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Projekte\BCC_Reader\"/>
    </mc:Choice>
  </mc:AlternateContent>
  <bookViews>
    <workbookView xWindow="0" yWindow="0" windowWidth="13350" windowHeight="9555" activeTab="1"/>
  </bookViews>
  <sheets>
    <sheet name="BCC Daten" sheetId="2" r:id="rId1"/>
    <sheet name="EEPROM_Map" sheetId="1" r:id="rId2"/>
    <sheet name="VddCompGrad 0x340" sheetId="3" r:id="rId3"/>
    <sheet name="VddCompOffset 0x540" sheetId="4" r:id="rId4"/>
    <sheet name="ThCompGrad 0x740" sheetId="5" r:id="rId5"/>
    <sheet name="ThCompOffset 0xF40" sheetId="6" r:id="rId6"/>
    <sheet name="PixC 0x1740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6" i="1"/>
  <c r="A8" i="1" s="1"/>
  <c r="A10" i="1"/>
  <c r="A12" i="1" s="1"/>
  <c r="A14" i="1" s="1"/>
  <c r="A16" i="1" s="1"/>
  <c r="A18" i="1"/>
  <c r="A20" i="1" s="1"/>
  <c r="A21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6" i="1"/>
  <c r="A68" i="1" s="1"/>
  <c r="A70" i="1" s="1"/>
  <c r="A72" i="1" s="1"/>
  <c r="A74" i="1"/>
  <c r="A76" i="1" s="1"/>
  <c r="A78" i="1" s="1"/>
  <c r="A80" i="1" s="1"/>
  <c r="A82" i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J18" i="5" l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J3" i="6" l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7" i="4"/>
  <c r="J8" i="4" s="1"/>
  <c r="J9" i="4" s="1"/>
  <c r="J3" i="4"/>
  <c r="J4" i="4" s="1"/>
  <c r="J5" i="4" s="1"/>
  <c r="J8" i="3"/>
  <c r="J9" i="3" s="1"/>
  <c r="J7" i="3"/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J20" i="7" l="1"/>
  <c r="J21" i="7"/>
  <c r="J22" i="7"/>
  <c r="J23" i="7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19" i="7"/>
  <c r="J18" i="7"/>
  <c r="J3" i="7"/>
  <c r="J4" i="7" s="1"/>
  <c r="L1" i="7"/>
  <c r="N1" i="6"/>
  <c r="M1" i="6"/>
  <c r="L1" i="6"/>
  <c r="L1" i="5"/>
  <c r="N1" i="4"/>
  <c r="M1" i="4"/>
  <c r="L1" i="4"/>
  <c r="AI1" i="3"/>
  <c r="AJ1" i="3" s="1"/>
  <c r="AK1" i="3" s="1"/>
  <c r="AL1" i="3" s="1"/>
  <c r="AM1" i="3" s="1"/>
  <c r="AN1" i="3" s="1"/>
  <c r="AO1" i="3" s="1"/>
  <c r="AP1" i="3" s="1"/>
  <c r="AD1" i="3"/>
  <c r="AE1" i="3" s="1"/>
  <c r="AF1" i="3" s="1"/>
  <c r="AG1" i="3" s="1"/>
  <c r="AH1" i="3" s="1"/>
  <c r="T1" i="3"/>
  <c r="U1" i="3" s="1"/>
  <c r="J3" i="3"/>
  <c r="J4" i="3" s="1"/>
  <c r="M1" i="3"/>
  <c r="L1" i="3"/>
  <c r="J5" i="7" l="1"/>
  <c r="M1" i="7"/>
  <c r="O1" i="6"/>
  <c r="M1" i="5"/>
  <c r="O1" i="4"/>
  <c r="V1" i="3"/>
  <c r="J5" i="3"/>
  <c r="N1" i="3"/>
  <c r="N1" i="7" l="1"/>
  <c r="J6" i="7"/>
  <c r="P1" i="6"/>
  <c r="N1" i="5"/>
  <c r="P1" i="4"/>
  <c r="W1" i="3"/>
  <c r="O1" i="3"/>
  <c r="J7" i="7" l="1"/>
  <c r="O1" i="7"/>
  <c r="Q1" i="6"/>
  <c r="O1" i="5"/>
  <c r="Q1" i="4"/>
  <c r="X1" i="3"/>
  <c r="P1" i="3"/>
  <c r="P1" i="7" l="1"/>
  <c r="J8" i="7"/>
  <c r="R1" i="6"/>
  <c r="P1" i="5"/>
  <c r="R1" i="4"/>
  <c r="Y1" i="3"/>
  <c r="Q1" i="3"/>
  <c r="J9" i="7" l="1"/>
  <c r="Q1" i="7"/>
  <c r="S1" i="6"/>
  <c r="Q1" i="5"/>
  <c r="S1" i="4"/>
  <c r="Z1" i="3"/>
  <c r="R1" i="3"/>
  <c r="R1" i="7" l="1"/>
  <c r="J10" i="7"/>
  <c r="T1" i="6"/>
  <c r="R1" i="5"/>
  <c r="T1" i="4"/>
  <c r="AA1" i="3"/>
  <c r="S1" i="3"/>
  <c r="S1" i="7" l="1"/>
  <c r="J11" i="7"/>
  <c r="U1" i="6"/>
  <c r="S1" i="5"/>
  <c r="U1" i="4"/>
  <c r="AB1" i="3"/>
  <c r="T1" i="7" l="1"/>
  <c r="J12" i="7"/>
  <c r="V1" i="6"/>
  <c r="T1" i="5"/>
  <c r="V1" i="4"/>
  <c r="AC1" i="3"/>
  <c r="U1" i="7" l="1"/>
  <c r="J13" i="7"/>
  <c r="W1" i="6"/>
  <c r="U1" i="5"/>
  <c r="W1" i="4"/>
  <c r="J14" i="7" l="1"/>
  <c r="V1" i="7"/>
  <c r="X1" i="6"/>
  <c r="V1" i="5"/>
  <c r="X1" i="4"/>
  <c r="W1" i="7" l="1"/>
  <c r="J15" i="7"/>
  <c r="Y1" i="6"/>
  <c r="W1" i="5"/>
  <c r="Y1" i="4"/>
  <c r="J16" i="7" l="1"/>
  <c r="X1" i="7"/>
  <c r="Z1" i="6"/>
  <c r="X1" i="5"/>
  <c r="Z1" i="4"/>
  <c r="Y1" i="7" l="1"/>
  <c r="J17" i="7"/>
  <c r="AA1" i="6"/>
  <c r="Y1" i="5"/>
  <c r="AA1" i="4"/>
  <c r="Z1" i="7" l="1"/>
  <c r="AB1" i="6"/>
  <c r="Z1" i="5"/>
  <c r="AB1" i="4"/>
  <c r="AA1" i="7" l="1"/>
  <c r="AC1" i="6"/>
  <c r="AA1" i="5"/>
  <c r="AC1" i="4"/>
  <c r="AB1" i="7" l="1"/>
  <c r="AD1" i="6"/>
  <c r="AB1" i="5"/>
  <c r="AD1" i="4"/>
  <c r="AC1" i="7" l="1"/>
  <c r="AE1" i="6"/>
  <c r="AC1" i="5"/>
  <c r="AE1" i="4"/>
  <c r="AD1" i="7" l="1"/>
  <c r="AF1" i="6"/>
  <c r="AD1" i="5"/>
  <c r="AF1" i="4"/>
  <c r="AE1" i="7" l="1"/>
  <c r="AG1" i="6"/>
  <c r="AE1" i="5"/>
  <c r="AG1" i="4"/>
  <c r="AF1" i="7" l="1"/>
  <c r="AH1" i="6"/>
  <c r="AF1" i="5"/>
  <c r="AH1" i="4"/>
  <c r="AG1" i="7" l="1"/>
  <c r="AI1" i="6"/>
  <c r="AG1" i="5"/>
  <c r="AI1" i="4"/>
  <c r="AH1" i="7" l="1"/>
  <c r="AJ1" i="6"/>
  <c r="AH1" i="5"/>
  <c r="AJ1" i="4"/>
  <c r="AI1" i="7" l="1"/>
  <c r="AK1" i="6"/>
  <c r="AI1" i="5"/>
  <c r="AK1" i="4"/>
  <c r="AJ1" i="7" l="1"/>
  <c r="AL1" i="6"/>
  <c r="AJ1" i="5"/>
  <c r="AL1" i="4"/>
  <c r="AK1" i="7" l="1"/>
  <c r="AM1" i="6"/>
  <c r="AK1" i="5"/>
  <c r="AM1" i="4"/>
  <c r="AL1" i="7" l="1"/>
  <c r="AN1" i="6"/>
  <c r="AL1" i="5"/>
  <c r="AN1" i="4"/>
  <c r="AM1" i="7" l="1"/>
  <c r="AO1" i="6"/>
  <c r="AM1" i="5"/>
  <c r="AO1" i="4"/>
  <c r="AN1" i="7" l="1"/>
  <c r="AP1" i="6"/>
  <c r="AN1" i="5"/>
  <c r="AP1" i="4"/>
  <c r="AO1" i="7" l="1"/>
  <c r="AO1" i="5"/>
  <c r="AP1" i="7" l="1"/>
  <c r="AP1" i="5"/>
  <c r="D20" i="2" l="1"/>
  <c r="M9" i="2" l="1"/>
  <c r="L9" i="2"/>
  <c r="R130" i="2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C1" i="1"/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D9" i="2"/>
  <c r="E9" i="2"/>
  <c r="F9" i="2"/>
  <c r="G9" i="2"/>
  <c r="H9" i="2"/>
  <c r="I9" i="2"/>
  <c r="J9" i="2"/>
  <c r="K9" i="2"/>
  <c r="N9" i="2"/>
  <c r="O9" i="2"/>
  <c r="P9" i="2"/>
  <c r="Q9" i="2"/>
  <c r="R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64" i="1"/>
  <c r="I65" i="1" s="1"/>
  <c r="B66" i="1"/>
  <c r="B2" i="1"/>
  <c r="B4" i="1"/>
  <c r="R3" i="1" l="1"/>
  <c r="Q3" i="1"/>
  <c r="R65" i="1"/>
  <c r="K65" i="1"/>
  <c r="L65" i="1"/>
  <c r="F65" i="1"/>
  <c r="E65" i="1"/>
  <c r="O65" i="1"/>
  <c r="M65" i="1"/>
  <c r="P65" i="1"/>
  <c r="J65" i="1"/>
  <c r="Q65" i="1"/>
  <c r="C65" i="1"/>
  <c r="D65" i="1"/>
  <c r="N65" i="1"/>
  <c r="G65" i="1"/>
  <c r="H65" i="1"/>
  <c r="O67" i="1"/>
  <c r="K67" i="1"/>
  <c r="G67" i="1"/>
  <c r="C67" i="1"/>
  <c r="R67" i="1"/>
  <c r="N67" i="1"/>
  <c r="J67" i="1"/>
  <c r="F67" i="1"/>
  <c r="Q67" i="1"/>
  <c r="M67" i="1"/>
  <c r="I67" i="1"/>
  <c r="E67" i="1"/>
  <c r="L67" i="1"/>
  <c r="H67" i="1"/>
  <c r="D67" i="1"/>
  <c r="P67" i="1"/>
  <c r="O5" i="1"/>
  <c r="K5" i="1"/>
  <c r="G5" i="1"/>
  <c r="C5" i="1"/>
  <c r="R5" i="1"/>
  <c r="N5" i="1"/>
  <c r="J5" i="1"/>
  <c r="F5" i="1"/>
  <c r="Q5" i="1"/>
  <c r="M5" i="1"/>
  <c r="I5" i="1"/>
  <c r="E5" i="1"/>
  <c r="P5" i="1"/>
  <c r="L5" i="1"/>
  <c r="H5" i="1"/>
  <c r="D5" i="1"/>
  <c r="N3" i="1"/>
  <c r="G3" i="1"/>
  <c r="L3" i="1"/>
  <c r="C3" i="1"/>
  <c r="K3" i="1"/>
  <c r="M3" i="1"/>
  <c r="P3" i="1"/>
  <c r="B21" i="1"/>
  <c r="AD4" i="1" l="1"/>
  <c r="AE4" i="1"/>
  <c r="Z4" i="1"/>
  <c r="AC4" i="1"/>
  <c r="AB4" i="1"/>
  <c r="Y4" i="1"/>
  <c r="X4" i="1"/>
  <c r="AA4" i="1"/>
  <c r="Y3" i="1"/>
  <c r="X3" i="1"/>
  <c r="AC3" i="1"/>
  <c r="AB3" i="1"/>
  <c r="AA3" i="1"/>
  <c r="Z3" i="1"/>
  <c r="AE3" i="1"/>
  <c r="AD3" i="1"/>
  <c r="K21" i="1"/>
  <c r="C21" i="1"/>
  <c r="Q21" i="1"/>
  <c r="I21" i="1"/>
  <c r="O21" i="1"/>
  <c r="G21" i="1"/>
  <c r="E21" i="1"/>
  <c r="M21" i="1"/>
  <c r="B70" i="1"/>
  <c r="B68" i="1"/>
  <c r="B6" i="1"/>
  <c r="B16" i="1"/>
  <c r="B12" i="1"/>
  <c r="N13" i="1" s="1"/>
  <c r="B20" i="1"/>
  <c r="B8" i="1"/>
  <c r="B10" i="1"/>
  <c r="B14" i="1"/>
  <c r="B18" i="1"/>
  <c r="E69" i="1" l="1"/>
  <c r="K69" i="1"/>
  <c r="Q69" i="1"/>
  <c r="G69" i="1"/>
  <c r="M69" i="1"/>
  <c r="O69" i="1"/>
  <c r="I69" i="1"/>
  <c r="C69" i="1"/>
  <c r="K71" i="1"/>
  <c r="E71" i="1"/>
  <c r="G71" i="1"/>
  <c r="Q71" i="1"/>
  <c r="C71" i="1"/>
  <c r="M71" i="1"/>
  <c r="O71" i="1"/>
  <c r="I71" i="1"/>
  <c r="I11" i="1"/>
  <c r="K11" i="1"/>
  <c r="M11" i="1"/>
  <c r="Q9" i="1"/>
  <c r="O9" i="1"/>
  <c r="O7" i="1"/>
  <c r="M7" i="1"/>
  <c r="I7" i="1"/>
  <c r="K7" i="1"/>
  <c r="Q7" i="1"/>
  <c r="L17" i="1"/>
  <c r="N17" i="1"/>
  <c r="P17" i="1"/>
  <c r="N15" i="1"/>
  <c r="L15" i="1"/>
  <c r="P15" i="1"/>
  <c r="K15" i="1"/>
  <c r="J15" i="1"/>
  <c r="R13" i="1"/>
  <c r="Q13" i="1"/>
  <c r="C9" i="1"/>
  <c r="F9" i="1"/>
  <c r="K9" i="1"/>
  <c r="E9" i="1"/>
  <c r="G9" i="1"/>
  <c r="D9" i="1"/>
  <c r="C7" i="1"/>
  <c r="F7" i="1"/>
  <c r="E7" i="1"/>
  <c r="D7" i="1"/>
  <c r="G7" i="1"/>
  <c r="Q11" i="1"/>
  <c r="C11" i="1"/>
  <c r="O11" i="1"/>
  <c r="G11" i="1"/>
  <c r="R11" i="1"/>
  <c r="E11" i="1"/>
  <c r="D11" i="1"/>
  <c r="K19" i="1"/>
  <c r="C19" i="1"/>
  <c r="Q19" i="1"/>
  <c r="I19" i="1"/>
  <c r="O19" i="1"/>
  <c r="G19" i="1"/>
  <c r="E19" i="1"/>
  <c r="M19" i="1"/>
  <c r="K20" i="1"/>
  <c r="C20" i="1"/>
  <c r="Q20" i="1"/>
  <c r="I20" i="1"/>
  <c r="O20" i="1"/>
  <c r="G20" i="1"/>
  <c r="M20" i="1"/>
  <c r="E20" i="1"/>
  <c r="B72" i="1"/>
  <c r="O13" i="1"/>
  <c r="F13" i="1"/>
  <c r="M13" i="1"/>
  <c r="E13" i="1"/>
  <c r="H13" i="1"/>
  <c r="L13" i="1"/>
  <c r="D13" i="1"/>
  <c r="K13" i="1"/>
  <c r="C13" i="1"/>
  <c r="G13" i="1"/>
  <c r="J13" i="1"/>
  <c r="G15" i="1"/>
  <c r="C15" i="1"/>
  <c r="F15" i="1"/>
  <c r="E15" i="1"/>
  <c r="R15" i="1"/>
  <c r="D15" i="1"/>
  <c r="H15" i="1"/>
  <c r="G17" i="1"/>
  <c r="R17" i="1"/>
  <c r="E17" i="1"/>
  <c r="K17" i="1"/>
  <c r="C17" i="1"/>
  <c r="B22" i="1"/>
  <c r="O73" i="1" l="1"/>
  <c r="E73" i="1"/>
  <c r="K73" i="1"/>
  <c r="G73" i="1"/>
  <c r="Q73" i="1"/>
  <c r="C73" i="1"/>
  <c r="M73" i="1"/>
  <c r="I73" i="1"/>
  <c r="B74" i="1"/>
  <c r="O23" i="1"/>
  <c r="K23" i="1"/>
  <c r="G23" i="1"/>
  <c r="C23" i="1"/>
  <c r="R23" i="1"/>
  <c r="N23" i="1"/>
  <c r="J23" i="1"/>
  <c r="F23" i="1"/>
  <c r="Q23" i="1"/>
  <c r="M23" i="1"/>
  <c r="I23" i="1"/>
  <c r="E23" i="1"/>
  <c r="L23" i="1"/>
  <c r="H23" i="1"/>
  <c r="P23" i="1"/>
  <c r="D23" i="1"/>
  <c r="B24" i="1"/>
  <c r="B76" i="1" l="1"/>
  <c r="O75" i="1"/>
  <c r="E75" i="1"/>
  <c r="K75" i="1"/>
  <c r="Q75" i="1"/>
  <c r="G75" i="1"/>
  <c r="M75" i="1"/>
  <c r="C75" i="1"/>
  <c r="I75" i="1"/>
  <c r="G25" i="1"/>
  <c r="J24" i="1"/>
  <c r="F24" i="1"/>
  <c r="C25" i="1"/>
  <c r="Q25" i="1"/>
  <c r="M25" i="1"/>
  <c r="J25" i="1"/>
  <c r="F25" i="1"/>
  <c r="I24" i="1"/>
  <c r="E24" i="1"/>
  <c r="P25" i="1"/>
  <c r="L25" i="1"/>
  <c r="I25" i="1"/>
  <c r="E25" i="1"/>
  <c r="H24" i="1"/>
  <c r="D24" i="1"/>
  <c r="O25" i="1"/>
  <c r="K25" i="1"/>
  <c r="D25" i="1"/>
  <c r="H25" i="1"/>
  <c r="G24" i="1"/>
  <c r="R25" i="1"/>
  <c r="C24" i="1"/>
  <c r="N25" i="1"/>
  <c r="B26" i="1"/>
  <c r="K27" i="1" l="1"/>
  <c r="Q27" i="1"/>
  <c r="G27" i="1"/>
  <c r="M27" i="1"/>
  <c r="I27" i="1"/>
  <c r="O27" i="1"/>
  <c r="O77" i="1"/>
  <c r="E77" i="1"/>
  <c r="K77" i="1"/>
  <c r="Q77" i="1"/>
  <c r="G77" i="1"/>
  <c r="M77" i="1"/>
  <c r="C77" i="1"/>
  <c r="I77" i="1"/>
  <c r="E27" i="1"/>
  <c r="C27" i="1"/>
  <c r="B78" i="1"/>
  <c r="B28" i="1"/>
  <c r="O29" i="1" l="1"/>
  <c r="Q29" i="1"/>
  <c r="K29" i="1"/>
  <c r="C29" i="1"/>
  <c r="I29" i="1"/>
  <c r="M29" i="1"/>
  <c r="G29" i="1"/>
  <c r="E29" i="1"/>
  <c r="P79" i="1"/>
  <c r="Q79" i="1"/>
  <c r="E79" i="1"/>
  <c r="K79" i="1"/>
  <c r="O79" i="1"/>
  <c r="G79" i="1"/>
  <c r="R79" i="1"/>
  <c r="M79" i="1"/>
  <c r="C79" i="1"/>
  <c r="I79" i="1"/>
  <c r="B80" i="1"/>
  <c r="B30" i="1"/>
  <c r="C31" i="1" l="1"/>
  <c r="E31" i="1"/>
  <c r="O31" i="1"/>
  <c r="Q31" i="1"/>
  <c r="K31" i="1"/>
  <c r="M31" i="1"/>
  <c r="G31" i="1"/>
  <c r="I31" i="1"/>
  <c r="O81" i="1"/>
  <c r="I81" i="1"/>
  <c r="K81" i="1"/>
  <c r="E81" i="1"/>
  <c r="G81" i="1"/>
  <c r="Q81" i="1"/>
  <c r="M81" i="1"/>
  <c r="C81" i="1"/>
  <c r="B82" i="1"/>
  <c r="B32" i="1"/>
  <c r="G33" i="1" l="1"/>
  <c r="C33" i="1"/>
  <c r="I33" i="1"/>
  <c r="M33" i="1"/>
  <c r="E33" i="1"/>
  <c r="O33" i="1"/>
  <c r="Q33" i="1"/>
  <c r="K33" i="1"/>
  <c r="O83" i="1"/>
  <c r="I83" i="1"/>
  <c r="K83" i="1"/>
  <c r="E83" i="1"/>
  <c r="G83" i="1"/>
  <c r="Q83" i="1"/>
  <c r="C83" i="1"/>
  <c r="M83" i="1"/>
  <c r="B84" i="1"/>
  <c r="B34" i="1"/>
  <c r="K35" i="1" s="1"/>
  <c r="C35" i="1" l="1"/>
  <c r="O35" i="1"/>
  <c r="M35" i="1"/>
  <c r="I35" i="1"/>
  <c r="G35" i="1"/>
  <c r="E35" i="1"/>
  <c r="Q35" i="1"/>
  <c r="O85" i="1"/>
  <c r="I85" i="1"/>
  <c r="K85" i="1"/>
  <c r="E85" i="1"/>
  <c r="G85" i="1"/>
  <c r="Q85" i="1"/>
  <c r="C85" i="1"/>
  <c r="M85" i="1"/>
  <c r="B86" i="1"/>
  <c r="B36" i="1"/>
  <c r="R37" i="1" l="1"/>
  <c r="M37" i="1"/>
  <c r="K37" i="1"/>
  <c r="I37" i="1"/>
  <c r="G37" i="1"/>
  <c r="E37" i="1"/>
  <c r="Q37" i="1"/>
  <c r="C37" i="1"/>
  <c r="P37" i="1"/>
  <c r="O37" i="1"/>
  <c r="O87" i="1"/>
  <c r="I87" i="1"/>
  <c r="K87" i="1"/>
  <c r="E87" i="1"/>
  <c r="G87" i="1"/>
  <c r="Q87" i="1"/>
  <c r="C87" i="1"/>
  <c r="M87" i="1"/>
  <c r="B88" i="1"/>
  <c r="B38" i="1"/>
  <c r="O89" i="1" l="1"/>
  <c r="I89" i="1"/>
  <c r="K89" i="1"/>
  <c r="E89" i="1"/>
  <c r="G89" i="1"/>
  <c r="Q89" i="1"/>
  <c r="C89" i="1"/>
  <c r="M89" i="1"/>
  <c r="C39" i="1"/>
  <c r="Q39" i="1"/>
  <c r="O39" i="1"/>
  <c r="M39" i="1"/>
  <c r="K39" i="1"/>
  <c r="I39" i="1"/>
  <c r="G39" i="1"/>
  <c r="E39" i="1"/>
  <c r="B90" i="1"/>
  <c r="B40" i="1"/>
  <c r="C41" i="1" l="1"/>
  <c r="Q41" i="1"/>
  <c r="O41" i="1"/>
  <c r="M41" i="1"/>
  <c r="K41" i="1"/>
  <c r="I41" i="1"/>
  <c r="E41" i="1"/>
  <c r="G41" i="1"/>
  <c r="O91" i="1"/>
  <c r="I91" i="1"/>
  <c r="K91" i="1"/>
  <c r="E91" i="1"/>
  <c r="G91" i="1"/>
  <c r="Q91" i="1"/>
  <c r="C91" i="1"/>
  <c r="M91" i="1"/>
  <c r="B92" i="1"/>
  <c r="B42" i="1"/>
  <c r="C43" i="1" l="1"/>
  <c r="Q43" i="1"/>
  <c r="O43" i="1"/>
  <c r="M43" i="1"/>
  <c r="K43" i="1"/>
  <c r="I43" i="1"/>
  <c r="E43" i="1"/>
  <c r="G43" i="1"/>
  <c r="O93" i="1"/>
  <c r="I93" i="1"/>
  <c r="K93" i="1"/>
  <c r="E93" i="1"/>
  <c r="G93" i="1"/>
  <c r="Q93" i="1"/>
  <c r="C93" i="1"/>
  <c r="M93" i="1"/>
  <c r="B44" i="1"/>
  <c r="C45" i="1" l="1"/>
  <c r="Q45" i="1"/>
  <c r="O45" i="1"/>
  <c r="M45" i="1"/>
  <c r="K45" i="1"/>
  <c r="I45" i="1"/>
  <c r="G45" i="1"/>
  <c r="E45" i="1"/>
  <c r="B94" i="1"/>
  <c r="B46" i="1"/>
  <c r="B98" i="1" l="1"/>
  <c r="B96" i="1"/>
  <c r="C47" i="1"/>
  <c r="Q47" i="1"/>
  <c r="O47" i="1"/>
  <c r="M47" i="1"/>
  <c r="K47" i="1"/>
  <c r="I47" i="1"/>
  <c r="G47" i="1"/>
  <c r="E47" i="1"/>
  <c r="O95" i="1"/>
  <c r="I95" i="1"/>
  <c r="K95" i="1"/>
  <c r="E95" i="1"/>
  <c r="G95" i="1"/>
  <c r="Q95" i="1"/>
  <c r="C95" i="1"/>
  <c r="M95" i="1"/>
  <c r="B100" i="1"/>
  <c r="B48" i="1"/>
  <c r="M97" i="1" l="1"/>
  <c r="O97" i="1"/>
  <c r="O101" i="1"/>
  <c r="M101" i="1"/>
  <c r="K101" i="1"/>
  <c r="I101" i="1"/>
  <c r="G101" i="1"/>
  <c r="E101" i="1"/>
  <c r="C101" i="1"/>
  <c r="Q101" i="1"/>
  <c r="P97" i="1"/>
  <c r="I97" i="1"/>
  <c r="K97" i="1"/>
  <c r="Q97" i="1"/>
  <c r="R97" i="1"/>
  <c r="E97" i="1"/>
  <c r="G97" i="1"/>
  <c r="C97" i="1"/>
  <c r="O49" i="1"/>
  <c r="C49" i="1"/>
  <c r="Q49" i="1"/>
  <c r="K49" i="1"/>
  <c r="M49" i="1"/>
  <c r="I49" i="1"/>
  <c r="G49" i="1"/>
  <c r="E49" i="1"/>
  <c r="O99" i="1"/>
  <c r="M99" i="1"/>
  <c r="K99" i="1"/>
  <c r="I99" i="1"/>
  <c r="G99" i="1"/>
  <c r="E99" i="1"/>
  <c r="C99" i="1"/>
  <c r="Q99" i="1"/>
  <c r="B50" i="1"/>
  <c r="O51" i="1" l="1"/>
  <c r="Q51" i="1"/>
  <c r="K51" i="1"/>
  <c r="M51" i="1"/>
  <c r="G51" i="1"/>
  <c r="I51" i="1"/>
  <c r="C51" i="1"/>
  <c r="E51" i="1"/>
  <c r="B102" i="1"/>
  <c r="B54" i="1"/>
  <c r="O55" i="1" s="1"/>
  <c r="B52" i="1"/>
  <c r="O53" i="1" l="1"/>
  <c r="Q53" i="1"/>
  <c r="K53" i="1"/>
  <c r="M53" i="1"/>
  <c r="G53" i="1"/>
  <c r="I53" i="1"/>
  <c r="E53" i="1"/>
  <c r="C53" i="1"/>
  <c r="Q55" i="1"/>
  <c r="M55" i="1"/>
  <c r="P55" i="1"/>
  <c r="G55" i="1"/>
  <c r="I55" i="1"/>
  <c r="K55" i="1"/>
  <c r="C55" i="1"/>
  <c r="E55" i="1"/>
  <c r="R55" i="1"/>
  <c r="O103" i="1"/>
  <c r="M103" i="1"/>
  <c r="K103" i="1"/>
  <c r="I103" i="1"/>
  <c r="G103" i="1"/>
  <c r="E103" i="1"/>
  <c r="C103" i="1"/>
  <c r="Q103" i="1"/>
  <c r="B56" i="1"/>
  <c r="G57" i="1" l="1"/>
  <c r="I57" i="1"/>
  <c r="C57" i="1"/>
  <c r="E57" i="1"/>
  <c r="O57" i="1"/>
  <c r="Q57" i="1"/>
  <c r="K57" i="1"/>
  <c r="M57" i="1"/>
  <c r="B58" i="1"/>
  <c r="O59" i="1" l="1"/>
  <c r="E59" i="1"/>
  <c r="K59" i="1"/>
  <c r="G59" i="1"/>
  <c r="Q59" i="1"/>
  <c r="C59" i="1"/>
  <c r="M59" i="1"/>
  <c r="I59" i="1"/>
  <c r="B62" i="1"/>
  <c r="B60" i="1"/>
  <c r="O61" i="1" l="1"/>
  <c r="E61" i="1"/>
  <c r="K61" i="1"/>
  <c r="Q61" i="1"/>
  <c r="G61" i="1"/>
  <c r="M61" i="1"/>
  <c r="I61" i="1"/>
  <c r="C61" i="1"/>
  <c r="H63" i="1"/>
  <c r="G63" i="1"/>
  <c r="N63" i="1"/>
  <c r="Q63" i="1"/>
  <c r="D63" i="1"/>
  <c r="C63" i="1"/>
  <c r="J63" i="1"/>
  <c r="E63" i="1"/>
  <c r="P63" i="1"/>
  <c r="O63" i="1"/>
  <c r="F63" i="1"/>
  <c r="I63" i="1"/>
  <c r="M63" i="1"/>
  <c r="L63" i="1"/>
  <c r="K63" i="1"/>
  <c r="R63" i="1"/>
  <c r="B106" i="1" l="1"/>
  <c r="B104" i="1"/>
  <c r="C105" i="1" l="1"/>
  <c r="A1" i="3" s="1"/>
  <c r="K2" i="3" s="1"/>
  <c r="M105" i="1"/>
  <c r="F1" i="3" s="1"/>
  <c r="P2" i="3" s="1"/>
  <c r="E105" i="1"/>
  <c r="B1" i="3" s="1"/>
  <c r="L2" i="3" s="1"/>
  <c r="K105" i="1"/>
  <c r="E1" i="3" s="1"/>
  <c r="O2" i="3" s="1"/>
  <c r="O105" i="1"/>
  <c r="G1" i="3" s="1"/>
  <c r="Q2" i="3" s="1"/>
  <c r="I105" i="1"/>
  <c r="D1" i="3" s="1"/>
  <c r="N2" i="3" s="1"/>
  <c r="G105" i="1"/>
  <c r="C1" i="3" s="1"/>
  <c r="M2" i="3" s="1"/>
  <c r="Q105" i="1"/>
  <c r="H1" i="3" s="1"/>
  <c r="R2" i="3" s="1"/>
  <c r="B107" i="1"/>
  <c r="M106" i="1"/>
  <c r="F2" i="3" s="1"/>
  <c r="X2" i="3" s="1"/>
  <c r="E106" i="1"/>
  <c r="B2" i="3" s="1"/>
  <c r="T2" i="3" s="1"/>
  <c r="C106" i="1"/>
  <c r="A2" i="3" s="1"/>
  <c r="S2" i="3" s="1"/>
  <c r="K106" i="1"/>
  <c r="E2" i="3" s="1"/>
  <c r="W2" i="3" s="1"/>
  <c r="O106" i="1"/>
  <c r="G2" i="3" s="1"/>
  <c r="Y2" i="3" s="1"/>
  <c r="I106" i="1"/>
  <c r="D2" i="3" s="1"/>
  <c r="V2" i="3" s="1"/>
  <c r="G106" i="1"/>
  <c r="C2" i="3" s="1"/>
  <c r="U2" i="3" s="1"/>
  <c r="Q106" i="1"/>
  <c r="H2" i="3" s="1"/>
  <c r="Z2" i="3" s="1"/>
  <c r="G107" i="1" l="1"/>
  <c r="C3" i="3" s="1"/>
  <c r="AC2" i="3" s="1"/>
  <c r="O107" i="1"/>
  <c r="G3" i="3" s="1"/>
  <c r="AG2" i="3" s="1"/>
  <c r="Q107" i="1"/>
  <c r="H3" i="3" s="1"/>
  <c r="AH2" i="3" s="1"/>
  <c r="I107" i="1"/>
  <c r="D3" i="3" s="1"/>
  <c r="AD2" i="3" s="1"/>
  <c r="C107" i="1"/>
  <c r="A3" i="3" s="1"/>
  <c r="AA2" i="3" s="1"/>
  <c r="E107" i="1"/>
  <c r="B3" i="3" s="1"/>
  <c r="AB2" i="3" s="1"/>
  <c r="K107" i="1"/>
  <c r="E3" i="3" s="1"/>
  <c r="AE2" i="3" s="1"/>
  <c r="M107" i="1"/>
  <c r="F3" i="3" s="1"/>
  <c r="AF2" i="3" s="1"/>
  <c r="B108" i="1"/>
  <c r="C108" i="1" l="1"/>
  <c r="A4" i="3" s="1"/>
  <c r="AI2" i="3" s="1"/>
  <c r="K108" i="1"/>
  <c r="E4" i="3" s="1"/>
  <c r="AM2" i="3" s="1"/>
  <c r="E108" i="1"/>
  <c r="B4" i="3" s="1"/>
  <c r="AJ2" i="3" s="1"/>
  <c r="M108" i="1"/>
  <c r="F4" i="3" s="1"/>
  <c r="AN2" i="3" s="1"/>
  <c r="G108" i="1"/>
  <c r="C4" i="3" s="1"/>
  <c r="AK2" i="3" s="1"/>
  <c r="I108" i="1"/>
  <c r="D4" i="3" s="1"/>
  <c r="AL2" i="3" s="1"/>
  <c r="O108" i="1"/>
  <c r="G4" i="3" s="1"/>
  <c r="AO2" i="3" s="1"/>
  <c r="Q108" i="1"/>
  <c r="H4" i="3" s="1"/>
  <c r="AP2" i="3" s="1"/>
  <c r="B109" i="1"/>
  <c r="B110" i="1" l="1"/>
  <c r="C109" i="1"/>
  <c r="A5" i="3" s="1"/>
  <c r="K3" i="3" s="1"/>
  <c r="K109" i="1"/>
  <c r="E5" i="3" s="1"/>
  <c r="O3" i="3" s="1"/>
  <c r="E109" i="1"/>
  <c r="B5" i="3" s="1"/>
  <c r="L3" i="3" s="1"/>
  <c r="M109" i="1"/>
  <c r="F5" i="3" s="1"/>
  <c r="P3" i="3" s="1"/>
  <c r="G109" i="1"/>
  <c r="C5" i="3" s="1"/>
  <c r="M3" i="3" s="1"/>
  <c r="I109" i="1"/>
  <c r="D5" i="3" s="1"/>
  <c r="N3" i="3" s="1"/>
  <c r="O109" i="1"/>
  <c r="G5" i="3" s="1"/>
  <c r="Q3" i="3" s="1"/>
  <c r="Q109" i="1"/>
  <c r="H5" i="3" s="1"/>
  <c r="R3" i="3" s="1"/>
  <c r="B111" i="1" l="1"/>
  <c r="C110" i="1"/>
  <c r="A6" i="3" s="1"/>
  <c r="S3" i="3" s="1"/>
  <c r="K110" i="1"/>
  <c r="E6" i="3" s="1"/>
  <c r="W3" i="3" s="1"/>
  <c r="E110" i="1"/>
  <c r="B6" i="3" s="1"/>
  <c r="T3" i="3" s="1"/>
  <c r="M110" i="1"/>
  <c r="F6" i="3" s="1"/>
  <c r="X3" i="3" s="1"/>
  <c r="G110" i="1"/>
  <c r="C6" i="3" s="1"/>
  <c r="U3" i="3" s="1"/>
  <c r="I110" i="1"/>
  <c r="D6" i="3" s="1"/>
  <c r="V3" i="3" s="1"/>
  <c r="O110" i="1"/>
  <c r="G6" i="3" s="1"/>
  <c r="Y3" i="3" s="1"/>
  <c r="Q110" i="1"/>
  <c r="H6" i="3" s="1"/>
  <c r="Z3" i="3" s="1"/>
  <c r="C111" i="1" l="1"/>
  <c r="A7" i="3" s="1"/>
  <c r="AA3" i="3" s="1"/>
  <c r="K111" i="1"/>
  <c r="E7" i="3" s="1"/>
  <c r="AE3" i="3" s="1"/>
  <c r="E111" i="1"/>
  <c r="B7" i="3" s="1"/>
  <c r="AB3" i="3" s="1"/>
  <c r="M111" i="1"/>
  <c r="F7" i="3" s="1"/>
  <c r="AF3" i="3" s="1"/>
  <c r="G111" i="1"/>
  <c r="C7" i="3" s="1"/>
  <c r="AC3" i="3" s="1"/>
  <c r="I111" i="1"/>
  <c r="D7" i="3" s="1"/>
  <c r="AD3" i="3" s="1"/>
  <c r="O111" i="1"/>
  <c r="G7" i="3" s="1"/>
  <c r="AG3" i="3" s="1"/>
  <c r="Q111" i="1"/>
  <c r="H7" i="3" s="1"/>
  <c r="AH3" i="3" s="1"/>
  <c r="B112" i="1"/>
  <c r="C112" i="1" l="1"/>
  <c r="A8" i="3" s="1"/>
  <c r="AI3" i="3" s="1"/>
  <c r="K112" i="1"/>
  <c r="E8" i="3" s="1"/>
  <c r="AM3" i="3" s="1"/>
  <c r="E112" i="1"/>
  <c r="B8" i="3" s="1"/>
  <c r="AJ3" i="3" s="1"/>
  <c r="M112" i="1"/>
  <c r="F8" i="3" s="1"/>
  <c r="AN3" i="3" s="1"/>
  <c r="G112" i="1"/>
  <c r="C8" i="3" s="1"/>
  <c r="AK3" i="3" s="1"/>
  <c r="I112" i="1"/>
  <c r="D8" i="3" s="1"/>
  <c r="AL3" i="3" s="1"/>
  <c r="O112" i="1"/>
  <c r="G8" i="3" s="1"/>
  <c r="AO3" i="3" s="1"/>
  <c r="Q112" i="1"/>
  <c r="H8" i="3" s="1"/>
  <c r="AP3" i="3" s="1"/>
  <c r="B113" i="1"/>
  <c r="B114" i="1" l="1"/>
  <c r="C113" i="1"/>
  <c r="A9" i="3" s="1"/>
  <c r="K4" i="3" s="1"/>
  <c r="K113" i="1"/>
  <c r="E9" i="3" s="1"/>
  <c r="O4" i="3" s="1"/>
  <c r="E113" i="1"/>
  <c r="B9" i="3" s="1"/>
  <c r="L4" i="3" s="1"/>
  <c r="M113" i="1"/>
  <c r="F9" i="3" s="1"/>
  <c r="P4" i="3" s="1"/>
  <c r="G113" i="1"/>
  <c r="C9" i="3" s="1"/>
  <c r="M4" i="3" s="1"/>
  <c r="I113" i="1"/>
  <c r="D9" i="3" s="1"/>
  <c r="N4" i="3" s="1"/>
  <c r="O113" i="1"/>
  <c r="G9" i="3" s="1"/>
  <c r="Q4" i="3" s="1"/>
  <c r="Q113" i="1"/>
  <c r="H9" i="3" s="1"/>
  <c r="R4" i="3" s="1"/>
  <c r="C114" i="1" l="1"/>
  <c r="A10" i="3" s="1"/>
  <c r="S4" i="3" s="1"/>
  <c r="K114" i="1"/>
  <c r="E10" i="3" s="1"/>
  <c r="W4" i="3" s="1"/>
  <c r="E114" i="1"/>
  <c r="B10" i="3" s="1"/>
  <c r="T4" i="3" s="1"/>
  <c r="M114" i="1"/>
  <c r="F10" i="3" s="1"/>
  <c r="X4" i="3" s="1"/>
  <c r="G114" i="1"/>
  <c r="C10" i="3" s="1"/>
  <c r="U4" i="3" s="1"/>
  <c r="I114" i="1"/>
  <c r="D10" i="3" s="1"/>
  <c r="V4" i="3" s="1"/>
  <c r="O114" i="1"/>
  <c r="G10" i="3" s="1"/>
  <c r="Y4" i="3" s="1"/>
  <c r="Q114" i="1"/>
  <c r="H10" i="3" s="1"/>
  <c r="Z4" i="3" s="1"/>
  <c r="B115" i="1"/>
  <c r="C115" i="1" l="1"/>
  <c r="A11" i="3" s="1"/>
  <c r="AA4" i="3" s="1"/>
  <c r="K115" i="1"/>
  <c r="E11" i="3" s="1"/>
  <c r="AE4" i="3" s="1"/>
  <c r="E115" i="1"/>
  <c r="B11" i="3" s="1"/>
  <c r="AB4" i="3" s="1"/>
  <c r="M115" i="1"/>
  <c r="F11" i="3" s="1"/>
  <c r="AF4" i="3" s="1"/>
  <c r="G115" i="1"/>
  <c r="C11" i="3" s="1"/>
  <c r="AC4" i="3" s="1"/>
  <c r="I115" i="1"/>
  <c r="D11" i="3" s="1"/>
  <c r="AD4" i="3" s="1"/>
  <c r="O115" i="1"/>
  <c r="G11" i="3" s="1"/>
  <c r="AG4" i="3" s="1"/>
  <c r="Q115" i="1"/>
  <c r="H11" i="3" s="1"/>
  <c r="AH4" i="3" s="1"/>
  <c r="B116" i="1"/>
  <c r="C116" i="1" l="1"/>
  <c r="A12" i="3" s="1"/>
  <c r="AI4" i="3" s="1"/>
  <c r="K116" i="1"/>
  <c r="E12" i="3" s="1"/>
  <c r="AM4" i="3" s="1"/>
  <c r="E116" i="1"/>
  <c r="B12" i="3" s="1"/>
  <c r="AJ4" i="3" s="1"/>
  <c r="M116" i="1"/>
  <c r="F12" i="3" s="1"/>
  <c r="AN4" i="3" s="1"/>
  <c r="G116" i="1"/>
  <c r="C12" i="3" s="1"/>
  <c r="AK4" i="3" s="1"/>
  <c r="I116" i="1"/>
  <c r="D12" i="3" s="1"/>
  <c r="AL4" i="3" s="1"/>
  <c r="O116" i="1"/>
  <c r="G12" i="3" s="1"/>
  <c r="AO4" i="3" s="1"/>
  <c r="Q116" i="1"/>
  <c r="H12" i="3" s="1"/>
  <c r="AP4" i="3" s="1"/>
  <c r="B117" i="1"/>
  <c r="B118" i="1" l="1"/>
  <c r="C117" i="1"/>
  <c r="A13" i="3" s="1"/>
  <c r="K5" i="3" s="1"/>
  <c r="K117" i="1"/>
  <c r="E13" i="3" s="1"/>
  <c r="O5" i="3" s="1"/>
  <c r="E117" i="1"/>
  <c r="B13" i="3" s="1"/>
  <c r="L5" i="3" s="1"/>
  <c r="M117" i="1"/>
  <c r="F13" i="3" s="1"/>
  <c r="P5" i="3" s="1"/>
  <c r="G117" i="1"/>
  <c r="C13" i="3" s="1"/>
  <c r="M5" i="3" s="1"/>
  <c r="I117" i="1"/>
  <c r="D13" i="3" s="1"/>
  <c r="N5" i="3" s="1"/>
  <c r="O117" i="1"/>
  <c r="G13" i="3" s="1"/>
  <c r="Q5" i="3" s="1"/>
  <c r="Q117" i="1"/>
  <c r="H13" i="3" s="1"/>
  <c r="R5" i="3" s="1"/>
  <c r="C118" i="1" l="1"/>
  <c r="A14" i="3" s="1"/>
  <c r="S5" i="3" s="1"/>
  <c r="K118" i="1"/>
  <c r="E14" i="3" s="1"/>
  <c r="W5" i="3" s="1"/>
  <c r="E118" i="1"/>
  <c r="B14" i="3" s="1"/>
  <c r="T5" i="3" s="1"/>
  <c r="M118" i="1"/>
  <c r="F14" i="3" s="1"/>
  <c r="X5" i="3" s="1"/>
  <c r="G118" i="1"/>
  <c r="C14" i="3" s="1"/>
  <c r="U5" i="3" s="1"/>
  <c r="I118" i="1"/>
  <c r="D14" i="3" s="1"/>
  <c r="V5" i="3" s="1"/>
  <c r="O118" i="1"/>
  <c r="G14" i="3" s="1"/>
  <c r="Y5" i="3" s="1"/>
  <c r="Q118" i="1"/>
  <c r="H14" i="3" s="1"/>
  <c r="Z5" i="3" s="1"/>
  <c r="B119" i="1"/>
  <c r="C119" i="1" l="1"/>
  <c r="A15" i="3" s="1"/>
  <c r="AA5" i="3" s="1"/>
  <c r="K119" i="1"/>
  <c r="E15" i="3" s="1"/>
  <c r="AE5" i="3" s="1"/>
  <c r="E119" i="1"/>
  <c r="B15" i="3" s="1"/>
  <c r="AB5" i="3" s="1"/>
  <c r="M119" i="1"/>
  <c r="F15" i="3" s="1"/>
  <c r="AF5" i="3" s="1"/>
  <c r="G119" i="1"/>
  <c r="C15" i="3" s="1"/>
  <c r="AC5" i="3" s="1"/>
  <c r="I119" i="1"/>
  <c r="D15" i="3" s="1"/>
  <c r="AD5" i="3" s="1"/>
  <c r="O119" i="1"/>
  <c r="G15" i="3" s="1"/>
  <c r="AG5" i="3" s="1"/>
  <c r="Q119" i="1"/>
  <c r="H15" i="3" s="1"/>
  <c r="AH5" i="3" s="1"/>
  <c r="B120" i="1"/>
  <c r="C120" i="1" l="1"/>
  <c r="A16" i="3" s="1"/>
  <c r="AI5" i="3" s="1"/>
  <c r="K120" i="1"/>
  <c r="E16" i="3" s="1"/>
  <c r="AM5" i="3" s="1"/>
  <c r="E120" i="1"/>
  <c r="B16" i="3" s="1"/>
  <c r="AJ5" i="3" s="1"/>
  <c r="M120" i="1"/>
  <c r="F16" i="3" s="1"/>
  <c r="AN5" i="3" s="1"/>
  <c r="G120" i="1"/>
  <c r="C16" i="3" s="1"/>
  <c r="AK5" i="3" s="1"/>
  <c r="I120" i="1"/>
  <c r="D16" i="3" s="1"/>
  <c r="AL5" i="3" s="1"/>
  <c r="O120" i="1"/>
  <c r="G16" i="3" s="1"/>
  <c r="AO5" i="3" s="1"/>
  <c r="Q120" i="1"/>
  <c r="H16" i="3" s="1"/>
  <c r="AP5" i="3" s="1"/>
  <c r="B121" i="1"/>
  <c r="C121" i="1" l="1"/>
  <c r="A17" i="3" s="1"/>
  <c r="K121" i="1"/>
  <c r="E17" i="3" s="1"/>
  <c r="E121" i="1"/>
  <c r="B17" i="3" s="1"/>
  <c r="M121" i="1"/>
  <c r="F17" i="3" s="1"/>
  <c r="G121" i="1"/>
  <c r="C17" i="3" s="1"/>
  <c r="I121" i="1"/>
  <c r="D17" i="3" s="1"/>
  <c r="O121" i="1"/>
  <c r="G17" i="3" s="1"/>
  <c r="Q121" i="1"/>
  <c r="H17" i="3" s="1"/>
  <c r="B122" i="1"/>
  <c r="C122" i="1" l="1"/>
  <c r="A18" i="3" s="1"/>
  <c r="K122" i="1"/>
  <c r="E18" i="3" s="1"/>
  <c r="E122" i="1"/>
  <c r="B18" i="3" s="1"/>
  <c r="M122" i="1"/>
  <c r="F18" i="3" s="1"/>
  <c r="G122" i="1"/>
  <c r="C18" i="3" s="1"/>
  <c r="I122" i="1"/>
  <c r="D18" i="3" s="1"/>
  <c r="O122" i="1"/>
  <c r="G18" i="3" s="1"/>
  <c r="Q122" i="1"/>
  <c r="H18" i="3" s="1"/>
  <c r="B123" i="1"/>
  <c r="C123" i="1" l="1"/>
  <c r="A19" i="3" s="1"/>
  <c r="K123" i="1"/>
  <c r="E19" i="3" s="1"/>
  <c r="E123" i="1"/>
  <c r="B19" i="3" s="1"/>
  <c r="M123" i="1"/>
  <c r="F19" i="3" s="1"/>
  <c r="G123" i="1"/>
  <c r="C19" i="3" s="1"/>
  <c r="I123" i="1"/>
  <c r="D19" i="3" s="1"/>
  <c r="O123" i="1"/>
  <c r="G19" i="3" s="1"/>
  <c r="Q123" i="1"/>
  <c r="H19" i="3" s="1"/>
  <c r="B124" i="1"/>
  <c r="C124" i="1" l="1"/>
  <c r="A20" i="3" s="1"/>
  <c r="K124" i="1"/>
  <c r="E20" i="3" s="1"/>
  <c r="E124" i="1"/>
  <c r="B20" i="3" s="1"/>
  <c r="M124" i="1"/>
  <c r="F20" i="3" s="1"/>
  <c r="G124" i="1"/>
  <c r="C20" i="3" s="1"/>
  <c r="I124" i="1"/>
  <c r="D20" i="3" s="1"/>
  <c r="O124" i="1"/>
  <c r="G20" i="3" s="1"/>
  <c r="Q124" i="1"/>
  <c r="H20" i="3" s="1"/>
  <c r="B125" i="1"/>
  <c r="B126" i="1" l="1"/>
  <c r="C125" i="1"/>
  <c r="A21" i="3" s="1"/>
  <c r="K125" i="1"/>
  <c r="E21" i="3" s="1"/>
  <c r="E125" i="1"/>
  <c r="B21" i="3" s="1"/>
  <c r="M125" i="1"/>
  <c r="F21" i="3" s="1"/>
  <c r="G125" i="1"/>
  <c r="C21" i="3" s="1"/>
  <c r="I125" i="1"/>
  <c r="D21" i="3" s="1"/>
  <c r="O125" i="1"/>
  <c r="G21" i="3" s="1"/>
  <c r="Q125" i="1"/>
  <c r="H21" i="3" s="1"/>
  <c r="C126" i="1" l="1"/>
  <c r="A22" i="3" s="1"/>
  <c r="K126" i="1"/>
  <c r="E22" i="3" s="1"/>
  <c r="E126" i="1"/>
  <c r="B22" i="3" s="1"/>
  <c r="M126" i="1"/>
  <c r="F22" i="3" s="1"/>
  <c r="G126" i="1"/>
  <c r="C22" i="3" s="1"/>
  <c r="I126" i="1"/>
  <c r="D22" i="3" s="1"/>
  <c r="O126" i="1"/>
  <c r="G22" i="3" s="1"/>
  <c r="Q126" i="1"/>
  <c r="H22" i="3" s="1"/>
  <c r="B127" i="1"/>
  <c r="C127" i="1" l="1"/>
  <c r="A23" i="3" s="1"/>
  <c r="K127" i="1"/>
  <c r="E23" i="3" s="1"/>
  <c r="E127" i="1"/>
  <c r="B23" i="3" s="1"/>
  <c r="M127" i="1"/>
  <c r="F23" i="3" s="1"/>
  <c r="G127" i="1"/>
  <c r="C23" i="3" s="1"/>
  <c r="I127" i="1"/>
  <c r="D23" i="3" s="1"/>
  <c r="O127" i="1"/>
  <c r="G23" i="3" s="1"/>
  <c r="Q127" i="1"/>
  <c r="H23" i="3" s="1"/>
  <c r="B128" i="1"/>
  <c r="C128" i="1" l="1"/>
  <c r="A24" i="3" s="1"/>
  <c r="K128" i="1"/>
  <c r="E24" i="3" s="1"/>
  <c r="E128" i="1"/>
  <c r="B24" i="3" s="1"/>
  <c r="M128" i="1"/>
  <c r="F24" i="3" s="1"/>
  <c r="G128" i="1"/>
  <c r="C24" i="3" s="1"/>
  <c r="I128" i="1"/>
  <c r="D24" i="3" s="1"/>
  <c r="O128" i="1"/>
  <c r="G24" i="3" s="1"/>
  <c r="Q128" i="1"/>
  <c r="H24" i="3" s="1"/>
  <c r="B129" i="1"/>
  <c r="C129" i="1" l="1"/>
  <c r="A25" i="3" s="1"/>
  <c r="K129" i="1"/>
  <c r="E25" i="3" s="1"/>
  <c r="E129" i="1"/>
  <c r="B25" i="3" s="1"/>
  <c r="M129" i="1"/>
  <c r="F25" i="3" s="1"/>
  <c r="G129" i="1"/>
  <c r="C25" i="3" s="1"/>
  <c r="I129" i="1"/>
  <c r="D25" i="3" s="1"/>
  <c r="O129" i="1"/>
  <c r="G25" i="3" s="1"/>
  <c r="Q129" i="1"/>
  <c r="H25" i="3" s="1"/>
  <c r="B130" i="1"/>
  <c r="R8" i="3" l="1"/>
  <c r="R7" i="3"/>
  <c r="P8" i="3"/>
  <c r="P7" i="3"/>
  <c r="Q8" i="3"/>
  <c r="Q7" i="3"/>
  <c r="L8" i="3"/>
  <c r="L7" i="3"/>
  <c r="N8" i="3"/>
  <c r="N7" i="3"/>
  <c r="O8" i="3"/>
  <c r="O7" i="3"/>
  <c r="M8" i="3"/>
  <c r="M7" i="3"/>
  <c r="K8" i="3"/>
  <c r="K7" i="3"/>
  <c r="B131" i="1"/>
  <c r="C130" i="1"/>
  <c r="A26" i="3" s="1"/>
  <c r="K130" i="1"/>
  <c r="E26" i="3" s="1"/>
  <c r="E130" i="1"/>
  <c r="B26" i="3" s="1"/>
  <c r="M130" i="1"/>
  <c r="F26" i="3" s="1"/>
  <c r="G130" i="1"/>
  <c r="C26" i="3" s="1"/>
  <c r="I130" i="1"/>
  <c r="D26" i="3" s="1"/>
  <c r="O130" i="1"/>
  <c r="G26" i="3" s="1"/>
  <c r="Q130" i="1"/>
  <c r="H26" i="3" s="1"/>
  <c r="T8" i="3" l="1"/>
  <c r="T7" i="3"/>
  <c r="V8" i="3"/>
  <c r="V7" i="3"/>
  <c r="W8" i="3"/>
  <c r="W7" i="3"/>
  <c r="U8" i="3"/>
  <c r="U7" i="3"/>
  <c r="S8" i="3"/>
  <c r="S7" i="3"/>
  <c r="Z8" i="3"/>
  <c r="Z7" i="3"/>
  <c r="X8" i="3"/>
  <c r="X7" i="3"/>
  <c r="Y8" i="3"/>
  <c r="Y7" i="3"/>
  <c r="C131" i="1"/>
  <c r="A27" i="3" s="1"/>
  <c r="K131" i="1"/>
  <c r="E27" i="3" s="1"/>
  <c r="E131" i="1"/>
  <c r="B27" i="3" s="1"/>
  <c r="M131" i="1"/>
  <c r="F27" i="3" s="1"/>
  <c r="G131" i="1"/>
  <c r="C27" i="3" s="1"/>
  <c r="I131" i="1"/>
  <c r="D27" i="3" s="1"/>
  <c r="O131" i="1"/>
  <c r="G27" i="3" s="1"/>
  <c r="Q131" i="1"/>
  <c r="H27" i="3" s="1"/>
  <c r="B132" i="1"/>
  <c r="AH8" i="3" l="1"/>
  <c r="AH7" i="3"/>
  <c r="AF8" i="3"/>
  <c r="AF7" i="3"/>
  <c r="AG8" i="3"/>
  <c r="AG7" i="3"/>
  <c r="AB8" i="3"/>
  <c r="AB7" i="3"/>
  <c r="AD8" i="3"/>
  <c r="AD7" i="3"/>
  <c r="AE8" i="3"/>
  <c r="AE7" i="3"/>
  <c r="AC8" i="3"/>
  <c r="AC7" i="3"/>
  <c r="AA8" i="3"/>
  <c r="AA7" i="3"/>
  <c r="C132" i="1"/>
  <c r="A28" i="3" s="1"/>
  <c r="K132" i="1"/>
  <c r="E28" i="3" s="1"/>
  <c r="E132" i="1"/>
  <c r="B28" i="3" s="1"/>
  <c r="M132" i="1"/>
  <c r="F28" i="3" s="1"/>
  <c r="G132" i="1"/>
  <c r="C28" i="3" s="1"/>
  <c r="I132" i="1"/>
  <c r="D28" i="3" s="1"/>
  <c r="O132" i="1"/>
  <c r="G28" i="3" s="1"/>
  <c r="Q132" i="1"/>
  <c r="H28" i="3" s="1"/>
  <c r="B133" i="1"/>
  <c r="AP8" i="3" l="1"/>
  <c r="AP7" i="3"/>
  <c r="AN8" i="3"/>
  <c r="AN7" i="3"/>
  <c r="AO8" i="3"/>
  <c r="AO7" i="3"/>
  <c r="AJ8" i="3"/>
  <c r="AJ7" i="3"/>
  <c r="AL8" i="3"/>
  <c r="AL7" i="3"/>
  <c r="AM8" i="3"/>
  <c r="AM7" i="3"/>
  <c r="AK8" i="3"/>
  <c r="AK7" i="3"/>
  <c r="AI8" i="3"/>
  <c r="AI7" i="3"/>
  <c r="C133" i="1"/>
  <c r="A29" i="3" s="1"/>
  <c r="K133" i="1"/>
  <c r="E29" i="3" s="1"/>
  <c r="E133" i="1"/>
  <c r="B29" i="3" s="1"/>
  <c r="M133" i="1"/>
  <c r="F29" i="3" s="1"/>
  <c r="G133" i="1"/>
  <c r="C29" i="3" s="1"/>
  <c r="I133" i="1"/>
  <c r="D29" i="3" s="1"/>
  <c r="O133" i="1"/>
  <c r="G29" i="3" s="1"/>
  <c r="Q133" i="1"/>
  <c r="H29" i="3" s="1"/>
  <c r="B134" i="1"/>
  <c r="R9" i="3" l="1"/>
  <c r="R6" i="3"/>
  <c r="P9" i="3"/>
  <c r="P6" i="3"/>
  <c r="Q9" i="3"/>
  <c r="Q6" i="3"/>
  <c r="L9" i="3"/>
  <c r="L6" i="3"/>
  <c r="N9" i="3"/>
  <c r="N6" i="3"/>
  <c r="O9" i="3"/>
  <c r="O6" i="3"/>
  <c r="M9" i="3"/>
  <c r="M6" i="3"/>
  <c r="K9" i="3"/>
  <c r="K6" i="3"/>
  <c r="B136" i="1"/>
  <c r="B135" i="1"/>
  <c r="C134" i="1"/>
  <c r="A30" i="3" s="1"/>
  <c r="K134" i="1"/>
  <c r="E30" i="3" s="1"/>
  <c r="E134" i="1"/>
  <c r="B30" i="3" s="1"/>
  <c r="M134" i="1"/>
  <c r="F30" i="3" s="1"/>
  <c r="G134" i="1"/>
  <c r="C30" i="3" s="1"/>
  <c r="I134" i="1"/>
  <c r="D30" i="3" s="1"/>
  <c r="O134" i="1"/>
  <c r="G30" i="3" s="1"/>
  <c r="Q134" i="1"/>
  <c r="H30" i="3" s="1"/>
  <c r="V9" i="3" l="1"/>
  <c r="V6" i="3"/>
  <c r="W9" i="3"/>
  <c r="W6" i="3"/>
  <c r="U9" i="3"/>
  <c r="U6" i="3"/>
  <c r="S9" i="3"/>
  <c r="S6" i="3"/>
  <c r="Z9" i="3"/>
  <c r="Z6" i="3"/>
  <c r="X9" i="3"/>
  <c r="X6" i="3"/>
  <c r="Y9" i="3"/>
  <c r="Y6" i="3"/>
  <c r="T9" i="3"/>
  <c r="T6" i="3"/>
  <c r="G136" i="1"/>
  <c r="C32" i="3" s="1"/>
  <c r="O136" i="1"/>
  <c r="G32" i="3" s="1"/>
  <c r="I136" i="1"/>
  <c r="D32" i="3" s="1"/>
  <c r="Q136" i="1"/>
  <c r="H32" i="3" s="1"/>
  <c r="C136" i="1"/>
  <c r="A32" i="3" s="1"/>
  <c r="K136" i="1"/>
  <c r="E32" i="3" s="1"/>
  <c r="E136" i="1"/>
  <c r="B32" i="3" s="1"/>
  <c r="M136" i="1"/>
  <c r="F32" i="3" s="1"/>
  <c r="C135" i="1"/>
  <c r="A31" i="3" s="1"/>
  <c r="K135" i="1"/>
  <c r="E31" i="3" s="1"/>
  <c r="E135" i="1"/>
  <c r="B31" i="3" s="1"/>
  <c r="M135" i="1"/>
  <c r="F31" i="3" s="1"/>
  <c r="G135" i="1"/>
  <c r="C31" i="3" s="1"/>
  <c r="I135" i="1"/>
  <c r="D31" i="3" s="1"/>
  <c r="O135" i="1"/>
  <c r="G31" i="3" s="1"/>
  <c r="Q135" i="1"/>
  <c r="H31" i="3" s="1"/>
  <c r="AH9" i="3" l="1"/>
  <c r="AH6" i="3"/>
  <c r="AF9" i="3"/>
  <c r="AF6" i="3"/>
  <c r="AN9" i="3"/>
  <c r="AN6" i="3"/>
  <c r="AP9" i="3"/>
  <c r="AP6" i="3"/>
  <c r="AG9" i="3"/>
  <c r="AG6" i="3"/>
  <c r="AB9" i="3"/>
  <c r="AB6" i="3"/>
  <c r="AJ9" i="3"/>
  <c r="AJ6" i="3"/>
  <c r="AL9" i="3"/>
  <c r="AL6" i="3"/>
  <c r="AD9" i="3"/>
  <c r="AD6" i="3"/>
  <c r="AE9" i="3"/>
  <c r="AE6" i="3"/>
  <c r="AM9" i="3"/>
  <c r="AM6" i="3"/>
  <c r="AO9" i="3"/>
  <c r="AO6" i="3"/>
  <c r="AC9" i="3"/>
  <c r="AC6" i="3"/>
  <c r="AA9" i="3"/>
  <c r="AA6" i="3"/>
  <c r="AI9" i="3"/>
  <c r="AI6" i="3"/>
  <c r="AK9" i="3"/>
  <c r="AK6" i="3"/>
  <c r="B137" i="1"/>
  <c r="O138" i="1" l="1"/>
  <c r="G1" i="4" s="1"/>
  <c r="Q2" i="4" s="1"/>
  <c r="M138" i="1"/>
  <c r="F1" i="4" s="1"/>
  <c r="P2" i="4" s="1"/>
  <c r="E138" i="1"/>
  <c r="B1" i="4" s="1"/>
  <c r="L2" i="4" s="1"/>
  <c r="K138" i="1"/>
  <c r="E1" i="4" s="1"/>
  <c r="O2" i="4" s="1"/>
  <c r="C138" i="1"/>
  <c r="A1" i="4" s="1"/>
  <c r="K2" i="4" s="1"/>
  <c r="Q138" i="1"/>
  <c r="H1" i="4" s="1"/>
  <c r="R2" i="4" s="1"/>
  <c r="I138" i="1"/>
  <c r="D1" i="4" s="1"/>
  <c r="N2" i="4" s="1"/>
  <c r="G138" i="1"/>
  <c r="C1" i="4" s="1"/>
  <c r="M2" i="4" s="1"/>
  <c r="B139" i="1"/>
  <c r="C139" i="1" l="1"/>
  <c r="A2" i="4" s="1"/>
  <c r="S2" i="4" s="1"/>
  <c r="G139" i="1"/>
  <c r="C2" i="4" s="1"/>
  <c r="U2" i="4" s="1"/>
  <c r="I139" i="1"/>
  <c r="D2" i="4" s="1"/>
  <c r="V2" i="4" s="1"/>
  <c r="M139" i="1"/>
  <c r="F2" i="4" s="1"/>
  <c r="X2" i="4" s="1"/>
  <c r="K139" i="1"/>
  <c r="E2" i="4" s="1"/>
  <c r="W2" i="4" s="1"/>
  <c r="O139" i="1"/>
  <c r="G2" i="4" s="1"/>
  <c r="Y2" i="4" s="1"/>
  <c r="Q139" i="1"/>
  <c r="H2" i="4" s="1"/>
  <c r="Z2" i="4" s="1"/>
  <c r="E139" i="1"/>
  <c r="B2" i="4" s="1"/>
  <c r="T2" i="4" s="1"/>
  <c r="B140" i="1"/>
  <c r="M140" i="1" l="1"/>
  <c r="F3" i="4" s="1"/>
  <c r="AF2" i="4" s="1"/>
  <c r="E140" i="1"/>
  <c r="B3" i="4" s="1"/>
  <c r="AB2" i="4" s="1"/>
  <c r="I140" i="1"/>
  <c r="D3" i="4" s="1"/>
  <c r="AD2" i="4" s="1"/>
  <c r="C140" i="1"/>
  <c r="A3" i="4" s="1"/>
  <c r="AA2" i="4" s="1"/>
  <c r="K140" i="1"/>
  <c r="E3" i="4" s="1"/>
  <c r="AE2" i="4" s="1"/>
  <c r="G140" i="1"/>
  <c r="C3" i="4" s="1"/>
  <c r="AC2" i="4" s="1"/>
  <c r="Q140" i="1"/>
  <c r="H3" i="4" s="1"/>
  <c r="AH2" i="4" s="1"/>
  <c r="O140" i="1"/>
  <c r="G3" i="4" s="1"/>
  <c r="AG2" i="4" s="1"/>
  <c r="B141" i="1"/>
  <c r="C141" i="1" l="1"/>
  <c r="A4" i="4" s="1"/>
  <c r="AI2" i="4" s="1"/>
  <c r="M141" i="1"/>
  <c r="F4" i="4" s="1"/>
  <c r="AN2" i="4" s="1"/>
  <c r="O141" i="1"/>
  <c r="G4" i="4" s="1"/>
  <c r="AO2" i="4" s="1"/>
  <c r="I141" i="1"/>
  <c r="D4" i="4" s="1"/>
  <c r="AL2" i="4" s="1"/>
  <c r="K141" i="1"/>
  <c r="E4" i="4" s="1"/>
  <c r="AM2" i="4" s="1"/>
  <c r="E141" i="1"/>
  <c r="B4" i="4" s="1"/>
  <c r="AJ2" i="4" s="1"/>
  <c r="Q141" i="1"/>
  <c r="H4" i="4" s="1"/>
  <c r="AP2" i="4" s="1"/>
  <c r="G141" i="1"/>
  <c r="C4" i="4" s="1"/>
  <c r="AK2" i="4" s="1"/>
  <c r="B142" i="1"/>
  <c r="M142" i="1" l="1"/>
  <c r="F5" i="4" s="1"/>
  <c r="P3" i="4" s="1"/>
  <c r="K142" i="1"/>
  <c r="E5" i="4" s="1"/>
  <c r="O3" i="4" s="1"/>
  <c r="C142" i="1"/>
  <c r="A5" i="4" s="1"/>
  <c r="K3" i="4" s="1"/>
  <c r="G142" i="1"/>
  <c r="C5" i="4" s="1"/>
  <c r="M3" i="4" s="1"/>
  <c r="O142" i="1"/>
  <c r="G5" i="4" s="1"/>
  <c r="Q3" i="4" s="1"/>
  <c r="Q142" i="1"/>
  <c r="H5" i="4" s="1"/>
  <c r="R3" i="4" s="1"/>
  <c r="I142" i="1"/>
  <c r="D5" i="4" s="1"/>
  <c r="N3" i="4" s="1"/>
  <c r="E142" i="1"/>
  <c r="B5" i="4" s="1"/>
  <c r="L3" i="4" s="1"/>
  <c r="B143" i="1"/>
  <c r="M143" i="1" l="1"/>
  <c r="F6" i="4" s="1"/>
  <c r="X3" i="4" s="1"/>
  <c r="K143" i="1"/>
  <c r="E6" i="4" s="1"/>
  <c r="W3" i="4" s="1"/>
  <c r="I143" i="1"/>
  <c r="D6" i="4" s="1"/>
  <c r="V3" i="4" s="1"/>
  <c r="E143" i="1"/>
  <c r="B6" i="4" s="1"/>
  <c r="T3" i="4" s="1"/>
  <c r="C143" i="1"/>
  <c r="A6" i="4" s="1"/>
  <c r="S3" i="4" s="1"/>
  <c r="Q143" i="1"/>
  <c r="H6" i="4" s="1"/>
  <c r="Z3" i="4" s="1"/>
  <c r="O143" i="1"/>
  <c r="G6" i="4" s="1"/>
  <c r="Y3" i="4" s="1"/>
  <c r="G143" i="1"/>
  <c r="C6" i="4" s="1"/>
  <c r="U3" i="4" s="1"/>
  <c r="B144" i="1"/>
  <c r="G144" i="1" l="1"/>
  <c r="C7" i="4" s="1"/>
  <c r="AC3" i="4" s="1"/>
  <c r="O144" i="1"/>
  <c r="G7" i="4" s="1"/>
  <c r="AG3" i="4" s="1"/>
  <c r="Q144" i="1"/>
  <c r="H7" i="4" s="1"/>
  <c r="AH3" i="4" s="1"/>
  <c r="K144" i="1"/>
  <c r="E7" i="4" s="1"/>
  <c r="AE3" i="4" s="1"/>
  <c r="C144" i="1"/>
  <c r="A7" i="4" s="1"/>
  <c r="AA3" i="4" s="1"/>
  <c r="E144" i="1"/>
  <c r="B7" i="4" s="1"/>
  <c r="AB3" i="4" s="1"/>
  <c r="I144" i="1"/>
  <c r="D7" i="4" s="1"/>
  <c r="AD3" i="4" s="1"/>
  <c r="M144" i="1"/>
  <c r="F7" i="4" s="1"/>
  <c r="AF3" i="4" s="1"/>
  <c r="B145" i="1"/>
  <c r="C145" i="1" l="1"/>
  <c r="A8" i="4" s="1"/>
  <c r="AI3" i="4" s="1"/>
  <c r="E145" i="1"/>
  <c r="B8" i="4" s="1"/>
  <c r="AJ3" i="4" s="1"/>
  <c r="M145" i="1"/>
  <c r="F8" i="4" s="1"/>
  <c r="AN3" i="4" s="1"/>
  <c r="I145" i="1"/>
  <c r="D8" i="4" s="1"/>
  <c r="AL3" i="4" s="1"/>
  <c r="G145" i="1"/>
  <c r="C8" i="4" s="1"/>
  <c r="AK3" i="4" s="1"/>
  <c r="O145" i="1"/>
  <c r="G8" i="4" s="1"/>
  <c r="AO3" i="4" s="1"/>
  <c r="Q145" i="1"/>
  <c r="H8" i="4" s="1"/>
  <c r="AP3" i="4" s="1"/>
  <c r="K145" i="1"/>
  <c r="E8" i="4" s="1"/>
  <c r="AM3" i="4" s="1"/>
  <c r="B146" i="1"/>
  <c r="M146" i="1" l="1"/>
  <c r="F9" i="4" s="1"/>
  <c r="P4" i="4" s="1"/>
  <c r="K146" i="1"/>
  <c r="E9" i="4" s="1"/>
  <c r="O4" i="4" s="1"/>
  <c r="C146" i="1"/>
  <c r="A9" i="4" s="1"/>
  <c r="K4" i="4" s="1"/>
  <c r="E146" i="1"/>
  <c r="B9" i="4" s="1"/>
  <c r="L4" i="4" s="1"/>
  <c r="G146" i="1"/>
  <c r="C9" i="4" s="1"/>
  <c r="M4" i="4" s="1"/>
  <c r="O146" i="1"/>
  <c r="G9" i="4" s="1"/>
  <c r="Q4" i="4" s="1"/>
  <c r="Q146" i="1"/>
  <c r="H9" i="4" s="1"/>
  <c r="R4" i="4" s="1"/>
  <c r="I146" i="1"/>
  <c r="D9" i="4" s="1"/>
  <c r="N4" i="4" s="1"/>
  <c r="B147" i="1"/>
  <c r="I147" i="1" l="1"/>
  <c r="D10" i="4" s="1"/>
  <c r="V4" i="4" s="1"/>
  <c r="E147" i="1"/>
  <c r="B10" i="4" s="1"/>
  <c r="T4" i="4" s="1"/>
  <c r="C147" i="1"/>
  <c r="A10" i="4" s="1"/>
  <c r="S4" i="4" s="1"/>
  <c r="M147" i="1"/>
  <c r="F10" i="4" s="1"/>
  <c r="X4" i="4" s="1"/>
  <c r="G147" i="1"/>
  <c r="C10" i="4" s="1"/>
  <c r="U4" i="4" s="1"/>
  <c r="O147" i="1"/>
  <c r="G10" i="4" s="1"/>
  <c r="Y4" i="4" s="1"/>
  <c r="Q147" i="1"/>
  <c r="H10" i="4" s="1"/>
  <c r="Z4" i="4" s="1"/>
  <c r="K147" i="1"/>
  <c r="E10" i="4" s="1"/>
  <c r="W4" i="4" s="1"/>
  <c r="B148" i="1"/>
  <c r="C148" i="1" l="1"/>
  <c r="A11" i="4" s="1"/>
  <c r="AA4" i="4" s="1"/>
  <c r="E148" i="1"/>
  <c r="B11" i="4" s="1"/>
  <c r="AB4" i="4" s="1"/>
  <c r="M148" i="1"/>
  <c r="F11" i="4" s="1"/>
  <c r="AF4" i="4" s="1"/>
  <c r="I148" i="1"/>
  <c r="D11" i="4" s="1"/>
  <c r="AD4" i="4" s="1"/>
  <c r="G148" i="1"/>
  <c r="C11" i="4" s="1"/>
  <c r="AC4" i="4" s="1"/>
  <c r="O148" i="1"/>
  <c r="G11" i="4" s="1"/>
  <c r="AG4" i="4" s="1"/>
  <c r="Q148" i="1"/>
  <c r="H11" i="4" s="1"/>
  <c r="AH4" i="4" s="1"/>
  <c r="K148" i="1"/>
  <c r="E11" i="4" s="1"/>
  <c r="AE4" i="4" s="1"/>
  <c r="B149" i="1"/>
  <c r="Q149" i="1" l="1"/>
  <c r="H12" i="4" s="1"/>
  <c r="AP4" i="4" s="1"/>
  <c r="K149" i="1"/>
  <c r="E12" i="4" s="1"/>
  <c r="AM4" i="4" s="1"/>
  <c r="C149" i="1"/>
  <c r="A12" i="4" s="1"/>
  <c r="AI4" i="4" s="1"/>
  <c r="E149" i="1"/>
  <c r="B12" i="4" s="1"/>
  <c r="AJ4" i="4" s="1"/>
  <c r="I149" i="1"/>
  <c r="D12" i="4" s="1"/>
  <c r="AL4" i="4" s="1"/>
  <c r="M149" i="1"/>
  <c r="F12" i="4" s="1"/>
  <c r="AN4" i="4" s="1"/>
  <c r="G149" i="1"/>
  <c r="C12" i="4" s="1"/>
  <c r="AK4" i="4" s="1"/>
  <c r="O149" i="1"/>
  <c r="G12" i="4" s="1"/>
  <c r="AO4" i="4" s="1"/>
  <c r="B150" i="1"/>
  <c r="B151" i="1" l="1"/>
  <c r="C150" i="1"/>
  <c r="A13" i="4" s="1"/>
  <c r="K5" i="4" s="1"/>
  <c r="I150" i="1"/>
  <c r="D13" i="4" s="1"/>
  <c r="N5" i="4" s="1"/>
  <c r="M150" i="1"/>
  <c r="F13" i="4" s="1"/>
  <c r="P5" i="4" s="1"/>
  <c r="G150" i="1"/>
  <c r="C13" i="4" s="1"/>
  <c r="M5" i="4" s="1"/>
  <c r="O150" i="1"/>
  <c r="G13" i="4" s="1"/>
  <c r="Q5" i="4" s="1"/>
  <c r="E150" i="1"/>
  <c r="B13" i="4" s="1"/>
  <c r="L5" i="4" s="1"/>
  <c r="Q150" i="1"/>
  <c r="H13" i="4" s="1"/>
  <c r="R5" i="4" s="1"/>
  <c r="K150" i="1"/>
  <c r="E13" i="4" s="1"/>
  <c r="O5" i="4" s="1"/>
  <c r="I151" i="1" l="1"/>
  <c r="D14" i="4" s="1"/>
  <c r="V5" i="4" s="1"/>
  <c r="Q151" i="1"/>
  <c r="H14" i="4" s="1"/>
  <c r="Z5" i="4" s="1"/>
  <c r="C151" i="1"/>
  <c r="A14" i="4" s="1"/>
  <c r="S5" i="4" s="1"/>
  <c r="E151" i="1"/>
  <c r="B14" i="4" s="1"/>
  <c r="T5" i="4" s="1"/>
  <c r="G151" i="1"/>
  <c r="C14" i="4" s="1"/>
  <c r="U5" i="4" s="1"/>
  <c r="O151" i="1"/>
  <c r="G14" i="4" s="1"/>
  <c r="Y5" i="4" s="1"/>
  <c r="M151" i="1"/>
  <c r="F14" i="4" s="1"/>
  <c r="X5" i="4" s="1"/>
  <c r="K151" i="1"/>
  <c r="E14" i="4" s="1"/>
  <c r="W5" i="4" s="1"/>
  <c r="B152" i="1"/>
  <c r="I152" i="1" l="1"/>
  <c r="D15" i="4" s="1"/>
  <c r="AD5" i="4" s="1"/>
  <c r="E152" i="1"/>
  <c r="B15" i="4" s="1"/>
  <c r="AB5" i="4" s="1"/>
  <c r="Q152" i="1"/>
  <c r="H15" i="4" s="1"/>
  <c r="AH5" i="4" s="1"/>
  <c r="G152" i="1"/>
  <c r="C15" i="4" s="1"/>
  <c r="AC5" i="4" s="1"/>
  <c r="O152" i="1"/>
  <c r="G15" i="4" s="1"/>
  <c r="AG5" i="4" s="1"/>
  <c r="K152" i="1"/>
  <c r="E15" i="4" s="1"/>
  <c r="AE5" i="4" s="1"/>
  <c r="M152" i="1"/>
  <c r="F15" i="4" s="1"/>
  <c r="AF5" i="4" s="1"/>
  <c r="C152" i="1"/>
  <c r="A15" i="4" s="1"/>
  <c r="AA5" i="4" s="1"/>
  <c r="B153" i="1"/>
  <c r="C153" i="1" l="1"/>
  <c r="A16" i="4" s="1"/>
  <c r="AI5" i="4" s="1"/>
  <c r="Q153" i="1"/>
  <c r="H16" i="4" s="1"/>
  <c r="AP5" i="4" s="1"/>
  <c r="O153" i="1"/>
  <c r="G16" i="4" s="1"/>
  <c r="AO5" i="4" s="1"/>
  <c r="E153" i="1"/>
  <c r="B16" i="4" s="1"/>
  <c r="AJ5" i="4" s="1"/>
  <c r="G153" i="1"/>
  <c r="C16" i="4" s="1"/>
  <c r="AK5" i="4" s="1"/>
  <c r="M153" i="1"/>
  <c r="F16" i="4" s="1"/>
  <c r="AN5" i="4" s="1"/>
  <c r="K153" i="1"/>
  <c r="E16" i="4" s="1"/>
  <c r="AM5" i="4" s="1"/>
  <c r="I153" i="1"/>
  <c r="D16" i="4" s="1"/>
  <c r="AL5" i="4" s="1"/>
  <c r="B154" i="1"/>
  <c r="G154" i="1" l="1"/>
  <c r="C17" i="4" s="1"/>
  <c r="O154" i="1"/>
  <c r="G17" i="4" s="1"/>
  <c r="I154" i="1"/>
  <c r="D17" i="4" s="1"/>
  <c r="C154" i="1"/>
  <c r="A17" i="4" s="1"/>
  <c r="Q154" i="1"/>
  <c r="H17" i="4" s="1"/>
  <c r="E154" i="1"/>
  <c r="B17" i="4" s="1"/>
  <c r="M154" i="1"/>
  <c r="F17" i="4" s="1"/>
  <c r="K154" i="1"/>
  <c r="E17" i="4" s="1"/>
  <c r="B155" i="1"/>
  <c r="B156" i="1" l="1"/>
  <c r="C155" i="1"/>
  <c r="A18" i="4" s="1"/>
  <c r="I155" i="1"/>
  <c r="D18" i="4" s="1"/>
  <c r="O155" i="1"/>
  <c r="G18" i="4" s="1"/>
  <c r="E155" i="1"/>
  <c r="B18" i="4" s="1"/>
  <c r="G155" i="1"/>
  <c r="C18" i="4" s="1"/>
  <c r="K155" i="1"/>
  <c r="E18" i="4" s="1"/>
  <c r="Q155" i="1"/>
  <c r="H18" i="4" s="1"/>
  <c r="M155" i="1"/>
  <c r="F18" i="4" s="1"/>
  <c r="M156" i="1" l="1"/>
  <c r="F19" i="4" s="1"/>
  <c r="E156" i="1"/>
  <c r="B19" i="4" s="1"/>
  <c r="G156" i="1"/>
  <c r="C19" i="4" s="1"/>
  <c r="I156" i="1"/>
  <c r="D19" i="4" s="1"/>
  <c r="K156" i="1"/>
  <c r="E19" i="4" s="1"/>
  <c r="C156" i="1"/>
  <c r="A19" i="4" s="1"/>
  <c r="Q156" i="1"/>
  <c r="H19" i="4" s="1"/>
  <c r="O156" i="1"/>
  <c r="G19" i="4" s="1"/>
  <c r="B157" i="1"/>
  <c r="C157" i="1" l="1"/>
  <c r="A20" i="4" s="1"/>
  <c r="Q157" i="1"/>
  <c r="H20" i="4" s="1"/>
  <c r="I157" i="1"/>
  <c r="D20" i="4" s="1"/>
  <c r="E157" i="1"/>
  <c r="B20" i="4" s="1"/>
  <c r="G157" i="1"/>
  <c r="C20" i="4" s="1"/>
  <c r="O157" i="1"/>
  <c r="G20" i="4" s="1"/>
  <c r="M157" i="1"/>
  <c r="F20" i="4" s="1"/>
  <c r="K157" i="1"/>
  <c r="E20" i="4" s="1"/>
  <c r="B158" i="1"/>
  <c r="B159" i="1" l="1"/>
  <c r="E158" i="1"/>
  <c r="B21" i="4" s="1"/>
  <c r="I158" i="1"/>
  <c r="D21" i="4" s="1"/>
  <c r="G158" i="1"/>
  <c r="C21" i="4" s="1"/>
  <c r="C158" i="1"/>
  <c r="A21" i="4" s="1"/>
  <c r="O158" i="1"/>
  <c r="G21" i="4" s="1"/>
  <c r="M158" i="1"/>
  <c r="F21" i="4" s="1"/>
  <c r="K158" i="1"/>
  <c r="E21" i="4" s="1"/>
  <c r="Q158" i="1"/>
  <c r="H21" i="4" s="1"/>
  <c r="I159" i="1" l="1"/>
  <c r="D22" i="4" s="1"/>
  <c r="K159" i="1"/>
  <c r="E22" i="4" s="1"/>
  <c r="C159" i="1"/>
  <c r="A22" i="4" s="1"/>
  <c r="Q159" i="1"/>
  <c r="H22" i="4" s="1"/>
  <c r="E159" i="1"/>
  <c r="B22" i="4" s="1"/>
  <c r="G159" i="1"/>
  <c r="C22" i="4" s="1"/>
  <c r="O159" i="1"/>
  <c r="G22" i="4" s="1"/>
  <c r="M159" i="1"/>
  <c r="F22" i="4" s="1"/>
  <c r="B160" i="1"/>
  <c r="B161" i="1" l="1"/>
  <c r="M160" i="1"/>
  <c r="F23" i="4" s="1"/>
  <c r="K160" i="1"/>
  <c r="E23" i="4" s="1"/>
  <c r="Q160" i="1"/>
  <c r="H23" i="4" s="1"/>
  <c r="C160" i="1"/>
  <c r="A23" i="4" s="1"/>
  <c r="G160" i="1"/>
  <c r="C23" i="4" s="1"/>
  <c r="I160" i="1"/>
  <c r="D23" i="4" s="1"/>
  <c r="E160" i="1"/>
  <c r="B23" i="4" s="1"/>
  <c r="O160" i="1"/>
  <c r="G23" i="4" s="1"/>
  <c r="C161" i="1" l="1"/>
  <c r="A24" i="4" s="1"/>
  <c r="I161" i="1"/>
  <c r="D24" i="4" s="1"/>
  <c r="O161" i="1"/>
  <c r="G24" i="4" s="1"/>
  <c r="E161" i="1"/>
  <c r="B24" i="4" s="1"/>
  <c r="G161" i="1"/>
  <c r="C24" i="4" s="1"/>
  <c r="K161" i="1"/>
  <c r="E24" i="4" s="1"/>
  <c r="M161" i="1"/>
  <c r="F24" i="4" s="1"/>
  <c r="Q161" i="1"/>
  <c r="H24" i="4" s="1"/>
  <c r="B162" i="1"/>
  <c r="M162" i="1" l="1"/>
  <c r="F25" i="4" s="1"/>
  <c r="E162" i="1"/>
  <c r="B25" i="4" s="1"/>
  <c r="O162" i="1"/>
  <c r="G25" i="4" s="1"/>
  <c r="I162" i="1"/>
  <c r="D25" i="4" s="1"/>
  <c r="K162" i="1"/>
  <c r="E25" i="4" s="1"/>
  <c r="G162" i="1"/>
  <c r="C25" i="4" s="1"/>
  <c r="C162" i="1"/>
  <c r="A25" i="4" s="1"/>
  <c r="Q162" i="1"/>
  <c r="H25" i="4" s="1"/>
  <c r="B163" i="1"/>
  <c r="R8" i="4" l="1"/>
  <c r="R7" i="4"/>
  <c r="N8" i="4"/>
  <c r="N7" i="4"/>
  <c r="K8" i="4"/>
  <c r="K7" i="4"/>
  <c r="Q8" i="4"/>
  <c r="Q7" i="4"/>
  <c r="M8" i="4"/>
  <c r="M7" i="4"/>
  <c r="L8" i="4"/>
  <c r="L7" i="4"/>
  <c r="O8" i="4"/>
  <c r="O7" i="4"/>
  <c r="P8" i="4"/>
  <c r="P7" i="4"/>
  <c r="C163" i="1"/>
  <c r="A26" i="4" s="1"/>
  <c r="Q163" i="1"/>
  <c r="H26" i="4" s="1"/>
  <c r="E163" i="1"/>
  <c r="B26" i="4" s="1"/>
  <c r="I163" i="1"/>
  <c r="D26" i="4" s="1"/>
  <c r="G163" i="1"/>
  <c r="C26" i="4" s="1"/>
  <c r="O163" i="1"/>
  <c r="G26" i="4" s="1"/>
  <c r="M163" i="1"/>
  <c r="F26" i="4" s="1"/>
  <c r="K163" i="1"/>
  <c r="E26" i="4" s="1"/>
  <c r="B164" i="1"/>
  <c r="W8" i="4" l="1"/>
  <c r="W7" i="4"/>
  <c r="V8" i="4"/>
  <c r="V7" i="4"/>
  <c r="X8" i="4"/>
  <c r="X7" i="4"/>
  <c r="T8" i="4"/>
  <c r="T7" i="4"/>
  <c r="Y8" i="4"/>
  <c r="Y7" i="4"/>
  <c r="Z8" i="4"/>
  <c r="Z7" i="4"/>
  <c r="U8" i="4"/>
  <c r="U7" i="4"/>
  <c r="S8" i="4"/>
  <c r="S7" i="4"/>
  <c r="G164" i="1"/>
  <c r="C27" i="4" s="1"/>
  <c r="M164" i="1"/>
  <c r="F27" i="4" s="1"/>
  <c r="E164" i="1"/>
  <c r="B27" i="4" s="1"/>
  <c r="I164" i="1"/>
  <c r="D27" i="4" s="1"/>
  <c r="K164" i="1"/>
  <c r="E27" i="4" s="1"/>
  <c r="C164" i="1"/>
  <c r="A27" i="4" s="1"/>
  <c r="O164" i="1"/>
  <c r="G27" i="4" s="1"/>
  <c r="Q164" i="1"/>
  <c r="H27" i="4" s="1"/>
  <c r="B165" i="1"/>
  <c r="AH8" i="4" l="1"/>
  <c r="AH7" i="4"/>
  <c r="AD8" i="4"/>
  <c r="AD7" i="4"/>
  <c r="AG8" i="4"/>
  <c r="AG7" i="4"/>
  <c r="AB8" i="4"/>
  <c r="AB7" i="4"/>
  <c r="AA8" i="4"/>
  <c r="AA7" i="4"/>
  <c r="AF8" i="4"/>
  <c r="AF7" i="4"/>
  <c r="AE8" i="4"/>
  <c r="AE7" i="4"/>
  <c r="AC8" i="4"/>
  <c r="AC7" i="4"/>
  <c r="C165" i="1"/>
  <c r="A28" i="4" s="1"/>
  <c r="Q165" i="1"/>
  <c r="H28" i="4" s="1"/>
  <c r="I165" i="1"/>
  <c r="D28" i="4" s="1"/>
  <c r="E165" i="1"/>
  <c r="B28" i="4" s="1"/>
  <c r="K165" i="1"/>
  <c r="E28" i="4" s="1"/>
  <c r="G165" i="1"/>
  <c r="C28" i="4" s="1"/>
  <c r="O165" i="1"/>
  <c r="G28" i="4" s="1"/>
  <c r="M165" i="1"/>
  <c r="F28" i="4" s="1"/>
  <c r="B166" i="1"/>
  <c r="AN8" i="4" l="1"/>
  <c r="AN7" i="4"/>
  <c r="AJ8" i="4"/>
  <c r="AJ7" i="4"/>
  <c r="AO8" i="4"/>
  <c r="AO7" i="4"/>
  <c r="AL8" i="4"/>
  <c r="AL7" i="4"/>
  <c r="AK8" i="4"/>
  <c r="AK7" i="4"/>
  <c r="AP8" i="4"/>
  <c r="AP7" i="4"/>
  <c r="AM8" i="4"/>
  <c r="AM7" i="4"/>
  <c r="AI8" i="4"/>
  <c r="AI7" i="4"/>
  <c r="I166" i="1"/>
  <c r="D29" i="4" s="1"/>
  <c r="C166" i="1"/>
  <c r="A29" i="4" s="1"/>
  <c r="Q166" i="1"/>
  <c r="H29" i="4" s="1"/>
  <c r="O166" i="1"/>
  <c r="G29" i="4" s="1"/>
  <c r="G166" i="1"/>
  <c r="C29" i="4" s="1"/>
  <c r="M166" i="1"/>
  <c r="F29" i="4" s="1"/>
  <c r="E166" i="1"/>
  <c r="B29" i="4" s="1"/>
  <c r="K166" i="1"/>
  <c r="E29" i="4" s="1"/>
  <c r="B167" i="1"/>
  <c r="O9" i="4" l="1"/>
  <c r="O6" i="4"/>
  <c r="Q9" i="4"/>
  <c r="Q6" i="4"/>
  <c r="L9" i="4"/>
  <c r="L6" i="4"/>
  <c r="R9" i="4"/>
  <c r="R6" i="4"/>
  <c r="P9" i="4"/>
  <c r="P6" i="4"/>
  <c r="K9" i="4"/>
  <c r="K6" i="4"/>
  <c r="M9" i="4"/>
  <c r="M6" i="4"/>
  <c r="N9" i="4"/>
  <c r="N6" i="4"/>
  <c r="M167" i="1"/>
  <c r="F30" i="4" s="1"/>
  <c r="K167" i="1"/>
  <c r="E30" i="4" s="1"/>
  <c r="C167" i="1"/>
  <c r="A30" i="4" s="1"/>
  <c r="Q167" i="1"/>
  <c r="H30" i="4" s="1"/>
  <c r="O167" i="1"/>
  <c r="G30" i="4" s="1"/>
  <c r="I167" i="1"/>
  <c r="D30" i="4" s="1"/>
  <c r="G167" i="1"/>
  <c r="C30" i="4" s="1"/>
  <c r="E167" i="1"/>
  <c r="B30" i="4" s="1"/>
  <c r="B168" i="1"/>
  <c r="T9" i="4" l="1"/>
  <c r="T6" i="4"/>
  <c r="Z9" i="4"/>
  <c r="Z6" i="4"/>
  <c r="U9" i="4"/>
  <c r="U6" i="4"/>
  <c r="S9" i="4"/>
  <c r="S6" i="4"/>
  <c r="V9" i="4"/>
  <c r="V6" i="4"/>
  <c r="W9" i="4"/>
  <c r="W6" i="4"/>
  <c r="Y9" i="4"/>
  <c r="Y6" i="4"/>
  <c r="X9" i="4"/>
  <c r="X6" i="4"/>
  <c r="B169" i="1"/>
  <c r="G168" i="1"/>
  <c r="C31" i="4" s="1"/>
  <c r="M168" i="1"/>
  <c r="F31" i="4" s="1"/>
  <c r="E168" i="1"/>
  <c r="B31" i="4" s="1"/>
  <c r="K168" i="1"/>
  <c r="E31" i="4" s="1"/>
  <c r="C168" i="1"/>
  <c r="A31" i="4" s="1"/>
  <c r="I168" i="1"/>
  <c r="D31" i="4" s="1"/>
  <c r="Q168" i="1"/>
  <c r="H31" i="4" s="1"/>
  <c r="O168" i="1"/>
  <c r="G31" i="4" s="1"/>
  <c r="AH9" i="4" l="1"/>
  <c r="AH6" i="4"/>
  <c r="AB9" i="4"/>
  <c r="AB6" i="4"/>
  <c r="AD9" i="4"/>
  <c r="AD6" i="4"/>
  <c r="AF9" i="4"/>
  <c r="AF6" i="4"/>
  <c r="AA9" i="4"/>
  <c r="AA6" i="4"/>
  <c r="AC9" i="4"/>
  <c r="AC6" i="4"/>
  <c r="AG9" i="4"/>
  <c r="AG6" i="4"/>
  <c r="AE9" i="4"/>
  <c r="AE6" i="4"/>
  <c r="G169" i="1"/>
  <c r="C32" i="4" s="1"/>
  <c r="M169" i="1"/>
  <c r="F32" i="4" s="1"/>
  <c r="E169" i="1"/>
  <c r="B32" i="4" s="1"/>
  <c r="I169" i="1"/>
  <c r="D32" i="4" s="1"/>
  <c r="K169" i="1"/>
  <c r="E32" i="4" s="1"/>
  <c r="C169" i="1"/>
  <c r="A32" i="4" s="1"/>
  <c r="Q169" i="1"/>
  <c r="H32" i="4" s="1"/>
  <c r="O169" i="1"/>
  <c r="G32" i="4" s="1"/>
  <c r="AO9" i="4" l="1"/>
  <c r="AO6" i="4"/>
  <c r="AL9" i="4"/>
  <c r="AL6" i="4"/>
  <c r="AP9" i="4"/>
  <c r="AP6" i="4"/>
  <c r="AJ9" i="4"/>
  <c r="AJ6" i="4"/>
  <c r="AI9" i="4"/>
  <c r="AI6" i="4"/>
  <c r="AN9" i="4"/>
  <c r="AN6" i="4"/>
  <c r="AM9" i="4"/>
  <c r="AM6" i="4"/>
  <c r="AK9" i="4"/>
  <c r="AK6" i="4"/>
  <c r="B170" i="1"/>
  <c r="M171" i="1" l="1"/>
  <c r="F1" i="5" s="1"/>
  <c r="P2" i="5" s="1"/>
  <c r="K171" i="1"/>
  <c r="E1" i="5" s="1"/>
  <c r="O2" i="5" s="1"/>
  <c r="I171" i="1"/>
  <c r="D1" i="5" s="1"/>
  <c r="N2" i="5" s="1"/>
  <c r="G171" i="1"/>
  <c r="C1" i="5" s="1"/>
  <c r="M2" i="5" s="1"/>
  <c r="E171" i="1"/>
  <c r="B1" i="5" s="1"/>
  <c r="L2" i="5" s="1"/>
  <c r="C171" i="1"/>
  <c r="A1" i="5" s="1"/>
  <c r="K2" i="5" s="1"/>
  <c r="Q171" i="1"/>
  <c r="H1" i="5" s="1"/>
  <c r="R2" i="5" s="1"/>
  <c r="O171" i="1"/>
  <c r="G1" i="5" s="1"/>
  <c r="Q2" i="5" s="1"/>
  <c r="B172" i="1"/>
  <c r="O172" i="1" l="1"/>
  <c r="G172" i="1"/>
  <c r="K172" i="1"/>
  <c r="C172" i="1"/>
  <c r="Q172" i="1"/>
  <c r="M172" i="1"/>
  <c r="E172" i="1"/>
  <c r="I172" i="1"/>
  <c r="B173" i="1"/>
  <c r="D2" i="5" l="1"/>
  <c r="V2" i="5" s="1"/>
  <c r="B2" i="5"/>
  <c r="T2" i="5" s="1"/>
  <c r="E2" i="5"/>
  <c r="W2" i="5" s="1"/>
  <c r="F2" i="5"/>
  <c r="X2" i="5" s="1"/>
  <c r="C2" i="5"/>
  <c r="U2" i="5" s="1"/>
  <c r="A2" i="5"/>
  <c r="S2" i="5" s="1"/>
  <c r="H2" i="5"/>
  <c r="Z2" i="5" s="1"/>
  <c r="G2" i="5"/>
  <c r="Y2" i="5" s="1"/>
  <c r="C173" i="1"/>
  <c r="O173" i="1"/>
  <c r="G173" i="1"/>
  <c r="Q173" i="1"/>
  <c r="M173" i="1"/>
  <c r="I173" i="1"/>
  <c r="K173" i="1"/>
  <c r="E173" i="1"/>
  <c r="B174" i="1"/>
  <c r="E3" i="5" l="1"/>
  <c r="AE2" i="5" s="1"/>
  <c r="C3" i="5"/>
  <c r="AC2" i="5" s="1"/>
  <c r="H3" i="5"/>
  <c r="AH2" i="5" s="1"/>
  <c r="D3" i="5"/>
  <c r="AD2" i="5" s="1"/>
  <c r="G3" i="5"/>
  <c r="AG2" i="5" s="1"/>
  <c r="B3" i="5"/>
  <c r="AB2" i="5" s="1"/>
  <c r="F3" i="5"/>
  <c r="AF2" i="5" s="1"/>
  <c r="A3" i="5"/>
  <c r="AA2" i="5" s="1"/>
  <c r="O174" i="1"/>
  <c r="G174" i="1"/>
  <c r="K174" i="1"/>
  <c r="C174" i="1"/>
  <c r="Q174" i="1"/>
  <c r="E174" i="1"/>
  <c r="M174" i="1"/>
  <c r="I174" i="1"/>
  <c r="B175" i="1"/>
  <c r="F4" i="5" l="1"/>
  <c r="AN2" i="5" s="1"/>
  <c r="E4" i="5"/>
  <c r="AM2" i="5" s="1"/>
  <c r="A4" i="5"/>
  <c r="AI2" i="5" s="1"/>
  <c r="B4" i="5"/>
  <c r="AJ2" i="5" s="1"/>
  <c r="C4" i="5"/>
  <c r="AK2" i="5" s="1"/>
  <c r="D4" i="5"/>
  <c r="AL2" i="5" s="1"/>
  <c r="H4" i="5"/>
  <c r="AP2" i="5" s="1"/>
  <c r="G4" i="5"/>
  <c r="AO2" i="5" s="1"/>
  <c r="C175" i="1"/>
  <c r="O175" i="1"/>
  <c r="Q175" i="1"/>
  <c r="M175" i="1"/>
  <c r="E175" i="1"/>
  <c r="K175" i="1"/>
  <c r="I175" i="1"/>
  <c r="G175" i="1"/>
  <c r="B176" i="1"/>
  <c r="D5" i="5" l="1"/>
  <c r="N3" i="5" s="1"/>
  <c r="H5" i="5"/>
  <c r="R3" i="5" s="1"/>
  <c r="F5" i="5"/>
  <c r="P3" i="5" s="1"/>
  <c r="E5" i="5"/>
  <c r="O3" i="5" s="1"/>
  <c r="G5" i="5"/>
  <c r="Q3" i="5" s="1"/>
  <c r="C5" i="5"/>
  <c r="M3" i="5" s="1"/>
  <c r="B5" i="5"/>
  <c r="L3" i="5" s="1"/>
  <c r="A5" i="5"/>
  <c r="K3" i="5" s="1"/>
  <c r="O176" i="1"/>
  <c r="G176" i="1"/>
  <c r="K176" i="1"/>
  <c r="C176" i="1"/>
  <c r="Q176" i="1"/>
  <c r="M176" i="1"/>
  <c r="I176" i="1"/>
  <c r="E176" i="1"/>
  <c r="B177" i="1"/>
  <c r="D6" i="5" l="1"/>
  <c r="V3" i="5" s="1"/>
  <c r="E6" i="5"/>
  <c r="W3" i="5" s="1"/>
  <c r="A6" i="5"/>
  <c r="S3" i="5" s="1"/>
  <c r="F6" i="5"/>
  <c r="X3" i="5" s="1"/>
  <c r="C6" i="5"/>
  <c r="U3" i="5" s="1"/>
  <c r="B6" i="5"/>
  <c r="T3" i="5" s="1"/>
  <c r="H6" i="5"/>
  <c r="Z3" i="5" s="1"/>
  <c r="G6" i="5"/>
  <c r="Y3" i="5" s="1"/>
  <c r="C177" i="1"/>
  <c r="O177" i="1"/>
  <c r="Q177" i="1"/>
  <c r="E177" i="1"/>
  <c r="G177" i="1"/>
  <c r="M177" i="1"/>
  <c r="K177" i="1"/>
  <c r="I177" i="1"/>
  <c r="B178" i="1"/>
  <c r="E7" i="5" l="1"/>
  <c r="AE3" i="5" s="1"/>
  <c r="H7" i="5"/>
  <c r="AH3" i="5" s="1"/>
  <c r="D7" i="5"/>
  <c r="AD3" i="5" s="1"/>
  <c r="F7" i="5"/>
  <c r="AF3" i="5" s="1"/>
  <c r="G7" i="5"/>
  <c r="AG3" i="5" s="1"/>
  <c r="B7" i="5"/>
  <c r="AB3" i="5" s="1"/>
  <c r="C7" i="5"/>
  <c r="AC3" i="5" s="1"/>
  <c r="A7" i="5"/>
  <c r="AA3" i="5" s="1"/>
  <c r="O178" i="1"/>
  <c r="K178" i="1"/>
  <c r="G178" i="1"/>
  <c r="C178" i="1"/>
  <c r="Q178" i="1"/>
  <c r="M178" i="1"/>
  <c r="E178" i="1"/>
  <c r="I178" i="1"/>
  <c r="B179" i="1"/>
  <c r="B8" i="5" l="1"/>
  <c r="AJ3" i="5" s="1"/>
  <c r="C8" i="5"/>
  <c r="AK3" i="5" s="1"/>
  <c r="A8" i="5"/>
  <c r="AI3" i="5" s="1"/>
  <c r="F8" i="5"/>
  <c r="AN3" i="5" s="1"/>
  <c r="E8" i="5"/>
  <c r="AM3" i="5" s="1"/>
  <c r="D8" i="5"/>
  <c r="AL3" i="5" s="1"/>
  <c r="H8" i="5"/>
  <c r="AP3" i="5" s="1"/>
  <c r="G8" i="5"/>
  <c r="AO3" i="5" s="1"/>
  <c r="G179" i="1"/>
  <c r="C179" i="1"/>
  <c r="O179" i="1"/>
  <c r="Q179" i="1"/>
  <c r="K179" i="1"/>
  <c r="M179" i="1"/>
  <c r="I179" i="1"/>
  <c r="E179" i="1"/>
  <c r="B180" i="1"/>
  <c r="D9" i="5" l="1"/>
  <c r="N4" i="5" s="1"/>
  <c r="G9" i="5"/>
  <c r="Q4" i="5" s="1"/>
  <c r="H9" i="5"/>
  <c r="R4" i="5" s="1"/>
  <c r="F9" i="5"/>
  <c r="P4" i="5" s="1"/>
  <c r="A9" i="5"/>
  <c r="K4" i="5" s="1"/>
  <c r="B9" i="5"/>
  <c r="L4" i="5" s="1"/>
  <c r="E9" i="5"/>
  <c r="O4" i="5" s="1"/>
  <c r="C9" i="5"/>
  <c r="M4" i="5" s="1"/>
  <c r="K180" i="1"/>
  <c r="O180" i="1"/>
  <c r="C180" i="1"/>
  <c r="G180" i="1"/>
  <c r="Q180" i="1"/>
  <c r="E180" i="1"/>
  <c r="M180" i="1"/>
  <c r="I180" i="1"/>
  <c r="B181" i="1"/>
  <c r="F10" i="5" l="1"/>
  <c r="X4" i="5" s="1"/>
  <c r="A10" i="5"/>
  <c r="S4" i="5" s="1"/>
  <c r="C10" i="5"/>
  <c r="U4" i="5" s="1"/>
  <c r="B10" i="5"/>
  <c r="T4" i="5" s="1"/>
  <c r="G10" i="5"/>
  <c r="Y4" i="5" s="1"/>
  <c r="D10" i="5"/>
  <c r="V4" i="5" s="1"/>
  <c r="H10" i="5"/>
  <c r="Z4" i="5" s="1"/>
  <c r="E10" i="5"/>
  <c r="W4" i="5" s="1"/>
  <c r="C181" i="1"/>
  <c r="G181" i="1"/>
  <c r="K181" i="1"/>
  <c r="Q181" i="1"/>
  <c r="M181" i="1"/>
  <c r="E181" i="1"/>
  <c r="I181" i="1"/>
  <c r="O181" i="1"/>
  <c r="B182" i="1"/>
  <c r="D11" i="5" l="1"/>
  <c r="AD4" i="5" s="1"/>
  <c r="E11" i="5"/>
  <c r="AE4" i="5" s="1"/>
  <c r="H11" i="5"/>
  <c r="AH4" i="5" s="1"/>
  <c r="B11" i="5"/>
  <c r="AB4" i="5" s="1"/>
  <c r="C11" i="5"/>
  <c r="AC4" i="5" s="1"/>
  <c r="G11" i="5"/>
  <c r="AG4" i="5" s="1"/>
  <c r="F11" i="5"/>
  <c r="AF4" i="5" s="1"/>
  <c r="A11" i="5"/>
  <c r="AA4" i="5" s="1"/>
  <c r="O182" i="1"/>
  <c r="K182" i="1"/>
  <c r="C182" i="1"/>
  <c r="G182" i="1"/>
  <c r="E182" i="1"/>
  <c r="M182" i="1"/>
  <c r="Q182" i="1"/>
  <c r="I182" i="1"/>
  <c r="B183" i="1"/>
  <c r="H12" i="5" l="1"/>
  <c r="AP4" i="5" s="1"/>
  <c r="A12" i="5"/>
  <c r="AI4" i="5" s="1"/>
  <c r="C12" i="5"/>
  <c r="AK4" i="5" s="1"/>
  <c r="F12" i="5"/>
  <c r="AN4" i="5" s="1"/>
  <c r="E12" i="5"/>
  <c r="AM4" i="5" s="1"/>
  <c r="D12" i="5"/>
  <c r="AL4" i="5" s="1"/>
  <c r="B12" i="5"/>
  <c r="AJ4" i="5" s="1"/>
  <c r="G12" i="5"/>
  <c r="AO4" i="5" s="1"/>
  <c r="K183" i="1"/>
  <c r="M183" i="1"/>
  <c r="G183" i="1"/>
  <c r="I183" i="1"/>
  <c r="C183" i="1"/>
  <c r="E183" i="1"/>
  <c r="O183" i="1"/>
  <c r="Q183" i="1"/>
  <c r="B184" i="1"/>
  <c r="G13" i="5" l="1"/>
  <c r="Q5" i="5" s="1"/>
  <c r="C13" i="5"/>
  <c r="M5" i="5" s="1"/>
  <c r="D13" i="5"/>
  <c r="N5" i="5" s="1"/>
  <c r="B13" i="5"/>
  <c r="L5" i="5" s="1"/>
  <c r="F13" i="5"/>
  <c r="P5" i="5" s="1"/>
  <c r="H13" i="5"/>
  <c r="R5" i="5" s="1"/>
  <c r="A13" i="5"/>
  <c r="K5" i="5" s="1"/>
  <c r="E13" i="5"/>
  <c r="O5" i="5" s="1"/>
  <c r="K184" i="1"/>
  <c r="M184" i="1"/>
  <c r="G184" i="1"/>
  <c r="I184" i="1"/>
  <c r="C184" i="1"/>
  <c r="E184" i="1"/>
  <c r="O184" i="1"/>
  <c r="Q184" i="1"/>
  <c r="B185" i="1"/>
  <c r="G14" i="5" l="1"/>
  <c r="Y5" i="5" s="1"/>
  <c r="C14" i="5"/>
  <c r="U5" i="5" s="1"/>
  <c r="D14" i="5"/>
  <c r="V5" i="5" s="1"/>
  <c r="B14" i="5"/>
  <c r="T5" i="5" s="1"/>
  <c r="F14" i="5"/>
  <c r="X5" i="5" s="1"/>
  <c r="H14" i="5"/>
  <c r="Z5" i="5" s="1"/>
  <c r="A14" i="5"/>
  <c r="S5" i="5" s="1"/>
  <c r="E14" i="5"/>
  <c r="W5" i="5" s="1"/>
  <c r="K185" i="1"/>
  <c r="M185" i="1"/>
  <c r="G185" i="1"/>
  <c r="I185" i="1"/>
  <c r="C185" i="1"/>
  <c r="E185" i="1"/>
  <c r="O185" i="1"/>
  <c r="Q185" i="1"/>
  <c r="B186" i="1"/>
  <c r="H15" i="5" l="1"/>
  <c r="AH5" i="5" s="1"/>
  <c r="G15" i="5"/>
  <c r="AG5" i="5" s="1"/>
  <c r="C15" i="5"/>
  <c r="AC5" i="5" s="1"/>
  <c r="D15" i="5"/>
  <c r="AD5" i="5" s="1"/>
  <c r="B15" i="5"/>
  <c r="AB5" i="5" s="1"/>
  <c r="F15" i="5"/>
  <c r="AF5" i="5" s="1"/>
  <c r="A15" i="5"/>
  <c r="AA5" i="5" s="1"/>
  <c r="E15" i="5"/>
  <c r="AE5" i="5" s="1"/>
  <c r="K186" i="1"/>
  <c r="M186" i="1"/>
  <c r="G186" i="1"/>
  <c r="I186" i="1"/>
  <c r="C186" i="1"/>
  <c r="E186" i="1"/>
  <c r="O186" i="1"/>
  <c r="Q186" i="1"/>
  <c r="B187" i="1"/>
  <c r="G16" i="5" l="1"/>
  <c r="AO5" i="5" s="1"/>
  <c r="C16" i="5"/>
  <c r="AK5" i="5" s="1"/>
  <c r="D16" i="5"/>
  <c r="AL5" i="5" s="1"/>
  <c r="B16" i="5"/>
  <c r="AJ5" i="5" s="1"/>
  <c r="F16" i="5"/>
  <c r="AN5" i="5" s="1"/>
  <c r="H16" i="5"/>
  <c r="AP5" i="5" s="1"/>
  <c r="A16" i="5"/>
  <c r="AI5" i="5" s="1"/>
  <c r="E16" i="5"/>
  <c r="AM5" i="5" s="1"/>
  <c r="K187" i="1"/>
  <c r="M187" i="1"/>
  <c r="G187" i="1"/>
  <c r="I187" i="1"/>
  <c r="C187" i="1"/>
  <c r="E187" i="1"/>
  <c r="O187" i="1"/>
  <c r="Q187" i="1"/>
  <c r="B188" i="1"/>
  <c r="G17" i="5" l="1"/>
  <c r="Q6" i="5" s="1"/>
  <c r="C17" i="5"/>
  <c r="M6" i="5" s="1"/>
  <c r="D17" i="5"/>
  <c r="N6" i="5" s="1"/>
  <c r="B17" i="5"/>
  <c r="L6" i="5" s="1"/>
  <c r="F17" i="5"/>
  <c r="P6" i="5" s="1"/>
  <c r="H17" i="5"/>
  <c r="R6" i="5" s="1"/>
  <c r="A17" i="5"/>
  <c r="K6" i="5" s="1"/>
  <c r="E17" i="5"/>
  <c r="O6" i="5" s="1"/>
  <c r="K188" i="1"/>
  <c r="M188" i="1"/>
  <c r="G188" i="1"/>
  <c r="I188" i="1"/>
  <c r="C188" i="1"/>
  <c r="E188" i="1"/>
  <c r="O188" i="1"/>
  <c r="Q188" i="1"/>
  <c r="B189" i="1"/>
  <c r="G18" i="5" l="1"/>
  <c r="Y6" i="5" s="1"/>
  <c r="C18" i="5"/>
  <c r="U6" i="5" s="1"/>
  <c r="D18" i="5"/>
  <c r="V6" i="5" s="1"/>
  <c r="B18" i="5"/>
  <c r="T6" i="5" s="1"/>
  <c r="F18" i="5"/>
  <c r="X6" i="5" s="1"/>
  <c r="H18" i="5"/>
  <c r="Z6" i="5" s="1"/>
  <c r="A18" i="5"/>
  <c r="S6" i="5" s="1"/>
  <c r="E18" i="5"/>
  <c r="W6" i="5" s="1"/>
  <c r="K189" i="1"/>
  <c r="M189" i="1"/>
  <c r="G189" i="1"/>
  <c r="I189" i="1"/>
  <c r="C189" i="1"/>
  <c r="E189" i="1"/>
  <c r="Q189" i="1"/>
  <c r="O189" i="1"/>
  <c r="B190" i="1"/>
  <c r="G19" i="5" l="1"/>
  <c r="AG6" i="5" s="1"/>
  <c r="H19" i="5"/>
  <c r="AH6" i="5" s="1"/>
  <c r="C19" i="5"/>
  <c r="AC6" i="5" s="1"/>
  <c r="D19" i="5"/>
  <c r="AD6" i="5" s="1"/>
  <c r="B19" i="5"/>
  <c r="AB6" i="5" s="1"/>
  <c r="F19" i="5"/>
  <c r="AF6" i="5" s="1"/>
  <c r="A19" i="5"/>
  <c r="AA6" i="5" s="1"/>
  <c r="E19" i="5"/>
  <c r="AE6" i="5" s="1"/>
  <c r="K190" i="1"/>
  <c r="M190" i="1"/>
  <c r="G190" i="1"/>
  <c r="I190" i="1"/>
  <c r="C190" i="1"/>
  <c r="E190" i="1"/>
  <c r="O190" i="1"/>
  <c r="Q190" i="1"/>
  <c r="B191" i="1"/>
  <c r="G20" i="5" l="1"/>
  <c r="AO6" i="5" s="1"/>
  <c r="C20" i="5"/>
  <c r="AK6" i="5" s="1"/>
  <c r="D20" i="5"/>
  <c r="AL6" i="5" s="1"/>
  <c r="B20" i="5"/>
  <c r="AJ6" i="5" s="1"/>
  <c r="F20" i="5"/>
  <c r="AN6" i="5" s="1"/>
  <c r="H20" i="5"/>
  <c r="AP6" i="5" s="1"/>
  <c r="A20" i="5"/>
  <c r="AI6" i="5" s="1"/>
  <c r="E20" i="5"/>
  <c r="AM6" i="5" s="1"/>
  <c r="K191" i="1"/>
  <c r="M191" i="1"/>
  <c r="O191" i="1"/>
  <c r="G191" i="1"/>
  <c r="I191" i="1"/>
  <c r="C191" i="1"/>
  <c r="E191" i="1"/>
  <c r="Q191" i="1"/>
  <c r="B192" i="1"/>
  <c r="B21" i="5" l="1"/>
  <c r="L7" i="5" s="1"/>
  <c r="G21" i="5"/>
  <c r="Q7" i="5" s="1"/>
  <c r="C21" i="5"/>
  <c r="M7" i="5" s="1"/>
  <c r="A21" i="5"/>
  <c r="K7" i="5" s="1"/>
  <c r="F21" i="5"/>
  <c r="P7" i="5" s="1"/>
  <c r="H21" i="5"/>
  <c r="R7" i="5" s="1"/>
  <c r="D21" i="5"/>
  <c r="N7" i="5" s="1"/>
  <c r="E21" i="5"/>
  <c r="O7" i="5" s="1"/>
  <c r="K192" i="1"/>
  <c r="M192" i="1"/>
  <c r="G192" i="1"/>
  <c r="I192" i="1"/>
  <c r="O192" i="1"/>
  <c r="C192" i="1"/>
  <c r="E192" i="1"/>
  <c r="Q192" i="1"/>
  <c r="B193" i="1"/>
  <c r="B22" i="5" l="1"/>
  <c r="T7" i="5" s="1"/>
  <c r="C22" i="5"/>
  <c r="U7" i="5" s="1"/>
  <c r="D22" i="5"/>
  <c r="V7" i="5" s="1"/>
  <c r="A22" i="5"/>
  <c r="S7" i="5" s="1"/>
  <c r="F22" i="5"/>
  <c r="X7" i="5" s="1"/>
  <c r="H22" i="5"/>
  <c r="Z7" i="5" s="1"/>
  <c r="G22" i="5"/>
  <c r="Y7" i="5" s="1"/>
  <c r="E22" i="5"/>
  <c r="W7" i="5" s="1"/>
  <c r="K193" i="1"/>
  <c r="M193" i="1"/>
  <c r="G193" i="1"/>
  <c r="I193" i="1"/>
  <c r="C193" i="1"/>
  <c r="E193" i="1"/>
  <c r="O193" i="1"/>
  <c r="Q193" i="1"/>
  <c r="B194" i="1"/>
  <c r="G23" i="5" l="1"/>
  <c r="AG7" i="5" s="1"/>
  <c r="C23" i="5"/>
  <c r="AC7" i="5" s="1"/>
  <c r="D23" i="5"/>
  <c r="AD7" i="5" s="1"/>
  <c r="B23" i="5"/>
  <c r="AB7" i="5" s="1"/>
  <c r="F23" i="5"/>
  <c r="AF7" i="5" s="1"/>
  <c r="H23" i="5"/>
  <c r="AH7" i="5" s="1"/>
  <c r="A23" i="5"/>
  <c r="AA7" i="5" s="1"/>
  <c r="E23" i="5"/>
  <c r="AE7" i="5" s="1"/>
  <c r="K194" i="1"/>
  <c r="M194" i="1"/>
  <c r="O194" i="1"/>
  <c r="G194" i="1"/>
  <c r="I194" i="1"/>
  <c r="C194" i="1"/>
  <c r="E194" i="1"/>
  <c r="Q194" i="1"/>
  <c r="B195" i="1"/>
  <c r="B24" i="5" l="1"/>
  <c r="AJ7" i="5" s="1"/>
  <c r="G24" i="5"/>
  <c r="AO7" i="5" s="1"/>
  <c r="C24" i="5"/>
  <c r="AK7" i="5" s="1"/>
  <c r="A24" i="5"/>
  <c r="AI7" i="5" s="1"/>
  <c r="F24" i="5"/>
  <c r="AN7" i="5" s="1"/>
  <c r="H24" i="5"/>
  <c r="AP7" i="5" s="1"/>
  <c r="D24" i="5"/>
  <c r="AL7" i="5" s="1"/>
  <c r="E24" i="5"/>
  <c r="AM7" i="5" s="1"/>
  <c r="K195" i="1"/>
  <c r="M195" i="1"/>
  <c r="G195" i="1"/>
  <c r="I195" i="1"/>
  <c r="O195" i="1"/>
  <c r="C195" i="1"/>
  <c r="E195" i="1"/>
  <c r="Q195" i="1"/>
  <c r="B196" i="1"/>
  <c r="H25" i="5" l="1"/>
  <c r="R8" i="5" s="1"/>
  <c r="B25" i="5"/>
  <c r="L8" i="5" s="1"/>
  <c r="C25" i="5"/>
  <c r="M8" i="5" s="1"/>
  <c r="D25" i="5"/>
  <c r="N8" i="5" s="1"/>
  <c r="A25" i="5"/>
  <c r="K8" i="5" s="1"/>
  <c r="F25" i="5"/>
  <c r="P8" i="5" s="1"/>
  <c r="G25" i="5"/>
  <c r="Q8" i="5" s="1"/>
  <c r="E25" i="5"/>
  <c r="O8" i="5" s="1"/>
  <c r="K196" i="1"/>
  <c r="M196" i="1"/>
  <c r="G196" i="1"/>
  <c r="I196" i="1"/>
  <c r="C196" i="1"/>
  <c r="E196" i="1"/>
  <c r="O196" i="1"/>
  <c r="Q196" i="1"/>
  <c r="B197" i="1"/>
  <c r="G26" i="5" l="1"/>
  <c r="Y8" i="5" s="1"/>
  <c r="C26" i="5"/>
  <c r="U8" i="5" s="1"/>
  <c r="D26" i="5"/>
  <c r="V8" i="5" s="1"/>
  <c r="B26" i="5"/>
  <c r="T8" i="5" s="1"/>
  <c r="F26" i="5"/>
  <c r="X8" i="5" s="1"/>
  <c r="H26" i="5"/>
  <c r="Z8" i="5" s="1"/>
  <c r="A26" i="5"/>
  <c r="S8" i="5" s="1"/>
  <c r="E26" i="5"/>
  <c r="W8" i="5" s="1"/>
  <c r="K197" i="1"/>
  <c r="M197" i="1"/>
  <c r="O197" i="1"/>
  <c r="G197" i="1"/>
  <c r="I197" i="1"/>
  <c r="C197" i="1"/>
  <c r="E197" i="1"/>
  <c r="Q197" i="1"/>
  <c r="B198" i="1"/>
  <c r="H27" i="5" l="1"/>
  <c r="AH8" i="5" s="1"/>
  <c r="B27" i="5"/>
  <c r="AB8" i="5" s="1"/>
  <c r="G27" i="5"/>
  <c r="AG8" i="5" s="1"/>
  <c r="C27" i="5"/>
  <c r="AC8" i="5" s="1"/>
  <c r="A27" i="5"/>
  <c r="AA8" i="5" s="1"/>
  <c r="F27" i="5"/>
  <c r="AF8" i="5" s="1"/>
  <c r="D27" i="5"/>
  <c r="AD8" i="5" s="1"/>
  <c r="E27" i="5"/>
  <c r="AE8" i="5" s="1"/>
  <c r="O198" i="1"/>
  <c r="K198" i="1"/>
  <c r="M198" i="1"/>
  <c r="G198" i="1"/>
  <c r="I198" i="1"/>
  <c r="C198" i="1"/>
  <c r="E198" i="1"/>
  <c r="Q198" i="1"/>
  <c r="B199" i="1"/>
  <c r="H28" i="5" l="1"/>
  <c r="AP8" i="5" s="1"/>
  <c r="F28" i="5"/>
  <c r="AN8" i="5" s="1"/>
  <c r="B28" i="5"/>
  <c r="AJ8" i="5" s="1"/>
  <c r="A28" i="5"/>
  <c r="AI8" i="5" s="1"/>
  <c r="E28" i="5"/>
  <c r="AM8" i="5" s="1"/>
  <c r="C28" i="5"/>
  <c r="AK8" i="5" s="1"/>
  <c r="D28" i="5"/>
  <c r="AL8" i="5" s="1"/>
  <c r="G28" i="5"/>
  <c r="AO8" i="5" s="1"/>
  <c r="O199" i="1"/>
  <c r="M199" i="1"/>
  <c r="K199" i="1"/>
  <c r="I199" i="1"/>
  <c r="G199" i="1"/>
  <c r="E199" i="1"/>
  <c r="C199" i="1"/>
  <c r="Q199" i="1"/>
  <c r="B200" i="1"/>
  <c r="H29" i="5" l="1"/>
  <c r="R9" i="5" s="1"/>
  <c r="D29" i="5"/>
  <c r="N9" i="5" s="1"/>
  <c r="A29" i="5"/>
  <c r="K9" i="5" s="1"/>
  <c r="E29" i="5"/>
  <c r="O9" i="5" s="1"/>
  <c r="B29" i="5"/>
  <c r="L9" i="5" s="1"/>
  <c r="F29" i="5"/>
  <c r="P9" i="5" s="1"/>
  <c r="C29" i="5"/>
  <c r="M9" i="5" s="1"/>
  <c r="G29" i="5"/>
  <c r="Q9" i="5" s="1"/>
  <c r="O200" i="1"/>
  <c r="M200" i="1"/>
  <c r="K200" i="1"/>
  <c r="I200" i="1"/>
  <c r="C200" i="1"/>
  <c r="G200" i="1"/>
  <c r="E200" i="1"/>
  <c r="Q200" i="1"/>
  <c r="B201" i="1"/>
  <c r="D30" i="5" l="1"/>
  <c r="V9" i="5" s="1"/>
  <c r="B30" i="5"/>
  <c r="T9" i="5" s="1"/>
  <c r="C30" i="5"/>
  <c r="U9" i="5" s="1"/>
  <c r="F30" i="5"/>
  <c r="X9" i="5" s="1"/>
  <c r="H30" i="5"/>
  <c r="Z9" i="5" s="1"/>
  <c r="E30" i="5"/>
  <c r="W9" i="5" s="1"/>
  <c r="A30" i="5"/>
  <c r="S9" i="5" s="1"/>
  <c r="G30" i="5"/>
  <c r="Y9" i="5" s="1"/>
  <c r="O201" i="1"/>
  <c r="M201" i="1"/>
  <c r="K201" i="1"/>
  <c r="I201" i="1"/>
  <c r="G201" i="1"/>
  <c r="E201" i="1"/>
  <c r="C201" i="1"/>
  <c r="Q201" i="1"/>
  <c r="B202" i="1"/>
  <c r="D31" i="5" l="1"/>
  <c r="AD9" i="5" s="1"/>
  <c r="E31" i="5"/>
  <c r="AE9" i="5" s="1"/>
  <c r="B31" i="5"/>
  <c r="AB9" i="5" s="1"/>
  <c r="F31" i="5"/>
  <c r="AF9" i="5" s="1"/>
  <c r="H31" i="5"/>
  <c r="AH9" i="5" s="1"/>
  <c r="A31" i="5"/>
  <c r="AA9" i="5" s="1"/>
  <c r="C31" i="5"/>
  <c r="AC9" i="5" s="1"/>
  <c r="G31" i="5"/>
  <c r="AG9" i="5" s="1"/>
  <c r="O202" i="1"/>
  <c r="M202" i="1"/>
  <c r="C202" i="1"/>
  <c r="K202" i="1"/>
  <c r="I202" i="1"/>
  <c r="G202" i="1"/>
  <c r="E202" i="1"/>
  <c r="Q202" i="1"/>
  <c r="B203" i="1"/>
  <c r="C32" i="5" l="1"/>
  <c r="AK9" i="5" s="1"/>
  <c r="F32" i="5"/>
  <c r="AN9" i="5" s="1"/>
  <c r="H32" i="5"/>
  <c r="AP9" i="5" s="1"/>
  <c r="E32" i="5"/>
  <c r="AM9" i="5" s="1"/>
  <c r="B32" i="5"/>
  <c r="AJ9" i="5" s="1"/>
  <c r="A32" i="5"/>
  <c r="AI9" i="5" s="1"/>
  <c r="D32" i="5"/>
  <c r="AL9" i="5" s="1"/>
  <c r="G32" i="5"/>
  <c r="AO9" i="5" s="1"/>
  <c r="O203" i="1"/>
  <c r="M203" i="1"/>
  <c r="K203" i="1"/>
  <c r="I203" i="1"/>
  <c r="C203" i="1"/>
  <c r="G203" i="1"/>
  <c r="E203" i="1"/>
  <c r="Q203" i="1"/>
  <c r="B204" i="1"/>
  <c r="D33" i="5" l="1"/>
  <c r="N10" i="5" s="1"/>
  <c r="E33" i="5"/>
  <c r="O10" i="5" s="1"/>
  <c r="C33" i="5"/>
  <c r="M10" i="5" s="1"/>
  <c r="F33" i="5"/>
  <c r="P10" i="5" s="1"/>
  <c r="H33" i="5"/>
  <c r="R10" i="5" s="1"/>
  <c r="B33" i="5"/>
  <c r="L10" i="5" s="1"/>
  <c r="A33" i="5"/>
  <c r="K10" i="5" s="1"/>
  <c r="G33" i="5"/>
  <c r="Q10" i="5" s="1"/>
  <c r="O204" i="1"/>
  <c r="M204" i="1"/>
  <c r="K204" i="1"/>
  <c r="I204" i="1"/>
  <c r="G204" i="1"/>
  <c r="E204" i="1"/>
  <c r="C204" i="1"/>
  <c r="Q204" i="1"/>
  <c r="B205" i="1"/>
  <c r="D34" i="5" l="1"/>
  <c r="V10" i="5" s="1"/>
  <c r="A34" i="5"/>
  <c r="S10" i="5" s="1"/>
  <c r="B34" i="5"/>
  <c r="T10" i="5" s="1"/>
  <c r="F34" i="5"/>
  <c r="X10" i="5" s="1"/>
  <c r="H34" i="5"/>
  <c r="Z10" i="5" s="1"/>
  <c r="E34" i="5"/>
  <c r="W10" i="5" s="1"/>
  <c r="C34" i="5"/>
  <c r="U10" i="5" s="1"/>
  <c r="G34" i="5"/>
  <c r="Y10" i="5" s="1"/>
  <c r="O205" i="1"/>
  <c r="M205" i="1"/>
  <c r="C205" i="1"/>
  <c r="K205" i="1"/>
  <c r="I205" i="1"/>
  <c r="G205" i="1"/>
  <c r="E205" i="1"/>
  <c r="Q205" i="1"/>
  <c r="B206" i="1"/>
  <c r="H35" i="5" l="1"/>
  <c r="AH10" i="5" s="1"/>
  <c r="B35" i="5"/>
  <c r="AB10" i="5" s="1"/>
  <c r="A35" i="5"/>
  <c r="AA10" i="5" s="1"/>
  <c r="E35" i="5"/>
  <c r="AE10" i="5" s="1"/>
  <c r="C35" i="5"/>
  <c r="AC10" i="5" s="1"/>
  <c r="F35" i="5"/>
  <c r="AF10" i="5" s="1"/>
  <c r="D35" i="5"/>
  <c r="AD10" i="5" s="1"/>
  <c r="G35" i="5"/>
  <c r="AG10" i="5" s="1"/>
  <c r="O206" i="1"/>
  <c r="M206" i="1"/>
  <c r="K206" i="1"/>
  <c r="I206" i="1"/>
  <c r="C206" i="1"/>
  <c r="G206" i="1"/>
  <c r="E206" i="1"/>
  <c r="Q206" i="1"/>
  <c r="B207" i="1"/>
  <c r="D36" i="5" l="1"/>
  <c r="AL10" i="5" s="1"/>
  <c r="E36" i="5"/>
  <c r="AM10" i="5" s="1"/>
  <c r="H36" i="5"/>
  <c r="AP10" i="5" s="1"/>
  <c r="C36" i="5"/>
  <c r="AK10" i="5" s="1"/>
  <c r="F36" i="5"/>
  <c r="AN10" i="5" s="1"/>
  <c r="B36" i="5"/>
  <c r="AJ10" i="5" s="1"/>
  <c r="A36" i="5"/>
  <c r="AI10" i="5" s="1"/>
  <c r="G36" i="5"/>
  <c r="AO10" i="5" s="1"/>
  <c r="O207" i="1"/>
  <c r="M207" i="1"/>
  <c r="Q207" i="1"/>
  <c r="K207" i="1"/>
  <c r="I207" i="1"/>
  <c r="G207" i="1"/>
  <c r="E207" i="1"/>
  <c r="C207" i="1"/>
  <c r="B208" i="1"/>
  <c r="B37" i="5" l="1"/>
  <c r="L11" i="5" s="1"/>
  <c r="H37" i="5"/>
  <c r="R11" i="5" s="1"/>
  <c r="E37" i="5"/>
  <c r="O11" i="5" s="1"/>
  <c r="C37" i="5"/>
  <c r="M11" i="5" s="1"/>
  <c r="F37" i="5"/>
  <c r="P11" i="5" s="1"/>
  <c r="A37" i="5"/>
  <c r="K11" i="5" s="1"/>
  <c r="D37" i="5"/>
  <c r="N11" i="5" s="1"/>
  <c r="G37" i="5"/>
  <c r="Q11" i="5" s="1"/>
  <c r="O208" i="1"/>
  <c r="M208" i="1"/>
  <c r="C208" i="1"/>
  <c r="K208" i="1"/>
  <c r="I208" i="1"/>
  <c r="Q208" i="1"/>
  <c r="G208" i="1"/>
  <c r="E208" i="1"/>
  <c r="B209" i="1"/>
  <c r="C38" i="5" l="1"/>
  <c r="U11" i="5" s="1"/>
  <c r="A38" i="5"/>
  <c r="S11" i="5" s="1"/>
  <c r="E38" i="5"/>
  <c r="W11" i="5" s="1"/>
  <c r="H38" i="5"/>
  <c r="Z11" i="5" s="1"/>
  <c r="F38" i="5"/>
  <c r="X11" i="5" s="1"/>
  <c r="B38" i="5"/>
  <c r="T11" i="5" s="1"/>
  <c r="D38" i="5"/>
  <c r="V11" i="5" s="1"/>
  <c r="G38" i="5"/>
  <c r="Y11" i="5" s="1"/>
  <c r="O209" i="1"/>
  <c r="M209" i="1"/>
  <c r="K209" i="1"/>
  <c r="I209" i="1"/>
  <c r="C209" i="1"/>
  <c r="G209" i="1"/>
  <c r="E209" i="1"/>
  <c r="Q209" i="1"/>
  <c r="B210" i="1"/>
  <c r="H39" i="5" l="1"/>
  <c r="AH11" i="5" s="1"/>
  <c r="B39" i="5"/>
  <c r="AB11" i="5" s="1"/>
  <c r="E39" i="5"/>
  <c r="AE11" i="5" s="1"/>
  <c r="D39" i="5"/>
  <c r="AD11" i="5" s="1"/>
  <c r="C39" i="5"/>
  <c r="AC11" i="5" s="1"/>
  <c r="F39" i="5"/>
  <c r="AF11" i="5" s="1"/>
  <c r="A39" i="5"/>
  <c r="AA11" i="5" s="1"/>
  <c r="G39" i="5"/>
  <c r="AG11" i="5" s="1"/>
  <c r="O210" i="1"/>
  <c r="M210" i="1"/>
  <c r="Q210" i="1"/>
  <c r="K210" i="1"/>
  <c r="I210" i="1"/>
  <c r="G210" i="1"/>
  <c r="E210" i="1"/>
  <c r="C210" i="1"/>
  <c r="B211" i="1"/>
  <c r="E40" i="5" l="1"/>
  <c r="AM11" i="5" s="1"/>
  <c r="H40" i="5"/>
  <c r="AP11" i="5" s="1"/>
  <c r="B40" i="5"/>
  <c r="AJ11" i="5" s="1"/>
  <c r="C40" i="5"/>
  <c r="AK11" i="5" s="1"/>
  <c r="F40" i="5"/>
  <c r="AN11" i="5" s="1"/>
  <c r="A40" i="5"/>
  <c r="AI11" i="5" s="1"/>
  <c r="D40" i="5"/>
  <c r="AL11" i="5" s="1"/>
  <c r="G40" i="5"/>
  <c r="AO11" i="5" s="1"/>
  <c r="O211" i="1"/>
  <c r="M211" i="1"/>
  <c r="C211" i="1"/>
  <c r="K211" i="1"/>
  <c r="I211" i="1"/>
  <c r="Q211" i="1"/>
  <c r="G211" i="1"/>
  <c r="E211" i="1"/>
  <c r="B212" i="1"/>
  <c r="B41" i="5" l="1"/>
  <c r="L12" i="5" s="1"/>
  <c r="C41" i="5"/>
  <c r="M12" i="5" s="1"/>
  <c r="A41" i="5"/>
  <c r="K12" i="5" s="1"/>
  <c r="E41" i="5"/>
  <c r="O12" i="5" s="1"/>
  <c r="H41" i="5"/>
  <c r="R12" i="5" s="1"/>
  <c r="F41" i="5"/>
  <c r="P12" i="5" s="1"/>
  <c r="D41" i="5"/>
  <c r="N12" i="5" s="1"/>
  <c r="G41" i="5"/>
  <c r="Q12" i="5" s="1"/>
  <c r="O212" i="1"/>
  <c r="M212" i="1"/>
  <c r="K212" i="1"/>
  <c r="I212" i="1"/>
  <c r="C212" i="1"/>
  <c r="G212" i="1"/>
  <c r="E212" i="1"/>
  <c r="Q212" i="1"/>
  <c r="B213" i="1"/>
  <c r="B42" i="5" l="1"/>
  <c r="T12" i="5" s="1"/>
  <c r="E42" i="5"/>
  <c r="W12" i="5" s="1"/>
  <c r="D42" i="5"/>
  <c r="V12" i="5" s="1"/>
  <c r="C42" i="5"/>
  <c r="U12" i="5" s="1"/>
  <c r="F42" i="5"/>
  <c r="X12" i="5" s="1"/>
  <c r="H42" i="5"/>
  <c r="Z12" i="5" s="1"/>
  <c r="A42" i="5"/>
  <c r="S12" i="5" s="1"/>
  <c r="G42" i="5"/>
  <c r="Y12" i="5" s="1"/>
  <c r="O213" i="1"/>
  <c r="M213" i="1"/>
  <c r="Q213" i="1"/>
  <c r="K213" i="1"/>
  <c r="I213" i="1"/>
  <c r="G213" i="1"/>
  <c r="E213" i="1"/>
  <c r="C213" i="1"/>
  <c r="B214" i="1"/>
  <c r="E43" i="5" l="1"/>
  <c r="AE12" i="5" s="1"/>
  <c r="H43" i="5"/>
  <c r="AH12" i="5" s="1"/>
  <c r="B43" i="5"/>
  <c r="AB12" i="5" s="1"/>
  <c r="C43" i="5"/>
  <c r="AC12" i="5" s="1"/>
  <c r="F43" i="5"/>
  <c r="AF12" i="5" s="1"/>
  <c r="A43" i="5"/>
  <c r="AA12" i="5" s="1"/>
  <c r="D43" i="5"/>
  <c r="AD12" i="5" s="1"/>
  <c r="G43" i="5"/>
  <c r="AG12" i="5" s="1"/>
  <c r="O214" i="1"/>
  <c r="M214" i="1"/>
  <c r="C214" i="1"/>
  <c r="K214" i="1"/>
  <c r="I214" i="1"/>
  <c r="Q214" i="1"/>
  <c r="G214" i="1"/>
  <c r="E214" i="1"/>
  <c r="B215" i="1"/>
  <c r="B44" i="5" l="1"/>
  <c r="AJ12" i="5" s="1"/>
  <c r="C44" i="5"/>
  <c r="AK12" i="5" s="1"/>
  <c r="A44" i="5"/>
  <c r="AI12" i="5" s="1"/>
  <c r="E44" i="5"/>
  <c r="AM12" i="5" s="1"/>
  <c r="H44" i="5"/>
  <c r="AP12" i="5" s="1"/>
  <c r="F44" i="5"/>
  <c r="AN12" i="5" s="1"/>
  <c r="D44" i="5"/>
  <c r="AL12" i="5" s="1"/>
  <c r="G44" i="5"/>
  <c r="AO12" i="5" s="1"/>
  <c r="O215" i="1"/>
  <c r="M215" i="1"/>
  <c r="K215" i="1"/>
  <c r="I215" i="1"/>
  <c r="C215" i="1"/>
  <c r="G215" i="1"/>
  <c r="E215" i="1"/>
  <c r="Q215" i="1"/>
  <c r="B216" i="1"/>
  <c r="D45" i="5" l="1"/>
  <c r="N13" i="5" s="1"/>
  <c r="E45" i="5"/>
  <c r="O13" i="5" s="1"/>
  <c r="B45" i="5"/>
  <c r="L13" i="5" s="1"/>
  <c r="C45" i="5"/>
  <c r="M13" i="5" s="1"/>
  <c r="F45" i="5"/>
  <c r="P13" i="5" s="1"/>
  <c r="H45" i="5"/>
  <c r="R13" i="5" s="1"/>
  <c r="A45" i="5"/>
  <c r="K13" i="5" s="1"/>
  <c r="G45" i="5"/>
  <c r="Q13" i="5" s="1"/>
  <c r="C216" i="1"/>
  <c r="M216" i="1"/>
  <c r="Q216" i="1"/>
  <c r="O216" i="1"/>
  <c r="I216" i="1"/>
  <c r="K216" i="1"/>
  <c r="E216" i="1"/>
  <c r="G216" i="1"/>
  <c r="B217" i="1"/>
  <c r="B46" i="5" l="1"/>
  <c r="T13" i="5" s="1"/>
  <c r="H46" i="5"/>
  <c r="Z13" i="5" s="1"/>
  <c r="G46" i="5"/>
  <c r="Y13" i="5" s="1"/>
  <c r="E46" i="5"/>
  <c r="W13" i="5" s="1"/>
  <c r="F46" i="5"/>
  <c r="X13" i="5" s="1"/>
  <c r="C46" i="5"/>
  <c r="U13" i="5" s="1"/>
  <c r="D46" i="5"/>
  <c r="V13" i="5" s="1"/>
  <c r="A46" i="5"/>
  <c r="S13" i="5" s="1"/>
  <c r="C217" i="1"/>
  <c r="G217" i="1"/>
  <c r="M217" i="1"/>
  <c r="K217" i="1"/>
  <c r="I217" i="1"/>
  <c r="Q217" i="1"/>
  <c r="O217" i="1"/>
  <c r="E217" i="1"/>
  <c r="B218" i="1"/>
  <c r="E47" i="5" l="1"/>
  <c r="AE13" i="5" s="1"/>
  <c r="F47" i="5"/>
  <c r="AF13" i="5" s="1"/>
  <c r="G47" i="5"/>
  <c r="AG13" i="5" s="1"/>
  <c r="H47" i="5"/>
  <c r="AH13" i="5" s="1"/>
  <c r="C47" i="5"/>
  <c r="AC13" i="5" s="1"/>
  <c r="B47" i="5"/>
  <c r="AB13" i="5" s="1"/>
  <c r="D47" i="5"/>
  <c r="AD13" i="5" s="1"/>
  <c r="A47" i="5"/>
  <c r="AA13" i="5" s="1"/>
  <c r="C218" i="1"/>
  <c r="K218" i="1"/>
  <c r="M218" i="1"/>
  <c r="G218" i="1"/>
  <c r="I218" i="1"/>
  <c r="O218" i="1"/>
  <c r="E218" i="1"/>
  <c r="Q218" i="1"/>
  <c r="B219" i="1"/>
  <c r="B48" i="5" l="1"/>
  <c r="AJ13" i="5" s="1"/>
  <c r="F48" i="5"/>
  <c r="AN13" i="5" s="1"/>
  <c r="C48" i="5"/>
  <c r="AK13" i="5" s="1"/>
  <c r="G48" i="5"/>
  <c r="AO13" i="5" s="1"/>
  <c r="E48" i="5"/>
  <c r="AM13" i="5" s="1"/>
  <c r="H48" i="5"/>
  <c r="AP13" i="5" s="1"/>
  <c r="D48" i="5"/>
  <c r="AL13" i="5" s="1"/>
  <c r="A48" i="5"/>
  <c r="AI13" i="5" s="1"/>
  <c r="C219" i="1"/>
  <c r="K219" i="1"/>
  <c r="M219" i="1"/>
  <c r="Q219" i="1"/>
  <c r="O219" i="1"/>
  <c r="I219" i="1"/>
  <c r="G219" i="1"/>
  <c r="E219" i="1"/>
  <c r="B220" i="1"/>
  <c r="C49" i="5" l="1"/>
  <c r="M14" i="5" s="1"/>
  <c r="F49" i="5"/>
  <c r="P14" i="5" s="1"/>
  <c r="H49" i="5"/>
  <c r="R14" i="5" s="1"/>
  <c r="D49" i="5"/>
  <c r="N14" i="5" s="1"/>
  <c r="E49" i="5"/>
  <c r="O14" i="5" s="1"/>
  <c r="B49" i="5"/>
  <c r="L14" i="5" s="1"/>
  <c r="G49" i="5"/>
  <c r="Q14" i="5" s="1"/>
  <c r="A49" i="5"/>
  <c r="K14" i="5" s="1"/>
  <c r="C220" i="1"/>
  <c r="O220" i="1"/>
  <c r="K220" i="1"/>
  <c r="M220" i="1"/>
  <c r="I220" i="1"/>
  <c r="Q220" i="1"/>
  <c r="E220" i="1"/>
  <c r="G220" i="1"/>
  <c r="B221" i="1"/>
  <c r="B50" i="5" l="1"/>
  <c r="T14" i="5" s="1"/>
  <c r="E50" i="5"/>
  <c r="W14" i="5" s="1"/>
  <c r="F50" i="5"/>
  <c r="X14" i="5" s="1"/>
  <c r="H50" i="5"/>
  <c r="Z14" i="5" s="1"/>
  <c r="G50" i="5"/>
  <c r="Y14" i="5" s="1"/>
  <c r="C50" i="5"/>
  <c r="U14" i="5" s="1"/>
  <c r="D50" i="5"/>
  <c r="V14" i="5" s="1"/>
  <c r="A50" i="5"/>
  <c r="S14" i="5" s="1"/>
  <c r="C221" i="1"/>
  <c r="O221" i="1"/>
  <c r="K221" i="1"/>
  <c r="M221" i="1"/>
  <c r="I221" i="1"/>
  <c r="G221" i="1"/>
  <c r="E221" i="1"/>
  <c r="Q221" i="1"/>
  <c r="B222" i="1"/>
  <c r="H51" i="5" l="1"/>
  <c r="AH14" i="5" s="1"/>
  <c r="E51" i="5"/>
  <c r="AE14" i="5" s="1"/>
  <c r="B51" i="5"/>
  <c r="AB14" i="5" s="1"/>
  <c r="C51" i="5"/>
  <c r="AC14" i="5" s="1"/>
  <c r="G51" i="5"/>
  <c r="AG14" i="5" s="1"/>
  <c r="F51" i="5"/>
  <c r="AF14" i="5" s="1"/>
  <c r="D51" i="5"/>
  <c r="AD14" i="5" s="1"/>
  <c r="A51" i="5"/>
  <c r="AA14" i="5" s="1"/>
  <c r="C222" i="1"/>
  <c r="O222" i="1"/>
  <c r="K222" i="1"/>
  <c r="M222" i="1"/>
  <c r="Q222" i="1"/>
  <c r="G222" i="1"/>
  <c r="I222" i="1"/>
  <c r="E222" i="1"/>
  <c r="B223" i="1"/>
  <c r="B52" i="5" l="1"/>
  <c r="AJ14" i="5" s="1"/>
  <c r="E52" i="5"/>
  <c r="AM14" i="5" s="1"/>
  <c r="D52" i="5"/>
  <c r="AL14" i="5" s="1"/>
  <c r="C52" i="5"/>
  <c r="AK14" i="5" s="1"/>
  <c r="G52" i="5"/>
  <c r="AO14" i="5" s="1"/>
  <c r="F52" i="5"/>
  <c r="AN14" i="5" s="1"/>
  <c r="H52" i="5"/>
  <c r="AP14" i="5" s="1"/>
  <c r="A52" i="5"/>
  <c r="AI14" i="5" s="1"/>
  <c r="C223" i="1"/>
  <c r="Q223" i="1"/>
  <c r="O223" i="1"/>
  <c r="K223" i="1"/>
  <c r="G223" i="1"/>
  <c r="M223" i="1"/>
  <c r="I223" i="1"/>
  <c r="E223" i="1"/>
  <c r="B224" i="1"/>
  <c r="B53" i="5" l="1"/>
  <c r="L15" i="5" s="1"/>
  <c r="D53" i="5"/>
  <c r="N15" i="5" s="1"/>
  <c r="G53" i="5"/>
  <c r="Q15" i="5" s="1"/>
  <c r="E53" i="5"/>
  <c r="O15" i="5" s="1"/>
  <c r="F53" i="5"/>
  <c r="P15" i="5" s="1"/>
  <c r="H53" i="5"/>
  <c r="R15" i="5" s="1"/>
  <c r="C53" i="5"/>
  <c r="M15" i="5" s="1"/>
  <c r="A53" i="5"/>
  <c r="K15" i="5" s="1"/>
  <c r="C224" i="1"/>
  <c r="Q224" i="1"/>
  <c r="O224" i="1"/>
  <c r="K224" i="1"/>
  <c r="I224" i="1"/>
  <c r="E224" i="1"/>
  <c r="G224" i="1"/>
  <c r="M224" i="1"/>
  <c r="B225" i="1"/>
  <c r="E54" i="5" l="1"/>
  <c r="W15" i="5" s="1"/>
  <c r="G54" i="5"/>
  <c r="Y15" i="5" s="1"/>
  <c r="C54" i="5"/>
  <c r="U15" i="5" s="1"/>
  <c r="B54" i="5"/>
  <c r="T15" i="5" s="1"/>
  <c r="H54" i="5"/>
  <c r="Z15" i="5" s="1"/>
  <c r="F54" i="5"/>
  <c r="X15" i="5" s="1"/>
  <c r="D54" i="5"/>
  <c r="V15" i="5" s="1"/>
  <c r="A54" i="5"/>
  <c r="S15" i="5" s="1"/>
  <c r="C225" i="1"/>
  <c r="Q225" i="1"/>
  <c r="O225" i="1"/>
  <c r="K225" i="1"/>
  <c r="I225" i="1"/>
  <c r="M225" i="1"/>
  <c r="G225" i="1"/>
  <c r="E225" i="1"/>
  <c r="B226" i="1"/>
  <c r="E55" i="5" l="1"/>
  <c r="AE15" i="5" s="1"/>
  <c r="G55" i="5"/>
  <c r="AG15" i="5" s="1"/>
  <c r="C55" i="5"/>
  <c r="AC15" i="5" s="1"/>
  <c r="F55" i="5"/>
  <c r="AF15" i="5" s="1"/>
  <c r="H55" i="5"/>
  <c r="AH15" i="5" s="1"/>
  <c r="B55" i="5"/>
  <c r="AB15" i="5" s="1"/>
  <c r="D55" i="5"/>
  <c r="AD15" i="5" s="1"/>
  <c r="A55" i="5"/>
  <c r="AA15" i="5" s="1"/>
  <c r="C226" i="1"/>
  <c r="Q226" i="1"/>
  <c r="O226" i="1"/>
  <c r="K226" i="1"/>
  <c r="I226" i="1"/>
  <c r="E226" i="1"/>
  <c r="M226" i="1"/>
  <c r="G226" i="1"/>
  <c r="B227" i="1"/>
  <c r="C56" i="5" l="1"/>
  <c r="AK15" i="5" s="1"/>
  <c r="F56" i="5"/>
  <c r="AN15" i="5" s="1"/>
  <c r="G56" i="5"/>
  <c r="AO15" i="5" s="1"/>
  <c r="E56" i="5"/>
  <c r="AM15" i="5" s="1"/>
  <c r="B56" i="5"/>
  <c r="AJ15" i="5" s="1"/>
  <c r="H56" i="5"/>
  <c r="AP15" i="5" s="1"/>
  <c r="D56" i="5"/>
  <c r="AL15" i="5" s="1"/>
  <c r="A56" i="5"/>
  <c r="AI15" i="5" s="1"/>
  <c r="C227" i="1"/>
  <c r="Q227" i="1"/>
  <c r="O227" i="1"/>
  <c r="K227" i="1"/>
  <c r="I227" i="1"/>
  <c r="G227" i="1"/>
  <c r="M227" i="1"/>
  <c r="E227" i="1"/>
  <c r="B228" i="1"/>
  <c r="F57" i="5" l="1"/>
  <c r="P16" i="5" s="1"/>
  <c r="G57" i="5"/>
  <c r="Q16" i="5" s="1"/>
  <c r="E57" i="5"/>
  <c r="O16" i="5" s="1"/>
  <c r="C57" i="5"/>
  <c r="M16" i="5" s="1"/>
  <c r="H57" i="5"/>
  <c r="R16" i="5" s="1"/>
  <c r="B57" i="5"/>
  <c r="L16" i="5" s="1"/>
  <c r="D57" i="5"/>
  <c r="N16" i="5" s="1"/>
  <c r="A57" i="5"/>
  <c r="K16" i="5" s="1"/>
  <c r="C228" i="1"/>
  <c r="Q228" i="1"/>
  <c r="O228" i="1"/>
  <c r="I228" i="1"/>
  <c r="E228" i="1"/>
  <c r="G228" i="1"/>
  <c r="K228" i="1"/>
  <c r="M228" i="1"/>
  <c r="B229" i="1"/>
  <c r="E58" i="5" l="1"/>
  <c r="W16" i="5" s="1"/>
  <c r="G58" i="5"/>
  <c r="Y16" i="5" s="1"/>
  <c r="D58" i="5"/>
  <c r="V16" i="5" s="1"/>
  <c r="C58" i="5"/>
  <c r="U16" i="5" s="1"/>
  <c r="H58" i="5"/>
  <c r="Z16" i="5" s="1"/>
  <c r="F58" i="5"/>
  <c r="X16" i="5" s="1"/>
  <c r="B58" i="5"/>
  <c r="T16" i="5" s="1"/>
  <c r="A58" i="5"/>
  <c r="S16" i="5" s="1"/>
  <c r="G229" i="1"/>
  <c r="Q229" i="1"/>
  <c r="C229" i="1"/>
  <c r="O229" i="1"/>
  <c r="I229" i="1"/>
  <c r="M229" i="1"/>
  <c r="K229" i="1"/>
  <c r="E229" i="1"/>
  <c r="B230" i="1"/>
  <c r="E59" i="5" l="1"/>
  <c r="AE16" i="5" s="1"/>
  <c r="A59" i="5"/>
  <c r="AA16" i="5" s="1"/>
  <c r="G59" i="5"/>
  <c r="AG16" i="5" s="1"/>
  <c r="F59" i="5"/>
  <c r="AF16" i="5" s="1"/>
  <c r="H59" i="5"/>
  <c r="AH16" i="5" s="1"/>
  <c r="B59" i="5"/>
  <c r="AB16" i="5" s="1"/>
  <c r="D59" i="5"/>
  <c r="AD16" i="5" s="1"/>
  <c r="C59" i="5"/>
  <c r="AC16" i="5" s="1"/>
  <c r="G230" i="1"/>
  <c r="Q230" i="1"/>
  <c r="C230" i="1"/>
  <c r="O230" i="1"/>
  <c r="I230" i="1"/>
  <c r="E230" i="1"/>
  <c r="K230" i="1"/>
  <c r="M230" i="1"/>
  <c r="B231" i="1"/>
  <c r="E60" i="5" l="1"/>
  <c r="AM16" i="5" s="1"/>
  <c r="A60" i="5"/>
  <c r="AI16" i="5" s="1"/>
  <c r="G60" i="5"/>
  <c r="AO16" i="5" s="1"/>
  <c r="B60" i="5"/>
  <c r="AJ16" i="5" s="1"/>
  <c r="H60" i="5"/>
  <c r="AP16" i="5" s="1"/>
  <c r="F60" i="5"/>
  <c r="AN16" i="5" s="1"/>
  <c r="D60" i="5"/>
  <c r="AL16" i="5" s="1"/>
  <c r="C60" i="5"/>
  <c r="AK16" i="5" s="1"/>
  <c r="G231" i="1"/>
  <c r="Q231" i="1"/>
  <c r="C231" i="1"/>
  <c r="O231" i="1"/>
  <c r="I231" i="1"/>
  <c r="K231" i="1"/>
  <c r="M231" i="1"/>
  <c r="E231" i="1"/>
  <c r="B232" i="1"/>
  <c r="F61" i="5" l="1"/>
  <c r="P17" i="5" s="1"/>
  <c r="A61" i="5"/>
  <c r="K17" i="5" s="1"/>
  <c r="G61" i="5"/>
  <c r="Q17" i="5" s="1"/>
  <c r="E61" i="5"/>
  <c r="O17" i="5" s="1"/>
  <c r="H61" i="5"/>
  <c r="R17" i="5" s="1"/>
  <c r="B61" i="5"/>
  <c r="L17" i="5" s="1"/>
  <c r="D61" i="5"/>
  <c r="N17" i="5" s="1"/>
  <c r="C61" i="5"/>
  <c r="M17" i="5" s="1"/>
  <c r="G232" i="1"/>
  <c r="Q232" i="1"/>
  <c r="C232" i="1"/>
  <c r="M232" i="1"/>
  <c r="O232" i="1"/>
  <c r="I232" i="1"/>
  <c r="E232" i="1"/>
  <c r="K232" i="1"/>
  <c r="B233" i="1"/>
  <c r="F62" i="5" l="1"/>
  <c r="X17" i="5" s="1"/>
  <c r="A62" i="5"/>
  <c r="S17" i="5" s="1"/>
  <c r="B62" i="5"/>
  <c r="T17" i="5" s="1"/>
  <c r="D62" i="5"/>
  <c r="V17" i="5" s="1"/>
  <c r="H62" i="5"/>
  <c r="Z17" i="5" s="1"/>
  <c r="E62" i="5"/>
  <c r="W17" i="5" s="1"/>
  <c r="G62" i="5"/>
  <c r="Y17" i="5" s="1"/>
  <c r="C62" i="5"/>
  <c r="U17" i="5" s="1"/>
  <c r="G233" i="1"/>
  <c r="Q233" i="1"/>
  <c r="C233" i="1"/>
  <c r="M233" i="1"/>
  <c r="O233" i="1"/>
  <c r="I233" i="1"/>
  <c r="E233" i="1"/>
  <c r="K233" i="1"/>
  <c r="B234" i="1"/>
  <c r="F63" i="5" l="1"/>
  <c r="AF17" i="5" s="1"/>
  <c r="A63" i="5"/>
  <c r="AA17" i="5" s="1"/>
  <c r="B63" i="5"/>
  <c r="AB17" i="5" s="1"/>
  <c r="D63" i="5"/>
  <c r="AD17" i="5" s="1"/>
  <c r="H63" i="5"/>
  <c r="AH17" i="5" s="1"/>
  <c r="E63" i="5"/>
  <c r="AE17" i="5" s="1"/>
  <c r="G63" i="5"/>
  <c r="AG17" i="5" s="1"/>
  <c r="C63" i="5"/>
  <c r="AC17" i="5" s="1"/>
  <c r="G234" i="1"/>
  <c r="Q234" i="1"/>
  <c r="C234" i="1"/>
  <c r="M234" i="1"/>
  <c r="O234" i="1"/>
  <c r="I234" i="1"/>
  <c r="K234" i="1"/>
  <c r="E234" i="1"/>
  <c r="B235" i="1"/>
  <c r="B64" i="5" l="1"/>
  <c r="AJ17" i="5" s="1"/>
  <c r="E64" i="5"/>
  <c r="AM17" i="5" s="1"/>
  <c r="A64" i="5"/>
  <c r="AI17" i="5" s="1"/>
  <c r="F64" i="5"/>
  <c r="AN17" i="5" s="1"/>
  <c r="D64" i="5"/>
  <c r="AL17" i="5" s="1"/>
  <c r="H64" i="5"/>
  <c r="AP17" i="5" s="1"/>
  <c r="G64" i="5"/>
  <c r="AO17" i="5" s="1"/>
  <c r="C64" i="5"/>
  <c r="AK17" i="5" s="1"/>
  <c r="G235" i="1"/>
  <c r="Q235" i="1"/>
  <c r="C235" i="1"/>
  <c r="M235" i="1"/>
  <c r="O235" i="1"/>
  <c r="I235" i="1"/>
  <c r="K235" i="1"/>
  <c r="E235" i="1"/>
  <c r="B236" i="1"/>
  <c r="E65" i="5" l="1"/>
  <c r="A65" i="5"/>
  <c r="F65" i="5"/>
  <c r="D65" i="5"/>
  <c r="H65" i="5"/>
  <c r="B65" i="5"/>
  <c r="G65" i="5"/>
  <c r="C65" i="5"/>
  <c r="G236" i="1"/>
  <c r="Q236" i="1"/>
  <c r="C236" i="1"/>
  <c r="M236" i="1"/>
  <c r="O236" i="1"/>
  <c r="I236" i="1"/>
  <c r="E236" i="1"/>
  <c r="K236" i="1"/>
  <c r="B237" i="1"/>
  <c r="B66" i="5" l="1"/>
  <c r="A66" i="5"/>
  <c r="F66" i="5"/>
  <c r="D66" i="5"/>
  <c r="H66" i="5"/>
  <c r="E66" i="5"/>
  <c r="G66" i="5"/>
  <c r="C66" i="5"/>
  <c r="G237" i="1"/>
  <c r="Q237" i="1"/>
  <c r="C237" i="1"/>
  <c r="M237" i="1"/>
  <c r="O237" i="1"/>
  <c r="I237" i="1"/>
  <c r="K237" i="1"/>
  <c r="E237" i="1"/>
  <c r="B238" i="1"/>
  <c r="B67" i="5" l="1"/>
  <c r="E67" i="5"/>
  <c r="A67" i="5"/>
  <c r="F67" i="5"/>
  <c r="D67" i="5"/>
  <c r="H67" i="5"/>
  <c r="G67" i="5"/>
  <c r="C67" i="5"/>
  <c r="G238" i="1"/>
  <c r="Q238" i="1"/>
  <c r="C238" i="1"/>
  <c r="M238" i="1"/>
  <c r="O238" i="1"/>
  <c r="I238" i="1"/>
  <c r="K238" i="1"/>
  <c r="E238" i="1"/>
  <c r="B239" i="1"/>
  <c r="B68" i="5" l="1"/>
  <c r="E68" i="5"/>
  <c r="A68" i="5"/>
  <c r="F68" i="5"/>
  <c r="D68" i="5"/>
  <c r="H68" i="5"/>
  <c r="G68" i="5"/>
  <c r="C68" i="5"/>
  <c r="K239" i="1"/>
  <c r="Q239" i="1"/>
  <c r="G239" i="1"/>
  <c r="O239" i="1"/>
  <c r="M239" i="1"/>
  <c r="C239" i="1"/>
  <c r="I239" i="1"/>
  <c r="E239" i="1"/>
  <c r="B240" i="1"/>
  <c r="D69" i="5" l="1"/>
  <c r="C69" i="5"/>
  <c r="G69" i="5"/>
  <c r="A69" i="5"/>
  <c r="H69" i="5"/>
  <c r="B69" i="5"/>
  <c r="F69" i="5"/>
  <c r="E69" i="5"/>
  <c r="G240" i="1"/>
  <c r="Q240" i="1"/>
  <c r="M240" i="1"/>
  <c r="O240" i="1"/>
  <c r="I240" i="1"/>
  <c r="C240" i="1"/>
  <c r="E240" i="1"/>
  <c r="K240" i="1"/>
  <c r="B241" i="1"/>
  <c r="E70" i="5" l="1"/>
  <c r="B70" i="5"/>
  <c r="F70" i="5"/>
  <c r="G70" i="5"/>
  <c r="A70" i="5"/>
  <c r="H70" i="5"/>
  <c r="D70" i="5"/>
  <c r="C70" i="5"/>
  <c r="O241" i="1"/>
  <c r="Q241" i="1"/>
  <c r="G241" i="1"/>
  <c r="K241" i="1"/>
  <c r="M241" i="1"/>
  <c r="C241" i="1"/>
  <c r="I241" i="1"/>
  <c r="E241" i="1"/>
  <c r="B242" i="1"/>
  <c r="D71" i="5" l="1"/>
  <c r="C71" i="5"/>
  <c r="E71" i="5"/>
  <c r="A71" i="5"/>
  <c r="H71" i="5"/>
  <c r="B71" i="5"/>
  <c r="F71" i="5"/>
  <c r="G71" i="5"/>
  <c r="C242" i="1"/>
  <c r="Q242" i="1"/>
  <c r="M242" i="1"/>
  <c r="O242" i="1"/>
  <c r="I242" i="1"/>
  <c r="G242" i="1"/>
  <c r="K242" i="1"/>
  <c r="E242" i="1"/>
  <c r="B243" i="1"/>
  <c r="E72" i="5" l="1"/>
  <c r="F72" i="5"/>
  <c r="G72" i="5"/>
  <c r="C72" i="5"/>
  <c r="H72" i="5"/>
  <c r="B72" i="5"/>
  <c r="D72" i="5"/>
  <c r="A72" i="5"/>
  <c r="O243" i="1"/>
  <c r="Q243" i="1"/>
  <c r="G243" i="1"/>
  <c r="K243" i="1"/>
  <c r="M243" i="1"/>
  <c r="C243" i="1"/>
  <c r="I243" i="1"/>
  <c r="E243" i="1"/>
  <c r="B244" i="1"/>
  <c r="B73" i="5" l="1"/>
  <c r="D73" i="5"/>
  <c r="C73" i="5"/>
  <c r="E73" i="5"/>
  <c r="A73" i="5"/>
  <c r="H73" i="5"/>
  <c r="F73" i="5"/>
  <c r="G73" i="5"/>
  <c r="C244" i="1"/>
  <c r="Q244" i="1"/>
  <c r="M244" i="1"/>
  <c r="O244" i="1"/>
  <c r="I244" i="1"/>
  <c r="K244" i="1"/>
  <c r="E244" i="1"/>
  <c r="G244" i="1"/>
  <c r="B245" i="1"/>
  <c r="B74" i="5" l="1"/>
  <c r="F74" i="5"/>
  <c r="G74" i="5"/>
  <c r="E74" i="5"/>
  <c r="H74" i="5"/>
  <c r="C74" i="5"/>
  <c r="D74" i="5"/>
  <c r="A74" i="5"/>
  <c r="Q245" i="1"/>
  <c r="O245" i="1"/>
  <c r="M245" i="1"/>
  <c r="G245" i="1"/>
  <c r="K245" i="1"/>
  <c r="I245" i="1"/>
  <c r="C245" i="1"/>
  <c r="E245" i="1"/>
  <c r="B246" i="1"/>
  <c r="A75" i="5" l="1"/>
  <c r="F75" i="5"/>
  <c r="C75" i="5"/>
  <c r="D75" i="5"/>
  <c r="G75" i="5"/>
  <c r="B75" i="5"/>
  <c r="E75" i="5"/>
  <c r="H75" i="5"/>
  <c r="G246" i="1"/>
  <c r="K246" i="1"/>
  <c r="Q246" i="1"/>
  <c r="C246" i="1"/>
  <c r="M246" i="1"/>
  <c r="I246" i="1"/>
  <c r="E246" i="1"/>
  <c r="O246" i="1"/>
  <c r="B247" i="1"/>
  <c r="B76" i="5" l="1"/>
  <c r="H76" i="5"/>
  <c r="A76" i="5"/>
  <c r="D76" i="5"/>
  <c r="E76" i="5"/>
  <c r="G76" i="5"/>
  <c r="F76" i="5"/>
  <c r="C76" i="5"/>
  <c r="Q247" i="1"/>
  <c r="O247" i="1"/>
  <c r="M247" i="1"/>
  <c r="K247" i="1"/>
  <c r="G247" i="1"/>
  <c r="I247" i="1"/>
  <c r="C247" i="1"/>
  <c r="E247" i="1"/>
  <c r="B248" i="1"/>
  <c r="A77" i="5" l="1"/>
  <c r="F77" i="5"/>
  <c r="E77" i="5"/>
  <c r="D77" i="5"/>
  <c r="G77" i="5"/>
  <c r="B77" i="5"/>
  <c r="C77" i="5"/>
  <c r="H77" i="5"/>
  <c r="K248" i="1"/>
  <c r="G248" i="1"/>
  <c r="Q248" i="1"/>
  <c r="C248" i="1"/>
  <c r="M248" i="1"/>
  <c r="I248" i="1"/>
  <c r="O248" i="1"/>
  <c r="E248" i="1"/>
  <c r="B249" i="1"/>
  <c r="G78" i="5" l="1"/>
  <c r="H78" i="5"/>
  <c r="A78" i="5"/>
  <c r="D78" i="5"/>
  <c r="C78" i="5"/>
  <c r="B78" i="5"/>
  <c r="F78" i="5"/>
  <c r="E78" i="5"/>
  <c r="Q249" i="1"/>
  <c r="O249" i="1"/>
  <c r="M249" i="1"/>
  <c r="K249" i="1"/>
  <c r="G249" i="1"/>
  <c r="I249" i="1"/>
  <c r="E249" i="1"/>
  <c r="C249" i="1"/>
  <c r="B250" i="1"/>
  <c r="B79" i="5" l="1"/>
  <c r="F79" i="5"/>
  <c r="E79" i="5"/>
  <c r="D79" i="5"/>
  <c r="G79" i="5"/>
  <c r="A79" i="5"/>
  <c r="C79" i="5"/>
  <c r="H79" i="5"/>
  <c r="O250" i="1"/>
  <c r="G250" i="1"/>
  <c r="Q250" i="1"/>
  <c r="C250" i="1"/>
  <c r="M250" i="1"/>
  <c r="I250" i="1"/>
  <c r="E250" i="1"/>
  <c r="K250" i="1"/>
  <c r="B251" i="1"/>
  <c r="E80" i="5" l="1"/>
  <c r="B80" i="5"/>
  <c r="H80" i="5"/>
  <c r="A80" i="5"/>
  <c r="D80" i="5"/>
  <c r="C80" i="5"/>
  <c r="F80" i="5"/>
  <c r="G80" i="5"/>
  <c r="Q251" i="1"/>
  <c r="K251" i="1"/>
  <c r="M251" i="1"/>
  <c r="O251" i="1"/>
  <c r="C251" i="1"/>
  <c r="I251" i="1"/>
  <c r="E251" i="1"/>
  <c r="G251" i="1"/>
  <c r="B252" i="1"/>
  <c r="C81" i="5" l="1"/>
  <c r="B81" i="5"/>
  <c r="F81" i="5"/>
  <c r="G81" i="5"/>
  <c r="D81" i="5"/>
  <c r="E81" i="5"/>
  <c r="A81" i="5"/>
  <c r="H81" i="5"/>
  <c r="O252" i="1"/>
  <c r="C252" i="1"/>
  <c r="Q252" i="1"/>
  <c r="G252" i="1"/>
  <c r="M252" i="1"/>
  <c r="I252" i="1"/>
  <c r="K252" i="1"/>
  <c r="E252" i="1"/>
  <c r="B253" i="1"/>
  <c r="E82" i="5" l="1"/>
  <c r="H82" i="5"/>
  <c r="C82" i="5"/>
  <c r="D82" i="5"/>
  <c r="A82" i="5"/>
  <c r="B82" i="5"/>
  <c r="F82" i="5"/>
  <c r="G82" i="5"/>
  <c r="Q253" i="1"/>
  <c r="K253" i="1"/>
  <c r="M253" i="1"/>
  <c r="O253" i="1"/>
  <c r="C253" i="1"/>
  <c r="I253" i="1"/>
  <c r="G253" i="1"/>
  <c r="E253" i="1"/>
  <c r="B254" i="1"/>
  <c r="B83" i="5" l="1"/>
  <c r="C83" i="5"/>
  <c r="F83" i="5"/>
  <c r="G83" i="5"/>
  <c r="D83" i="5"/>
  <c r="E83" i="5"/>
  <c r="A83" i="5"/>
  <c r="H83" i="5"/>
  <c r="O254" i="1"/>
  <c r="C254" i="1"/>
  <c r="Q254" i="1"/>
  <c r="G254" i="1"/>
  <c r="M254" i="1"/>
  <c r="I254" i="1"/>
  <c r="E254" i="1"/>
  <c r="K254" i="1"/>
  <c r="B255" i="1"/>
  <c r="B84" i="5" l="1"/>
  <c r="H84" i="5"/>
  <c r="C84" i="5"/>
  <c r="D84" i="5"/>
  <c r="A84" i="5"/>
  <c r="E84" i="5"/>
  <c r="F84" i="5"/>
  <c r="G84" i="5"/>
  <c r="Q255" i="1"/>
  <c r="K255" i="1"/>
  <c r="M255" i="1"/>
  <c r="O255" i="1"/>
  <c r="C255" i="1"/>
  <c r="I255" i="1"/>
  <c r="G255" i="1"/>
  <c r="E255" i="1"/>
  <c r="B256" i="1"/>
  <c r="C85" i="5" l="1"/>
  <c r="F85" i="5"/>
  <c r="G85" i="5"/>
  <c r="D85" i="5"/>
  <c r="E85" i="5"/>
  <c r="B85" i="5"/>
  <c r="A85" i="5"/>
  <c r="H85" i="5"/>
  <c r="O256" i="1"/>
  <c r="C256" i="1"/>
  <c r="Q256" i="1"/>
  <c r="G256" i="1"/>
  <c r="M256" i="1"/>
  <c r="I256" i="1"/>
  <c r="K256" i="1"/>
  <c r="E256" i="1"/>
  <c r="B257" i="1"/>
  <c r="E86" i="5" l="1"/>
  <c r="H86" i="5"/>
  <c r="C86" i="5"/>
  <c r="D86" i="5"/>
  <c r="A86" i="5"/>
  <c r="B86" i="5"/>
  <c r="F86" i="5"/>
  <c r="G86" i="5"/>
  <c r="Q257" i="1"/>
  <c r="K257" i="1"/>
  <c r="M257" i="1"/>
  <c r="O257" i="1"/>
  <c r="C257" i="1"/>
  <c r="I257" i="1"/>
  <c r="G257" i="1"/>
  <c r="E257" i="1"/>
  <c r="B258" i="1"/>
  <c r="B87" i="5" l="1"/>
  <c r="C87" i="5"/>
  <c r="F87" i="5"/>
  <c r="G87" i="5"/>
  <c r="D87" i="5"/>
  <c r="E87" i="5"/>
  <c r="A87" i="5"/>
  <c r="H87" i="5"/>
  <c r="O258" i="1"/>
  <c r="C258" i="1"/>
  <c r="Q258" i="1"/>
  <c r="G258" i="1"/>
  <c r="M258" i="1"/>
  <c r="I258" i="1"/>
  <c r="E258" i="1"/>
  <c r="K258" i="1"/>
  <c r="B259" i="1"/>
  <c r="B88" i="5" l="1"/>
  <c r="H88" i="5"/>
  <c r="C88" i="5"/>
  <c r="D88" i="5"/>
  <c r="A88" i="5"/>
  <c r="E88" i="5"/>
  <c r="F88" i="5"/>
  <c r="G88" i="5"/>
  <c r="Q259" i="1"/>
  <c r="K259" i="1"/>
  <c r="M259" i="1"/>
  <c r="O259" i="1"/>
  <c r="C259" i="1"/>
  <c r="I259" i="1"/>
  <c r="G259" i="1"/>
  <c r="E259" i="1"/>
  <c r="B260" i="1"/>
  <c r="C89" i="5" l="1"/>
  <c r="F89" i="5"/>
  <c r="G89" i="5"/>
  <c r="D89" i="5"/>
  <c r="E89" i="5"/>
  <c r="B89" i="5"/>
  <c r="A89" i="5"/>
  <c r="H89" i="5"/>
  <c r="O260" i="1"/>
  <c r="C260" i="1"/>
  <c r="Q260" i="1"/>
  <c r="G260" i="1"/>
  <c r="M260" i="1"/>
  <c r="I260" i="1"/>
  <c r="K260" i="1"/>
  <c r="E260" i="1"/>
  <c r="B261" i="1"/>
  <c r="E90" i="5" l="1"/>
  <c r="H90" i="5"/>
  <c r="C90" i="5"/>
  <c r="D90" i="5"/>
  <c r="A90" i="5"/>
  <c r="B90" i="5"/>
  <c r="F90" i="5"/>
  <c r="G90" i="5"/>
  <c r="Q261" i="1"/>
  <c r="K261" i="1"/>
  <c r="M261" i="1"/>
  <c r="O261" i="1"/>
  <c r="C261" i="1"/>
  <c r="I261" i="1"/>
  <c r="G261" i="1"/>
  <c r="E261" i="1"/>
  <c r="B262" i="1"/>
  <c r="C91" i="5" l="1"/>
  <c r="F91" i="5"/>
  <c r="G91" i="5"/>
  <c r="D91" i="5"/>
  <c r="E91" i="5"/>
  <c r="B91" i="5"/>
  <c r="A91" i="5"/>
  <c r="H91" i="5"/>
  <c r="O262" i="1"/>
  <c r="C262" i="1"/>
  <c r="Q262" i="1"/>
  <c r="G262" i="1"/>
  <c r="M262" i="1"/>
  <c r="I262" i="1"/>
  <c r="E262" i="1"/>
  <c r="K262" i="1"/>
  <c r="B263" i="1"/>
  <c r="B92" i="5" l="1"/>
  <c r="H92" i="5"/>
  <c r="C92" i="5"/>
  <c r="D92" i="5"/>
  <c r="A92" i="5"/>
  <c r="E92" i="5"/>
  <c r="F92" i="5"/>
  <c r="G92" i="5"/>
  <c r="O263" i="1"/>
  <c r="Q263" i="1"/>
  <c r="K263" i="1"/>
  <c r="M263" i="1"/>
  <c r="C263" i="1"/>
  <c r="I263" i="1"/>
  <c r="G263" i="1"/>
  <c r="E263" i="1"/>
  <c r="B264" i="1"/>
  <c r="C93" i="5" l="1"/>
  <c r="E93" i="5"/>
  <c r="B93" i="5"/>
  <c r="D93" i="5"/>
  <c r="H93" i="5"/>
  <c r="F93" i="5"/>
  <c r="A93" i="5"/>
  <c r="G93" i="5"/>
  <c r="Q264" i="1"/>
  <c r="K264" i="1"/>
  <c r="M264" i="1"/>
  <c r="C264" i="1"/>
  <c r="O264" i="1"/>
  <c r="I264" i="1"/>
  <c r="G264" i="1"/>
  <c r="E264" i="1"/>
  <c r="B265" i="1"/>
  <c r="B94" i="5" l="1"/>
  <c r="C94" i="5"/>
  <c r="F94" i="5"/>
  <c r="A94" i="5"/>
  <c r="D94" i="5"/>
  <c r="E94" i="5"/>
  <c r="G94" i="5"/>
  <c r="H94" i="5"/>
  <c r="C265" i="1"/>
  <c r="O265" i="1"/>
  <c r="Q265" i="1"/>
  <c r="G265" i="1"/>
  <c r="M265" i="1"/>
  <c r="I265" i="1"/>
  <c r="E265" i="1"/>
  <c r="K265" i="1"/>
  <c r="B266" i="1"/>
  <c r="B95" i="5" l="1"/>
  <c r="H95" i="5"/>
  <c r="C95" i="5"/>
  <c r="D95" i="5"/>
  <c r="G95" i="5"/>
  <c r="E95" i="5"/>
  <c r="F95" i="5"/>
  <c r="A95" i="5"/>
  <c r="Q266" i="1"/>
  <c r="K266" i="1"/>
  <c r="M266" i="1"/>
  <c r="C266" i="1"/>
  <c r="O266" i="1"/>
  <c r="I266" i="1"/>
  <c r="E266" i="1"/>
  <c r="G266" i="1"/>
  <c r="B267" i="1"/>
  <c r="B96" i="5" l="1"/>
  <c r="F96" i="5"/>
  <c r="A96" i="5"/>
  <c r="D96" i="5"/>
  <c r="E96" i="5"/>
  <c r="C96" i="5"/>
  <c r="G96" i="5"/>
  <c r="H96" i="5"/>
  <c r="C267" i="1"/>
  <c r="O267" i="1"/>
  <c r="Q267" i="1"/>
  <c r="G267" i="1"/>
  <c r="M267" i="1"/>
  <c r="I267" i="1"/>
  <c r="E267" i="1"/>
  <c r="K267" i="1"/>
  <c r="B268" i="1"/>
  <c r="B97" i="5" l="1"/>
  <c r="H97" i="5"/>
  <c r="C97" i="5"/>
  <c r="D97" i="5"/>
  <c r="G97" i="5"/>
  <c r="E97" i="5"/>
  <c r="F97" i="5"/>
  <c r="A97" i="5"/>
  <c r="Q268" i="1"/>
  <c r="O268" i="1"/>
  <c r="M268" i="1"/>
  <c r="C268" i="1"/>
  <c r="K268" i="1"/>
  <c r="I268" i="1"/>
  <c r="G268" i="1"/>
  <c r="E268" i="1"/>
  <c r="B269" i="1"/>
  <c r="K26" i="5" l="1"/>
  <c r="K25" i="5"/>
  <c r="N26" i="5"/>
  <c r="N25" i="5"/>
  <c r="P26" i="5"/>
  <c r="P25" i="5"/>
  <c r="M26" i="5"/>
  <c r="M25" i="5"/>
  <c r="O26" i="5"/>
  <c r="O25" i="5"/>
  <c r="R26" i="5"/>
  <c r="R25" i="5"/>
  <c r="Q26" i="5"/>
  <c r="Q25" i="5"/>
  <c r="L26" i="5"/>
  <c r="L25" i="5"/>
  <c r="C98" i="5"/>
  <c r="F98" i="5"/>
  <c r="A98" i="5"/>
  <c r="D98" i="5"/>
  <c r="G98" i="5"/>
  <c r="B98" i="5"/>
  <c r="E98" i="5"/>
  <c r="H98" i="5"/>
  <c r="G269" i="1"/>
  <c r="K269" i="1"/>
  <c r="Q269" i="1"/>
  <c r="C269" i="1"/>
  <c r="M269" i="1"/>
  <c r="I269" i="1"/>
  <c r="O269" i="1"/>
  <c r="E269" i="1"/>
  <c r="B270" i="1"/>
  <c r="Z26" i="5" l="1"/>
  <c r="Z25" i="5"/>
  <c r="V26" i="5"/>
  <c r="V25" i="5"/>
  <c r="T26" i="5"/>
  <c r="T25" i="5"/>
  <c r="X26" i="5"/>
  <c r="X25" i="5"/>
  <c r="W26" i="5"/>
  <c r="W25" i="5"/>
  <c r="S26" i="5"/>
  <c r="S25" i="5"/>
  <c r="Y26" i="5"/>
  <c r="Y25" i="5"/>
  <c r="U26" i="5"/>
  <c r="U25" i="5"/>
  <c r="B99" i="5"/>
  <c r="G99" i="5"/>
  <c r="H99" i="5"/>
  <c r="A99" i="5"/>
  <c r="D99" i="5"/>
  <c r="E99" i="5"/>
  <c r="F99" i="5"/>
  <c r="C99" i="5"/>
  <c r="Q270" i="1"/>
  <c r="O270" i="1"/>
  <c r="M270" i="1"/>
  <c r="G270" i="1"/>
  <c r="K270" i="1"/>
  <c r="I270" i="1"/>
  <c r="E270" i="1"/>
  <c r="C270" i="1"/>
  <c r="B271" i="1"/>
  <c r="AC26" i="5" l="1"/>
  <c r="AC25" i="5"/>
  <c r="AA26" i="5"/>
  <c r="AA25" i="5"/>
  <c r="AF26" i="5"/>
  <c r="AF25" i="5"/>
  <c r="AH26" i="5"/>
  <c r="AH25" i="5"/>
  <c r="AE26" i="5"/>
  <c r="AE25" i="5"/>
  <c r="AG26" i="5"/>
  <c r="AG25" i="5"/>
  <c r="AD26" i="5"/>
  <c r="AD25" i="5"/>
  <c r="AB26" i="5"/>
  <c r="AB25" i="5"/>
  <c r="A100" i="5"/>
  <c r="B100" i="5"/>
  <c r="F100" i="5"/>
  <c r="C100" i="5"/>
  <c r="D100" i="5"/>
  <c r="G100" i="5"/>
  <c r="E100" i="5"/>
  <c r="H100" i="5"/>
  <c r="G271" i="1"/>
  <c r="K271" i="1"/>
  <c r="Q271" i="1"/>
  <c r="C271" i="1"/>
  <c r="M271" i="1"/>
  <c r="I271" i="1"/>
  <c r="O271" i="1"/>
  <c r="E271" i="1"/>
  <c r="B272" i="1"/>
  <c r="AP26" i="5" l="1"/>
  <c r="AP25" i="5"/>
  <c r="AK26" i="5"/>
  <c r="AK25" i="5"/>
  <c r="AM26" i="5"/>
  <c r="AM25" i="5"/>
  <c r="AN26" i="5"/>
  <c r="AN25" i="5"/>
  <c r="AO26" i="5"/>
  <c r="AO25" i="5"/>
  <c r="AJ26" i="5"/>
  <c r="AJ25" i="5"/>
  <c r="AL26" i="5"/>
  <c r="AL25" i="5"/>
  <c r="AI26" i="5"/>
  <c r="AI25" i="5"/>
  <c r="B101" i="5"/>
  <c r="G101" i="5"/>
  <c r="H101" i="5"/>
  <c r="A101" i="5"/>
  <c r="D101" i="5"/>
  <c r="E101" i="5"/>
  <c r="F101" i="5"/>
  <c r="C101" i="5"/>
  <c r="O272" i="1"/>
  <c r="Q272" i="1"/>
  <c r="G272" i="1"/>
  <c r="K272" i="1"/>
  <c r="I272" i="1"/>
  <c r="C272" i="1"/>
  <c r="M272" i="1"/>
  <c r="E272" i="1"/>
  <c r="B273" i="1"/>
  <c r="M27" i="5" l="1"/>
  <c r="M24" i="5"/>
  <c r="K27" i="5"/>
  <c r="K24" i="5"/>
  <c r="P27" i="5"/>
  <c r="P24" i="5"/>
  <c r="R27" i="5"/>
  <c r="R24" i="5"/>
  <c r="O27" i="5"/>
  <c r="O24" i="5"/>
  <c r="Q27" i="5"/>
  <c r="Q24" i="5"/>
  <c r="N27" i="5"/>
  <c r="N24" i="5"/>
  <c r="L27" i="5"/>
  <c r="L24" i="5"/>
  <c r="F102" i="5"/>
  <c r="C102" i="5"/>
  <c r="E102" i="5"/>
  <c r="A102" i="5"/>
  <c r="H102" i="5"/>
  <c r="B102" i="5"/>
  <c r="D102" i="5"/>
  <c r="G102" i="5"/>
  <c r="I273" i="1"/>
  <c r="K273" i="1"/>
  <c r="G273" i="1"/>
  <c r="E273" i="1"/>
  <c r="C273" i="1"/>
  <c r="Q273" i="1"/>
  <c r="M273" i="1"/>
  <c r="O273" i="1"/>
  <c r="B274" i="1"/>
  <c r="Y27" i="5" l="1"/>
  <c r="Y24" i="5"/>
  <c r="S27" i="5"/>
  <c r="S24" i="5"/>
  <c r="V27" i="5"/>
  <c r="V24" i="5"/>
  <c r="W27" i="5"/>
  <c r="W24" i="5"/>
  <c r="T27" i="5"/>
  <c r="T24" i="5"/>
  <c r="U27" i="5"/>
  <c r="U24" i="5"/>
  <c r="Z27" i="5"/>
  <c r="Z24" i="5"/>
  <c r="X27" i="5"/>
  <c r="X24" i="5"/>
  <c r="G103" i="5"/>
  <c r="F103" i="5"/>
  <c r="C103" i="5"/>
  <c r="B103" i="5"/>
  <c r="H103" i="5"/>
  <c r="E103" i="5"/>
  <c r="A103" i="5"/>
  <c r="D103" i="5"/>
  <c r="I274" i="1"/>
  <c r="E274" i="1"/>
  <c r="O274" i="1"/>
  <c r="Q274" i="1"/>
  <c r="K274" i="1"/>
  <c r="G274" i="1"/>
  <c r="C274" i="1"/>
  <c r="M274" i="1"/>
  <c r="B275" i="1"/>
  <c r="AD27" i="5" l="1"/>
  <c r="AD24" i="5"/>
  <c r="AB27" i="5"/>
  <c r="AB24" i="5"/>
  <c r="AA27" i="5"/>
  <c r="AA24" i="5"/>
  <c r="AC27" i="5"/>
  <c r="AC24" i="5"/>
  <c r="AE27" i="5"/>
  <c r="AE24" i="5"/>
  <c r="AF27" i="5"/>
  <c r="AF24" i="5"/>
  <c r="AH27" i="5"/>
  <c r="AH24" i="5"/>
  <c r="AG27" i="5"/>
  <c r="AG24" i="5"/>
  <c r="A104" i="5"/>
  <c r="G104" i="5"/>
  <c r="H104" i="5"/>
  <c r="C104" i="5"/>
  <c r="B104" i="5"/>
  <c r="F104" i="5"/>
  <c r="E104" i="5"/>
  <c r="D104" i="5"/>
  <c r="I275" i="1"/>
  <c r="K275" i="1"/>
  <c r="G275" i="1"/>
  <c r="E275" i="1"/>
  <c r="C275" i="1"/>
  <c r="Q275" i="1"/>
  <c r="M275" i="1"/>
  <c r="O275" i="1"/>
  <c r="B276" i="1"/>
  <c r="AL27" i="5" l="1"/>
  <c r="AL24" i="5"/>
  <c r="AK27" i="5"/>
  <c r="AK24" i="5"/>
  <c r="AM27" i="5"/>
  <c r="AM24" i="5"/>
  <c r="AP27" i="5"/>
  <c r="AP24" i="5"/>
  <c r="AN27" i="5"/>
  <c r="AN24" i="5"/>
  <c r="AO27" i="5"/>
  <c r="AO24" i="5"/>
  <c r="AJ27" i="5"/>
  <c r="AJ24" i="5"/>
  <c r="AI27" i="5"/>
  <c r="AI24" i="5"/>
  <c r="F105" i="5"/>
  <c r="C105" i="5"/>
  <c r="B105" i="5"/>
  <c r="H105" i="5"/>
  <c r="E105" i="5"/>
  <c r="G105" i="5"/>
  <c r="A105" i="5"/>
  <c r="D105" i="5"/>
  <c r="I276" i="1"/>
  <c r="E276" i="1"/>
  <c r="O276" i="1"/>
  <c r="Q276" i="1"/>
  <c r="K276" i="1"/>
  <c r="G276" i="1"/>
  <c r="M276" i="1"/>
  <c r="C276" i="1"/>
  <c r="B277" i="1"/>
  <c r="N28" i="5" l="1"/>
  <c r="N23" i="5"/>
  <c r="R28" i="5"/>
  <c r="R23" i="5"/>
  <c r="K28" i="5"/>
  <c r="K23" i="5"/>
  <c r="L28" i="5"/>
  <c r="L23" i="5"/>
  <c r="Q28" i="5"/>
  <c r="Q23" i="5"/>
  <c r="M28" i="5"/>
  <c r="M23" i="5"/>
  <c r="O28" i="5"/>
  <c r="O23" i="5"/>
  <c r="P28" i="5"/>
  <c r="P23" i="5"/>
  <c r="F106" i="5"/>
  <c r="G106" i="5"/>
  <c r="H106" i="5"/>
  <c r="C106" i="5"/>
  <c r="B106" i="5"/>
  <c r="A106" i="5"/>
  <c r="E106" i="5"/>
  <c r="D106" i="5"/>
  <c r="I277" i="1"/>
  <c r="K277" i="1"/>
  <c r="G277" i="1"/>
  <c r="E277" i="1"/>
  <c r="C277" i="1"/>
  <c r="Q277" i="1"/>
  <c r="M277" i="1"/>
  <c r="O277" i="1"/>
  <c r="B278" i="1"/>
  <c r="V28" i="5" l="1"/>
  <c r="V23" i="5"/>
  <c r="U28" i="5"/>
  <c r="U23" i="5"/>
  <c r="W28" i="5"/>
  <c r="W23" i="5"/>
  <c r="Z28" i="5"/>
  <c r="Z23" i="5"/>
  <c r="S28" i="5"/>
  <c r="S23" i="5"/>
  <c r="Y28" i="5"/>
  <c r="Y23" i="5"/>
  <c r="T28" i="5"/>
  <c r="T23" i="5"/>
  <c r="X28" i="5"/>
  <c r="X23" i="5"/>
  <c r="F107" i="5"/>
  <c r="C107" i="5"/>
  <c r="B107" i="5"/>
  <c r="H107" i="5"/>
  <c r="E107" i="5"/>
  <c r="G107" i="5"/>
  <c r="A107" i="5"/>
  <c r="D107" i="5"/>
  <c r="I278" i="1"/>
  <c r="E278" i="1"/>
  <c r="O278" i="1"/>
  <c r="Q278" i="1"/>
  <c r="K278" i="1"/>
  <c r="G278" i="1"/>
  <c r="M278" i="1"/>
  <c r="C278" i="1"/>
  <c r="B279" i="1"/>
  <c r="AD28" i="5" l="1"/>
  <c r="AD23" i="5"/>
  <c r="AH28" i="5"/>
  <c r="AH23" i="5"/>
  <c r="AA28" i="5"/>
  <c r="AA23" i="5"/>
  <c r="AB28" i="5"/>
  <c r="AB23" i="5"/>
  <c r="AG28" i="5"/>
  <c r="AG23" i="5"/>
  <c r="AC28" i="5"/>
  <c r="AC23" i="5"/>
  <c r="AE28" i="5"/>
  <c r="AE23" i="5"/>
  <c r="AF28" i="5"/>
  <c r="AF23" i="5"/>
  <c r="F108" i="5"/>
  <c r="G108" i="5"/>
  <c r="H108" i="5"/>
  <c r="C108" i="5"/>
  <c r="B108" i="5"/>
  <c r="A108" i="5"/>
  <c r="E108" i="5"/>
  <c r="D108" i="5"/>
  <c r="I279" i="1"/>
  <c r="O279" i="1"/>
  <c r="C279" i="1"/>
  <c r="E279" i="1"/>
  <c r="G279" i="1"/>
  <c r="Q279" i="1"/>
  <c r="K279" i="1"/>
  <c r="M279" i="1"/>
  <c r="B280" i="1"/>
  <c r="AL28" i="5" l="1"/>
  <c r="AL23" i="5"/>
  <c r="AK28" i="5"/>
  <c r="AK23" i="5"/>
  <c r="AM28" i="5"/>
  <c r="AM23" i="5"/>
  <c r="AP28" i="5"/>
  <c r="AP23" i="5"/>
  <c r="AI28" i="5"/>
  <c r="AI23" i="5"/>
  <c r="AO28" i="5"/>
  <c r="AO23" i="5"/>
  <c r="AJ28" i="5"/>
  <c r="AJ23" i="5"/>
  <c r="AN28" i="5"/>
  <c r="AN23" i="5"/>
  <c r="E109" i="5"/>
  <c r="A109" i="5"/>
  <c r="B109" i="5"/>
  <c r="H109" i="5"/>
  <c r="G109" i="5"/>
  <c r="F109" i="5"/>
  <c r="C109" i="5"/>
  <c r="D109" i="5"/>
  <c r="I280" i="1"/>
  <c r="E280" i="1"/>
  <c r="K280" i="1"/>
  <c r="Q280" i="1"/>
  <c r="O280" i="1"/>
  <c r="C280" i="1"/>
  <c r="G280" i="1"/>
  <c r="M280" i="1"/>
  <c r="B281" i="1"/>
  <c r="N29" i="5" l="1"/>
  <c r="N22" i="5"/>
  <c r="R29" i="5"/>
  <c r="R22" i="5"/>
  <c r="M29" i="5"/>
  <c r="M22" i="5"/>
  <c r="L29" i="5"/>
  <c r="L22" i="5"/>
  <c r="P29" i="5"/>
  <c r="P22" i="5"/>
  <c r="K29" i="5"/>
  <c r="K22" i="5"/>
  <c r="Q29" i="5"/>
  <c r="Q22" i="5"/>
  <c r="O29" i="5"/>
  <c r="O22" i="5"/>
  <c r="C110" i="5"/>
  <c r="E110" i="5"/>
  <c r="H110" i="5"/>
  <c r="A110" i="5"/>
  <c r="B110" i="5"/>
  <c r="F110" i="5"/>
  <c r="G110" i="5"/>
  <c r="D110" i="5"/>
  <c r="I281" i="1"/>
  <c r="C281" i="1"/>
  <c r="E281" i="1"/>
  <c r="K281" i="1"/>
  <c r="Q281" i="1"/>
  <c r="O281" i="1"/>
  <c r="M281" i="1"/>
  <c r="G281" i="1"/>
  <c r="B282" i="1"/>
  <c r="V29" i="5" l="1"/>
  <c r="V22" i="5"/>
  <c r="S29" i="5"/>
  <c r="S22" i="5"/>
  <c r="Y29" i="5"/>
  <c r="Y22" i="5"/>
  <c r="Z29" i="5"/>
  <c r="Z22" i="5"/>
  <c r="X29" i="5"/>
  <c r="X22" i="5"/>
  <c r="W29" i="5"/>
  <c r="W22" i="5"/>
  <c r="T29" i="5"/>
  <c r="T22" i="5"/>
  <c r="U29" i="5"/>
  <c r="U22" i="5"/>
  <c r="C111" i="5"/>
  <c r="F111" i="5"/>
  <c r="B111" i="5"/>
  <c r="E111" i="5"/>
  <c r="G111" i="5"/>
  <c r="A111" i="5"/>
  <c r="H111" i="5"/>
  <c r="D111" i="5"/>
  <c r="I282" i="1"/>
  <c r="C282" i="1"/>
  <c r="O282" i="1"/>
  <c r="E282" i="1"/>
  <c r="G282" i="1"/>
  <c r="Q282" i="1"/>
  <c r="K282" i="1"/>
  <c r="M282" i="1"/>
  <c r="B283" i="1"/>
  <c r="AD29" i="5" l="1"/>
  <c r="AD22" i="5"/>
  <c r="AE29" i="5"/>
  <c r="AE22" i="5"/>
  <c r="AH29" i="5"/>
  <c r="AH22" i="5"/>
  <c r="AB29" i="5"/>
  <c r="AB22" i="5"/>
  <c r="AA29" i="5"/>
  <c r="AA22" i="5"/>
  <c r="AF29" i="5"/>
  <c r="AF22" i="5"/>
  <c r="AG29" i="5"/>
  <c r="AG22" i="5"/>
  <c r="AC29" i="5"/>
  <c r="AC22" i="5"/>
  <c r="E112" i="5"/>
  <c r="G112" i="5"/>
  <c r="B112" i="5"/>
  <c r="H112" i="5"/>
  <c r="A112" i="5"/>
  <c r="F112" i="5"/>
  <c r="C112" i="5"/>
  <c r="D112" i="5"/>
  <c r="I283" i="1"/>
  <c r="E283" i="1"/>
  <c r="K283" i="1"/>
  <c r="Q283" i="1"/>
  <c r="C283" i="1"/>
  <c r="O283" i="1"/>
  <c r="M283" i="1"/>
  <c r="G283" i="1"/>
  <c r="B284" i="1"/>
  <c r="AL29" i="5" l="1"/>
  <c r="AL22" i="5"/>
  <c r="AP29" i="5"/>
  <c r="AP22" i="5"/>
  <c r="AK29" i="5"/>
  <c r="AK22" i="5"/>
  <c r="AJ29" i="5"/>
  <c r="AJ22" i="5"/>
  <c r="AN29" i="5"/>
  <c r="AN22" i="5"/>
  <c r="AO29" i="5"/>
  <c r="AO22" i="5"/>
  <c r="AI29" i="5"/>
  <c r="AI22" i="5"/>
  <c r="AM29" i="5"/>
  <c r="AM22" i="5"/>
  <c r="C113" i="5"/>
  <c r="F113" i="5"/>
  <c r="E113" i="5"/>
  <c r="H113" i="5"/>
  <c r="G113" i="5"/>
  <c r="B113" i="5"/>
  <c r="A113" i="5"/>
  <c r="D113" i="5"/>
  <c r="I284" i="1"/>
  <c r="C284" i="1"/>
  <c r="O284" i="1"/>
  <c r="E284" i="1"/>
  <c r="G284" i="1"/>
  <c r="Q284" i="1"/>
  <c r="M284" i="1"/>
  <c r="K284" i="1"/>
  <c r="B285" i="1"/>
  <c r="N30" i="5" l="1"/>
  <c r="N21" i="5"/>
  <c r="R30" i="5"/>
  <c r="R21" i="5"/>
  <c r="K30" i="5"/>
  <c r="K21" i="5"/>
  <c r="O30" i="5"/>
  <c r="O21" i="5"/>
  <c r="L30" i="5"/>
  <c r="L21" i="5"/>
  <c r="P30" i="5"/>
  <c r="P21" i="5"/>
  <c r="Q30" i="5"/>
  <c r="Q21" i="5"/>
  <c r="M30" i="5"/>
  <c r="M21" i="5"/>
  <c r="F114" i="5"/>
  <c r="G114" i="5"/>
  <c r="B114" i="5"/>
  <c r="H114" i="5"/>
  <c r="A114" i="5"/>
  <c r="E114" i="5"/>
  <c r="C114" i="5"/>
  <c r="D114" i="5"/>
  <c r="I285" i="1"/>
  <c r="E285" i="1"/>
  <c r="O285" i="1"/>
  <c r="Q285" i="1"/>
  <c r="C285" i="1"/>
  <c r="K285" i="1"/>
  <c r="M285" i="1"/>
  <c r="G285" i="1"/>
  <c r="B286" i="1"/>
  <c r="V30" i="5" l="1"/>
  <c r="V21" i="5"/>
  <c r="Z30" i="5"/>
  <c r="Z21" i="5"/>
  <c r="U30" i="5"/>
  <c r="U21" i="5"/>
  <c r="T30" i="5"/>
  <c r="T21" i="5"/>
  <c r="W30" i="5"/>
  <c r="W21" i="5"/>
  <c r="Y30" i="5"/>
  <c r="Y21" i="5"/>
  <c r="S30" i="5"/>
  <c r="S21" i="5"/>
  <c r="X30" i="5"/>
  <c r="X21" i="5"/>
  <c r="F115" i="5"/>
  <c r="G115" i="5"/>
  <c r="H115" i="5"/>
  <c r="E115" i="5"/>
  <c r="B115" i="5"/>
  <c r="C115" i="5"/>
  <c r="A115" i="5"/>
  <c r="D115" i="5"/>
  <c r="K286" i="1"/>
  <c r="I286" i="1"/>
  <c r="G286" i="1"/>
  <c r="O286" i="1"/>
  <c r="E286" i="1"/>
  <c r="C286" i="1"/>
  <c r="Q286" i="1"/>
  <c r="M286" i="1"/>
  <c r="B287" i="1"/>
  <c r="AD30" i="5" l="1"/>
  <c r="AD21" i="5"/>
  <c r="AE30" i="5"/>
  <c r="AE21" i="5"/>
  <c r="AA30" i="5"/>
  <c r="AA21" i="5"/>
  <c r="AH30" i="5"/>
  <c r="AH21" i="5"/>
  <c r="AC30" i="5"/>
  <c r="AC21" i="5"/>
  <c r="AG30" i="5"/>
  <c r="AG21" i="5"/>
  <c r="AB30" i="5"/>
  <c r="AB21" i="5"/>
  <c r="AF30" i="5"/>
  <c r="AF21" i="5"/>
  <c r="H116" i="5"/>
  <c r="C116" i="5"/>
  <c r="G116" i="5"/>
  <c r="A116" i="5"/>
  <c r="D116" i="5"/>
  <c r="F116" i="5"/>
  <c r="B116" i="5"/>
  <c r="E116" i="5"/>
  <c r="K287" i="1"/>
  <c r="I287" i="1"/>
  <c r="O287" i="1"/>
  <c r="E287" i="1"/>
  <c r="G287" i="1"/>
  <c r="Q287" i="1"/>
  <c r="C287" i="1"/>
  <c r="M287" i="1"/>
  <c r="B288" i="1"/>
  <c r="AM30" i="5" l="1"/>
  <c r="AM21" i="5"/>
  <c r="AI30" i="5"/>
  <c r="AI21" i="5"/>
  <c r="AJ30" i="5"/>
  <c r="AJ21" i="5"/>
  <c r="AO30" i="5"/>
  <c r="AO21" i="5"/>
  <c r="AN30" i="5"/>
  <c r="AN21" i="5"/>
  <c r="AK30" i="5"/>
  <c r="AK21" i="5"/>
  <c r="AL30" i="5"/>
  <c r="AL21" i="5"/>
  <c r="AP30" i="5"/>
  <c r="AP21" i="5"/>
  <c r="F117" i="5"/>
  <c r="A117" i="5"/>
  <c r="G117" i="5"/>
  <c r="B117" i="5"/>
  <c r="H117" i="5"/>
  <c r="D117" i="5"/>
  <c r="C117" i="5"/>
  <c r="E117" i="5"/>
  <c r="G288" i="1"/>
  <c r="I288" i="1"/>
  <c r="E288" i="1"/>
  <c r="K288" i="1"/>
  <c r="Q288" i="1"/>
  <c r="O288" i="1"/>
  <c r="M288" i="1"/>
  <c r="C288" i="1"/>
  <c r="B289" i="1"/>
  <c r="O31" i="5" l="1"/>
  <c r="O20" i="5"/>
  <c r="L31" i="5"/>
  <c r="L20" i="5"/>
  <c r="M31" i="5"/>
  <c r="M20" i="5"/>
  <c r="Q31" i="5"/>
  <c r="Q20" i="5"/>
  <c r="N31" i="5"/>
  <c r="N20" i="5"/>
  <c r="K31" i="5"/>
  <c r="K20" i="5"/>
  <c r="R31" i="5"/>
  <c r="R20" i="5"/>
  <c r="P31" i="5"/>
  <c r="P20" i="5"/>
  <c r="F118" i="5"/>
  <c r="B118" i="5"/>
  <c r="E118" i="5"/>
  <c r="G118" i="5"/>
  <c r="D118" i="5"/>
  <c r="A118" i="5"/>
  <c r="H118" i="5"/>
  <c r="C118" i="5"/>
  <c r="K289" i="1"/>
  <c r="I289" i="1"/>
  <c r="C289" i="1"/>
  <c r="O289" i="1"/>
  <c r="E289" i="1"/>
  <c r="G289" i="1"/>
  <c r="Q289" i="1"/>
  <c r="M289" i="1"/>
  <c r="B290" i="1"/>
  <c r="U31" i="5" l="1"/>
  <c r="U20" i="5"/>
  <c r="Y31" i="5"/>
  <c r="Y20" i="5"/>
  <c r="Z31" i="5"/>
  <c r="Z20" i="5"/>
  <c r="W31" i="5"/>
  <c r="W20" i="5"/>
  <c r="S31" i="5"/>
  <c r="S20" i="5"/>
  <c r="T31" i="5"/>
  <c r="T20" i="5"/>
  <c r="V31" i="5"/>
  <c r="V20" i="5"/>
  <c r="X31" i="5"/>
  <c r="X20" i="5"/>
  <c r="F119" i="5"/>
  <c r="H119" i="5"/>
  <c r="A119" i="5"/>
  <c r="G119" i="5"/>
  <c r="C119" i="5"/>
  <c r="D119" i="5"/>
  <c r="B119" i="5"/>
  <c r="E119" i="5"/>
  <c r="G290" i="1"/>
  <c r="I290" i="1"/>
  <c r="E290" i="1"/>
  <c r="K290" i="1"/>
  <c r="Q290" i="1"/>
  <c r="O290" i="1"/>
  <c r="C290" i="1"/>
  <c r="M290" i="1"/>
  <c r="B291" i="1"/>
  <c r="AE31" i="5" l="1"/>
  <c r="AE20" i="5"/>
  <c r="AG31" i="5"/>
  <c r="AG20" i="5"/>
  <c r="AB31" i="5"/>
  <c r="AB20" i="5"/>
  <c r="AA31" i="5"/>
  <c r="AA20" i="5"/>
  <c r="AD31" i="5"/>
  <c r="AD20" i="5"/>
  <c r="AH31" i="5"/>
  <c r="AH20" i="5"/>
  <c r="AC31" i="5"/>
  <c r="AC20" i="5"/>
  <c r="AF31" i="5"/>
  <c r="AF20" i="5"/>
  <c r="A120" i="5"/>
  <c r="B120" i="5"/>
  <c r="E120" i="5"/>
  <c r="G120" i="5"/>
  <c r="D120" i="5"/>
  <c r="F120" i="5"/>
  <c r="H120" i="5"/>
  <c r="C120" i="5"/>
  <c r="K291" i="1"/>
  <c r="I291" i="1"/>
  <c r="C291" i="1"/>
  <c r="O291" i="1"/>
  <c r="E291" i="1"/>
  <c r="G291" i="1"/>
  <c r="Q291" i="1"/>
  <c r="M291" i="1"/>
  <c r="B292" i="1"/>
  <c r="AK31" i="5" l="1"/>
  <c r="AK20" i="5"/>
  <c r="AO31" i="5"/>
  <c r="AO20" i="5"/>
  <c r="AP31" i="5"/>
  <c r="AP20" i="5"/>
  <c r="AM31" i="5"/>
  <c r="AM20" i="5"/>
  <c r="AN31" i="5"/>
  <c r="AN20" i="5"/>
  <c r="AJ31" i="5"/>
  <c r="AJ20" i="5"/>
  <c r="AL31" i="5"/>
  <c r="AL20" i="5"/>
  <c r="AI31" i="5"/>
  <c r="AI20" i="5"/>
  <c r="H121" i="5"/>
  <c r="A121" i="5"/>
  <c r="G121" i="5"/>
  <c r="C121" i="5"/>
  <c r="D121" i="5"/>
  <c r="F121" i="5"/>
  <c r="B121" i="5"/>
  <c r="E121" i="5"/>
  <c r="G292" i="1"/>
  <c r="I292" i="1"/>
  <c r="E292" i="1"/>
  <c r="K292" i="1"/>
  <c r="Q292" i="1"/>
  <c r="C292" i="1"/>
  <c r="O292" i="1"/>
  <c r="M292" i="1"/>
  <c r="B293" i="1"/>
  <c r="O32" i="5" l="1"/>
  <c r="O19" i="5"/>
  <c r="M32" i="5"/>
  <c r="M19" i="5"/>
  <c r="L32" i="5"/>
  <c r="L19" i="5"/>
  <c r="Q32" i="5"/>
  <c r="Q19" i="5"/>
  <c r="P32" i="5"/>
  <c r="P19" i="5"/>
  <c r="K32" i="5"/>
  <c r="K19" i="5"/>
  <c r="N32" i="5"/>
  <c r="N19" i="5"/>
  <c r="R32" i="5"/>
  <c r="R19" i="5"/>
  <c r="F122" i="5"/>
  <c r="G122" i="5"/>
  <c r="B122" i="5"/>
  <c r="E122" i="5"/>
  <c r="A122" i="5"/>
  <c r="D122" i="5"/>
  <c r="H122" i="5"/>
  <c r="C122" i="5"/>
  <c r="K293" i="1"/>
  <c r="I293" i="1"/>
  <c r="C293" i="1"/>
  <c r="O293" i="1"/>
  <c r="E293" i="1"/>
  <c r="G293" i="1"/>
  <c r="Q293" i="1"/>
  <c r="M293" i="1"/>
  <c r="B294" i="1"/>
  <c r="U32" i="5" l="1"/>
  <c r="U19" i="5"/>
  <c r="W32" i="5"/>
  <c r="W19" i="5"/>
  <c r="Z32" i="5"/>
  <c r="Z19" i="5"/>
  <c r="T32" i="5"/>
  <c r="T19" i="5"/>
  <c r="V32" i="5"/>
  <c r="V19" i="5"/>
  <c r="Y32" i="5"/>
  <c r="Y19" i="5"/>
  <c r="S32" i="5"/>
  <c r="S19" i="5"/>
  <c r="X32" i="5"/>
  <c r="X19" i="5"/>
  <c r="H123" i="5"/>
  <c r="A123" i="5"/>
  <c r="G123" i="5"/>
  <c r="C123" i="5"/>
  <c r="D123" i="5"/>
  <c r="F123" i="5"/>
  <c r="B123" i="5"/>
  <c r="E123" i="5"/>
  <c r="G294" i="1"/>
  <c r="I294" i="1"/>
  <c r="E294" i="1"/>
  <c r="O294" i="1"/>
  <c r="Q294" i="1"/>
  <c r="C294" i="1"/>
  <c r="M294" i="1"/>
  <c r="K294" i="1"/>
  <c r="B295" i="1"/>
  <c r="AE32" i="5" l="1"/>
  <c r="AE19" i="5"/>
  <c r="AC32" i="5"/>
  <c r="AC19" i="5"/>
  <c r="AB32" i="5"/>
  <c r="AB19" i="5"/>
  <c r="AG32" i="5"/>
  <c r="AG19" i="5"/>
  <c r="AF32" i="5"/>
  <c r="AF19" i="5"/>
  <c r="AA32" i="5"/>
  <c r="AA19" i="5"/>
  <c r="AD32" i="5"/>
  <c r="AD19" i="5"/>
  <c r="AH32" i="5"/>
  <c r="AH19" i="5"/>
  <c r="F124" i="5"/>
  <c r="B124" i="5"/>
  <c r="G124" i="5"/>
  <c r="A124" i="5"/>
  <c r="D124" i="5"/>
  <c r="E124" i="5"/>
  <c r="H124" i="5"/>
  <c r="C124" i="5"/>
  <c r="O295" i="1"/>
  <c r="I295" i="1"/>
  <c r="G295" i="1"/>
  <c r="K295" i="1"/>
  <c r="E295" i="1"/>
  <c r="C295" i="1"/>
  <c r="Q295" i="1"/>
  <c r="M295" i="1"/>
  <c r="B296" i="1"/>
  <c r="AK32" i="5" l="1"/>
  <c r="AK19" i="5"/>
  <c r="AI32" i="5"/>
  <c r="AI19" i="5"/>
  <c r="AP32" i="5"/>
  <c r="AP19" i="5"/>
  <c r="AO32" i="5"/>
  <c r="AO19" i="5"/>
  <c r="AM32" i="5"/>
  <c r="AM19" i="5"/>
  <c r="AJ32" i="5"/>
  <c r="AJ19" i="5"/>
  <c r="AL32" i="5"/>
  <c r="AL19" i="5"/>
  <c r="AN32" i="5"/>
  <c r="AN19" i="5"/>
  <c r="H125" i="5"/>
  <c r="C125" i="5"/>
  <c r="E125" i="5"/>
  <c r="A125" i="5"/>
  <c r="D125" i="5"/>
  <c r="F125" i="5"/>
  <c r="B125" i="5"/>
  <c r="G125" i="5"/>
  <c r="C296" i="1"/>
  <c r="I296" i="1"/>
  <c r="E296" i="1"/>
  <c r="O296" i="1"/>
  <c r="Q296" i="1"/>
  <c r="K296" i="1"/>
  <c r="M296" i="1"/>
  <c r="G296" i="1"/>
  <c r="B297" i="1"/>
  <c r="Q33" i="5" l="1"/>
  <c r="Q18" i="5"/>
  <c r="K33" i="5"/>
  <c r="K18" i="5"/>
  <c r="L33" i="5"/>
  <c r="L18" i="5"/>
  <c r="O33" i="5"/>
  <c r="O18" i="5"/>
  <c r="P33" i="5"/>
  <c r="P18" i="5"/>
  <c r="M33" i="5"/>
  <c r="M18" i="5"/>
  <c r="N33" i="5"/>
  <c r="N18" i="5"/>
  <c r="R33" i="5"/>
  <c r="R18" i="5"/>
  <c r="F126" i="5"/>
  <c r="B126" i="5"/>
  <c r="G126" i="5"/>
  <c r="E126" i="5"/>
  <c r="D126" i="5"/>
  <c r="C126" i="5"/>
  <c r="H126" i="5"/>
  <c r="A126" i="5"/>
  <c r="O297" i="1"/>
  <c r="I297" i="1"/>
  <c r="C297" i="1"/>
  <c r="K297" i="1"/>
  <c r="E297" i="1"/>
  <c r="G297" i="1"/>
  <c r="Q297" i="1"/>
  <c r="M297" i="1"/>
  <c r="B298" i="1"/>
  <c r="S33" i="5" l="1"/>
  <c r="S18" i="5"/>
  <c r="W33" i="5"/>
  <c r="W18" i="5"/>
  <c r="Z33" i="5"/>
  <c r="Z18" i="5"/>
  <c r="Y33" i="5"/>
  <c r="Y18" i="5"/>
  <c r="U33" i="5"/>
  <c r="U18" i="5"/>
  <c r="T33" i="5"/>
  <c r="T18" i="5"/>
  <c r="V33" i="5"/>
  <c r="V18" i="5"/>
  <c r="X33" i="5"/>
  <c r="X18" i="5"/>
  <c r="H127" i="5"/>
  <c r="A127" i="5"/>
  <c r="E127" i="5"/>
  <c r="C127" i="5"/>
  <c r="D127" i="5"/>
  <c r="F127" i="5"/>
  <c r="B127" i="5"/>
  <c r="G127" i="5"/>
  <c r="C298" i="1"/>
  <c r="I298" i="1"/>
  <c r="E298" i="1"/>
  <c r="K298" i="1"/>
  <c r="Q298" i="1"/>
  <c r="O298" i="1"/>
  <c r="G298" i="1"/>
  <c r="M298" i="1"/>
  <c r="B299" i="1"/>
  <c r="AG33" i="5" l="1"/>
  <c r="AG18" i="5"/>
  <c r="AC33" i="5"/>
  <c r="AC18" i="5"/>
  <c r="AB33" i="5"/>
  <c r="AB18" i="5"/>
  <c r="AE33" i="5"/>
  <c r="AE18" i="5"/>
  <c r="AF33" i="5"/>
  <c r="AF18" i="5"/>
  <c r="AA33" i="5"/>
  <c r="AA18" i="5"/>
  <c r="AD33" i="5"/>
  <c r="AD18" i="5"/>
  <c r="AH33" i="5"/>
  <c r="AH18" i="5"/>
  <c r="F128" i="5"/>
  <c r="C128" i="5"/>
  <c r="B128" i="5"/>
  <c r="E128" i="5"/>
  <c r="G128" i="5"/>
  <c r="D128" i="5"/>
  <c r="H128" i="5"/>
  <c r="A128" i="5"/>
  <c r="Q300" i="1"/>
  <c r="H1" i="6" s="1"/>
  <c r="R2" i="6" s="1"/>
  <c r="I300" i="1"/>
  <c r="D1" i="6" s="1"/>
  <c r="N2" i="6" s="1"/>
  <c r="C300" i="1"/>
  <c r="A1" i="6" s="1"/>
  <c r="K2" i="6" s="1"/>
  <c r="M300" i="1"/>
  <c r="F1" i="6" s="1"/>
  <c r="P2" i="6" s="1"/>
  <c r="G300" i="1"/>
  <c r="C1" i="6" s="1"/>
  <c r="M2" i="6" s="1"/>
  <c r="E300" i="1"/>
  <c r="B1" i="6" s="1"/>
  <c r="L2" i="6" s="1"/>
  <c r="O300" i="1"/>
  <c r="G1" i="6" s="1"/>
  <c r="Q2" i="6" s="1"/>
  <c r="K300" i="1"/>
  <c r="E1" i="6" s="1"/>
  <c r="O2" i="6" s="1"/>
  <c r="B301" i="1"/>
  <c r="AI33" i="5" l="1"/>
  <c r="AI18" i="5"/>
  <c r="AM33" i="5"/>
  <c r="AM18" i="5"/>
  <c r="AP33" i="5"/>
  <c r="AP18" i="5"/>
  <c r="AJ33" i="5"/>
  <c r="AJ18" i="5"/>
  <c r="AL33" i="5"/>
  <c r="AL18" i="5"/>
  <c r="AK33" i="5"/>
  <c r="AK18" i="5"/>
  <c r="AO33" i="5"/>
  <c r="AO18" i="5"/>
  <c r="AN33" i="5"/>
  <c r="AN18" i="5"/>
  <c r="B302" i="1"/>
  <c r="M301" i="1"/>
  <c r="F2" i="6" s="1"/>
  <c r="X2" i="6" s="1"/>
  <c r="E301" i="1"/>
  <c r="B2" i="6" s="1"/>
  <c r="T2" i="6" s="1"/>
  <c r="O301" i="1"/>
  <c r="G2" i="6" s="1"/>
  <c r="Y2" i="6" s="1"/>
  <c r="I301" i="1"/>
  <c r="D2" i="6" s="1"/>
  <c r="V2" i="6" s="1"/>
  <c r="G301" i="1"/>
  <c r="C2" i="6" s="1"/>
  <c r="U2" i="6" s="1"/>
  <c r="Q301" i="1"/>
  <c r="H2" i="6" s="1"/>
  <c r="Z2" i="6" s="1"/>
  <c r="K301" i="1"/>
  <c r="E2" i="6" s="1"/>
  <c r="W2" i="6" s="1"/>
  <c r="C301" i="1"/>
  <c r="A2" i="6" s="1"/>
  <c r="S2" i="6" s="1"/>
  <c r="C302" i="1" l="1"/>
  <c r="A3" i="6" s="1"/>
  <c r="AA2" i="6" s="1"/>
  <c r="I302" i="1"/>
  <c r="D3" i="6" s="1"/>
  <c r="AD2" i="6" s="1"/>
  <c r="K302" i="1"/>
  <c r="E3" i="6" s="1"/>
  <c r="AE2" i="6" s="1"/>
  <c r="Q302" i="1"/>
  <c r="H3" i="6" s="1"/>
  <c r="AH2" i="6" s="1"/>
  <c r="G302" i="1"/>
  <c r="C3" i="6" s="1"/>
  <c r="AC2" i="6" s="1"/>
  <c r="M302" i="1"/>
  <c r="F3" i="6" s="1"/>
  <c r="AF2" i="6" s="1"/>
  <c r="O302" i="1"/>
  <c r="G3" i="6" s="1"/>
  <c r="AG2" i="6" s="1"/>
  <c r="E302" i="1"/>
  <c r="B3" i="6" s="1"/>
  <c r="AB2" i="6" s="1"/>
  <c r="B303" i="1"/>
  <c r="M303" i="1" l="1"/>
  <c r="F4" i="6" s="1"/>
  <c r="AN2" i="6" s="1"/>
  <c r="G303" i="1"/>
  <c r="C4" i="6" s="1"/>
  <c r="AK2" i="6" s="1"/>
  <c r="E303" i="1"/>
  <c r="B4" i="6" s="1"/>
  <c r="AJ2" i="6" s="1"/>
  <c r="O303" i="1"/>
  <c r="G4" i="6" s="1"/>
  <c r="AO2" i="6" s="1"/>
  <c r="Q303" i="1"/>
  <c r="H4" i="6" s="1"/>
  <c r="AP2" i="6" s="1"/>
  <c r="K303" i="1"/>
  <c r="E4" i="6" s="1"/>
  <c r="AM2" i="6" s="1"/>
  <c r="I303" i="1"/>
  <c r="D4" i="6" s="1"/>
  <c r="AL2" i="6" s="1"/>
  <c r="C303" i="1"/>
  <c r="A4" i="6" s="1"/>
  <c r="AI2" i="6" s="1"/>
  <c r="B304" i="1"/>
  <c r="Q304" i="1" l="1"/>
  <c r="H5" i="6" s="1"/>
  <c r="R3" i="6" s="1"/>
  <c r="K304" i="1"/>
  <c r="E5" i="6" s="1"/>
  <c r="O3" i="6" s="1"/>
  <c r="I304" i="1"/>
  <c r="D5" i="6" s="1"/>
  <c r="N3" i="6" s="1"/>
  <c r="C304" i="1"/>
  <c r="A5" i="6" s="1"/>
  <c r="K3" i="6" s="1"/>
  <c r="M304" i="1"/>
  <c r="F5" i="6" s="1"/>
  <c r="P3" i="6" s="1"/>
  <c r="G304" i="1"/>
  <c r="C5" i="6" s="1"/>
  <c r="M3" i="6" s="1"/>
  <c r="E304" i="1"/>
  <c r="B5" i="6" s="1"/>
  <c r="L3" i="6" s="1"/>
  <c r="O304" i="1"/>
  <c r="G5" i="6" s="1"/>
  <c r="Q3" i="6" s="1"/>
  <c r="B305" i="1"/>
  <c r="B306" i="1" l="1"/>
  <c r="G305" i="1"/>
  <c r="C6" i="6" s="1"/>
  <c r="U3" i="6" s="1"/>
  <c r="E305" i="1"/>
  <c r="B6" i="6" s="1"/>
  <c r="T3" i="6" s="1"/>
  <c r="K305" i="1"/>
  <c r="E6" i="6" s="1"/>
  <c r="W3" i="6" s="1"/>
  <c r="Q305" i="1"/>
  <c r="H6" i="6" s="1"/>
  <c r="Z3" i="6" s="1"/>
  <c r="M305" i="1"/>
  <c r="F6" i="6" s="1"/>
  <c r="X3" i="6" s="1"/>
  <c r="O305" i="1"/>
  <c r="G6" i="6" s="1"/>
  <c r="Y3" i="6" s="1"/>
  <c r="C305" i="1"/>
  <c r="A6" i="6" s="1"/>
  <c r="S3" i="6" s="1"/>
  <c r="I305" i="1"/>
  <c r="D6" i="6" s="1"/>
  <c r="V3" i="6" s="1"/>
  <c r="Q306" i="1" l="1"/>
  <c r="H7" i="6" s="1"/>
  <c r="AH3" i="6" s="1"/>
  <c r="C306" i="1"/>
  <c r="A7" i="6" s="1"/>
  <c r="AA3" i="6" s="1"/>
  <c r="M306" i="1"/>
  <c r="F7" i="6" s="1"/>
  <c r="AF3" i="6" s="1"/>
  <c r="O306" i="1"/>
  <c r="G7" i="6" s="1"/>
  <c r="AG3" i="6" s="1"/>
  <c r="I306" i="1"/>
  <c r="D7" i="6" s="1"/>
  <c r="AD3" i="6" s="1"/>
  <c r="G306" i="1"/>
  <c r="C7" i="6" s="1"/>
  <c r="AC3" i="6" s="1"/>
  <c r="E306" i="1"/>
  <c r="B7" i="6" s="1"/>
  <c r="AB3" i="6" s="1"/>
  <c r="K306" i="1"/>
  <c r="E7" i="6" s="1"/>
  <c r="AE3" i="6" s="1"/>
  <c r="B307" i="1"/>
  <c r="B308" i="1" l="1"/>
  <c r="O307" i="1"/>
  <c r="G8" i="6" s="1"/>
  <c r="AO3" i="6" s="1"/>
  <c r="I307" i="1"/>
  <c r="D8" i="6" s="1"/>
  <c r="AL3" i="6" s="1"/>
  <c r="E307" i="1"/>
  <c r="B8" i="6" s="1"/>
  <c r="AJ3" i="6" s="1"/>
  <c r="G307" i="1"/>
  <c r="C8" i="6" s="1"/>
  <c r="AK3" i="6" s="1"/>
  <c r="K307" i="1"/>
  <c r="E8" i="6" s="1"/>
  <c r="AM3" i="6" s="1"/>
  <c r="Q307" i="1"/>
  <c r="H8" i="6" s="1"/>
  <c r="AP3" i="6" s="1"/>
  <c r="C307" i="1"/>
  <c r="A8" i="6" s="1"/>
  <c r="AI3" i="6" s="1"/>
  <c r="M307" i="1"/>
  <c r="F8" i="6" s="1"/>
  <c r="AN3" i="6" s="1"/>
  <c r="K308" i="1" l="1"/>
  <c r="E9" i="6" s="1"/>
  <c r="O4" i="6" s="1"/>
  <c r="E308" i="1"/>
  <c r="B9" i="6" s="1"/>
  <c r="L4" i="6" s="1"/>
  <c r="C308" i="1"/>
  <c r="A9" i="6" s="1"/>
  <c r="K4" i="6" s="1"/>
  <c r="Q308" i="1"/>
  <c r="H9" i="6" s="1"/>
  <c r="R4" i="6" s="1"/>
  <c r="O308" i="1"/>
  <c r="G9" i="6" s="1"/>
  <c r="Q4" i="6" s="1"/>
  <c r="M308" i="1"/>
  <c r="F9" i="6" s="1"/>
  <c r="P4" i="6" s="1"/>
  <c r="I308" i="1"/>
  <c r="D9" i="6" s="1"/>
  <c r="N4" i="6" s="1"/>
  <c r="G308" i="1"/>
  <c r="C9" i="6" s="1"/>
  <c r="M4" i="6" s="1"/>
  <c r="B309" i="1"/>
  <c r="B310" i="1" l="1"/>
  <c r="O309" i="1"/>
  <c r="G10" i="6" s="1"/>
  <c r="Y4" i="6" s="1"/>
  <c r="M309" i="1"/>
  <c r="F10" i="6" s="1"/>
  <c r="X4" i="6" s="1"/>
  <c r="Q309" i="1"/>
  <c r="H10" i="6" s="1"/>
  <c r="Z4" i="6" s="1"/>
  <c r="G309" i="1"/>
  <c r="C10" i="6" s="1"/>
  <c r="U4" i="6" s="1"/>
  <c r="I309" i="1"/>
  <c r="D10" i="6" s="1"/>
  <c r="V4" i="6" s="1"/>
  <c r="K309" i="1"/>
  <c r="E10" i="6" s="1"/>
  <c r="W4" i="6" s="1"/>
  <c r="E309" i="1"/>
  <c r="B10" i="6" s="1"/>
  <c r="T4" i="6" s="1"/>
  <c r="C309" i="1"/>
  <c r="A10" i="6" s="1"/>
  <c r="S4" i="6" s="1"/>
  <c r="K310" i="1" l="1"/>
  <c r="E11" i="6" s="1"/>
  <c r="AE4" i="6" s="1"/>
  <c r="E310" i="1"/>
  <c r="B11" i="6" s="1"/>
  <c r="AB4" i="6" s="1"/>
  <c r="I310" i="1"/>
  <c r="D11" i="6" s="1"/>
  <c r="AD4" i="6" s="1"/>
  <c r="C310" i="1"/>
  <c r="A11" i="6" s="1"/>
  <c r="AA4" i="6" s="1"/>
  <c r="Q310" i="1"/>
  <c r="H11" i="6" s="1"/>
  <c r="AH4" i="6" s="1"/>
  <c r="O310" i="1"/>
  <c r="G11" i="6" s="1"/>
  <c r="AG4" i="6" s="1"/>
  <c r="M310" i="1"/>
  <c r="F11" i="6" s="1"/>
  <c r="AF4" i="6" s="1"/>
  <c r="G310" i="1"/>
  <c r="C11" i="6" s="1"/>
  <c r="AC4" i="6" s="1"/>
  <c r="B311" i="1"/>
  <c r="B312" i="1" l="1"/>
  <c r="O311" i="1"/>
  <c r="G12" i="6" s="1"/>
  <c r="AO4" i="6" s="1"/>
  <c r="M311" i="1"/>
  <c r="F12" i="6" s="1"/>
  <c r="AN4" i="6" s="1"/>
  <c r="G311" i="1"/>
  <c r="C12" i="6" s="1"/>
  <c r="AK4" i="6" s="1"/>
  <c r="I311" i="1"/>
  <c r="D12" i="6" s="1"/>
  <c r="AL4" i="6" s="1"/>
  <c r="K311" i="1"/>
  <c r="E12" i="6" s="1"/>
  <c r="AM4" i="6" s="1"/>
  <c r="Q311" i="1"/>
  <c r="H12" i="6" s="1"/>
  <c r="AP4" i="6" s="1"/>
  <c r="E311" i="1"/>
  <c r="B12" i="6" s="1"/>
  <c r="AJ4" i="6" s="1"/>
  <c r="C311" i="1"/>
  <c r="A12" i="6" s="1"/>
  <c r="AI4" i="6" s="1"/>
  <c r="K312" i="1" l="1"/>
  <c r="E13" i="6" s="1"/>
  <c r="O5" i="6" s="1"/>
  <c r="E312" i="1"/>
  <c r="B13" i="6" s="1"/>
  <c r="L5" i="6" s="1"/>
  <c r="C312" i="1"/>
  <c r="A13" i="6" s="1"/>
  <c r="K5" i="6" s="1"/>
  <c r="Q312" i="1"/>
  <c r="H13" i="6" s="1"/>
  <c r="R5" i="6" s="1"/>
  <c r="O312" i="1"/>
  <c r="G13" i="6" s="1"/>
  <c r="Q5" i="6" s="1"/>
  <c r="M312" i="1"/>
  <c r="F13" i="6" s="1"/>
  <c r="P5" i="6" s="1"/>
  <c r="G312" i="1"/>
  <c r="C13" i="6" s="1"/>
  <c r="M5" i="6" s="1"/>
  <c r="I312" i="1"/>
  <c r="D13" i="6" s="1"/>
  <c r="N5" i="6" s="1"/>
  <c r="B313" i="1"/>
  <c r="B314" i="1" l="1"/>
  <c r="C313" i="1"/>
  <c r="A14" i="6" s="1"/>
  <c r="S5" i="6" s="1"/>
  <c r="Q313" i="1"/>
  <c r="H14" i="6" s="1"/>
  <c r="Z5" i="6" s="1"/>
  <c r="M313" i="1"/>
  <c r="F14" i="6" s="1"/>
  <c r="X5" i="6" s="1"/>
  <c r="K313" i="1"/>
  <c r="E14" i="6" s="1"/>
  <c r="W5" i="6" s="1"/>
  <c r="O313" i="1"/>
  <c r="G14" i="6" s="1"/>
  <c r="Y5" i="6" s="1"/>
  <c r="E313" i="1"/>
  <c r="B14" i="6" s="1"/>
  <c r="T5" i="6" s="1"/>
  <c r="G313" i="1"/>
  <c r="C14" i="6" s="1"/>
  <c r="U5" i="6" s="1"/>
  <c r="I313" i="1"/>
  <c r="D14" i="6" s="1"/>
  <c r="V5" i="6" s="1"/>
  <c r="K314" i="1" l="1"/>
  <c r="E15" i="6" s="1"/>
  <c r="AE5" i="6" s="1"/>
  <c r="E314" i="1"/>
  <c r="B15" i="6" s="1"/>
  <c r="AB5" i="6" s="1"/>
  <c r="Q314" i="1"/>
  <c r="H15" i="6" s="1"/>
  <c r="AH5" i="6" s="1"/>
  <c r="C314" i="1"/>
  <c r="A15" i="6" s="1"/>
  <c r="AA5" i="6" s="1"/>
  <c r="O314" i="1"/>
  <c r="G15" i="6" s="1"/>
  <c r="AG5" i="6" s="1"/>
  <c r="M314" i="1"/>
  <c r="F15" i="6" s="1"/>
  <c r="AF5" i="6" s="1"/>
  <c r="G314" i="1"/>
  <c r="C15" i="6" s="1"/>
  <c r="AC5" i="6" s="1"/>
  <c r="I314" i="1"/>
  <c r="D15" i="6" s="1"/>
  <c r="AD5" i="6" s="1"/>
  <c r="B315" i="1"/>
  <c r="B316" i="1" l="1"/>
  <c r="G315" i="1"/>
  <c r="C16" i="6" s="1"/>
  <c r="AK5" i="6" s="1"/>
  <c r="I315" i="1"/>
  <c r="D16" i="6" s="1"/>
  <c r="AL5" i="6" s="1"/>
  <c r="O315" i="1"/>
  <c r="G16" i="6" s="1"/>
  <c r="AO5" i="6" s="1"/>
  <c r="K315" i="1"/>
  <c r="E16" i="6" s="1"/>
  <c r="AM5" i="6" s="1"/>
  <c r="E315" i="1"/>
  <c r="B16" i="6" s="1"/>
  <c r="AJ5" i="6" s="1"/>
  <c r="C315" i="1"/>
  <c r="A16" i="6" s="1"/>
  <c r="AI5" i="6" s="1"/>
  <c r="M315" i="1"/>
  <c r="F16" i="6" s="1"/>
  <c r="AN5" i="6" s="1"/>
  <c r="Q315" i="1"/>
  <c r="H16" i="6" s="1"/>
  <c r="AP5" i="6" s="1"/>
  <c r="K316" i="1" l="1"/>
  <c r="E17" i="6" s="1"/>
  <c r="O6" i="6" s="1"/>
  <c r="E316" i="1"/>
  <c r="B17" i="6" s="1"/>
  <c r="L6" i="6" s="1"/>
  <c r="C316" i="1"/>
  <c r="A17" i="6" s="1"/>
  <c r="K6" i="6" s="1"/>
  <c r="Q316" i="1"/>
  <c r="H17" i="6" s="1"/>
  <c r="R6" i="6" s="1"/>
  <c r="I316" i="1"/>
  <c r="D17" i="6" s="1"/>
  <c r="N6" i="6" s="1"/>
  <c r="O316" i="1"/>
  <c r="G17" i="6" s="1"/>
  <c r="Q6" i="6" s="1"/>
  <c r="M316" i="1"/>
  <c r="F17" i="6" s="1"/>
  <c r="P6" i="6" s="1"/>
  <c r="G316" i="1"/>
  <c r="C17" i="6" s="1"/>
  <c r="M6" i="6" s="1"/>
  <c r="B317" i="1"/>
  <c r="K317" i="1" l="1"/>
  <c r="E18" i="6" s="1"/>
  <c r="W6" i="6" s="1"/>
  <c r="E317" i="1"/>
  <c r="B18" i="6" s="1"/>
  <c r="T6" i="6" s="1"/>
  <c r="C317" i="1"/>
  <c r="A18" i="6" s="1"/>
  <c r="S6" i="6" s="1"/>
  <c r="Q317" i="1"/>
  <c r="H18" i="6" s="1"/>
  <c r="Z6" i="6" s="1"/>
  <c r="O317" i="1"/>
  <c r="G18" i="6" s="1"/>
  <c r="Y6" i="6" s="1"/>
  <c r="M317" i="1"/>
  <c r="F18" i="6" s="1"/>
  <c r="X6" i="6" s="1"/>
  <c r="I317" i="1"/>
  <c r="D18" i="6" s="1"/>
  <c r="V6" i="6" s="1"/>
  <c r="G317" i="1"/>
  <c r="C18" i="6" s="1"/>
  <c r="U6" i="6" s="1"/>
  <c r="B318" i="1"/>
  <c r="K318" i="1" l="1"/>
  <c r="E19" i="6" s="1"/>
  <c r="AE6" i="6" s="1"/>
  <c r="E318" i="1"/>
  <c r="B19" i="6" s="1"/>
  <c r="AB6" i="6" s="1"/>
  <c r="C318" i="1"/>
  <c r="A19" i="6" s="1"/>
  <c r="AA6" i="6" s="1"/>
  <c r="Q318" i="1"/>
  <c r="H19" i="6" s="1"/>
  <c r="AH6" i="6" s="1"/>
  <c r="O318" i="1"/>
  <c r="G19" i="6" s="1"/>
  <c r="AG6" i="6" s="1"/>
  <c r="M318" i="1"/>
  <c r="F19" i="6" s="1"/>
  <c r="AF6" i="6" s="1"/>
  <c r="G318" i="1"/>
  <c r="C19" i="6" s="1"/>
  <c r="AC6" i="6" s="1"/>
  <c r="I318" i="1"/>
  <c r="D19" i="6" s="1"/>
  <c r="AD6" i="6" s="1"/>
  <c r="B319" i="1"/>
  <c r="B320" i="1" l="1"/>
  <c r="O319" i="1"/>
  <c r="G20" i="6" s="1"/>
  <c r="AO6" i="6" s="1"/>
  <c r="M319" i="1"/>
  <c r="F20" i="6" s="1"/>
  <c r="AN6" i="6" s="1"/>
  <c r="G319" i="1"/>
  <c r="C20" i="6" s="1"/>
  <c r="AK6" i="6" s="1"/>
  <c r="I319" i="1"/>
  <c r="D20" i="6" s="1"/>
  <c r="AL6" i="6" s="1"/>
  <c r="E319" i="1"/>
  <c r="B20" i="6" s="1"/>
  <c r="AJ6" i="6" s="1"/>
  <c r="K319" i="1"/>
  <c r="E20" i="6" s="1"/>
  <c r="AM6" i="6" s="1"/>
  <c r="C319" i="1"/>
  <c r="A20" i="6" s="1"/>
  <c r="AI6" i="6" s="1"/>
  <c r="Q319" i="1"/>
  <c r="H20" i="6" s="1"/>
  <c r="AP6" i="6" s="1"/>
  <c r="K320" i="1" l="1"/>
  <c r="E21" i="6" s="1"/>
  <c r="O7" i="6" s="1"/>
  <c r="E320" i="1"/>
  <c r="B21" i="6" s="1"/>
  <c r="L7" i="6" s="1"/>
  <c r="C320" i="1"/>
  <c r="A21" i="6" s="1"/>
  <c r="K7" i="6" s="1"/>
  <c r="Q320" i="1"/>
  <c r="H21" i="6" s="1"/>
  <c r="R7" i="6" s="1"/>
  <c r="I320" i="1"/>
  <c r="D21" i="6" s="1"/>
  <c r="N7" i="6" s="1"/>
  <c r="O320" i="1"/>
  <c r="G21" i="6" s="1"/>
  <c r="Q7" i="6" s="1"/>
  <c r="M320" i="1"/>
  <c r="F21" i="6" s="1"/>
  <c r="P7" i="6" s="1"/>
  <c r="G320" i="1"/>
  <c r="C21" i="6" s="1"/>
  <c r="M7" i="6" s="1"/>
  <c r="B321" i="1"/>
  <c r="K321" i="1" l="1"/>
  <c r="E22" i="6" s="1"/>
  <c r="W7" i="6" s="1"/>
  <c r="E321" i="1"/>
  <c r="B22" i="6" s="1"/>
  <c r="T7" i="6" s="1"/>
  <c r="C321" i="1"/>
  <c r="A22" i="6" s="1"/>
  <c r="S7" i="6" s="1"/>
  <c r="Q321" i="1"/>
  <c r="H22" i="6" s="1"/>
  <c r="Z7" i="6" s="1"/>
  <c r="O321" i="1"/>
  <c r="G22" i="6" s="1"/>
  <c r="Y7" i="6" s="1"/>
  <c r="M321" i="1"/>
  <c r="F22" i="6" s="1"/>
  <c r="X7" i="6" s="1"/>
  <c r="G321" i="1"/>
  <c r="C22" i="6" s="1"/>
  <c r="U7" i="6" s="1"/>
  <c r="I321" i="1"/>
  <c r="D22" i="6" s="1"/>
  <c r="V7" i="6" s="1"/>
  <c r="B322" i="1"/>
  <c r="K322" i="1" l="1"/>
  <c r="E23" i="6" s="1"/>
  <c r="AE7" i="6" s="1"/>
  <c r="E322" i="1"/>
  <c r="B23" i="6" s="1"/>
  <c r="AB7" i="6" s="1"/>
  <c r="G322" i="1"/>
  <c r="C23" i="6" s="1"/>
  <c r="AC7" i="6" s="1"/>
  <c r="C322" i="1"/>
  <c r="A23" i="6" s="1"/>
  <c r="AA7" i="6" s="1"/>
  <c r="Q322" i="1"/>
  <c r="H23" i="6" s="1"/>
  <c r="AH7" i="6" s="1"/>
  <c r="I322" i="1"/>
  <c r="D23" i="6" s="1"/>
  <c r="AD7" i="6" s="1"/>
  <c r="O322" i="1"/>
  <c r="G23" i="6" s="1"/>
  <c r="AG7" i="6" s="1"/>
  <c r="M322" i="1"/>
  <c r="F23" i="6" s="1"/>
  <c r="AF7" i="6" s="1"/>
  <c r="B323" i="1"/>
  <c r="B324" i="1" l="1"/>
  <c r="O323" i="1"/>
  <c r="G24" i="6" s="1"/>
  <c r="AO7" i="6" s="1"/>
  <c r="M323" i="1"/>
  <c r="F24" i="6" s="1"/>
  <c r="AN7" i="6" s="1"/>
  <c r="C323" i="1"/>
  <c r="A24" i="6" s="1"/>
  <c r="AI7" i="6" s="1"/>
  <c r="Q323" i="1"/>
  <c r="H24" i="6" s="1"/>
  <c r="AP7" i="6" s="1"/>
  <c r="G323" i="1"/>
  <c r="C24" i="6" s="1"/>
  <c r="AK7" i="6" s="1"/>
  <c r="I323" i="1"/>
  <c r="D24" i="6" s="1"/>
  <c r="AL7" i="6" s="1"/>
  <c r="K323" i="1"/>
  <c r="E24" i="6" s="1"/>
  <c r="AM7" i="6" s="1"/>
  <c r="E323" i="1"/>
  <c r="B24" i="6" s="1"/>
  <c r="AJ7" i="6" s="1"/>
  <c r="G324" i="1" l="1"/>
  <c r="C25" i="6" s="1"/>
  <c r="M8" i="6" s="1"/>
  <c r="I324" i="1"/>
  <c r="D25" i="6" s="1"/>
  <c r="N8" i="6" s="1"/>
  <c r="K324" i="1"/>
  <c r="E25" i="6" s="1"/>
  <c r="O8" i="6" s="1"/>
  <c r="E324" i="1"/>
  <c r="B25" i="6" s="1"/>
  <c r="L8" i="6" s="1"/>
  <c r="M324" i="1"/>
  <c r="F25" i="6" s="1"/>
  <c r="P8" i="6" s="1"/>
  <c r="C324" i="1"/>
  <c r="A25" i="6" s="1"/>
  <c r="K8" i="6" s="1"/>
  <c r="Q324" i="1"/>
  <c r="H25" i="6" s="1"/>
  <c r="R8" i="6" s="1"/>
  <c r="O324" i="1"/>
  <c r="G25" i="6" s="1"/>
  <c r="Q8" i="6" s="1"/>
  <c r="B325" i="1"/>
  <c r="B326" i="1" l="1"/>
  <c r="O325" i="1"/>
  <c r="G26" i="6" s="1"/>
  <c r="Y8" i="6" s="1"/>
  <c r="M325" i="1"/>
  <c r="F26" i="6" s="1"/>
  <c r="X8" i="6" s="1"/>
  <c r="K325" i="1"/>
  <c r="E26" i="6" s="1"/>
  <c r="W8" i="6" s="1"/>
  <c r="E325" i="1"/>
  <c r="B26" i="6" s="1"/>
  <c r="T8" i="6" s="1"/>
  <c r="C325" i="1"/>
  <c r="A26" i="6" s="1"/>
  <c r="S8" i="6" s="1"/>
  <c r="Q325" i="1"/>
  <c r="H26" i="6" s="1"/>
  <c r="Z8" i="6" s="1"/>
  <c r="G325" i="1"/>
  <c r="C26" i="6" s="1"/>
  <c r="U8" i="6" s="1"/>
  <c r="I325" i="1"/>
  <c r="D26" i="6" s="1"/>
  <c r="V8" i="6" s="1"/>
  <c r="K326" i="1" l="1"/>
  <c r="E27" i="6" s="1"/>
  <c r="AE8" i="6" s="1"/>
  <c r="E326" i="1"/>
  <c r="B27" i="6" s="1"/>
  <c r="AB8" i="6" s="1"/>
  <c r="C326" i="1"/>
  <c r="A27" i="6" s="1"/>
  <c r="AA8" i="6" s="1"/>
  <c r="Q326" i="1"/>
  <c r="H27" i="6" s="1"/>
  <c r="AH8" i="6" s="1"/>
  <c r="O326" i="1"/>
  <c r="G27" i="6" s="1"/>
  <c r="AG8" i="6" s="1"/>
  <c r="M326" i="1"/>
  <c r="F27" i="6" s="1"/>
  <c r="AF8" i="6" s="1"/>
  <c r="G326" i="1"/>
  <c r="C27" i="6" s="1"/>
  <c r="AC8" i="6" s="1"/>
  <c r="I326" i="1"/>
  <c r="D27" i="6" s="1"/>
  <c r="AD8" i="6" s="1"/>
  <c r="B327" i="1"/>
  <c r="B328" i="1" l="1"/>
  <c r="O327" i="1"/>
  <c r="G28" i="6" s="1"/>
  <c r="AO8" i="6" s="1"/>
  <c r="M327" i="1"/>
  <c r="F28" i="6" s="1"/>
  <c r="AN8" i="6" s="1"/>
  <c r="Q327" i="1"/>
  <c r="H28" i="6" s="1"/>
  <c r="AP8" i="6" s="1"/>
  <c r="G327" i="1"/>
  <c r="C28" i="6" s="1"/>
  <c r="AK8" i="6" s="1"/>
  <c r="I327" i="1"/>
  <c r="D28" i="6" s="1"/>
  <c r="AL8" i="6" s="1"/>
  <c r="C327" i="1"/>
  <c r="A28" i="6" s="1"/>
  <c r="AI8" i="6" s="1"/>
  <c r="K327" i="1"/>
  <c r="E28" i="6" s="1"/>
  <c r="AM8" i="6" s="1"/>
  <c r="E327" i="1"/>
  <c r="B28" i="6" s="1"/>
  <c r="AJ8" i="6" s="1"/>
  <c r="B329" i="1" l="1"/>
  <c r="K328" i="1"/>
  <c r="E29" i="6" s="1"/>
  <c r="O9" i="6" s="1"/>
  <c r="E328" i="1"/>
  <c r="B29" i="6" s="1"/>
  <c r="L9" i="6" s="1"/>
  <c r="C328" i="1"/>
  <c r="A29" i="6" s="1"/>
  <c r="K9" i="6" s="1"/>
  <c r="Q328" i="1"/>
  <c r="H29" i="6" s="1"/>
  <c r="R9" i="6" s="1"/>
  <c r="G328" i="1"/>
  <c r="C29" i="6" s="1"/>
  <c r="M9" i="6" s="1"/>
  <c r="I328" i="1"/>
  <c r="D29" i="6" s="1"/>
  <c r="N9" i="6" s="1"/>
  <c r="O328" i="1"/>
  <c r="G29" i="6" s="1"/>
  <c r="Q9" i="6" s="1"/>
  <c r="M328" i="1"/>
  <c r="F29" i="6" s="1"/>
  <c r="P9" i="6" s="1"/>
  <c r="B330" i="1" l="1"/>
  <c r="O329" i="1"/>
  <c r="G30" i="6" s="1"/>
  <c r="Y9" i="6" s="1"/>
  <c r="M329" i="1"/>
  <c r="F30" i="6" s="1"/>
  <c r="X9" i="6" s="1"/>
  <c r="C329" i="1"/>
  <c r="A30" i="6" s="1"/>
  <c r="S9" i="6" s="1"/>
  <c r="G329" i="1"/>
  <c r="C30" i="6" s="1"/>
  <c r="U9" i="6" s="1"/>
  <c r="I329" i="1"/>
  <c r="D30" i="6" s="1"/>
  <c r="V9" i="6" s="1"/>
  <c r="K329" i="1"/>
  <c r="E30" i="6" s="1"/>
  <c r="W9" i="6" s="1"/>
  <c r="E329" i="1"/>
  <c r="B30" i="6" s="1"/>
  <c r="T9" i="6" s="1"/>
  <c r="Q329" i="1"/>
  <c r="H30" i="6" s="1"/>
  <c r="Z9" i="6" s="1"/>
  <c r="B331" i="1" l="1"/>
  <c r="K330" i="1"/>
  <c r="E31" i="6" s="1"/>
  <c r="AE9" i="6" s="1"/>
  <c r="E330" i="1"/>
  <c r="B31" i="6" s="1"/>
  <c r="AB9" i="6" s="1"/>
  <c r="C330" i="1"/>
  <c r="A31" i="6" s="1"/>
  <c r="AA9" i="6" s="1"/>
  <c r="Q330" i="1"/>
  <c r="H31" i="6" s="1"/>
  <c r="AH9" i="6" s="1"/>
  <c r="O330" i="1"/>
  <c r="G31" i="6" s="1"/>
  <c r="AG9" i="6" s="1"/>
  <c r="M330" i="1"/>
  <c r="F31" i="6" s="1"/>
  <c r="AF9" i="6" s="1"/>
  <c r="G330" i="1"/>
  <c r="C31" i="6" s="1"/>
  <c r="AC9" i="6" s="1"/>
  <c r="I330" i="1"/>
  <c r="D31" i="6" s="1"/>
  <c r="AD9" i="6" s="1"/>
  <c r="O331" i="1" l="1"/>
  <c r="G32" i="6" s="1"/>
  <c r="AO9" i="6" s="1"/>
  <c r="M331" i="1"/>
  <c r="F32" i="6" s="1"/>
  <c r="AN9" i="6" s="1"/>
  <c r="K331" i="1"/>
  <c r="E32" i="6" s="1"/>
  <c r="AM9" i="6" s="1"/>
  <c r="C331" i="1"/>
  <c r="A32" i="6" s="1"/>
  <c r="AI9" i="6" s="1"/>
  <c r="Q331" i="1"/>
  <c r="H32" i="6" s="1"/>
  <c r="AP9" i="6" s="1"/>
  <c r="G331" i="1"/>
  <c r="C32" i="6" s="1"/>
  <c r="AK9" i="6" s="1"/>
  <c r="I331" i="1"/>
  <c r="D32" i="6" s="1"/>
  <c r="AL9" i="6" s="1"/>
  <c r="E331" i="1"/>
  <c r="B32" i="6" s="1"/>
  <c r="AJ9" i="6" s="1"/>
  <c r="B332" i="1"/>
  <c r="O332" i="1" l="1"/>
  <c r="G33" i="6" s="1"/>
  <c r="Q10" i="6" s="1"/>
  <c r="M332" i="1"/>
  <c r="F33" i="6" s="1"/>
  <c r="P10" i="6" s="1"/>
  <c r="G332" i="1"/>
  <c r="C33" i="6" s="1"/>
  <c r="M10" i="6" s="1"/>
  <c r="I332" i="1"/>
  <c r="D33" i="6" s="1"/>
  <c r="N10" i="6" s="1"/>
  <c r="C332" i="1"/>
  <c r="A33" i="6" s="1"/>
  <c r="K10" i="6" s="1"/>
  <c r="Q332" i="1"/>
  <c r="H33" i="6" s="1"/>
  <c r="R10" i="6" s="1"/>
  <c r="K332" i="1"/>
  <c r="E33" i="6" s="1"/>
  <c r="O10" i="6" s="1"/>
  <c r="E332" i="1"/>
  <c r="B33" i="6" s="1"/>
  <c r="L10" i="6" s="1"/>
  <c r="B333" i="1"/>
  <c r="O333" i="1" l="1"/>
  <c r="G34" i="6" s="1"/>
  <c r="Y10" i="6" s="1"/>
  <c r="M333" i="1"/>
  <c r="F34" i="6" s="1"/>
  <c r="X10" i="6" s="1"/>
  <c r="I333" i="1"/>
  <c r="D34" i="6" s="1"/>
  <c r="V10" i="6" s="1"/>
  <c r="C333" i="1"/>
  <c r="A34" i="6" s="1"/>
  <c r="S10" i="6" s="1"/>
  <c r="Q333" i="1"/>
  <c r="H34" i="6" s="1"/>
  <c r="Z10" i="6" s="1"/>
  <c r="G333" i="1"/>
  <c r="C34" i="6" s="1"/>
  <c r="U10" i="6" s="1"/>
  <c r="K333" i="1"/>
  <c r="E34" i="6" s="1"/>
  <c r="W10" i="6" s="1"/>
  <c r="E333" i="1"/>
  <c r="B34" i="6" s="1"/>
  <c r="T10" i="6" s="1"/>
  <c r="B334" i="1"/>
  <c r="B335" i="1" l="1"/>
  <c r="K334" i="1"/>
  <c r="E35" i="6" s="1"/>
  <c r="AE10" i="6" s="1"/>
  <c r="E334" i="1"/>
  <c r="B35" i="6" s="1"/>
  <c r="AB10" i="6" s="1"/>
  <c r="C334" i="1"/>
  <c r="A35" i="6" s="1"/>
  <c r="AA10" i="6" s="1"/>
  <c r="O334" i="1"/>
  <c r="G35" i="6" s="1"/>
  <c r="AG10" i="6" s="1"/>
  <c r="G334" i="1"/>
  <c r="C35" i="6" s="1"/>
  <c r="AC10" i="6" s="1"/>
  <c r="I334" i="1"/>
  <c r="D35" i="6" s="1"/>
  <c r="AD10" i="6" s="1"/>
  <c r="Q334" i="1"/>
  <c r="H35" i="6" s="1"/>
  <c r="AH10" i="6" s="1"/>
  <c r="M334" i="1"/>
  <c r="F35" i="6" s="1"/>
  <c r="AF10" i="6" s="1"/>
  <c r="B336" i="1" l="1"/>
  <c r="G335" i="1"/>
  <c r="C36" i="6" s="1"/>
  <c r="AK10" i="6" s="1"/>
  <c r="I335" i="1"/>
  <c r="D36" i="6" s="1"/>
  <c r="AL10" i="6" s="1"/>
  <c r="K335" i="1"/>
  <c r="E36" i="6" s="1"/>
  <c r="AM10" i="6" s="1"/>
  <c r="O335" i="1"/>
  <c r="G36" i="6" s="1"/>
  <c r="AO10" i="6" s="1"/>
  <c r="E335" i="1"/>
  <c r="B36" i="6" s="1"/>
  <c r="AJ10" i="6" s="1"/>
  <c r="M335" i="1"/>
  <c r="F36" i="6" s="1"/>
  <c r="AN10" i="6" s="1"/>
  <c r="C335" i="1"/>
  <c r="A36" i="6" s="1"/>
  <c r="AI10" i="6" s="1"/>
  <c r="Q335" i="1"/>
  <c r="H36" i="6" s="1"/>
  <c r="AP10" i="6" s="1"/>
  <c r="B337" i="1" l="1"/>
  <c r="K336" i="1"/>
  <c r="E37" i="6" s="1"/>
  <c r="O11" i="6" s="1"/>
  <c r="E336" i="1"/>
  <c r="B37" i="6" s="1"/>
  <c r="L11" i="6" s="1"/>
  <c r="O336" i="1"/>
  <c r="G37" i="6" s="1"/>
  <c r="Q11" i="6" s="1"/>
  <c r="I336" i="1"/>
  <c r="D37" i="6" s="1"/>
  <c r="N11" i="6" s="1"/>
  <c r="C336" i="1"/>
  <c r="A37" i="6" s="1"/>
  <c r="K11" i="6" s="1"/>
  <c r="Q336" i="1"/>
  <c r="H37" i="6" s="1"/>
  <c r="R11" i="6" s="1"/>
  <c r="M336" i="1"/>
  <c r="F37" i="6" s="1"/>
  <c r="P11" i="6" s="1"/>
  <c r="G336" i="1"/>
  <c r="C37" i="6" s="1"/>
  <c r="M11" i="6" s="1"/>
  <c r="B338" i="1" l="1"/>
  <c r="G337" i="1"/>
  <c r="C38" i="6" s="1"/>
  <c r="U11" i="6" s="1"/>
  <c r="I337" i="1"/>
  <c r="D38" i="6" s="1"/>
  <c r="V11" i="6" s="1"/>
  <c r="M337" i="1"/>
  <c r="F38" i="6" s="1"/>
  <c r="X11" i="6" s="1"/>
  <c r="K337" i="1"/>
  <c r="E38" i="6" s="1"/>
  <c r="W11" i="6" s="1"/>
  <c r="E337" i="1"/>
  <c r="B38" i="6" s="1"/>
  <c r="T11" i="6" s="1"/>
  <c r="C337" i="1"/>
  <c r="A38" i="6" s="1"/>
  <c r="S11" i="6" s="1"/>
  <c r="O337" i="1"/>
  <c r="G38" i="6" s="1"/>
  <c r="Y11" i="6" s="1"/>
  <c r="Q337" i="1"/>
  <c r="H38" i="6" s="1"/>
  <c r="Z11" i="6" s="1"/>
  <c r="K338" i="1" l="1"/>
  <c r="E39" i="6" s="1"/>
  <c r="AE11" i="6" s="1"/>
  <c r="E338" i="1"/>
  <c r="B39" i="6" s="1"/>
  <c r="AB11" i="6" s="1"/>
  <c r="C338" i="1"/>
  <c r="A39" i="6" s="1"/>
  <c r="AA11" i="6" s="1"/>
  <c r="Q338" i="1"/>
  <c r="H39" i="6" s="1"/>
  <c r="AH11" i="6" s="1"/>
  <c r="O338" i="1"/>
  <c r="G39" i="6" s="1"/>
  <c r="AG11" i="6" s="1"/>
  <c r="M338" i="1"/>
  <c r="F39" i="6" s="1"/>
  <c r="AF11" i="6" s="1"/>
  <c r="G338" i="1"/>
  <c r="C39" i="6" s="1"/>
  <c r="AC11" i="6" s="1"/>
  <c r="I338" i="1"/>
  <c r="D39" i="6" s="1"/>
  <c r="AD11" i="6" s="1"/>
  <c r="B339" i="1"/>
  <c r="B340" i="1" l="1"/>
  <c r="C339" i="1"/>
  <c r="A40" i="6" s="1"/>
  <c r="AI11" i="6" s="1"/>
  <c r="Q339" i="1"/>
  <c r="H40" i="6" s="1"/>
  <c r="AP11" i="6" s="1"/>
  <c r="K339" i="1"/>
  <c r="E40" i="6" s="1"/>
  <c r="AM11" i="6" s="1"/>
  <c r="O339" i="1"/>
  <c r="G40" i="6" s="1"/>
  <c r="AO11" i="6" s="1"/>
  <c r="M339" i="1"/>
  <c r="F40" i="6" s="1"/>
  <c r="AN11" i="6" s="1"/>
  <c r="G339" i="1"/>
  <c r="C40" i="6" s="1"/>
  <c r="AK11" i="6" s="1"/>
  <c r="I339" i="1"/>
  <c r="D40" i="6" s="1"/>
  <c r="AL11" i="6" s="1"/>
  <c r="E339" i="1"/>
  <c r="B40" i="6" s="1"/>
  <c r="AJ11" i="6" s="1"/>
  <c r="K340" i="1" l="1"/>
  <c r="E41" i="6" s="1"/>
  <c r="O12" i="6" s="1"/>
  <c r="E340" i="1"/>
  <c r="B41" i="6" s="1"/>
  <c r="L12" i="6" s="1"/>
  <c r="C340" i="1"/>
  <c r="A41" i="6" s="1"/>
  <c r="K12" i="6" s="1"/>
  <c r="Q340" i="1"/>
  <c r="H41" i="6" s="1"/>
  <c r="R12" i="6" s="1"/>
  <c r="O340" i="1"/>
  <c r="G41" i="6" s="1"/>
  <c r="Q12" i="6" s="1"/>
  <c r="M340" i="1"/>
  <c r="F41" i="6" s="1"/>
  <c r="P12" i="6" s="1"/>
  <c r="G340" i="1"/>
  <c r="C41" i="6" s="1"/>
  <c r="M12" i="6" s="1"/>
  <c r="I340" i="1"/>
  <c r="D41" i="6" s="1"/>
  <c r="N12" i="6" s="1"/>
  <c r="B341" i="1"/>
  <c r="B342" i="1" l="1"/>
  <c r="O341" i="1"/>
  <c r="G42" i="6" s="1"/>
  <c r="Y12" i="6" s="1"/>
  <c r="G341" i="1"/>
  <c r="C42" i="6" s="1"/>
  <c r="U12" i="6" s="1"/>
  <c r="I341" i="1"/>
  <c r="D42" i="6" s="1"/>
  <c r="V12" i="6" s="1"/>
  <c r="Q341" i="1"/>
  <c r="H42" i="6" s="1"/>
  <c r="Z12" i="6" s="1"/>
  <c r="K341" i="1"/>
  <c r="E42" i="6" s="1"/>
  <c r="W12" i="6" s="1"/>
  <c r="E341" i="1"/>
  <c r="B42" i="6" s="1"/>
  <c r="T12" i="6" s="1"/>
  <c r="M341" i="1"/>
  <c r="F42" i="6" s="1"/>
  <c r="X12" i="6" s="1"/>
  <c r="C341" i="1"/>
  <c r="A42" i="6" s="1"/>
  <c r="S12" i="6" s="1"/>
  <c r="K342" i="1" l="1"/>
  <c r="E43" i="6" s="1"/>
  <c r="AE12" i="6" s="1"/>
  <c r="E342" i="1"/>
  <c r="B43" i="6" s="1"/>
  <c r="AB12" i="6" s="1"/>
  <c r="Q342" i="1"/>
  <c r="H43" i="6" s="1"/>
  <c r="AH12" i="6" s="1"/>
  <c r="C342" i="1"/>
  <c r="A43" i="6" s="1"/>
  <c r="AA12" i="6" s="1"/>
  <c r="G342" i="1"/>
  <c r="C43" i="6" s="1"/>
  <c r="AC12" i="6" s="1"/>
  <c r="I342" i="1"/>
  <c r="D43" i="6" s="1"/>
  <c r="AD12" i="6" s="1"/>
  <c r="O342" i="1"/>
  <c r="G43" i="6" s="1"/>
  <c r="AG12" i="6" s="1"/>
  <c r="M342" i="1"/>
  <c r="F43" i="6" s="1"/>
  <c r="AF12" i="6" s="1"/>
  <c r="B343" i="1"/>
  <c r="B344" i="1" l="1"/>
  <c r="G343" i="1"/>
  <c r="C44" i="6" s="1"/>
  <c r="AK12" i="6" s="1"/>
  <c r="I343" i="1"/>
  <c r="D44" i="6" s="1"/>
  <c r="AL12" i="6" s="1"/>
  <c r="K343" i="1"/>
  <c r="E44" i="6" s="1"/>
  <c r="AM12" i="6" s="1"/>
  <c r="O343" i="1"/>
  <c r="G44" i="6" s="1"/>
  <c r="AO12" i="6" s="1"/>
  <c r="M343" i="1"/>
  <c r="F44" i="6" s="1"/>
  <c r="AN12" i="6" s="1"/>
  <c r="E343" i="1"/>
  <c r="B44" i="6" s="1"/>
  <c r="AJ12" i="6" s="1"/>
  <c r="C343" i="1"/>
  <c r="A44" i="6" s="1"/>
  <c r="AI12" i="6" s="1"/>
  <c r="Q343" i="1"/>
  <c r="H44" i="6" s="1"/>
  <c r="AP12" i="6" s="1"/>
  <c r="K344" i="1" l="1"/>
  <c r="E45" i="6" s="1"/>
  <c r="O13" i="6" s="1"/>
  <c r="E344" i="1"/>
  <c r="B45" i="6" s="1"/>
  <c r="L13" i="6" s="1"/>
  <c r="C344" i="1"/>
  <c r="A45" i="6" s="1"/>
  <c r="K13" i="6" s="1"/>
  <c r="Q344" i="1"/>
  <c r="H45" i="6" s="1"/>
  <c r="R13" i="6" s="1"/>
  <c r="G344" i="1"/>
  <c r="C45" i="6" s="1"/>
  <c r="M13" i="6" s="1"/>
  <c r="O344" i="1"/>
  <c r="G45" i="6" s="1"/>
  <c r="Q13" i="6" s="1"/>
  <c r="M344" i="1"/>
  <c r="F45" i="6" s="1"/>
  <c r="P13" i="6" s="1"/>
  <c r="I344" i="1"/>
  <c r="D45" i="6" s="1"/>
  <c r="N13" i="6" s="1"/>
  <c r="B345" i="1"/>
  <c r="I345" i="1" l="1"/>
  <c r="D46" i="6" s="1"/>
  <c r="V13" i="6" s="1"/>
  <c r="K345" i="1"/>
  <c r="E46" i="6" s="1"/>
  <c r="W13" i="6" s="1"/>
  <c r="E345" i="1"/>
  <c r="B46" i="6" s="1"/>
  <c r="T13" i="6" s="1"/>
  <c r="M345" i="1"/>
  <c r="F46" i="6" s="1"/>
  <c r="X13" i="6" s="1"/>
  <c r="C345" i="1"/>
  <c r="A46" i="6" s="1"/>
  <c r="S13" i="6" s="1"/>
  <c r="Q345" i="1"/>
  <c r="H46" i="6" s="1"/>
  <c r="Z13" i="6" s="1"/>
  <c r="O345" i="1"/>
  <c r="G46" i="6" s="1"/>
  <c r="Y13" i="6" s="1"/>
  <c r="G345" i="1"/>
  <c r="C46" i="6" s="1"/>
  <c r="U13" i="6" s="1"/>
  <c r="B346" i="1"/>
  <c r="B347" i="1" l="1"/>
  <c r="E346" i="1"/>
  <c r="B47" i="6" s="1"/>
  <c r="AB13" i="6" s="1"/>
  <c r="C346" i="1"/>
  <c r="A47" i="6" s="1"/>
  <c r="AA13" i="6" s="1"/>
  <c r="Q346" i="1"/>
  <c r="H47" i="6" s="1"/>
  <c r="AH13" i="6" s="1"/>
  <c r="G346" i="1"/>
  <c r="C47" i="6" s="1"/>
  <c r="AC13" i="6" s="1"/>
  <c r="K346" i="1"/>
  <c r="E47" i="6" s="1"/>
  <c r="AE13" i="6" s="1"/>
  <c r="O346" i="1"/>
  <c r="G47" i="6" s="1"/>
  <c r="AG13" i="6" s="1"/>
  <c r="M346" i="1"/>
  <c r="F47" i="6" s="1"/>
  <c r="AF13" i="6" s="1"/>
  <c r="I346" i="1"/>
  <c r="D47" i="6" s="1"/>
  <c r="AD13" i="6" s="1"/>
  <c r="O347" i="1" l="1"/>
  <c r="G48" i="6" s="1"/>
  <c r="AO13" i="6" s="1"/>
  <c r="M347" i="1"/>
  <c r="F48" i="6" s="1"/>
  <c r="AN13" i="6" s="1"/>
  <c r="I347" i="1"/>
  <c r="D48" i="6" s="1"/>
  <c r="AL13" i="6" s="1"/>
  <c r="G347" i="1"/>
  <c r="C48" i="6" s="1"/>
  <c r="AK13" i="6" s="1"/>
  <c r="K347" i="1"/>
  <c r="E48" i="6" s="1"/>
  <c r="AM13" i="6" s="1"/>
  <c r="E347" i="1"/>
  <c r="B48" i="6" s="1"/>
  <c r="AJ13" i="6" s="1"/>
  <c r="C347" i="1"/>
  <c r="A48" i="6" s="1"/>
  <c r="AI13" i="6" s="1"/>
  <c r="Q347" i="1"/>
  <c r="H48" i="6" s="1"/>
  <c r="AP13" i="6" s="1"/>
  <c r="B348" i="1"/>
  <c r="C348" i="1" l="1"/>
  <c r="A49" i="6" s="1"/>
  <c r="K14" i="6" s="1"/>
  <c r="Q348" i="1"/>
  <c r="H49" i="6" s="1"/>
  <c r="R14" i="6" s="1"/>
  <c r="O348" i="1"/>
  <c r="G49" i="6" s="1"/>
  <c r="Q14" i="6" s="1"/>
  <c r="M348" i="1"/>
  <c r="F49" i="6" s="1"/>
  <c r="P14" i="6" s="1"/>
  <c r="E348" i="1"/>
  <c r="B49" i="6" s="1"/>
  <c r="L14" i="6" s="1"/>
  <c r="G348" i="1"/>
  <c r="C49" i="6" s="1"/>
  <c r="M14" i="6" s="1"/>
  <c r="I348" i="1"/>
  <c r="D49" i="6" s="1"/>
  <c r="N14" i="6" s="1"/>
  <c r="K348" i="1"/>
  <c r="E49" i="6" s="1"/>
  <c r="O14" i="6" s="1"/>
  <c r="B349" i="1"/>
  <c r="B350" i="1" l="1"/>
  <c r="O349" i="1"/>
  <c r="G50" i="6" s="1"/>
  <c r="Y14" i="6" s="1"/>
  <c r="M349" i="1"/>
  <c r="F50" i="6" s="1"/>
  <c r="X14" i="6" s="1"/>
  <c r="G349" i="1"/>
  <c r="C50" i="6" s="1"/>
  <c r="U14" i="6" s="1"/>
  <c r="I349" i="1"/>
  <c r="D50" i="6" s="1"/>
  <c r="V14" i="6" s="1"/>
  <c r="K349" i="1"/>
  <c r="E50" i="6" s="1"/>
  <c r="W14" i="6" s="1"/>
  <c r="E349" i="1"/>
  <c r="B50" i="6" s="1"/>
  <c r="T14" i="6" s="1"/>
  <c r="C349" i="1"/>
  <c r="A50" i="6" s="1"/>
  <c r="S14" i="6" s="1"/>
  <c r="Q349" i="1"/>
  <c r="H50" i="6" s="1"/>
  <c r="Z14" i="6" s="1"/>
  <c r="K350" i="1" l="1"/>
  <c r="E51" i="6" s="1"/>
  <c r="AE14" i="6" s="1"/>
  <c r="E350" i="1"/>
  <c r="B51" i="6" s="1"/>
  <c r="AB14" i="6" s="1"/>
  <c r="G350" i="1"/>
  <c r="C51" i="6" s="1"/>
  <c r="AC14" i="6" s="1"/>
  <c r="C350" i="1"/>
  <c r="A51" i="6" s="1"/>
  <c r="AA14" i="6" s="1"/>
  <c r="M350" i="1"/>
  <c r="F51" i="6" s="1"/>
  <c r="AF14" i="6" s="1"/>
  <c r="O350" i="1"/>
  <c r="G51" i="6" s="1"/>
  <c r="AG14" i="6" s="1"/>
  <c r="I350" i="1"/>
  <c r="D51" i="6" s="1"/>
  <c r="AD14" i="6" s="1"/>
  <c r="Q350" i="1"/>
  <c r="H51" i="6" s="1"/>
  <c r="AH14" i="6" s="1"/>
  <c r="B351" i="1"/>
  <c r="B352" i="1" l="1"/>
  <c r="G351" i="1"/>
  <c r="C52" i="6" s="1"/>
  <c r="AK14" i="6" s="1"/>
  <c r="Q351" i="1"/>
  <c r="H52" i="6" s="1"/>
  <c r="AP14" i="6" s="1"/>
  <c r="K351" i="1"/>
  <c r="E52" i="6" s="1"/>
  <c r="AM14" i="6" s="1"/>
  <c r="I351" i="1"/>
  <c r="D52" i="6" s="1"/>
  <c r="AL14" i="6" s="1"/>
  <c r="E351" i="1"/>
  <c r="B52" i="6" s="1"/>
  <c r="AJ14" i="6" s="1"/>
  <c r="C351" i="1"/>
  <c r="A52" i="6" s="1"/>
  <c r="AI14" i="6" s="1"/>
  <c r="M351" i="1"/>
  <c r="F52" i="6" s="1"/>
  <c r="AN14" i="6" s="1"/>
  <c r="O351" i="1"/>
  <c r="G52" i="6" s="1"/>
  <c r="AO14" i="6" s="1"/>
  <c r="B353" i="1" l="1"/>
  <c r="E352" i="1"/>
  <c r="B53" i="6" s="1"/>
  <c r="L15" i="6" s="1"/>
  <c r="C352" i="1"/>
  <c r="A53" i="6" s="1"/>
  <c r="K15" i="6" s="1"/>
  <c r="M352" i="1"/>
  <c r="F53" i="6" s="1"/>
  <c r="P15" i="6" s="1"/>
  <c r="I352" i="1"/>
  <c r="D53" i="6" s="1"/>
  <c r="N15" i="6" s="1"/>
  <c r="Q352" i="1"/>
  <c r="H53" i="6" s="1"/>
  <c r="R15" i="6" s="1"/>
  <c r="G352" i="1"/>
  <c r="C53" i="6" s="1"/>
  <c r="M15" i="6" s="1"/>
  <c r="O352" i="1"/>
  <c r="G53" i="6" s="1"/>
  <c r="Q15" i="6" s="1"/>
  <c r="K352" i="1"/>
  <c r="E53" i="6" s="1"/>
  <c r="O15" i="6" s="1"/>
  <c r="B354" i="1" l="1"/>
  <c r="K353" i="1"/>
  <c r="E54" i="6" s="1"/>
  <c r="W15" i="6" s="1"/>
  <c r="Q353" i="1"/>
  <c r="H54" i="6" s="1"/>
  <c r="Z15" i="6" s="1"/>
  <c r="O353" i="1"/>
  <c r="G54" i="6" s="1"/>
  <c r="Y15" i="6" s="1"/>
  <c r="M353" i="1"/>
  <c r="F54" i="6" s="1"/>
  <c r="X15" i="6" s="1"/>
  <c r="E353" i="1"/>
  <c r="B54" i="6" s="1"/>
  <c r="T15" i="6" s="1"/>
  <c r="G353" i="1"/>
  <c r="C54" i="6" s="1"/>
  <c r="U15" i="6" s="1"/>
  <c r="I353" i="1"/>
  <c r="D54" i="6" s="1"/>
  <c r="V15" i="6" s="1"/>
  <c r="C353" i="1"/>
  <c r="A54" i="6" s="1"/>
  <c r="S15" i="6" s="1"/>
  <c r="B355" i="1" l="1"/>
  <c r="E354" i="1"/>
  <c r="B55" i="6" s="1"/>
  <c r="AB15" i="6" s="1"/>
  <c r="K354" i="1"/>
  <c r="E55" i="6" s="1"/>
  <c r="AE15" i="6" s="1"/>
  <c r="Q354" i="1"/>
  <c r="H55" i="6" s="1"/>
  <c r="AH15" i="6" s="1"/>
  <c r="M354" i="1"/>
  <c r="F55" i="6" s="1"/>
  <c r="AF15" i="6" s="1"/>
  <c r="O354" i="1"/>
  <c r="G55" i="6" s="1"/>
  <c r="AG15" i="6" s="1"/>
  <c r="G354" i="1"/>
  <c r="C55" i="6" s="1"/>
  <c r="AC15" i="6" s="1"/>
  <c r="I354" i="1"/>
  <c r="D55" i="6" s="1"/>
  <c r="AD15" i="6" s="1"/>
  <c r="C354" i="1"/>
  <c r="A55" i="6" s="1"/>
  <c r="AA15" i="6" s="1"/>
  <c r="O355" i="1" l="1"/>
  <c r="G56" i="6" s="1"/>
  <c r="AO15" i="6" s="1"/>
  <c r="M355" i="1"/>
  <c r="F56" i="6" s="1"/>
  <c r="AN15" i="6" s="1"/>
  <c r="I355" i="1"/>
  <c r="D56" i="6" s="1"/>
  <c r="AL15" i="6" s="1"/>
  <c r="G355" i="1"/>
  <c r="C56" i="6" s="1"/>
  <c r="AK15" i="6" s="1"/>
  <c r="K355" i="1"/>
  <c r="E56" i="6" s="1"/>
  <c r="AM15" i="6" s="1"/>
  <c r="C355" i="1"/>
  <c r="A56" i="6" s="1"/>
  <c r="AI15" i="6" s="1"/>
  <c r="E355" i="1"/>
  <c r="B56" i="6" s="1"/>
  <c r="AJ15" i="6" s="1"/>
  <c r="Q355" i="1"/>
  <c r="H56" i="6" s="1"/>
  <c r="AP15" i="6" s="1"/>
  <c r="B356" i="1"/>
  <c r="C356" i="1" l="1"/>
  <c r="A57" i="6" s="1"/>
  <c r="K16" i="6" s="1"/>
  <c r="E356" i="1"/>
  <c r="B57" i="6" s="1"/>
  <c r="L16" i="6" s="1"/>
  <c r="K356" i="1"/>
  <c r="E57" i="6" s="1"/>
  <c r="O16" i="6" s="1"/>
  <c r="Q356" i="1"/>
  <c r="H57" i="6" s="1"/>
  <c r="R16" i="6" s="1"/>
  <c r="G356" i="1"/>
  <c r="C57" i="6" s="1"/>
  <c r="M16" i="6" s="1"/>
  <c r="O356" i="1"/>
  <c r="G57" i="6" s="1"/>
  <c r="Q16" i="6" s="1"/>
  <c r="M356" i="1"/>
  <c r="F57" i="6" s="1"/>
  <c r="P16" i="6" s="1"/>
  <c r="I356" i="1"/>
  <c r="D57" i="6" s="1"/>
  <c r="N16" i="6" s="1"/>
  <c r="B357" i="1"/>
  <c r="O357" i="1" l="1"/>
  <c r="G58" i="6" s="1"/>
  <c r="Y16" i="6" s="1"/>
  <c r="G357" i="1"/>
  <c r="C58" i="6" s="1"/>
  <c r="U16" i="6" s="1"/>
  <c r="I357" i="1"/>
  <c r="D58" i="6" s="1"/>
  <c r="V16" i="6" s="1"/>
  <c r="E357" i="1"/>
  <c r="B58" i="6" s="1"/>
  <c r="T16" i="6" s="1"/>
  <c r="C357" i="1"/>
  <c r="A58" i="6" s="1"/>
  <c r="S16" i="6" s="1"/>
  <c r="K357" i="1"/>
  <c r="E58" i="6" s="1"/>
  <c r="W16" i="6" s="1"/>
  <c r="Q357" i="1"/>
  <c r="H58" i="6" s="1"/>
  <c r="Z16" i="6" s="1"/>
  <c r="M357" i="1"/>
  <c r="F58" i="6" s="1"/>
  <c r="X16" i="6" s="1"/>
  <c r="B358" i="1"/>
  <c r="O358" i="1" l="1"/>
  <c r="G59" i="6" s="1"/>
  <c r="AG16" i="6" s="1"/>
  <c r="M358" i="1"/>
  <c r="F59" i="6" s="1"/>
  <c r="AF16" i="6" s="1"/>
  <c r="G358" i="1"/>
  <c r="C59" i="6" s="1"/>
  <c r="AC16" i="6" s="1"/>
  <c r="I358" i="1"/>
  <c r="D59" i="6" s="1"/>
  <c r="AD16" i="6" s="1"/>
  <c r="C358" i="1"/>
  <c r="A59" i="6" s="1"/>
  <c r="AA16" i="6" s="1"/>
  <c r="E358" i="1"/>
  <c r="B59" i="6" s="1"/>
  <c r="AB16" i="6" s="1"/>
  <c r="K358" i="1"/>
  <c r="E59" i="6" s="1"/>
  <c r="AE16" i="6" s="1"/>
  <c r="Q358" i="1"/>
  <c r="H59" i="6" s="1"/>
  <c r="AH16" i="6" s="1"/>
  <c r="B359" i="1"/>
  <c r="O359" i="1" l="1"/>
  <c r="G60" i="6" s="1"/>
  <c r="AO16" i="6" s="1"/>
  <c r="M359" i="1"/>
  <c r="F60" i="6" s="1"/>
  <c r="AN16" i="6" s="1"/>
  <c r="G359" i="1"/>
  <c r="C60" i="6" s="1"/>
  <c r="AK16" i="6" s="1"/>
  <c r="I359" i="1"/>
  <c r="D60" i="6" s="1"/>
  <c r="AL16" i="6" s="1"/>
  <c r="C359" i="1"/>
  <c r="A60" i="6" s="1"/>
  <c r="AI16" i="6" s="1"/>
  <c r="E359" i="1"/>
  <c r="B60" i="6" s="1"/>
  <c r="AJ16" i="6" s="1"/>
  <c r="K359" i="1"/>
  <c r="E60" i="6" s="1"/>
  <c r="AM16" i="6" s="1"/>
  <c r="Q359" i="1"/>
  <c r="H60" i="6" s="1"/>
  <c r="AP16" i="6" s="1"/>
  <c r="B360" i="1"/>
  <c r="O360" i="1" l="1"/>
  <c r="G61" i="6" s="1"/>
  <c r="Q17" i="6" s="1"/>
  <c r="M360" i="1"/>
  <c r="F61" i="6" s="1"/>
  <c r="P17" i="6" s="1"/>
  <c r="G360" i="1"/>
  <c r="C61" i="6" s="1"/>
  <c r="M17" i="6" s="1"/>
  <c r="I360" i="1"/>
  <c r="D61" i="6" s="1"/>
  <c r="N17" i="6" s="1"/>
  <c r="C360" i="1"/>
  <c r="A61" i="6" s="1"/>
  <c r="K17" i="6" s="1"/>
  <c r="E360" i="1"/>
  <c r="B61" i="6" s="1"/>
  <c r="L17" i="6" s="1"/>
  <c r="K360" i="1"/>
  <c r="E61" i="6" s="1"/>
  <c r="O17" i="6" s="1"/>
  <c r="Q360" i="1"/>
  <c r="H61" i="6" s="1"/>
  <c r="R17" i="6" s="1"/>
  <c r="B361" i="1"/>
  <c r="K361" i="1" l="1"/>
  <c r="E62" i="6" s="1"/>
  <c r="W17" i="6" s="1"/>
  <c r="Q361" i="1"/>
  <c r="H62" i="6" s="1"/>
  <c r="Z17" i="6" s="1"/>
  <c r="E361" i="1"/>
  <c r="B62" i="6" s="1"/>
  <c r="T17" i="6" s="1"/>
  <c r="O361" i="1"/>
  <c r="G62" i="6" s="1"/>
  <c r="Y17" i="6" s="1"/>
  <c r="M361" i="1"/>
  <c r="F62" i="6" s="1"/>
  <c r="X17" i="6" s="1"/>
  <c r="I361" i="1"/>
  <c r="D62" i="6" s="1"/>
  <c r="V17" i="6" s="1"/>
  <c r="G361" i="1"/>
  <c r="C62" i="6" s="1"/>
  <c r="U17" i="6" s="1"/>
  <c r="C361" i="1"/>
  <c r="A62" i="6" s="1"/>
  <c r="S17" i="6" s="1"/>
  <c r="B362" i="1"/>
  <c r="O362" i="1" l="1"/>
  <c r="G63" i="6" s="1"/>
  <c r="AG17" i="6" s="1"/>
  <c r="G362" i="1"/>
  <c r="C63" i="6" s="1"/>
  <c r="AC17" i="6" s="1"/>
  <c r="I362" i="1"/>
  <c r="D63" i="6" s="1"/>
  <c r="AD17" i="6" s="1"/>
  <c r="M362" i="1"/>
  <c r="F63" i="6" s="1"/>
  <c r="AF17" i="6" s="1"/>
  <c r="C362" i="1"/>
  <c r="A63" i="6" s="1"/>
  <c r="AA17" i="6" s="1"/>
  <c r="E362" i="1"/>
  <c r="B63" i="6" s="1"/>
  <c r="AB17" i="6" s="1"/>
  <c r="Q362" i="1"/>
  <c r="H63" i="6" s="1"/>
  <c r="AH17" i="6" s="1"/>
  <c r="K362" i="1"/>
  <c r="E63" i="6" s="1"/>
  <c r="AE17" i="6" s="1"/>
  <c r="B363" i="1"/>
  <c r="B364" i="1" l="1"/>
  <c r="C363" i="1"/>
  <c r="A64" i="6" s="1"/>
  <c r="AI17" i="6" s="1"/>
  <c r="E363" i="1"/>
  <c r="B64" i="6" s="1"/>
  <c r="AJ17" i="6" s="1"/>
  <c r="K363" i="1"/>
  <c r="E64" i="6" s="1"/>
  <c r="AM17" i="6" s="1"/>
  <c r="Q363" i="1"/>
  <c r="H64" i="6" s="1"/>
  <c r="AP17" i="6" s="1"/>
  <c r="O363" i="1"/>
  <c r="G64" i="6" s="1"/>
  <c r="AO17" i="6" s="1"/>
  <c r="M363" i="1"/>
  <c r="F64" i="6" s="1"/>
  <c r="AN17" i="6" s="1"/>
  <c r="G363" i="1"/>
  <c r="C64" i="6" s="1"/>
  <c r="AK17" i="6" s="1"/>
  <c r="I363" i="1"/>
  <c r="D64" i="6" s="1"/>
  <c r="AL17" i="6" s="1"/>
  <c r="B365" i="1" l="1"/>
  <c r="C364" i="1"/>
  <c r="A65" i="6" s="1"/>
  <c r="K364" i="1"/>
  <c r="E65" i="6" s="1"/>
  <c r="Q364" i="1"/>
  <c r="H65" i="6" s="1"/>
  <c r="O364" i="1"/>
  <c r="G65" i="6" s="1"/>
  <c r="E364" i="1"/>
  <c r="B65" i="6" s="1"/>
  <c r="M364" i="1"/>
  <c r="F65" i="6" s="1"/>
  <c r="G364" i="1"/>
  <c r="C65" i="6" s="1"/>
  <c r="I364" i="1"/>
  <c r="D65" i="6" s="1"/>
  <c r="B366" i="1" l="1"/>
  <c r="C365" i="1"/>
  <c r="A66" i="6" s="1"/>
  <c r="E365" i="1"/>
  <c r="B66" i="6" s="1"/>
  <c r="K365" i="1"/>
  <c r="E66" i="6" s="1"/>
  <c r="Q365" i="1"/>
  <c r="H66" i="6" s="1"/>
  <c r="I365" i="1"/>
  <c r="D66" i="6" s="1"/>
  <c r="O365" i="1"/>
  <c r="G66" i="6" s="1"/>
  <c r="M365" i="1"/>
  <c r="F66" i="6" s="1"/>
  <c r="G365" i="1"/>
  <c r="C66" i="6" s="1"/>
  <c r="B367" i="1" l="1"/>
  <c r="C366" i="1"/>
  <c r="A67" i="6" s="1"/>
  <c r="K366" i="1"/>
  <c r="E67" i="6" s="1"/>
  <c r="Q366" i="1"/>
  <c r="H67" i="6" s="1"/>
  <c r="O366" i="1"/>
  <c r="G67" i="6" s="1"/>
  <c r="M366" i="1"/>
  <c r="F67" i="6" s="1"/>
  <c r="E366" i="1"/>
  <c r="B67" i="6" s="1"/>
  <c r="G366" i="1"/>
  <c r="C67" i="6" s="1"/>
  <c r="I366" i="1"/>
  <c r="D67" i="6" s="1"/>
  <c r="G367" i="1" l="1"/>
  <c r="C68" i="6" s="1"/>
  <c r="I367" i="1"/>
  <c r="D68" i="6" s="1"/>
  <c r="M367" i="1"/>
  <c r="F68" i="6" s="1"/>
  <c r="C367" i="1"/>
  <c r="A68" i="6" s="1"/>
  <c r="E367" i="1"/>
  <c r="B68" i="6" s="1"/>
  <c r="O367" i="1"/>
  <c r="G68" i="6" s="1"/>
  <c r="K367" i="1"/>
  <c r="E68" i="6" s="1"/>
  <c r="Q367" i="1"/>
  <c r="H68" i="6" s="1"/>
  <c r="B368" i="1"/>
  <c r="O368" i="1" l="1"/>
  <c r="G69" i="6" s="1"/>
  <c r="M368" i="1"/>
  <c r="F69" i="6" s="1"/>
  <c r="K368" i="1"/>
  <c r="E69" i="6" s="1"/>
  <c r="I368" i="1"/>
  <c r="D69" i="6" s="1"/>
  <c r="C368" i="1"/>
  <c r="A69" i="6" s="1"/>
  <c r="E368" i="1"/>
  <c r="B69" i="6" s="1"/>
  <c r="G368" i="1"/>
  <c r="C69" i="6" s="1"/>
  <c r="Q368" i="1"/>
  <c r="H69" i="6" s="1"/>
  <c r="B369" i="1"/>
  <c r="B370" i="1" l="1"/>
  <c r="G369" i="1"/>
  <c r="C70" i="6" s="1"/>
  <c r="M369" i="1"/>
  <c r="F70" i="6" s="1"/>
  <c r="O369" i="1"/>
  <c r="G70" i="6" s="1"/>
  <c r="I369" i="1"/>
  <c r="D70" i="6" s="1"/>
  <c r="C369" i="1"/>
  <c r="A70" i="6" s="1"/>
  <c r="E369" i="1"/>
  <c r="B70" i="6" s="1"/>
  <c r="K369" i="1"/>
  <c r="E70" i="6" s="1"/>
  <c r="Q369" i="1"/>
  <c r="H70" i="6" s="1"/>
  <c r="B371" i="1" l="1"/>
  <c r="O370" i="1"/>
  <c r="G71" i="6" s="1"/>
  <c r="Q370" i="1"/>
  <c r="H71" i="6" s="1"/>
  <c r="C370" i="1"/>
  <c r="A71" i="6" s="1"/>
  <c r="G370" i="1"/>
  <c r="C71" i="6" s="1"/>
  <c r="M370" i="1"/>
  <c r="F71" i="6" s="1"/>
  <c r="I370" i="1"/>
  <c r="D71" i="6" s="1"/>
  <c r="E370" i="1"/>
  <c r="B71" i="6" s="1"/>
  <c r="K370" i="1"/>
  <c r="E71" i="6" s="1"/>
  <c r="B372" i="1" l="1"/>
  <c r="C371" i="1"/>
  <c r="A72" i="6" s="1"/>
  <c r="E371" i="1"/>
  <c r="B72" i="6" s="1"/>
  <c r="K371" i="1"/>
  <c r="E72" i="6" s="1"/>
  <c r="Q371" i="1"/>
  <c r="H72" i="6" s="1"/>
  <c r="G371" i="1"/>
  <c r="C72" i="6" s="1"/>
  <c r="O371" i="1"/>
  <c r="G72" i="6" s="1"/>
  <c r="M371" i="1"/>
  <c r="F72" i="6" s="1"/>
  <c r="I371" i="1"/>
  <c r="D72" i="6" s="1"/>
  <c r="M372" i="1" l="1"/>
  <c r="F73" i="6" s="1"/>
  <c r="K372" i="1"/>
  <c r="E73" i="6" s="1"/>
  <c r="I372" i="1"/>
  <c r="D73" i="6" s="1"/>
  <c r="E372" i="1"/>
  <c r="B73" i="6" s="1"/>
  <c r="C372" i="1"/>
  <c r="A73" i="6" s="1"/>
  <c r="G372" i="1"/>
  <c r="C73" i="6" s="1"/>
  <c r="Q372" i="1"/>
  <c r="H73" i="6" s="1"/>
  <c r="O372" i="1"/>
  <c r="G73" i="6" s="1"/>
  <c r="B373" i="1"/>
  <c r="G373" i="1" l="1"/>
  <c r="C74" i="6" s="1"/>
  <c r="M373" i="1"/>
  <c r="F74" i="6" s="1"/>
  <c r="O373" i="1"/>
  <c r="G74" i="6" s="1"/>
  <c r="I373" i="1"/>
  <c r="D74" i="6" s="1"/>
  <c r="C373" i="1"/>
  <c r="A74" i="6" s="1"/>
  <c r="E373" i="1"/>
  <c r="B74" i="6" s="1"/>
  <c r="K373" i="1"/>
  <c r="E74" i="6" s="1"/>
  <c r="Q373" i="1"/>
  <c r="H74" i="6" s="1"/>
  <c r="B374" i="1"/>
  <c r="B375" i="1" l="1"/>
  <c r="G374" i="1"/>
  <c r="C75" i="6" s="1"/>
  <c r="M374" i="1"/>
  <c r="F75" i="6" s="1"/>
  <c r="K374" i="1"/>
  <c r="E75" i="6" s="1"/>
  <c r="I374" i="1"/>
  <c r="D75" i="6" s="1"/>
  <c r="Q374" i="1"/>
  <c r="H75" i="6" s="1"/>
  <c r="C374" i="1"/>
  <c r="A75" i="6" s="1"/>
  <c r="E374" i="1"/>
  <c r="B75" i="6" s="1"/>
  <c r="O374" i="1"/>
  <c r="G75" i="6" s="1"/>
  <c r="O375" i="1" l="1"/>
  <c r="G76" i="6" s="1"/>
  <c r="M375" i="1"/>
  <c r="F76" i="6" s="1"/>
  <c r="G375" i="1"/>
  <c r="C76" i="6" s="1"/>
  <c r="I375" i="1"/>
  <c r="D76" i="6" s="1"/>
  <c r="C375" i="1"/>
  <c r="A76" i="6" s="1"/>
  <c r="E375" i="1"/>
  <c r="B76" i="6" s="1"/>
  <c r="K375" i="1"/>
  <c r="E76" i="6" s="1"/>
  <c r="Q375" i="1"/>
  <c r="H76" i="6" s="1"/>
  <c r="B376" i="1"/>
  <c r="B377" i="1" l="1"/>
  <c r="C376" i="1"/>
  <c r="A77" i="6" s="1"/>
  <c r="E376" i="1"/>
  <c r="B77" i="6" s="1"/>
  <c r="G376" i="1"/>
  <c r="C77" i="6" s="1"/>
  <c r="Q376" i="1"/>
  <c r="H77" i="6" s="1"/>
  <c r="I376" i="1"/>
  <c r="D77" i="6" s="1"/>
  <c r="O376" i="1"/>
  <c r="G77" i="6" s="1"/>
  <c r="M376" i="1"/>
  <c r="F77" i="6" s="1"/>
  <c r="K376" i="1"/>
  <c r="E77" i="6" s="1"/>
  <c r="O377" i="1" l="1"/>
  <c r="G78" i="6" s="1"/>
  <c r="I377" i="1"/>
  <c r="D78" i="6" s="1"/>
  <c r="E377" i="1"/>
  <c r="B78" i="6" s="1"/>
  <c r="Q377" i="1"/>
  <c r="H78" i="6" s="1"/>
  <c r="M377" i="1"/>
  <c r="F78" i="6" s="1"/>
  <c r="C377" i="1"/>
  <c r="A78" i="6" s="1"/>
  <c r="G377" i="1"/>
  <c r="C78" i="6" s="1"/>
  <c r="K377" i="1"/>
  <c r="E78" i="6" s="1"/>
  <c r="B378" i="1"/>
  <c r="B379" i="1" l="1"/>
  <c r="C378" i="1"/>
  <c r="A79" i="6" s="1"/>
  <c r="E378" i="1"/>
  <c r="B79" i="6" s="1"/>
  <c r="O378" i="1"/>
  <c r="G79" i="6" s="1"/>
  <c r="Q378" i="1"/>
  <c r="H79" i="6" s="1"/>
  <c r="G378" i="1"/>
  <c r="C79" i="6" s="1"/>
  <c r="I378" i="1"/>
  <c r="D79" i="6" s="1"/>
  <c r="M378" i="1"/>
  <c r="F79" i="6" s="1"/>
  <c r="K378" i="1"/>
  <c r="E79" i="6" s="1"/>
  <c r="B380" i="1" l="1"/>
  <c r="C379" i="1"/>
  <c r="A80" i="6" s="1"/>
  <c r="K379" i="1"/>
  <c r="E80" i="6" s="1"/>
  <c r="Q379" i="1"/>
  <c r="H80" i="6" s="1"/>
  <c r="O379" i="1"/>
  <c r="G80" i="6" s="1"/>
  <c r="I379" i="1"/>
  <c r="D80" i="6" s="1"/>
  <c r="M379" i="1"/>
  <c r="F80" i="6" s="1"/>
  <c r="G379" i="1"/>
  <c r="C80" i="6" s="1"/>
  <c r="E379" i="1"/>
  <c r="B80" i="6" s="1"/>
  <c r="O380" i="1" l="1"/>
  <c r="G81" i="6" s="1"/>
  <c r="Q380" i="1"/>
  <c r="H81" i="6" s="1"/>
  <c r="K380" i="1"/>
  <c r="E81" i="6" s="1"/>
  <c r="I380" i="1"/>
  <c r="D81" i="6" s="1"/>
  <c r="G380" i="1"/>
  <c r="C81" i="6" s="1"/>
  <c r="C380" i="1"/>
  <c r="A81" i="6" s="1"/>
  <c r="E380" i="1"/>
  <c r="B81" i="6" s="1"/>
  <c r="M380" i="1"/>
  <c r="F81" i="6" s="1"/>
  <c r="B381" i="1"/>
  <c r="G381" i="1" l="1"/>
  <c r="C82" i="6" s="1"/>
  <c r="E381" i="1"/>
  <c r="B82" i="6" s="1"/>
  <c r="O381" i="1"/>
  <c r="G82" i="6" s="1"/>
  <c r="Q381" i="1"/>
  <c r="H82" i="6" s="1"/>
  <c r="C381" i="1"/>
  <c r="A82" i="6" s="1"/>
  <c r="M381" i="1"/>
  <c r="F82" i="6" s="1"/>
  <c r="K381" i="1"/>
  <c r="E82" i="6" s="1"/>
  <c r="I381" i="1"/>
  <c r="D82" i="6" s="1"/>
  <c r="B382" i="1"/>
  <c r="B383" i="1" l="1"/>
  <c r="C382" i="1"/>
  <c r="A83" i="6" s="1"/>
  <c r="O382" i="1"/>
  <c r="G83" i="6" s="1"/>
  <c r="I382" i="1"/>
  <c r="D83" i="6" s="1"/>
  <c r="G382" i="1"/>
  <c r="C83" i="6" s="1"/>
  <c r="Q382" i="1"/>
  <c r="H83" i="6" s="1"/>
  <c r="E382" i="1"/>
  <c r="B83" i="6" s="1"/>
  <c r="M382" i="1"/>
  <c r="F83" i="6" s="1"/>
  <c r="K382" i="1"/>
  <c r="E83" i="6" s="1"/>
  <c r="B384" i="1" l="1"/>
  <c r="C383" i="1"/>
  <c r="A84" i="6" s="1"/>
  <c r="M383" i="1"/>
  <c r="F84" i="6" s="1"/>
  <c r="G383" i="1"/>
  <c r="C84" i="6" s="1"/>
  <c r="K383" i="1"/>
  <c r="E84" i="6" s="1"/>
  <c r="I383" i="1"/>
  <c r="D84" i="6" s="1"/>
  <c r="O383" i="1"/>
  <c r="G84" i="6" s="1"/>
  <c r="E383" i="1"/>
  <c r="B84" i="6" s="1"/>
  <c r="Q383" i="1"/>
  <c r="H84" i="6" s="1"/>
  <c r="B385" i="1" l="1"/>
  <c r="C384" i="1"/>
  <c r="A85" i="6" s="1"/>
  <c r="M384" i="1"/>
  <c r="F85" i="6" s="1"/>
  <c r="G384" i="1"/>
  <c r="C85" i="6" s="1"/>
  <c r="I384" i="1"/>
  <c r="D85" i="6" s="1"/>
  <c r="Q384" i="1"/>
  <c r="H85" i="6" s="1"/>
  <c r="O384" i="1"/>
  <c r="G85" i="6" s="1"/>
  <c r="E384" i="1"/>
  <c r="B85" i="6" s="1"/>
  <c r="K384" i="1"/>
  <c r="E85" i="6" s="1"/>
  <c r="O385" i="1" l="1"/>
  <c r="G86" i="6" s="1"/>
  <c r="Q385" i="1"/>
  <c r="H86" i="6" s="1"/>
  <c r="M385" i="1"/>
  <c r="F86" i="6" s="1"/>
  <c r="G385" i="1"/>
  <c r="C86" i="6" s="1"/>
  <c r="C385" i="1"/>
  <c r="A86" i="6" s="1"/>
  <c r="I385" i="1"/>
  <c r="D86" i="6" s="1"/>
  <c r="K385" i="1"/>
  <c r="E86" i="6" s="1"/>
  <c r="E385" i="1"/>
  <c r="B86" i="6" s="1"/>
  <c r="B386" i="1"/>
  <c r="B387" i="1" l="1"/>
  <c r="C386" i="1"/>
  <c r="A87" i="6" s="1"/>
  <c r="M386" i="1"/>
  <c r="F87" i="6" s="1"/>
  <c r="O386" i="1"/>
  <c r="G87" i="6" s="1"/>
  <c r="I386" i="1"/>
  <c r="D87" i="6" s="1"/>
  <c r="E386" i="1"/>
  <c r="B87" i="6" s="1"/>
  <c r="Q386" i="1"/>
  <c r="H87" i="6" s="1"/>
  <c r="G386" i="1"/>
  <c r="C87" i="6" s="1"/>
  <c r="K386" i="1"/>
  <c r="E87" i="6" s="1"/>
  <c r="O387" i="1" l="1"/>
  <c r="G88" i="6" s="1"/>
  <c r="E387" i="1"/>
  <c r="B88" i="6" s="1"/>
  <c r="I387" i="1"/>
  <c r="D88" i="6" s="1"/>
  <c r="G387" i="1"/>
  <c r="C88" i="6" s="1"/>
  <c r="Q387" i="1"/>
  <c r="H88" i="6" s="1"/>
  <c r="C387" i="1"/>
  <c r="A88" i="6" s="1"/>
  <c r="M387" i="1"/>
  <c r="F88" i="6" s="1"/>
  <c r="K387" i="1"/>
  <c r="E88" i="6" s="1"/>
  <c r="B388" i="1"/>
  <c r="B389" i="1" l="1"/>
  <c r="C388" i="1"/>
  <c r="A89" i="6" s="1"/>
  <c r="G388" i="1"/>
  <c r="C89" i="6" s="1"/>
  <c r="I388" i="1"/>
  <c r="D89" i="6" s="1"/>
  <c r="O388" i="1"/>
  <c r="G89" i="6" s="1"/>
  <c r="E388" i="1"/>
  <c r="B89" i="6" s="1"/>
  <c r="K388" i="1"/>
  <c r="E89" i="6" s="1"/>
  <c r="Q388" i="1"/>
  <c r="H89" i="6" s="1"/>
  <c r="M388" i="1"/>
  <c r="F89" i="6" s="1"/>
  <c r="G389" i="1" l="1"/>
  <c r="C90" i="6" s="1"/>
  <c r="E389" i="1"/>
  <c r="B90" i="6" s="1"/>
  <c r="Q389" i="1"/>
  <c r="H90" i="6" s="1"/>
  <c r="O389" i="1"/>
  <c r="G90" i="6" s="1"/>
  <c r="C389" i="1"/>
  <c r="A90" i="6" s="1"/>
  <c r="M389" i="1"/>
  <c r="F90" i="6" s="1"/>
  <c r="K389" i="1"/>
  <c r="E90" i="6" s="1"/>
  <c r="I389" i="1"/>
  <c r="D90" i="6" s="1"/>
  <c r="B390" i="1"/>
  <c r="C390" i="1" l="1"/>
  <c r="A91" i="6" s="1"/>
  <c r="M390" i="1"/>
  <c r="F91" i="6" s="1"/>
  <c r="O390" i="1"/>
  <c r="G91" i="6" s="1"/>
  <c r="I390" i="1"/>
  <c r="D91" i="6" s="1"/>
  <c r="G390" i="1"/>
  <c r="C91" i="6" s="1"/>
  <c r="E390" i="1"/>
  <c r="B91" i="6" s="1"/>
  <c r="K390" i="1"/>
  <c r="E91" i="6" s="1"/>
  <c r="Q390" i="1"/>
  <c r="H91" i="6" s="1"/>
  <c r="B391" i="1"/>
  <c r="B392" i="1" l="1"/>
  <c r="O391" i="1"/>
  <c r="G92" i="6" s="1"/>
  <c r="E391" i="1"/>
  <c r="B92" i="6" s="1"/>
  <c r="G391" i="1"/>
  <c r="C92" i="6" s="1"/>
  <c r="Q391" i="1"/>
  <c r="H92" i="6" s="1"/>
  <c r="I391" i="1"/>
  <c r="D92" i="6" s="1"/>
  <c r="C391" i="1"/>
  <c r="A92" i="6" s="1"/>
  <c r="M391" i="1"/>
  <c r="F92" i="6" s="1"/>
  <c r="K391" i="1"/>
  <c r="E92" i="6" s="1"/>
  <c r="B393" i="1" l="1"/>
  <c r="C392" i="1"/>
  <c r="A93" i="6" s="1"/>
  <c r="M392" i="1"/>
  <c r="F93" i="6" s="1"/>
  <c r="O392" i="1"/>
  <c r="G93" i="6" s="1"/>
  <c r="G392" i="1"/>
  <c r="C93" i="6" s="1"/>
  <c r="Q392" i="1"/>
  <c r="H93" i="6" s="1"/>
  <c r="K392" i="1"/>
  <c r="E93" i="6" s="1"/>
  <c r="I392" i="1"/>
  <c r="D93" i="6" s="1"/>
  <c r="E392" i="1"/>
  <c r="B93" i="6" s="1"/>
  <c r="B394" i="1" l="1"/>
  <c r="O393" i="1"/>
  <c r="G94" i="6" s="1"/>
  <c r="E393" i="1"/>
  <c r="B94" i="6" s="1"/>
  <c r="G393" i="1"/>
  <c r="C94" i="6" s="1"/>
  <c r="Q393" i="1"/>
  <c r="H94" i="6" s="1"/>
  <c r="C393" i="1"/>
  <c r="A94" i="6" s="1"/>
  <c r="M393" i="1"/>
  <c r="F94" i="6" s="1"/>
  <c r="K393" i="1"/>
  <c r="E94" i="6" s="1"/>
  <c r="I393" i="1"/>
  <c r="D94" i="6" s="1"/>
  <c r="B395" i="1" l="1"/>
  <c r="C394" i="1"/>
  <c r="A95" i="6" s="1"/>
  <c r="M394" i="1"/>
  <c r="F95" i="6" s="1"/>
  <c r="K394" i="1"/>
  <c r="E95" i="6" s="1"/>
  <c r="I394" i="1"/>
  <c r="D95" i="6" s="1"/>
  <c r="E394" i="1"/>
  <c r="B95" i="6" s="1"/>
  <c r="G394" i="1"/>
  <c r="C95" i="6" s="1"/>
  <c r="Q394" i="1"/>
  <c r="H95" i="6" s="1"/>
  <c r="O394" i="1"/>
  <c r="G95" i="6" s="1"/>
  <c r="B396" i="1" l="1"/>
  <c r="O395" i="1"/>
  <c r="G96" i="6" s="1"/>
  <c r="E395" i="1"/>
  <c r="B96" i="6" s="1"/>
  <c r="G395" i="1"/>
  <c r="C96" i="6" s="1"/>
  <c r="M395" i="1"/>
  <c r="F96" i="6" s="1"/>
  <c r="C395" i="1"/>
  <c r="A96" i="6" s="1"/>
  <c r="K395" i="1"/>
  <c r="E96" i="6" s="1"/>
  <c r="I395" i="1"/>
  <c r="D96" i="6" s="1"/>
  <c r="Q395" i="1"/>
  <c r="H96" i="6" s="1"/>
  <c r="K396" i="1" l="1"/>
  <c r="E97" i="6" s="1"/>
  <c r="O396" i="1"/>
  <c r="G97" i="6" s="1"/>
  <c r="E396" i="1"/>
  <c r="B97" i="6" s="1"/>
  <c r="C396" i="1"/>
  <c r="A97" i="6" s="1"/>
  <c r="I396" i="1"/>
  <c r="D97" i="6" s="1"/>
  <c r="G396" i="1"/>
  <c r="C97" i="6" s="1"/>
  <c r="Q396" i="1"/>
  <c r="H97" i="6" s="1"/>
  <c r="M396" i="1"/>
  <c r="F97" i="6" s="1"/>
  <c r="B397" i="1"/>
  <c r="P26" i="6" l="1"/>
  <c r="P25" i="6"/>
  <c r="K26" i="6"/>
  <c r="K25" i="6"/>
  <c r="R26" i="6"/>
  <c r="R25" i="6"/>
  <c r="L26" i="6"/>
  <c r="L25" i="6"/>
  <c r="M26" i="6"/>
  <c r="M25" i="6"/>
  <c r="Q26" i="6"/>
  <c r="Q25" i="6"/>
  <c r="N26" i="6"/>
  <c r="N25" i="6"/>
  <c r="O26" i="6"/>
  <c r="O25" i="6"/>
  <c r="O397" i="1"/>
  <c r="G98" i="6" s="1"/>
  <c r="E397" i="1"/>
  <c r="B98" i="6" s="1"/>
  <c r="I397" i="1"/>
  <c r="D98" i="6" s="1"/>
  <c r="G397" i="1"/>
  <c r="C98" i="6" s="1"/>
  <c r="Q397" i="1"/>
  <c r="H98" i="6" s="1"/>
  <c r="C397" i="1"/>
  <c r="A98" i="6" s="1"/>
  <c r="M397" i="1"/>
  <c r="F98" i="6" s="1"/>
  <c r="K397" i="1"/>
  <c r="E98" i="6" s="1"/>
  <c r="B398" i="1"/>
  <c r="W26" i="6" l="1"/>
  <c r="W25" i="6"/>
  <c r="U26" i="6"/>
  <c r="U25" i="6"/>
  <c r="X26" i="6"/>
  <c r="X25" i="6"/>
  <c r="V26" i="6"/>
  <c r="V25" i="6"/>
  <c r="S26" i="6"/>
  <c r="S25" i="6"/>
  <c r="T26" i="6"/>
  <c r="T25" i="6"/>
  <c r="Z26" i="6"/>
  <c r="Z25" i="6"/>
  <c r="Y26" i="6"/>
  <c r="Y25" i="6"/>
  <c r="B399" i="1"/>
  <c r="C398" i="1"/>
  <c r="A99" i="6" s="1"/>
  <c r="M398" i="1"/>
  <c r="F99" i="6" s="1"/>
  <c r="K398" i="1"/>
  <c r="E99" i="6" s="1"/>
  <c r="I398" i="1"/>
  <c r="D99" i="6" s="1"/>
  <c r="O398" i="1"/>
  <c r="G99" i="6" s="1"/>
  <c r="E398" i="1"/>
  <c r="B99" i="6" s="1"/>
  <c r="G398" i="1"/>
  <c r="C99" i="6" s="1"/>
  <c r="Q398" i="1"/>
  <c r="H99" i="6" s="1"/>
  <c r="AB26" i="6" l="1"/>
  <c r="AB25" i="6"/>
  <c r="AF26" i="6"/>
  <c r="AF25" i="6"/>
  <c r="AG26" i="6"/>
  <c r="AG25" i="6"/>
  <c r="AA26" i="6"/>
  <c r="AA25" i="6"/>
  <c r="AH26" i="6"/>
  <c r="AH25" i="6"/>
  <c r="AD26" i="6"/>
  <c r="AD25" i="6"/>
  <c r="AC26" i="6"/>
  <c r="AC25" i="6"/>
  <c r="AE26" i="6"/>
  <c r="AE25" i="6"/>
  <c r="G399" i="1"/>
  <c r="C100" i="6" s="1"/>
  <c r="Q399" i="1"/>
  <c r="H100" i="6" s="1"/>
  <c r="C399" i="1"/>
  <c r="A100" i="6" s="1"/>
  <c r="M399" i="1"/>
  <c r="F100" i="6" s="1"/>
  <c r="O399" i="1"/>
  <c r="G100" i="6" s="1"/>
  <c r="K399" i="1"/>
  <c r="E100" i="6" s="1"/>
  <c r="I399" i="1"/>
  <c r="D100" i="6" s="1"/>
  <c r="E399" i="1"/>
  <c r="B100" i="6" s="1"/>
  <c r="B400" i="1"/>
  <c r="AJ26" i="6" l="1"/>
  <c r="AJ25" i="6"/>
  <c r="AN26" i="6"/>
  <c r="AN25" i="6"/>
  <c r="AL26" i="6"/>
  <c r="AL25" i="6"/>
  <c r="AI26" i="6"/>
  <c r="AI25" i="6"/>
  <c r="AM26" i="6"/>
  <c r="AM25" i="6"/>
  <c r="AP26" i="6"/>
  <c r="AP25" i="6"/>
  <c r="AO26" i="6"/>
  <c r="AO25" i="6"/>
  <c r="AK26" i="6"/>
  <c r="AK25" i="6"/>
  <c r="B401" i="1"/>
  <c r="C400" i="1"/>
  <c r="A101" i="6" s="1"/>
  <c r="M400" i="1"/>
  <c r="F101" i="6" s="1"/>
  <c r="K400" i="1"/>
  <c r="E101" i="6" s="1"/>
  <c r="I400" i="1"/>
  <c r="D101" i="6" s="1"/>
  <c r="E400" i="1"/>
  <c r="B101" i="6" s="1"/>
  <c r="G400" i="1"/>
  <c r="C101" i="6" s="1"/>
  <c r="Q400" i="1"/>
  <c r="H101" i="6" s="1"/>
  <c r="O400" i="1"/>
  <c r="G101" i="6" s="1"/>
  <c r="M27" i="6" l="1"/>
  <c r="M24" i="6"/>
  <c r="P27" i="6"/>
  <c r="P24" i="6"/>
  <c r="L27" i="6"/>
  <c r="L24" i="6"/>
  <c r="K27" i="6"/>
  <c r="K24" i="6"/>
  <c r="Q27" i="6"/>
  <c r="Q24" i="6"/>
  <c r="N27" i="6"/>
  <c r="N24" i="6"/>
  <c r="R27" i="6"/>
  <c r="R24" i="6"/>
  <c r="O27" i="6"/>
  <c r="O24" i="6"/>
  <c r="B402" i="1"/>
  <c r="O401" i="1"/>
  <c r="G102" i="6" s="1"/>
  <c r="E401" i="1"/>
  <c r="B102" i="6" s="1"/>
  <c r="Q401" i="1"/>
  <c r="H102" i="6" s="1"/>
  <c r="C401" i="1"/>
  <c r="A102" i="6" s="1"/>
  <c r="K401" i="1"/>
  <c r="E102" i="6" s="1"/>
  <c r="I401" i="1"/>
  <c r="D102" i="6" s="1"/>
  <c r="G401" i="1"/>
  <c r="C102" i="6" s="1"/>
  <c r="M401" i="1"/>
  <c r="F102" i="6" s="1"/>
  <c r="V27" i="6" l="1"/>
  <c r="V24" i="6"/>
  <c r="T27" i="6"/>
  <c r="T24" i="6"/>
  <c r="W27" i="6"/>
  <c r="W24" i="6"/>
  <c r="Y27" i="6"/>
  <c r="Y24" i="6"/>
  <c r="X27" i="6"/>
  <c r="X24" i="6"/>
  <c r="S27" i="6"/>
  <c r="S24" i="6"/>
  <c r="U27" i="6"/>
  <c r="U24" i="6"/>
  <c r="Z27" i="6"/>
  <c r="Z24" i="6"/>
  <c r="B403" i="1"/>
  <c r="C402" i="1"/>
  <c r="A103" i="6" s="1"/>
  <c r="M402" i="1"/>
  <c r="F103" i="6" s="1"/>
  <c r="O402" i="1"/>
  <c r="G103" i="6" s="1"/>
  <c r="Q402" i="1"/>
  <c r="H103" i="6" s="1"/>
  <c r="K402" i="1"/>
  <c r="E103" i="6" s="1"/>
  <c r="I402" i="1"/>
  <c r="D103" i="6" s="1"/>
  <c r="E402" i="1"/>
  <c r="B103" i="6" s="1"/>
  <c r="G402" i="1"/>
  <c r="C103" i="6" s="1"/>
  <c r="AD27" i="6" l="1"/>
  <c r="AD24" i="6"/>
  <c r="AF27" i="6"/>
  <c r="AF24" i="6"/>
  <c r="AE27" i="6"/>
  <c r="AE24" i="6"/>
  <c r="AA27" i="6"/>
  <c r="AA24" i="6"/>
  <c r="AC27" i="6"/>
  <c r="AC24" i="6"/>
  <c r="AH27" i="6"/>
  <c r="AH24" i="6"/>
  <c r="AB27" i="6"/>
  <c r="AB24" i="6"/>
  <c r="AG27" i="6"/>
  <c r="AG24" i="6"/>
  <c r="B404" i="1"/>
  <c r="G403" i="1"/>
  <c r="C104" i="6" s="1"/>
  <c r="C403" i="1"/>
  <c r="A104" i="6" s="1"/>
  <c r="M403" i="1"/>
  <c r="F104" i="6" s="1"/>
  <c r="E403" i="1"/>
  <c r="B104" i="6" s="1"/>
  <c r="K403" i="1"/>
  <c r="E104" i="6" s="1"/>
  <c r="I403" i="1"/>
  <c r="D104" i="6" s="1"/>
  <c r="O403" i="1"/>
  <c r="G104" i="6" s="1"/>
  <c r="Q403" i="1"/>
  <c r="H104" i="6" s="1"/>
  <c r="AL27" i="6" l="1"/>
  <c r="AL24" i="6"/>
  <c r="AI27" i="6"/>
  <c r="AI24" i="6"/>
  <c r="AM27" i="6"/>
  <c r="AM24" i="6"/>
  <c r="AK27" i="6"/>
  <c r="AK24" i="6"/>
  <c r="AP27" i="6"/>
  <c r="AP24" i="6"/>
  <c r="AJ27" i="6"/>
  <c r="AJ24" i="6"/>
  <c r="AO27" i="6"/>
  <c r="AO24" i="6"/>
  <c r="AN27" i="6"/>
  <c r="AN24" i="6"/>
  <c r="B405" i="1"/>
  <c r="C404" i="1"/>
  <c r="A105" i="6" s="1"/>
  <c r="M404" i="1"/>
  <c r="F105" i="6" s="1"/>
  <c r="O404" i="1"/>
  <c r="G105" i="6" s="1"/>
  <c r="Q404" i="1"/>
  <c r="H105" i="6" s="1"/>
  <c r="K404" i="1"/>
  <c r="E105" i="6" s="1"/>
  <c r="I404" i="1"/>
  <c r="D105" i="6" s="1"/>
  <c r="E404" i="1"/>
  <c r="B105" i="6" s="1"/>
  <c r="G404" i="1"/>
  <c r="C105" i="6" s="1"/>
  <c r="N28" i="6" l="1"/>
  <c r="N23" i="6"/>
  <c r="P28" i="6"/>
  <c r="P23" i="6"/>
  <c r="O28" i="6"/>
  <c r="O23" i="6"/>
  <c r="K28" i="6"/>
  <c r="K23" i="6"/>
  <c r="M28" i="6"/>
  <c r="M23" i="6"/>
  <c r="R28" i="6"/>
  <c r="R23" i="6"/>
  <c r="L28" i="6"/>
  <c r="L23" i="6"/>
  <c r="Q28" i="6"/>
  <c r="Q23" i="6"/>
  <c r="B406" i="1"/>
  <c r="O405" i="1"/>
  <c r="G106" i="6" s="1"/>
  <c r="G405" i="1"/>
  <c r="C106" i="6" s="1"/>
  <c r="Q405" i="1"/>
  <c r="H106" i="6" s="1"/>
  <c r="C405" i="1"/>
  <c r="A106" i="6" s="1"/>
  <c r="M405" i="1"/>
  <c r="F106" i="6" s="1"/>
  <c r="K405" i="1"/>
  <c r="E106" i="6" s="1"/>
  <c r="I405" i="1"/>
  <c r="D106" i="6" s="1"/>
  <c r="E405" i="1"/>
  <c r="B106" i="6" s="1"/>
  <c r="W28" i="6" l="1"/>
  <c r="W23" i="6"/>
  <c r="U28" i="6"/>
  <c r="U23" i="6"/>
  <c r="X28" i="6"/>
  <c r="X23" i="6"/>
  <c r="Y28" i="6"/>
  <c r="Y23" i="6"/>
  <c r="T28" i="6"/>
  <c r="T23" i="6"/>
  <c r="S28" i="6"/>
  <c r="S23" i="6"/>
  <c r="V28" i="6"/>
  <c r="V23" i="6"/>
  <c r="Z28" i="6"/>
  <c r="Z23" i="6"/>
  <c r="C406" i="1"/>
  <c r="A107" i="6" s="1"/>
  <c r="M406" i="1"/>
  <c r="F107" i="6" s="1"/>
  <c r="K406" i="1"/>
  <c r="E107" i="6" s="1"/>
  <c r="I406" i="1"/>
  <c r="D107" i="6" s="1"/>
  <c r="E406" i="1"/>
  <c r="B107" i="6" s="1"/>
  <c r="G406" i="1"/>
  <c r="C107" i="6" s="1"/>
  <c r="Q406" i="1"/>
  <c r="H107" i="6" s="1"/>
  <c r="O406" i="1"/>
  <c r="G107" i="6" s="1"/>
  <c r="B407" i="1"/>
  <c r="AG28" i="6" l="1"/>
  <c r="AG23" i="6"/>
  <c r="AD28" i="6"/>
  <c r="AD23" i="6"/>
  <c r="AH28" i="6"/>
  <c r="AH23" i="6"/>
  <c r="AE28" i="6"/>
  <c r="AE23" i="6"/>
  <c r="AC28" i="6"/>
  <c r="AC23" i="6"/>
  <c r="AF28" i="6"/>
  <c r="AF23" i="6"/>
  <c r="AB28" i="6"/>
  <c r="AB23" i="6"/>
  <c r="AA28" i="6"/>
  <c r="AA23" i="6"/>
  <c r="B408" i="1"/>
  <c r="O407" i="1"/>
  <c r="G108" i="6" s="1"/>
  <c r="E407" i="1"/>
  <c r="B108" i="6" s="1"/>
  <c r="C407" i="1"/>
  <c r="A108" i="6" s="1"/>
  <c r="G407" i="1"/>
  <c r="C108" i="6" s="1"/>
  <c r="Q407" i="1"/>
  <c r="H108" i="6" s="1"/>
  <c r="M407" i="1"/>
  <c r="F108" i="6" s="1"/>
  <c r="K407" i="1"/>
  <c r="E108" i="6" s="1"/>
  <c r="I407" i="1"/>
  <c r="D108" i="6" s="1"/>
  <c r="AP28" i="6" l="1"/>
  <c r="AP23" i="6"/>
  <c r="AN28" i="6"/>
  <c r="AN23" i="6"/>
  <c r="AJ28" i="6"/>
  <c r="AJ23" i="6"/>
  <c r="AO28" i="6"/>
  <c r="AO23" i="6"/>
  <c r="AL28" i="6"/>
  <c r="AL23" i="6"/>
  <c r="AK28" i="6"/>
  <c r="AK23" i="6"/>
  <c r="AM28" i="6"/>
  <c r="AM23" i="6"/>
  <c r="AI28" i="6"/>
  <c r="AI23" i="6"/>
  <c r="B409" i="1"/>
  <c r="C408" i="1"/>
  <c r="A109" i="6" s="1"/>
  <c r="M408" i="1"/>
  <c r="F109" i="6" s="1"/>
  <c r="K408" i="1"/>
  <c r="E109" i="6" s="1"/>
  <c r="I408" i="1"/>
  <c r="D109" i="6" s="1"/>
  <c r="E408" i="1"/>
  <c r="B109" i="6" s="1"/>
  <c r="Q408" i="1"/>
  <c r="H109" i="6" s="1"/>
  <c r="O408" i="1"/>
  <c r="G109" i="6" s="1"/>
  <c r="G408" i="1"/>
  <c r="C109" i="6" s="1"/>
  <c r="R29" i="6" l="1"/>
  <c r="R22" i="6"/>
  <c r="P29" i="6"/>
  <c r="P22" i="6"/>
  <c r="L29" i="6"/>
  <c r="L22" i="6"/>
  <c r="K29" i="6"/>
  <c r="K22" i="6"/>
  <c r="M29" i="6"/>
  <c r="M22" i="6"/>
  <c r="N29" i="6"/>
  <c r="N22" i="6"/>
  <c r="Q29" i="6"/>
  <c r="Q22" i="6"/>
  <c r="O29" i="6"/>
  <c r="O22" i="6"/>
  <c r="O409" i="1"/>
  <c r="G110" i="6" s="1"/>
  <c r="E409" i="1"/>
  <c r="B110" i="6" s="1"/>
  <c r="G409" i="1"/>
  <c r="C110" i="6" s="1"/>
  <c r="C409" i="1"/>
  <c r="A110" i="6" s="1"/>
  <c r="K409" i="1"/>
  <c r="E110" i="6" s="1"/>
  <c r="I409" i="1"/>
  <c r="D110" i="6" s="1"/>
  <c r="Q409" i="1"/>
  <c r="H110" i="6" s="1"/>
  <c r="M409" i="1"/>
  <c r="F110" i="6" s="1"/>
  <c r="B410" i="1"/>
  <c r="X29" i="6" l="1"/>
  <c r="X22" i="6"/>
  <c r="S29" i="6"/>
  <c r="S22" i="6"/>
  <c r="Z29" i="6"/>
  <c r="Z22" i="6"/>
  <c r="U29" i="6"/>
  <c r="U22" i="6"/>
  <c r="V29" i="6"/>
  <c r="V22" i="6"/>
  <c r="T29" i="6"/>
  <c r="T22" i="6"/>
  <c r="W29" i="6"/>
  <c r="W22" i="6"/>
  <c r="Y29" i="6"/>
  <c r="Y22" i="6"/>
  <c r="B411" i="1"/>
  <c r="C410" i="1"/>
  <c r="A111" i="6" s="1"/>
  <c r="K410" i="1"/>
  <c r="E111" i="6" s="1"/>
  <c r="I410" i="1"/>
  <c r="D111" i="6" s="1"/>
  <c r="O410" i="1"/>
  <c r="G111" i="6" s="1"/>
  <c r="Q410" i="1"/>
  <c r="H111" i="6" s="1"/>
  <c r="E410" i="1"/>
  <c r="B111" i="6" s="1"/>
  <c r="G410" i="1"/>
  <c r="C111" i="6" s="1"/>
  <c r="M410" i="1"/>
  <c r="F111" i="6" s="1"/>
  <c r="AB29" i="6" l="1"/>
  <c r="AB22" i="6"/>
  <c r="AE29" i="6"/>
  <c r="AE22" i="6"/>
  <c r="AH29" i="6"/>
  <c r="AH22" i="6"/>
  <c r="AA29" i="6"/>
  <c r="AA22" i="6"/>
  <c r="AF29" i="6"/>
  <c r="AF22" i="6"/>
  <c r="AG29" i="6"/>
  <c r="AG22" i="6"/>
  <c r="AC29" i="6"/>
  <c r="AC22" i="6"/>
  <c r="AD29" i="6"/>
  <c r="AD22" i="6"/>
  <c r="B412" i="1"/>
  <c r="O411" i="1"/>
  <c r="G112" i="6" s="1"/>
  <c r="E411" i="1"/>
  <c r="B112" i="6" s="1"/>
  <c r="G411" i="1"/>
  <c r="C112" i="6" s="1"/>
  <c r="Q411" i="1"/>
  <c r="H112" i="6" s="1"/>
  <c r="C411" i="1"/>
  <c r="A112" i="6" s="1"/>
  <c r="M411" i="1"/>
  <c r="F112" i="6" s="1"/>
  <c r="I411" i="1"/>
  <c r="D112" i="6" s="1"/>
  <c r="K411" i="1"/>
  <c r="E112" i="6" s="1"/>
  <c r="AN29" i="6" l="1"/>
  <c r="AN22" i="6"/>
  <c r="AJ29" i="6"/>
  <c r="AJ22" i="6"/>
  <c r="AI29" i="6"/>
  <c r="AI22" i="6"/>
  <c r="AO29" i="6"/>
  <c r="AO22" i="6"/>
  <c r="AM29" i="6"/>
  <c r="AM22" i="6"/>
  <c r="AP29" i="6"/>
  <c r="AP22" i="6"/>
  <c r="AL29" i="6"/>
  <c r="AL22" i="6"/>
  <c r="AK29" i="6"/>
  <c r="AK22" i="6"/>
  <c r="B413" i="1"/>
  <c r="C412" i="1"/>
  <c r="A113" i="6" s="1"/>
  <c r="M412" i="1"/>
  <c r="F113" i="6" s="1"/>
  <c r="I412" i="1"/>
  <c r="D113" i="6" s="1"/>
  <c r="K412" i="1"/>
  <c r="E113" i="6" s="1"/>
  <c r="E412" i="1"/>
  <c r="B113" i="6" s="1"/>
  <c r="O412" i="1"/>
  <c r="G113" i="6" s="1"/>
  <c r="G412" i="1"/>
  <c r="C113" i="6" s="1"/>
  <c r="Q412" i="1"/>
  <c r="H113" i="6" s="1"/>
  <c r="Q30" i="6" l="1"/>
  <c r="Q21" i="6"/>
  <c r="P30" i="6"/>
  <c r="P21" i="6"/>
  <c r="L30" i="6"/>
  <c r="L21" i="6"/>
  <c r="K30" i="6"/>
  <c r="K21" i="6"/>
  <c r="R30" i="6"/>
  <c r="R21" i="6"/>
  <c r="O30" i="6"/>
  <c r="O21" i="6"/>
  <c r="M30" i="6"/>
  <c r="M21" i="6"/>
  <c r="N30" i="6"/>
  <c r="N21" i="6"/>
  <c r="O413" i="1"/>
  <c r="G114" i="6" s="1"/>
  <c r="E413" i="1"/>
  <c r="B114" i="6" s="1"/>
  <c r="G413" i="1"/>
  <c r="C114" i="6" s="1"/>
  <c r="Q413" i="1"/>
  <c r="H114" i="6" s="1"/>
  <c r="C413" i="1"/>
  <c r="A114" i="6" s="1"/>
  <c r="M413" i="1"/>
  <c r="F114" i="6" s="1"/>
  <c r="K413" i="1"/>
  <c r="E114" i="6" s="1"/>
  <c r="I413" i="1"/>
  <c r="D114" i="6" s="1"/>
  <c r="B414" i="1"/>
  <c r="V30" i="6" l="1"/>
  <c r="V21" i="6"/>
  <c r="Z30" i="6"/>
  <c r="Z21" i="6"/>
  <c r="W30" i="6"/>
  <c r="W21" i="6"/>
  <c r="U30" i="6"/>
  <c r="U21" i="6"/>
  <c r="X30" i="6"/>
  <c r="X21" i="6"/>
  <c r="T30" i="6"/>
  <c r="T21" i="6"/>
  <c r="S30" i="6"/>
  <c r="S21" i="6"/>
  <c r="Y30" i="6"/>
  <c r="Y21" i="6"/>
  <c r="B415" i="1"/>
  <c r="C414" i="1"/>
  <c r="A115" i="6" s="1"/>
  <c r="E414" i="1"/>
  <c r="B115" i="6" s="1"/>
  <c r="G414" i="1"/>
  <c r="C115" i="6" s="1"/>
  <c r="I414" i="1"/>
  <c r="D115" i="6" s="1"/>
  <c r="K414" i="1"/>
  <c r="E115" i="6" s="1"/>
  <c r="Q414" i="1"/>
  <c r="H115" i="6" s="1"/>
  <c r="M414" i="1"/>
  <c r="F115" i="6" s="1"/>
  <c r="O414" i="1"/>
  <c r="G115" i="6" s="1"/>
  <c r="AH30" i="6" l="1"/>
  <c r="AH21" i="6"/>
  <c r="AB30" i="6"/>
  <c r="AB21" i="6"/>
  <c r="AE30" i="6"/>
  <c r="AE21" i="6"/>
  <c r="AA30" i="6"/>
  <c r="AA21" i="6"/>
  <c r="AG30" i="6"/>
  <c r="AG21" i="6"/>
  <c r="AD30" i="6"/>
  <c r="AD21" i="6"/>
  <c r="AF30" i="6"/>
  <c r="AF21" i="6"/>
  <c r="AC30" i="6"/>
  <c r="AC21" i="6"/>
  <c r="K415" i="1"/>
  <c r="E116" i="6" s="1"/>
  <c r="Q415" i="1"/>
  <c r="H116" i="6" s="1"/>
  <c r="I415" i="1"/>
  <c r="D116" i="6" s="1"/>
  <c r="C415" i="1"/>
  <c r="A116" i="6" s="1"/>
  <c r="G415" i="1"/>
  <c r="C116" i="6" s="1"/>
  <c r="M415" i="1"/>
  <c r="F116" i="6" s="1"/>
  <c r="O415" i="1"/>
  <c r="G116" i="6" s="1"/>
  <c r="E415" i="1"/>
  <c r="B116" i="6" s="1"/>
  <c r="B416" i="1"/>
  <c r="AJ30" i="6" l="1"/>
  <c r="AJ21" i="6"/>
  <c r="AI30" i="6"/>
  <c r="AI21" i="6"/>
  <c r="AO30" i="6"/>
  <c r="AO21" i="6"/>
  <c r="AL30" i="6"/>
  <c r="AL21" i="6"/>
  <c r="AN30" i="6"/>
  <c r="AN21" i="6"/>
  <c r="AP30" i="6"/>
  <c r="AP21" i="6"/>
  <c r="AK30" i="6"/>
  <c r="AK21" i="6"/>
  <c r="AM30" i="6"/>
  <c r="AM21" i="6"/>
  <c r="C416" i="1"/>
  <c r="A117" i="6" s="1"/>
  <c r="G416" i="1"/>
  <c r="C117" i="6" s="1"/>
  <c r="M416" i="1"/>
  <c r="F117" i="6" s="1"/>
  <c r="K416" i="1"/>
  <c r="E117" i="6" s="1"/>
  <c r="O416" i="1"/>
  <c r="G117" i="6" s="1"/>
  <c r="I416" i="1"/>
  <c r="D117" i="6" s="1"/>
  <c r="E416" i="1"/>
  <c r="B117" i="6" s="1"/>
  <c r="Q416" i="1"/>
  <c r="H117" i="6" s="1"/>
  <c r="B417" i="1"/>
  <c r="R31" i="6" l="1"/>
  <c r="R20" i="6"/>
  <c r="O31" i="6"/>
  <c r="O20" i="6"/>
  <c r="L31" i="6"/>
  <c r="L20" i="6"/>
  <c r="P31" i="6"/>
  <c r="P20" i="6"/>
  <c r="N31" i="6"/>
  <c r="N20" i="6"/>
  <c r="M31" i="6"/>
  <c r="M20" i="6"/>
  <c r="Q31" i="6"/>
  <c r="Q20" i="6"/>
  <c r="K31" i="6"/>
  <c r="K20" i="6"/>
  <c r="C417" i="1"/>
  <c r="A118" i="6" s="1"/>
  <c r="K417" i="1"/>
  <c r="E118" i="6" s="1"/>
  <c r="Q417" i="1"/>
  <c r="H118" i="6" s="1"/>
  <c r="E417" i="1"/>
  <c r="B118" i="6" s="1"/>
  <c r="G417" i="1"/>
  <c r="C118" i="6" s="1"/>
  <c r="M417" i="1"/>
  <c r="F118" i="6" s="1"/>
  <c r="O417" i="1"/>
  <c r="G118" i="6" s="1"/>
  <c r="I417" i="1"/>
  <c r="D118" i="6" s="1"/>
  <c r="B418" i="1"/>
  <c r="V31" i="6" l="1"/>
  <c r="V20" i="6"/>
  <c r="T31" i="6"/>
  <c r="T20" i="6"/>
  <c r="Y31" i="6"/>
  <c r="Y20" i="6"/>
  <c r="Z31" i="6"/>
  <c r="Z20" i="6"/>
  <c r="X31" i="6"/>
  <c r="X20" i="6"/>
  <c r="W31" i="6"/>
  <c r="W20" i="6"/>
  <c r="U31" i="6"/>
  <c r="U20" i="6"/>
  <c r="S31" i="6"/>
  <c r="S20" i="6"/>
  <c r="B419" i="1"/>
  <c r="G418" i="1"/>
  <c r="C119" i="6" s="1"/>
  <c r="M418" i="1"/>
  <c r="F119" i="6" s="1"/>
  <c r="O418" i="1"/>
  <c r="G119" i="6" s="1"/>
  <c r="I418" i="1"/>
  <c r="D119" i="6" s="1"/>
  <c r="C418" i="1"/>
  <c r="A119" i="6" s="1"/>
  <c r="K418" i="1"/>
  <c r="E119" i="6" s="1"/>
  <c r="Q418" i="1"/>
  <c r="H119" i="6" s="1"/>
  <c r="E418" i="1"/>
  <c r="B119" i="6" s="1"/>
  <c r="AE31" i="6" l="1"/>
  <c r="AE20" i="6"/>
  <c r="AF31" i="6"/>
  <c r="AF20" i="6"/>
  <c r="AA31" i="6"/>
  <c r="AA20" i="6"/>
  <c r="AC31" i="6"/>
  <c r="AC20" i="6"/>
  <c r="AB31" i="6"/>
  <c r="AB20" i="6"/>
  <c r="AD31" i="6"/>
  <c r="AD20" i="6"/>
  <c r="AH31" i="6"/>
  <c r="AH20" i="6"/>
  <c r="AG31" i="6"/>
  <c r="AG20" i="6"/>
  <c r="C419" i="1"/>
  <c r="A120" i="6" s="1"/>
  <c r="E419" i="1"/>
  <c r="B120" i="6" s="1"/>
  <c r="K419" i="1"/>
  <c r="E120" i="6" s="1"/>
  <c r="G419" i="1"/>
  <c r="C120" i="6" s="1"/>
  <c r="O419" i="1"/>
  <c r="G120" i="6" s="1"/>
  <c r="I419" i="1"/>
  <c r="D120" i="6" s="1"/>
  <c r="Q419" i="1"/>
  <c r="H120" i="6" s="1"/>
  <c r="M419" i="1"/>
  <c r="F120" i="6" s="1"/>
  <c r="B420" i="1"/>
  <c r="AN31" i="6" l="1"/>
  <c r="AN20" i="6"/>
  <c r="AK31" i="6"/>
  <c r="AK20" i="6"/>
  <c r="AP31" i="6"/>
  <c r="AP20" i="6"/>
  <c r="AM31" i="6"/>
  <c r="AM20" i="6"/>
  <c r="AL31" i="6"/>
  <c r="AL20" i="6"/>
  <c r="AJ31" i="6"/>
  <c r="AJ20" i="6"/>
  <c r="AO31" i="6"/>
  <c r="AO20" i="6"/>
  <c r="AI31" i="6"/>
  <c r="AI20" i="6"/>
  <c r="C420" i="1"/>
  <c r="A121" i="6" s="1"/>
  <c r="E420" i="1"/>
  <c r="B121" i="6" s="1"/>
  <c r="K420" i="1"/>
  <c r="E121" i="6" s="1"/>
  <c r="Q420" i="1"/>
  <c r="H121" i="6" s="1"/>
  <c r="G420" i="1"/>
  <c r="C121" i="6" s="1"/>
  <c r="M420" i="1"/>
  <c r="F121" i="6" s="1"/>
  <c r="O420" i="1"/>
  <c r="G121" i="6" s="1"/>
  <c r="I420" i="1"/>
  <c r="D121" i="6" s="1"/>
  <c r="B421" i="1"/>
  <c r="N32" i="6" l="1"/>
  <c r="N19" i="6"/>
  <c r="R32" i="6"/>
  <c r="R19" i="6"/>
  <c r="Q32" i="6"/>
  <c r="Q19" i="6"/>
  <c r="O32" i="6"/>
  <c r="O19" i="6"/>
  <c r="P32" i="6"/>
  <c r="P19" i="6"/>
  <c r="L32" i="6"/>
  <c r="L19" i="6"/>
  <c r="M32" i="6"/>
  <c r="M19" i="6"/>
  <c r="K32" i="6"/>
  <c r="K19" i="6"/>
  <c r="C421" i="1"/>
  <c r="A122" i="6" s="1"/>
  <c r="E421" i="1"/>
  <c r="B122" i="6" s="1"/>
  <c r="I421" i="1"/>
  <c r="D122" i="6" s="1"/>
  <c r="K421" i="1"/>
  <c r="E122" i="6" s="1"/>
  <c r="Q421" i="1"/>
  <c r="H122" i="6" s="1"/>
  <c r="G421" i="1"/>
  <c r="C122" i="6" s="1"/>
  <c r="M421" i="1"/>
  <c r="F122" i="6" s="1"/>
  <c r="O421" i="1"/>
  <c r="G122" i="6" s="1"/>
  <c r="B422" i="1"/>
  <c r="Y32" i="6" l="1"/>
  <c r="Y19" i="6"/>
  <c r="W32" i="6"/>
  <c r="W19" i="6"/>
  <c r="X32" i="6"/>
  <c r="X19" i="6"/>
  <c r="V32" i="6"/>
  <c r="V19" i="6"/>
  <c r="U32" i="6"/>
  <c r="U19" i="6"/>
  <c r="T32" i="6"/>
  <c r="T19" i="6"/>
  <c r="Z32" i="6"/>
  <c r="Z19" i="6"/>
  <c r="S32" i="6"/>
  <c r="S19" i="6"/>
  <c r="B423" i="1"/>
  <c r="C422" i="1"/>
  <c r="A123" i="6" s="1"/>
  <c r="E422" i="1"/>
  <c r="B123" i="6" s="1"/>
  <c r="Q422" i="1"/>
  <c r="H123" i="6" s="1"/>
  <c r="K422" i="1"/>
  <c r="E123" i="6" s="1"/>
  <c r="G422" i="1"/>
  <c r="C123" i="6" s="1"/>
  <c r="M422" i="1"/>
  <c r="F123" i="6" s="1"/>
  <c r="O422" i="1"/>
  <c r="G123" i="6" s="1"/>
  <c r="I422" i="1"/>
  <c r="D123" i="6" s="1"/>
  <c r="AF32" i="6" l="1"/>
  <c r="AF19" i="6"/>
  <c r="AB32" i="6"/>
  <c r="AB19" i="6"/>
  <c r="AC32" i="6"/>
  <c r="AC19" i="6"/>
  <c r="AA32" i="6"/>
  <c r="AA19" i="6"/>
  <c r="AD32" i="6"/>
  <c r="AD19" i="6"/>
  <c r="AE32" i="6"/>
  <c r="AE19" i="6"/>
  <c r="AG32" i="6"/>
  <c r="AG19" i="6"/>
  <c r="AH32" i="6"/>
  <c r="AH19" i="6"/>
  <c r="B424" i="1"/>
  <c r="C423" i="1"/>
  <c r="A124" i="6" s="1"/>
  <c r="I423" i="1"/>
  <c r="D124" i="6" s="1"/>
  <c r="K423" i="1"/>
  <c r="E124" i="6" s="1"/>
  <c r="E423" i="1"/>
  <c r="B124" i="6" s="1"/>
  <c r="M423" i="1"/>
  <c r="F124" i="6" s="1"/>
  <c r="G423" i="1"/>
  <c r="C124" i="6" s="1"/>
  <c r="Q423" i="1"/>
  <c r="H124" i="6" s="1"/>
  <c r="O423" i="1"/>
  <c r="G124" i="6" s="1"/>
  <c r="AK32" i="6" l="1"/>
  <c r="AK19" i="6"/>
  <c r="AL32" i="6"/>
  <c r="AL19" i="6"/>
  <c r="AN32" i="6"/>
  <c r="AN19" i="6"/>
  <c r="AI32" i="6"/>
  <c r="AI19" i="6"/>
  <c r="AO32" i="6"/>
  <c r="AO19" i="6"/>
  <c r="AJ32" i="6"/>
  <c r="AJ19" i="6"/>
  <c r="AP32" i="6"/>
  <c r="AP19" i="6"/>
  <c r="AM32" i="6"/>
  <c r="AM19" i="6"/>
  <c r="B425" i="1"/>
  <c r="C424" i="1"/>
  <c r="A125" i="6" s="1"/>
  <c r="M424" i="1"/>
  <c r="F125" i="6" s="1"/>
  <c r="K424" i="1"/>
  <c r="E125" i="6" s="1"/>
  <c r="I424" i="1"/>
  <c r="D125" i="6" s="1"/>
  <c r="G424" i="1"/>
  <c r="C125" i="6" s="1"/>
  <c r="E424" i="1"/>
  <c r="B125" i="6" s="1"/>
  <c r="O424" i="1"/>
  <c r="G125" i="6" s="1"/>
  <c r="Q424" i="1"/>
  <c r="H125" i="6" s="1"/>
  <c r="L33" i="6" l="1"/>
  <c r="L18" i="6"/>
  <c r="P33" i="6"/>
  <c r="P18" i="6"/>
  <c r="M33" i="6"/>
  <c r="M18" i="6"/>
  <c r="K33" i="6"/>
  <c r="K18" i="6"/>
  <c r="R33" i="6"/>
  <c r="R18" i="6"/>
  <c r="N33" i="6"/>
  <c r="N18" i="6"/>
  <c r="Q33" i="6"/>
  <c r="Q18" i="6"/>
  <c r="O33" i="6"/>
  <c r="O18" i="6"/>
  <c r="B426" i="1"/>
  <c r="C425" i="1"/>
  <c r="A126" i="6" s="1"/>
  <c r="M425" i="1"/>
  <c r="F126" i="6" s="1"/>
  <c r="K425" i="1"/>
  <c r="E126" i="6" s="1"/>
  <c r="G425" i="1"/>
  <c r="C126" i="6" s="1"/>
  <c r="E425" i="1"/>
  <c r="B126" i="6" s="1"/>
  <c r="O425" i="1"/>
  <c r="G126" i="6" s="1"/>
  <c r="Q425" i="1"/>
  <c r="H126" i="6" s="1"/>
  <c r="I425" i="1"/>
  <c r="D126" i="6" s="1"/>
  <c r="Y33" i="6" l="1"/>
  <c r="Y18" i="6"/>
  <c r="X33" i="6"/>
  <c r="X18" i="6"/>
  <c r="T33" i="6"/>
  <c r="T18" i="6"/>
  <c r="S33" i="6"/>
  <c r="S18" i="6"/>
  <c r="V33" i="6"/>
  <c r="V18" i="6"/>
  <c r="U33" i="6"/>
  <c r="U18" i="6"/>
  <c r="Z33" i="6"/>
  <c r="Z18" i="6"/>
  <c r="W33" i="6"/>
  <c r="W18" i="6"/>
  <c r="B427" i="1"/>
  <c r="O426" i="1"/>
  <c r="G127" i="6" s="1"/>
  <c r="Q426" i="1"/>
  <c r="H127" i="6" s="1"/>
  <c r="C426" i="1"/>
  <c r="A127" i="6" s="1"/>
  <c r="E426" i="1"/>
  <c r="B127" i="6" s="1"/>
  <c r="M426" i="1"/>
  <c r="F127" i="6" s="1"/>
  <c r="K426" i="1"/>
  <c r="E127" i="6" s="1"/>
  <c r="I426" i="1"/>
  <c r="D127" i="6" s="1"/>
  <c r="G426" i="1"/>
  <c r="C127" i="6" s="1"/>
  <c r="AD33" i="6" l="1"/>
  <c r="AD18" i="6"/>
  <c r="AA33" i="6"/>
  <c r="AA18" i="6"/>
  <c r="AE33" i="6"/>
  <c r="AE18" i="6"/>
  <c r="AH33" i="6"/>
  <c r="AH18" i="6"/>
  <c r="AF33" i="6"/>
  <c r="AF18" i="6"/>
  <c r="AG33" i="6"/>
  <c r="AG18" i="6"/>
  <c r="AC33" i="6"/>
  <c r="AC18" i="6"/>
  <c r="AB33" i="6"/>
  <c r="AB18" i="6"/>
  <c r="C427" i="1"/>
  <c r="A128" i="6" s="1"/>
  <c r="M427" i="1"/>
  <c r="F128" i="6" s="1"/>
  <c r="K427" i="1"/>
  <c r="E128" i="6" s="1"/>
  <c r="I427" i="1"/>
  <c r="D128" i="6" s="1"/>
  <c r="G427" i="1"/>
  <c r="C128" i="6" s="1"/>
  <c r="E427" i="1"/>
  <c r="B128" i="6" s="1"/>
  <c r="O427" i="1"/>
  <c r="G128" i="6" s="1"/>
  <c r="Q427" i="1"/>
  <c r="H128" i="6" s="1"/>
  <c r="AP33" i="6" l="1"/>
  <c r="AP18" i="6"/>
  <c r="AL33" i="6"/>
  <c r="AL18" i="6"/>
  <c r="AO33" i="6"/>
  <c r="AO18" i="6"/>
  <c r="AM33" i="6"/>
  <c r="AM18" i="6"/>
  <c r="AJ33" i="6"/>
  <c r="AJ18" i="6"/>
  <c r="AN33" i="6"/>
  <c r="AN18" i="6"/>
  <c r="AK33" i="6"/>
  <c r="AK18" i="6"/>
  <c r="AI33" i="6"/>
  <c r="AI18" i="6"/>
  <c r="B428" i="1"/>
  <c r="M429" i="1" l="1"/>
  <c r="F1" i="7" s="1"/>
  <c r="P2" i="7" s="1"/>
  <c r="G429" i="1"/>
  <c r="C1" i="7" s="1"/>
  <c r="M2" i="7" s="1"/>
  <c r="I429" i="1"/>
  <c r="D1" i="7" s="1"/>
  <c r="N2" i="7" s="1"/>
  <c r="C429" i="1"/>
  <c r="A1" i="7" s="1"/>
  <c r="K2" i="7" s="1"/>
  <c r="O429" i="1"/>
  <c r="G1" i="7" s="1"/>
  <c r="Q2" i="7" s="1"/>
  <c r="Q429" i="1"/>
  <c r="H1" i="7" s="1"/>
  <c r="R2" i="7" s="1"/>
  <c r="E429" i="1"/>
  <c r="B1" i="7" s="1"/>
  <c r="L2" i="7" s="1"/>
  <c r="K429" i="1"/>
  <c r="E1" i="7" s="1"/>
  <c r="O2" i="7" s="1"/>
  <c r="B430" i="1"/>
  <c r="E430" i="1" l="1"/>
  <c r="B2" i="7" s="1"/>
  <c r="T2" i="7" s="1"/>
  <c r="O430" i="1"/>
  <c r="G2" i="7" s="1"/>
  <c r="Y2" i="7" s="1"/>
  <c r="Q430" i="1"/>
  <c r="H2" i="7" s="1"/>
  <c r="Z2" i="7" s="1"/>
  <c r="K430" i="1"/>
  <c r="E2" i="7" s="1"/>
  <c r="W2" i="7" s="1"/>
  <c r="M430" i="1"/>
  <c r="F2" i="7" s="1"/>
  <c r="X2" i="7" s="1"/>
  <c r="G430" i="1"/>
  <c r="C2" i="7" s="1"/>
  <c r="U2" i="7" s="1"/>
  <c r="I430" i="1"/>
  <c r="D2" i="7" s="1"/>
  <c r="V2" i="7" s="1"/>
  <c r="C430" i="1"/>
  <c r="A2" i="7" s="1"/>
  <c r="S2" i="7" s="1"/>
  <c r="B431" i="1"/>
  <c r="M431" i="1" l="1"/>
  <c r="F3" i="7" s="1"/>
  <c r="AF2" i="7" s="1"/>
  <c r="G431" i="1"/>
  <c r="C3" i="7" s="1"/>
  <c r="AC2" i="7" s="1"/>
  <c r="C431" i="1"/>
  <c r="A3" i="7" s="1"/>
  <c r="AA2" i="7" s="1"/>
  <c r="O431" i="1"/>
  <c r="G3" i="7" s="1"/>
  <c r="AG2" i="7" s="1"/>
  <c r="I431" i="1"/>
  <c r="D3" i="7" s="1"/>
  <c r="AD2" i="7" s="1"/>
  <c r="E431" i="1"/>
  <c r="B3" i="7" s="1"/>
  <c r="AB2" i="7" s="1"/>
  <c r="Q431" i="1"/>
  <c r="H3" i="7" s="1"/>
  <c r="AH2" i="7" s="1"/>
  <c r="K431" i="1"/>
  <c r="E3" i="7" s="1"/>
  <c r="AE2" i="7" s="1"/>
  <c r="B432" i="1"/>
  <c r="B433" i="1" l="1"/>
  <c r="E432" i="1"/>
  <c r="B4" i="7" s="1"/>
  <c r="AJ2" i="7" s="1"/>
  <c r="O432" i="1"/>
  <c r="G4" i="7" s="1"/>
  <c r="AO2" i="7" s="1"/>
  <c r="Q432" i="1"/>
  <c r="H4" i="7" s="1"/>
  <c r="AP2" i="7" s="1"/>
  <c r="K432" i="1"/>
  <c r="E4" i="7" s="1"/>
  <c r="AM2" i="7" s="1"/>
  <c r="M432" i="1"/>
  <c r="F4" i="7" s="1"/>
  <c r="AN2" i="7" s="1"/>
  <c r="G432" i="1"/>
  <c r="C4" i="7" s="1"/>
  <c r="AK2" i="7" s="1"/>
  <c r="I432" i="1"/>
  <c r="D4" i="7" s="1"/>
  <c r="AL2" i="7" s="1"/>
  <c r="C432" i="1"/>
  <c r="A4" i="7" s="1"/>
  <c r="AI2" i="7" s="1"/>
  <c r="M433" i="1" l="1"/>
  <c r="F5" i="7" s="1"/>
  <c r="P3" i="7" s="1"/>
  <c r="G433" i="1"/>
  <c r="C5" i="7" s="1"/>
  <c r="M3" i="7" s="1"/>
  <c r="I433" i="1"/>
  <c r="D5" i="7" s="1"/>
  <c r="N3" i="7" s="1"/>
  <c r="C433" i="1"/>
  <c r="A5" i="7" s="1"/>
  <c r="K3" i="7" s="1"/>
  <c r="E433" i="1"/>
  <c r="B5" i="7" s="1"/>
  <c r="L3" i="7" s="1"/>
  <c r="O433" i="1"/>
  <c r="G5" i="7" s="1"/>
  <c r="Q3" i="7" s="1"/>
  <c r="Q433" i="1"/>
  <c r="H5" i="7" s="1"/>
  <c r="R3" i="7" s="1"/>
  <c r="K433" i="1"/>
  <c r="E5" i="7" s="1"/>
  <c r="O3" i="7" s="1"/>
  <c r="B434" i="1"/>
  <c r="B435" i="1" l="1"/>
  <c r="E434" i="1"/>
  <c r="B6" i="7" s="1"/>
  <c r="T3" i="7" s="1"/>
  <c r="O434" i="1"/>
  <c r="G6" i="7" s="1"/>
  <c r="Y3" i="7" s="1"/>
  <c r="M434" i="1"/>
  <c r="F6" i="7" s="1"/>
  <c r="X3" i="7" s="1"/>
  <c r="G434" i="1"/>
  <c r="C6" i="7" s="1"/>
  <c r="U3" i="7" s="1"/>
  <c r="Q434" i="1"/>
  <c r="H6" i="7" s="1"/>
  <c r="Z3" i="7" s="1"/>
  <c r="K434" i="1"/>
  <c r="E6" i="7" s="1"/>
  <c r="W3" i="7" s="1"/>
  <c r="I434" i="1"/>
  <c r="D6" i="7" s="1"/>
  <c r="V3" i="7" s="1"/>
  <c r="C434" i="1"/>
  <c r="A6" i="7" s="1"/>
  <c r="S3" i="7" s="1"/>
  <c r="I435" i="1" l="1"/>
  <c r="D7" i="7" s="1"/>
  <c r="AD3" i="7" s="1"/>
  <c r="C435" i="1"/>
  <c r="A7" i="7" s="1"/>
  <c r="AA3" i="7" s="1"/>
  <c r="Q435" i="1"/>
  <c r="H7" i="7" s="1"/>
  <c r="AH3" i="7" s="1"/>
  <c r="M435" i="1"/>
  <c r="F7" i="7" s="1"/>
  <c r="AF3" i="7" s="1"/>
  <c r="E435" i="1"/>
  <c r="B7" i="7" s="1"/>
  <c r="AB3" i="7" s="1"/>
  <c r="O435" i="1"/>
  <c r="G7" i="7" s="1"/>
  <c r="AG3" i="7" s="1"/>
  <c r="K435" i="1"/>
  <c r="E7" i="7" s="1"/>
  <c r="AE3" i="7" s="1"/>
  <c r="G435" i="1"/>
  <c r="C7" i="7" s="1"/>
  <c r="AC3" i="7" s="1"/>
  <c r="B436" i="1"/>
  <c r="B437" i="1" l="1"/>
  <c r="E436" i="1"/>
  <c r="B8" i="7" s="1"/>
  <c r="AJ3" i="7" s="1"/>
  <c r="O436" i="1"/>
  <c r="G8" i="7" s="1"/>
  <c r="AO3" i="7" s="1"/>
  <c r="K436" i="1"/>
  <c r="E8" i="7" s="1"/>
  <c r="AM3" i="7" s="1"/>
  <c r="Q436" i="1"/>
  <c r="H8" i="7" s="1"/>
  <c r="AP3" i="7" s="1"/>
  <c r="M436" i="1"/>
  <c r="F8" i="7" s="1"/>
  <c r="AN3" i="7" s="1"/>
  <c r="I436" i="1"/>
  <c r="D8" i="7" s="1"/>
  <c r="AL3" i="7" s="1"/>
  <c r="C436" i="1"/>
  <c r="A8" i="7" s="1"/>
  <c r="AI3" i="7" s="1"/>
  <c r="G436" i="1"/>
  <c r="C8" i="7" s="1"/>
  <c r="AK3" i="7" s="1"/>
  <c r="E437" i="1" l="1"/>
  <c r="B9" i="7" s="1"/>
  <c r="L4" i="7" s="1"/>
  <c r="O437" i="1"/>
  <c r="G9" i="7" s="1"/>
  <c r="Q4" i="7" s="1"/>
  <c r="Q437" i="1"/>
  <c r="H9" i="7" s="1"/>
  <c r="R4" i="7" s="1"/>
  <c r="K437" i="1"/>
  <c r="E9" i="7" s="1"/>
  <c r="O4" i="7" s="1"/>
  <c r="M437" i="1"/>
  <c r="F9" i="7" s="1"/>
  <c r="P4" i="7" s="1"/>
  <c r="I437" i="1"/>
  <c r="D9" i="7" s="1"/>
  <c r="N4" i="7" s="1"/>
  <c r="G437" i="1"/>
  <c r="C9" i="7" s="1"/>
  <c r="M4" i="7" s="1"/>
  <c r="C437" i="1"/>
  <c r="A9" i="7" s="1"/>
  <c r="K4" i="7" s="1"/>
  <c r="B438" i="1"/>
  <c r="B439" i="1" l="1"/>
  <c r="O438" i="1"/>
  <c r="G10" i="7" s="1"/>
  <c r="Y4" i="7" s="1"/>
  <c r="Q438" i="1"/>
  <c r="H10" i="7" s="1"/>
  <c r="Z4" i="7" s="1"/>
  <c r="K438" i="1"/>
  <c r="E10" i="7" s="1"/>
  <c r="W4" i="7" s="1"/>
  <c r="M438" i="1"/>
  <c r="F10" i="7" s="1"/>
  <c r="X4" i="7" s="1"/>
  <c r="G438" i="1"/>
  <c r="C10" i="7" s="1"/>
  <c r="U4" i="7" s="1"/>
  <c r="I438" i="1"/>
  <c r="D10" i="7" s="1"/>
  <c r="V4" i="7" s="1"/>
  <c r="C438" i="1"/>
  <c r="A10" i="7" s="1"/>
  <c r="S4" i="7" s="1"/>
  <c r="E438" i="1"/>
  <c r="B10" i="7" s="1"/>
  <c r="T4" i="7" s="1"/>
  <c r="M439" i="1" l="1"/>
  <c r="F11" i="7" s="1"/>
  <c r="AF4" i="7" s="1"/>
  <c r="G439" i="1"/>
  <c r="C11" i="7" s="1"/>
  <c r="AC4" i="7" s="1"/>
  <c r="I439" i="1"/>
  <c r="D11" i="7" s="1"/>
  <c r="AD4" i="7" s="1"/>
  <c r="C439" i="1"/>
  <c r="A11" i="7" s="1"/>
  <c r="AA4" i="7" s="1"/>
  <c r="E439" i="1"/>
  <c r="B11" i="7" s="1"/>
  <c r="AB4" i="7" s="1"/>
  <c r="K439" i="1"/>
  <c r="E11" i="7" s="1"/>
  <c r="AE4" i="7" s="1"/>
  <c r="O439" i="1"/>
  <c r="G11" i="7" s="1"/>
  <c r="AG4" i="7" s="1"/>
  <c r="Q439" i="1"/>
  <c r="H11" i="7" s="1"/>
  <c r="AH4" i="7" s="1"/>
  <c r="B440" i="1"/>
  <c r="B441" i="1" l="1"/>
  <c r="Q440" i="1"/>
  <c r="H12" i="7" s="1"/>
  <c r="AP4" i="7" s="1"/>
  <c r="K440" i="1"/>
  <c r="E12" i="7" s="1"/>
  <c r="AM4" i="7" s="1"/>
  <c r="C440" i="1"/>
  <c r="A12" i="7" s="1"/>
  <c r="AI4" i="7" s="1"/>
  <c r="O440" i="1"/>
  <c r="G12" i="7" s="1"/>
  <c r="AO4" i="7" s="1"/>
  <c r="M440" i="1"/>
  <c r="F12" i="7" s="1"/>
  <c r="AN4" i="7" s="1"/>
  <c r="G440" i="1"/>
  <c r="C12" i="7" s="1"/>
  <c r="AK4" i="7" s="1"/>
  <c r="I440" i="1"/>
  <c r="D12" i="7" s="1"/>
  <c r="AL4" i="7" s="1"/>
  <c r="E440" i="1"/>
  <c r="B12" i="7" s="1"/>
  <c r="AJ4" i="7" s="1"/>
  <c r="M441" i="1" l="1"/>
  <c r="F13" i="7" s="1"/>
  <c r="P5" i="7" s="1"/>
  <c r="G441" i="1"/>
  <c r="C13" i="7" s="1"/>
  <c r="M5" i="7" s="1"/>
  <c r="I441" i="1"/>
  <c r="D13" i="7" s="1"/>
  <c r="N5" i="7" s="1"/>
  <c r="C441" i="1"/>
  <c r="A13" i="7" s="1"/>
  <c r="K5" i="7" s="1"/>
  <c r="E441" i="1"/>
  <c r="B13" i="7" s="1"/>
  <c r="L5" i="7" s="1"/>
  <c r="O441" i="1"/>
  <c r="G13" i="7" s="1"/>
  <c r="Q5" i="7" s="1"/>
  <c r="Q441" i="1"/>
  <c r="H13" i="7" s="1"/>
  <c r="R5" i="7" s="1"/>
  <c r="K441" i="1"/>
  <c r="E13" i="7" s="1"/>
  <c r="O5" i="7" s="1"/>
  <c r="B442" i="1"/>
  <c r="B443" i="1" l="1"/>
  <c r="Q442" i="1"/>
  <c r="H14" i="7" s="1"/>
  <c r="Z5" i="7" s="1"/>
  <c r="K442" i="1"/>
  <c r="E14" i="7" s="1"/>
  <c r="W5" i="7" s="1"/>
  <c r="M442" i="1"/>
  <c r="F14" i="7" s="1"/>
  <c r="X5" i="7" s="1"/>
  <c r="G442" i="1"/>
  <c r="C14" i="7" s="1"/>
  <c r="U5" i="7" s="1"/>
  <c r="I442" i="1"/>
  <c r="D14" i="7" s="1"/>
  <c r="V5" i="7" s="1"/>
  <c r="C442" i="1"/>
  <c r="A14" i="7" s="1"/>
  <c r="S5" i="7" s="1"/>
  <c r="E442" i="1"/>
  <c r="B14" i="7" s="1"/>
  <c r="T5" i="7" s="1"/>
  <c r="O442" i="1"/>
  <c r="G14" i="7" s="1"/>
  <c r="Y5" i="7" s="1"/>
  <c r="M443" i="1" l="1"/>
  <c r="F15" i="7" s="1"/>
  <c r="AF5" i="7" s="1"/>
  <c r="E443" i="1"/>
  <c r="B15" i="7" s="1"/>
  <c r="AB5" i="7" s="1"/>
  <c r="O443" i="1"/>
  <c r="G15" i="7" s="1"/>
  <c r="AG5" i="7" s="1"/>
  <c r="I443" i="1"/>
  <c r="D15" i="7" s="1"/>
  <c r="AD5" i="7" s="1"/>
  <c r="Q443" i="1"/>
  <c r="H15" i="7" s="1"/>
  <c r="AH5" i="7" s="1"/>
  <c r="K443" i="1"/>
  <c r="E15" i="7" s="1"/>
  <c r="AE5" i="7" s="1"/>
  <c r="G443" i="1"/>
  <c r="C15" i="7" s="1"/>
  <c r="AC5" i="7" s="1"/>
  <c r="C443" i="1"/>
  <c r="A15" i="7" s="1"/>
  <c r="AA5" i="7" s="1"/>
  <c r="B444" i="1"/>
  <c r="B445" i="1" l="1"/>
  <c r="E444" i="1"/>
  <c r="B16" i="7" s="1"/>
  <c r="AJ5" i="7" s="1"/>
  <c r="O444" i="1"/>
  <c r="G16" i="7" s="1"/>
  <c r="AO5" i="7" s="1"/>
  <c r="Q444" i="1"/>
  <c r="H16" i="7" s="1"/>
  <c r="AP5" i="7" s="1"/>
  <c r="K444" i="1"/>
  <c r="E16" i="7" s="1"/>
  <c r="AM5" i="7" s="1"/>
  <c r="G444" i="1"/>
  <c r="C16" i="7" s="1"/>
  <c r="AK5" i="7" s="1"/>
  <c r="I444" i="1"/>
  <c r="D16" i="7" s="1"/>
  <c r="AL5" i="7" s="1"/>
  <c r="C444" i="1"/>
  <c r="A16" i="7" s="1"/>
  <c r="AI5" i="7" s="1"/>
  <c r="M444" i="1"/>
  <c r="F16" i="7" s="1"/>
  <c r="AN5" i="7" s="1"/>
  <c r="B446" i="1" l="1"/>
  <c r="M445" i="1"/>
  <c r="F17" i="7" s="1"/>
  <c r="P6" i="7" s="1"/>
  <c r="G445" i="1"/>
  <c r="C17" i="7" s="1"/>
  <c r="M6" i="7" s="1"/>
  <c r="I445" i="1"/>
  <c r="D17" i="7" s="1"/>
  <c r="N6" i="7" s="1"/>
  <c r="C445" i="1"/>
  <c r="A17" i="7" s="1"/>
  <c r="K6" i="7" s="1"/>
  <c r="E445" i="1"/>
  <c r="B17" i="7" s="1"/>
  <c r="L6" i="7" s="1"/>
  <c r="O445" i="1"/>
  <c r="G17" i="7" s="1"/>
  <c r="Q6" i="7" s="1"/>
  <c r="Q445" i="1"/>
  <c r="H17" i="7" s="1"/>
  <c r="R6" i="7" s="1"/>
  <c r="K445" i="1"/>
  <c r="E17" i="7" s="1"/>
  <c r="O6" i="7" s="1"/>
  <c r="B447" i="1" l="1"/>
  <c r="E446" i="1"/>
  <c r="B18" i="7" s="1"/>
  <c r="T6" i="7" s="1"/>
  <c r="Q446" i="1"/>
  <c r="H18" i="7" s="1"/>
  <c r="Z6" i="7" s="1"/>
  <c r="K446" i="1"/>
  <c r="E18" i="7" s="1"/>
  <c r="W6" i="7" s="1"/>
  <c r="M446" i="1"/>
  <c r="F18" i="7" s="1"/>
  <c r="X6" i="7" s="1"/>
  <c r="O446" i="1"/>
  <c r="G18" i="7" s="1"/>
  <c r="Y6" i="7" s="1"/>
  <c r="G446" i="1"/>
  <c r="C18" i="7" s="1"/>
  <c r="U6" i="7" s="1"/>
  <c r="I446" i="1"/>
  <c r="D18" i="7" s="1"/>
  <c r="V6" i="7" s="1"/>
  <c r="C446" i="1"/>
  <c r="A18" i="7" s="1"/>
  <c r="S6" i="7" s="1"/>
  <c r="M447" i="1" l="1"/>
  <c r="F19" i="7" s="1"/>
  <c r="AF6" i="7" s="1"/>
  <c r="G447" i="1"/>
  <c r="C19" i="7" s="1"/>
  <c r="AC6" i="7" s="1"/>
  <c r="Q447" i="1"/>
  <c r="H19" i="7" s="1"/>
  <c r="AH6" i="7" s="1"/>
  <c r="K447" i="1"/>
  <c r="E19" i="7" s="1"/>
  <c r="AE6" i="7" s="1"/>
  <c r="I447" i="1"/>
  <c r="D19" i="7" s="1"/>
  <c r="AD6" i="7" s="1"/>
  <c r="C447" i="1"/>
  <c r="A19" i="7" s="1"/>
  <c r="AA6" i="7" s="1"/>
  <c r="E447" i="1"/>
  <c r="B19" i="7" s="1"/>
  <c r="AB6" i="7" s="1"/>
  <c r="O447" i="1"/>
  <c r="G19" i="7" s="1"/>
  <c r="AG6" i="7" s="1"/>
  <c r="B448" i="1"/>
  <c r="B449" i="1" l="1"/>
  <c r="E448" i="1"/>
  <c r="B20" i="7" s="1"/>
  <c r="AJ6" i="7" s="1"/>
  <c r="O448" i="1"/>
  <c r="G20" i="7" s="1"/>
  <c r="AO6" i="7" s="1"/>
  <c r="G448" i="1"/>
  <c r="C20" i="7" s="1"/>
  <c r="AK6" i="7" s="1"/>
  <c r="I448" i="1"/>
  <c r="D20" i="7" s="1"/>
  <c r="AL6" i="7" s="1"/>
  <c r="C448" i="1"/>
  <c r="A20" i="7" s="1"/>
  <c r="AI6" i="7" s="1"/>
  <c r="Q448" i="1"/>
  <c r="H20" i="7" s="1"/>
  <c r="AP6" i="7" s="1"/>
  <c r="K448" i="1"/>
  <c r="E20" i="7" s="1"/>
  <c r="AM6" i="7" s="1"/>
  <c r="M448" i="1"/>
  <c r="F20" i="7" s="1"/>
  <c r="AN6" i="7" s="1"/>
  <c r="B450" i="1" l="1"/>
  <c r="I449" i="1"/>
  <c r="D21" i="7" s="1"/>
  <c r="N7" i="7" s="1"/>
  <c r="C449" i="1"/>
  <c r="A21" i="7" s="1"/>
  <c r="K7" i="7" s="1"/>
  <c r="O449" i="1"/>
  <c r="G21" i="7" s="1"/>
  <c r="Q7" i="7" s="1"/>
  <c r="M449" i="1"/>
  <c r="F21" i="7" s="1"/>
  <c r="P7" i="7" s="1"/>
  <c r="E449" i="1"/>
  <c r="B21" i="7" s="1"/>
  <c r="L7" i="7" s="1"/>
  <c r="G449" i="1"/>
  <c r="C21" i="7" s="1"/>
  <c r="M7" i="7" s="1"/>
  <c r="Q449" i="1"/>
  <c r="H21" i="7" s="1"/>
  <c r="R7" i="7" s="1"/>
  <c r="K449" i="1"/>
  <c r="E21" i="7" s="1"/>
  <c r="O7" i="7" s="1"/>
  <c r="B451" i="1" l="1"/>
  <c r="E450" i="1"/>
  <c r="B22" i="7" s="1"/>
  <c r="T7" i="7" s="1"/>
  <c r="O450" i="1"/>
  <c r="G22" i="7" s="1"/>
  <c r="Y7" i="7" s="1"/>
  <c r="Q450" i="1"/>
  <c r="H22" i="7" s="1"/>
  <c r="Z7" i="7" s="1"/>
  <c r="K450" i="1"/>
  <c r="E22" i="7" s="1"/>
  <c r="W7" i="7" s="1"/>
  <c r="M450" i="1"/>
  <c r="F22" i="7" s="1"/>
  <c r="X7" i="7" s="1"/>
  <c r="G450" i="1"/>
  <c r="C22" i="7" s="1"/>
  <c r="U7" i="7" s="1"/>
  <c r="I450" i="1"/>
  <c r="D22" i="7" s="1"/>
  <c r="V7" i="7" s="1"/>
  <c r="C450" i="1"/>
  <c r="A22" i="7" s="1"/>
  <c r="S7" i="7" s="1"/>
  <c r="I451" i="1" l="1"/>
  <c r="D23" i="7" s="1"/>
  <c r="AD7" i="7" s="1"/>
  <c r="C451" i="1"/>
  <c r="A23" i="7" s="1"/>
  <c r="AA7" i="7" s="1"/>
  <c r="E451" i="1"/>
  <c r="B23" i="7" s="1"/>
  <c r="AB7" i="7" s="1"/>
  <c r="O451" i="1"/>
  <c r="G23" i="7" s="1"/>
  <c r="AG7" i="7" s="1"/>
  <c r="Q451" i="1"/>
  <c r="H23" i="7" s="1"/>
  <c r="AH7" i="7" s="1"/>
  <c r="K451" i="1"/>
  <c r="E23" i="7" s="1"/>
  <c r="AE7" i="7" s="1"/>
  <c r="M451" i="1"/>
  <c r="F23" i="7" s="1"/>
  <c r="AF7" i="7" s="1"/>
  <c r="G451" i="1"/>
  <c r="C23" i="7" s="1"/>
  <c r="AC7" i="7" s="1"/>
  <c r="B452" i="1"/>
  <c r="B453" i="1" l="1"/>
  <c r="E452" i="1"/>
  <c r="B24" i="7" s="1"/>
  <c r="AJ7" i="7" s="1"/>
  <c r="O452" i="1"/>
  <c r="G24" i="7" s="1"/>
  <c r="AO7" i="7" s="1"/>
  <c r="C452" i="1"/>
  <c r="A24" i="7" s="1"/>
  <c r="AI7" i="7" s="1"/>
  <c r="Q452" i="1"/>
  <c r="H24" i="7" s="1"/>
  <c r="AP7" i="7" s="1"/>
  <c r="K452" i="1"/>
  <c r="E24" i="7" s="1"/>
  <c r="AM7" i="7" s="1"/>
  <c r="M452" i="1"/>
  <c r="F24" i="7" s="1"/>
  <c r="AN7" i="7" s="1"/>
  <c r="G452" i="1"/>
  <c r="C24" i="7" s="1"/>
  <c r="AK7" i="7" s="1"/>
  <c r="I452" i="1"/>
  <c r="D24" i="7" s="1"/>
  <c r="AL7" i="7" s="1"/>
  <c r="M453" i="1" l="1"/>
  <c r="F25" i="7" s="1"/>
  <c r="P8" i="7" s="1"/>
  <c r="I453" i="1"/>
  <c r="D25" i="7" s="1"/>
  <c r="N8" i="7" s="1"/>
  <c r="E453" i="1"/>
  <c r="B25" i="7" s="1"/>
  <c r="L8" i="7" s="1"/>
  <c r="O453" i="1"/>
  <c r="G25" i="7" s="1"/>
  <c r="Q8" i="7" s="1"/>
  <c r="Q453" i="1"/>
  <c r="H25" i="7" s="1"/>
  <c r="R8" i="7" s="1"/>
  <c r="K453" i="1"/>
  <c r="E25" i="7" s="1"/>
  <c r="O8" i="7" s="1"/>
  <c r="G453" i="1"/>
  <c r="C25" i="7" s="1"/>
  <c r="M8" i="7" s="1"/>
  <c r="C453" i="1"/>
  <c r="A25" i="7" s="1"/>
  <c r="K8" i="7" s="1"/>
  <c r="B454" i="1"/>
  <c r="B455" i="1" l="1"/>
  <c r="E454" i="1"/>
  <c r="B26" i="7" s="1"/>
  <c r="T8" i="7" s="1"/>
  <c r="K454" i="1"/>
  <c r="E26" i="7" s="1"/>
  <c r="W8" i="7" s="1"/>
  <c r="M454" i="1"/>
  <c r="F26" i="7" s="1"/>
  <c r="X8" i="7" s="1"/>
  <c r="I454" i="1"/>
  <c r="D26" i="7" s="1"/>
  <c r="V8" i="7" s="1"/>
  <c r="C454" i="1"/>
  <c r="A26" i="7" s="1"/>
  <c r="S8" i="7" s="1"/>
  <c r="O454" i="1"/>
  <c r="G26" i="7" s="1"/>
  <c r="Y8" i="7" s="1"/>
  <c r="Q454" i="1"/>
  <c r="H26" i="7" s="1"/>
  <c r="Z8" i="7" s="1"/>
  <c r="G454" i="1"/>
  <c r="C26" i="7" s="1"/>
  <c r="U8" i="7" s="1"/>
  <c r="B456" i="1" l="1"/>
  <c r="M455" i="1"/>
  <c r="F27" i="7" s="1"/>
  <c r="AF8" i="7" s="1"/>
  <c r="G455" i="1"/>
  <c r="C27" i="7" s="1"/>
  <c r="AC8" i="7" s="1"/>
  <c r="I455" i="1"/>
  <c r="D27" i="7" s="1"/>
  <c r="AD8" i="7" s="1"/>
  <c r="C455" i="1"/>
  <c r="A27" i="7" s="1"/>
  <c r="AA8" i="7" s="1"/>
  <c r="E455" i="1"/>
  <c r="B27" i="7" s="1"/>
  <c r="AB8" i="7" s="1"/>
  <c r="O455" i="1"/>
  <c r="G27" i="7" s="1"/>
  <c r="AG8" i="7" s="1"/>
  <c r="Q455" i="1"/>
  <c r="H27" i="7" s="1"/>
  <c r="AH8" i="7" s="1"/>
  <c r="K455" i="1"/>
  <c r="E27" i="7" s="1"/>
  <c r="AE8" i="7" s="1"/>
  <c r="B457" i="1" l="1"/>
  <c r="Q456" i="1"/>
  <c r="H28" i="7" s="1"/>
  <c r="AP8" i="7" s="1"/>
  <c r="K456" i="1"/>
  <c r="E28" i="7" s="1"/>
  <c r="AM8" i="7" s="1"/>
  <c r="M456" i="1"/>
  <c r="F28" i="7" s="1"/>
  <c r="AN8" i="7" s="1"/>
  <c r="G456" i="1"/>
  <c r="C28" i="7" s="1"/>
  <c r="AK8" i="7" s="1"/>
  <c r="E456" i="1"/>
  <c r="B28" i="7" s="1"/>
  <c r="AJ8" i="7" s="1"/>
  <c r="I456" i="1"/>
  <c r="D28" i="7" s="1"/>
  <c r="AL8" i="7" s="1"/>
  <c r="C456" i="1"/>
  <c r="A28" i="7" s="1"/>
  <c r="AI8" i="7" s="1"/>
  <c r="O456" i="1"/>
  <c r="G28" i="7" s="1"/>
  <c r="AO8" i="7" s="1"/>
  <c r="M457" i="1" l="1"/>
  <c r="F29" i="7" s="1"/>
  <c r="P9" i="7" s="1"/>
  <c r="G457" i="1"/>
  <c r="C29" i="7" s="1"/>
  <c r="M9" i="7" s="1"/>
  <c r="I457" i="1"/>
  <c r="D29" i="7" s="1"/>
  <c r="N9" i="7" s="1"/>
  <c r="C457" i="1"/>
  <c r="A29" i="7" s="1"/>
  <c r="K9" i="7" s="1"/>
  <c r="E457" i="1"/>
  <c r="B29" i="7" s="1"/>
  <c r="L9" i="7" s="1"/>
  <c r="O457" i="1"/>
  <c r="G29" i="7" s="1"/>
  <c r="Q9" i="7" s="1"/>
  <c r="Q457" i="1"/>
  <c r="H29" i="7" s="1"/>
  <c r="R9" i="7" s="1"/>
  <c r="K457" i="1"/>
  <c r="E29" i="7" s="1"/>
  <c r="O9" i="7" s="1"/>
  <c r="B458" i="1"/>
  <c r="E458" i="1" l="1"/>
  <c r="B30" i="7" s="1"/>
  <c r="T9" i="7" s="1"/>
  <c r="O458" i="1"/>
  <c r="G30" i="7" s="1"/>
  <c r="Y9" i="7" s="1"/>
  <c r="Q458" i="1"/>
  <c r="H30" i="7" s="1"/>
  <c r="Z9" i="7" s="1"/>
  <c r="K458" i="1"/>
  <c r="E30" i="7" s="1"/>
  <c r="W9" i="7" s="1"/>
  <c r="M458" i="1"/>
  <c r="F30" i="7" s="1"/>
  <c r="X9" i="7" s="1"/>
  <c r="G458" i="1"/>
  <c r="C30" i="7" s="1"/>
  <c r="U9" i="7" s="1"/>
  <c r="I458" i="1"/>
  <c r="D30" i="7" s="1"/>
  <c r="V9" i="7" s="1"/>
  <c r="C458" i="1"/>
  <c r="A30" i="7" s="1"/>
  <c r="S9" i="7" s="1"/>
  <c r="B459" i="1"/>
  <c r="M459" i="1" l="1"/>
  <c r="F31" i="7" s="1"/>
  <c r="AF9" i="7" s="1"/>
  <c r="G459" i="1"/>
  <c r="C31" i="7" s="1"/>
  <c r="AC9" i="7" s="1"/>
  <c r="Q459" i="1"/>
  <c r="H31" i="7" s="1"/>
  <c r="AH9" i="7" s="1"/>
  <c r="K459" i="1"/>
  <c r="E31" i="7" s="1"/>
  <c r="AE9" i="7" s="1"/>
  <c r="I459" i="1"/>
  <c r="D31" i="7" s="1"/>
  <c r="AD9" i="7" s="1"/>
  <c r="C459" i="1"/>
  <c r="A31" i="7" s="1"/>
  <c r="AA9" i="7" s="1"/>
  <c r="E459" i="1"/>
  <c r="B31" i="7" s="1"/>
  <c r="AB9" i="7" s="1"/>
  <c r="O459" i="1"/>
  <c r="G31" i="7" s="1"/>
  <c r="AG9" i="7" s="1"/>
  <c r="B460" i="1"/>
  <c r="E460" i="1" l="1"/>
  <c r="B32" i="7" s="1"/>
  <c r="AJ9" i="7" s="1"/>
  <c r="K460" i="1"/>
  <c r="E32" i="7" s="1"/>
  <c r="AM9" i="7" s="1"/>
  <c r="Q460" i="1"/>
  <c r="H32" i="7" s="1"/>
  <c r="AP9" i="7" s="1"/>
  <c r="M460" i="1"/>
  <c r="F32" i="7" s="1"/>
  <c r="AN9" i="7" s="1"/>
  <c r="G460" i="1"/>
  <c r="C32" i="7" s="1"/>
  <c r="AK9" i="7" s="1"/>
  <c r="I460" i="1"/>
  <c r="D32" i="7" s="1"/>
  <c r="AL9" i="7" s="1"/>
  <c r="C460" i="1"/>
  <c r="A32" i="7" s="1"/>
  <c r="AI9" i="7" s="1"/>
  <c r="O460" i="1"/>
  <c r="G32" i="7" s="1"/>
  <c r="AO9" i="7" s="1"/>
  <c r="B461" i="1"/>
  <c r="M461" i="1" l="1"/>
  <c r="F33" i="7" s="1"/>
  <c r="P10" i="7" s="1"/>
  <c r="G461" i="1"/>
  <c r="C33" i="7" s="1"/>
  <c r="M10" i="7" s="1"/>
  <c r="I461" i="1"/>
  <c r="D33" i="7" s="1"/>
  <c r="N10" i="7" s="1"/>
  <c r="C461" i="1"/>
  <c r="A33" i="7" s="1"/>
  <c r="K10" i="7" s="1"/>
  <c r="E461" i="1"/>
  <c r="B33" i="7" s="1"/>
  <c r="L10" i="7" s="1"/>
  <c r="O461" i="1"/>
  <c r="G33" i="7" s="1"/>
  <c r="Q10" i="7" s="1"/>
  <c r="Q461" i="1"/>
  <c r="H33" i="7" s="1"/>
  <c r="R10" i="7" s="1"/>
  <c r="K461" i="1"/>
  <c r="E33" i="7" s="1"/>
  <c r="O10" i="7" s="1"/>
  <c r="B462" i="1"/>
  <c r="E462" i="1" l="1"/>
  <c r="B34" i="7" s="1"/>
  <c r="T10" i="7" s="1"/>
  <c r="O462" i="1"/>
  <c r="G34" i="7" s="1"/>
  <c r="Y10" i="7" s="1"/>
  <c r="Q462" i="1"/>
  <c r="H34" i="7" s="1"/>
  <c r="Z10" i="7" s="1"/>
  <c r="M462" i="1"/>
  <c r="F34" i="7" s="1"/>
  <c r="X10" i="7" s="1"/>
  <c r="G462" i="1"/>
  <c r="C34" i="7" s="1"/>
  <c r="U10" i="7" s="1"/>
  <c r="I462" i="1"/>
  <c r="D34" i="7" s="1"/>
  <c r="V10" i="7" s="1"/>
  <c r="C462" i="1"/>
  <c r="A34" i="7" s="1"/>
  <c r="S10" i="7" s="1"/>
  <c r="K462" i="1"/>
  <c r="E34" i="7" s="1"/>
  <c r="W10" i="7" s="1"/>
  <c r="B463" i="1"/>
  <c r="M463" i="1" l="1"/>
  <c r="F35" i="7" s="1"/>
  <c r="AF10" i="7" s="1"/>
  <c r="G463" i="1"/>
  <c r="C35" i="7" s="1"/>
  <c r="AC10" i="7" s="1"/>
  <c r="I463" i="1"/>
  <c r="D35" i="7" s="1"/>
  <c r="AD10" i="7" s="1"/>
  <c r="C463" i="1"/>
  <c r="A35" i="7" s="1"/>
  <c r="AA10" i="7" s="1"/>
  <c r="E463" i="1"/>
  <c r="B35" i="7" s="1"/>
  <c r="AB10" i="7" s="1"/>
  <c r="O463" i="1"/>
  <c r="G35" i="7" s="1"/>
  <c r="AG10" i="7" s="1"/>
  <c r="Q463" i="1"/>
  <c r="H35" i="7" s="1"/>
  <c r="AH10" i="7" s="1"/>
  <c r="K463" i="1"/>
  <c r="E35" i="7" s="1"/>
  <c r="AE10" i="7" s="1"/>
  <c r="B464" i="1"/>
  <c r="B465" i="1" l="1"/>
  <c r="E464" i="1"/>
  <c r="B36" i="7" s="1"/>
  <c r="AJ10" i="7" s="1"/>
  <c r="O464" i="1"/>
  <c r="G36" i="7" s="1"/>
  <c r="AO10" i="7" s="1"/>
  <c r="K464" i="1"/>
  <c r="E36" i="7" s="1"/>
  <c r="AM10" i="7" s="1"/>
  <c r="M464" i="1"/>
  <c r="F36" i="7" s="1"/>
  <c r="AN10" i="7" s="1"/>
  <c r="G464" i="1"/>
  <c r="C36" i="7" s="1"/>
  <c r="AK10" i="7" s="1"/>
  <c r="I464" i="1"/>
  <c r="D36" i="7" s="1"/>
  <c r="AL10" i="7" s="1"/>
  <c r="C464" i="1"/>
  <c r="A36" i="7" s="1"/>
  <c r="AI10" i="7" s="1"/>
  <c r="Q464" i="1"/>
  <c r="H36" i="7" s="1"/>
  <c r="AP10" i="7" s="1"/>
  <c r="M465" i="1" l="1"/>
  <c r="F37" i="7" s="1"/>
  <c r="P11" i="7" s="1"/>
  <c r="G465" i="1"/>
  <c r="C37" i="7" s="1"/>
  <c r="M11" i="7" s="1"/>
  <c r="I465" i="1"/>
  <c r="D37" i="7" s="1"/>
  <c r="N11" i="7" s="1"/>
  <c r="C465" i="1"/>
  <c r="A37" i="7" s="1"/>
  <c r="K11" i="7" s="1"/>
  <c r="E465" i="1"/>
  <c r="B37" i="7" s="1"/>
  <c r="L11" i="7" s="1"/>
  <c r="K465" i="1"/>
  <c r="E37" i="7" s="1"/>
  <c r="O11" i="7" s="1"/>
  <c r="O465" i="1"/>
  <c r="G37" i="7" s="1"/>
  <c r="Q11" i="7" s="1"/>
  <c r="Q465" i="1"/>
  <c r="H37" i="7" s="1"/>
  <c r="R11" i="7" s="1"/>
  <c r="B466" i="1"/>
  <c r="B467" i="1" l="1"/>
  <c r="M466" i="1"/>
  <c r="F38" i="7" s="1"/>
  <c r="X11" i="7" s="1"/>
  <c r="G466" i="1"/>
  <c r="C38" i="7" s="1"/>
  <c r="U11" i="7" s="1"/>
  <c r="I466" i="1"/>
  <c r="D38" i="7" s="1"/>
  <c r="V11" i="7" s="1"/>
  <c r="E466" i="1"/>
  <c r="B38" i="7" s="1"/>
  <c r="T11" i="7" s="1"/>
  <c r="O466" i="1"/>
  <c r="G38" i="7" s="1"/>
  <c r="Y11" i="7" s="1"/>
  <c r="C466" i="1"/>
  <c r="A38" i="7" s="1"/>
  <c r="S11" i="7" s="1"/>
  <c r="Q466" i="1"/>
  <c r="H38" i="7" s="1"/>
  <c r="Z11" i="7" s="1"/>
  <c r="K466" i="1"/>
  <c r="E38" i="7" s="1"/>
  <c r="W11" i="7" s="1"/>
  <c r="M467" i="1" l="1"/>
  <c r="F39" i="7" s="1"/>
  <c r="AF11" i="7" s="1"/>
  <c r="G467" i="1"/>
  <c r="C39" i="7" s="1"/>
  <c r="AC11" i="7" s="1"/>
  <c r="I467" i="1"/>
  <c r="D39" i="7" s="1"/>
  <c r="AD11" i="7" s="1"/>
  <c r="C467" i="1"/>
  <c r="A39" i="7" s="1"/>
  <c r="AA11" i="7" s="1"/>
  <c r="E467" i="1"/>
  <c r="B39" i="7" s="1"/>
  <c r="AB11" i="7" s="1"/>
  <c r="O467" i="1"/>
  <c r="G39" i="7" s="1"/>
  <c r="AG11" i="7" s="1"/>
  <c r="Q467" i="1"/>
  <c r="H39" i="7" s="1"/>
  <c r="AH11" i="7" s="1"/>
  <c r="K467" i="1"/>
  <c r="E39" i="7" s="1"/>
  <c r="AE11" i="7" s="1"/>
  <c r="B468" i="1"/>
  <c r="B469" i="1" l="1"/>
  <c r="Q468" i="1"/>
  <c r="H40" i="7" s="1"/>
  <c r="AP11" i="7" s="1"/>
  <c r="K468" i="1"/>
  <c r="E40" i="7" s="1"/>
  <c r="AM11" i="7" s="1"/>
  <c r="M468" i="1"/>
  <c r="F40" i="7" s="1"/>
  <c r="AN11" i="7" s="1"/>
  <c r="G468" i="1"/>
  <c r="C40" i="7" s="1"/>
  <c r="AK11" i="7" s="1"/>
  <c r="C468" i="1"/>
  <c r="A40" i="7" s="1"/>
  <c r="AI11" i="7" s="1"/>
  <c r="O468" i="1"/>
  <c r="G40" i="7" s="1"/>
  <c r="AO11" i="7" s="1"/>
  <c r="I468" i="1"/>
  <c r="D40" i="7" s="1"/>
  <c r="AL11" i="7" s="1"/>
  <c r="E468" i="1"/>
  <c r="B40" i="7" s="1"/>
  <c r="AJ11" i="7" s="1"/>
  <c r="M469" i="1" l="1"/>
  <c r="F41" i="7" s="1"/>
  <c r="P12" i="7" s="1"/>
  <c r="G469" i="1"/>
  <c r="C41" i="7" s="1"/>
  <c r="M12" i="7" s="1"/>
  <c r="I469" i="1"/>
  <c r="D41" i="7" s="1"/>
  <c r="N12" i="7" s="1"/>
  <c r="C469" i="1"/>
  <c r="A41" i="7" s="1"/>
  <c r="K12" i="7" s="1"/>
  <c r="Q469" i="1"/>
  <c r="H41" i="7" s="1"/>
  <c r="R12" i="7" s="1"/>
  <c r="E469" i="1"/>
  <c r="B41" i="7" s="1"/>
  <c r="L12" i="7" s="1"/>
  <c r="O469" i="1"/>
  <c r="G41" i="7" s="1"/>
  <c r="Q12" i="7" s="1"/>
  <c r="K469" i="1"/>
  <c r="E41" i="7" s="1"/>
  <c r="O12" i="7" s="1"/>
  <c r="B470" i="1"/>
  <c r="E470" i="1" l="1"/>
  <c r="B42" i="7" s="1"/>
  <c r="T12" i="7" s="1"/>
  <c r="O470" i="1"/>
  <c r="G42" i="7" s="1"/>
  <c r="Y12" i="7" s="1"/>
  <c r="Q470" i="1"/>
  <c r="H42" i="7" s="1"/>
  <c r="Z12" i="7" s="1"/>
  <c r="M470" i="1"/>
  <c r="F42" i="7" s="1"/>
  <c r="X12" i="7" s="1"/>
  <c r="G470" i="1"/>
  <c r="C42" i="7" s="1"/>
  <c r="U12" i="7" s="1"/>
  <c r="C470" i="1"/>
  <c r="A42" i="7" s="1"/>
  <c r="S12" i="7" s="1"/>
  <c r="I470" i="1"/>
  <c r="D42" i="7" s="1"/>
  <c r="V12" i="7" s="1"/>
  <c r="K470" i="1"/>
  <c r="E42" i="7" s="1"/>
  <c r="W12" i="7" s="1"/>
  <c r="B471" i="1"/>
  <c r="M471" i="1" l="1"/>
  <c r="F43" i="7" s="1"/>
  <c r="AF12" i="7" s="1"/>
  <c r="G471" i="1"/>
  <c r="C43" i="7" s="1"/>
  <c r="AC12" i="7" s="1"/>
  <c r="I471" i="1"/>
  <c r="D43" i="7" s="1"/>
  <c r="AD12" i="7" s="1"/>
  <c r="C471" i="1"/>
  <c r="A43" i="7" s="1"/>
  <c r="AA12" i="7" s="1"/>
  <c r="E471" i="1"/>
  <c r="B43" i="7" s="1"/>
  <c r="AB12" i="7" s="1"/>
  <c r="O471" i="1"/>
  <c r="G43" i="7" s="1"/>
  <c r="AG12" i="7" s="1"/>
  <c r="Q471" i="1"/>
  <c r="H43" i="7" s="1"/>
  <c r="AH12" i="7" s="1"/>
  <c r="K471" i="1"/>
  <c r="E43" i="7" s="1"/>
  <c r="AE12" i="7" s="1"/>
  <c r="B472" i="1"/>
  <c r="B473" i="1" l="1"/>
  <c r="Q472" i="1"/>
  <c r="H44" i="7" s="1"/>
  <c r="AP12" i="7" s="1"/>
  <c r="K472" i="1"/>
  <c r="E44" i="7" s="1"/>
  <c r="AM12" i="7" s="1"/>
  <c r="G472" i="1"/>
  <c r="C44" i="7" s="1"/>
  <c r="AK12" i="7" s="1"/>
  <c r="C472" i="1"/>
  <c r="A44" i="7" s="1"/>
  <c r="AI12" i="7" s="1"/>
  <c r="M472" i="1"/>
  <c r="F44" i="7" s="1"/>
  <c r="AN12" i="7" s="1"/>
  <c r="E472" i="1"/>
  <c r="B44" i="7" s="1"/>
  <c r="AJ12" i="7" s="1"/>
  <c r="I472" i="1"/>
  <c r="D44" i="7" s="1"/>
  <c r="AL12" i="7" s="1"/>
  <c r="O472" i="1"/>
  <c r="G44" i="7" s="1"/>
  <c r="AO12" i="7" s="1"/>
  <c r="M473" i="1" l="1"/>
  <c r="F45" i="7" s="1"/>
  <c r="P13" i="7" s="1"/>
  <c r="G473" i="1"/>
  <c r="C45" i="7" s="1"/>
  <c r="M13" i="7" s="1"/>
  <c r="I473" i="1"/>
  <c r="D45" i="7" s="1"/>
  <c r="N13" i="7" s="1"/>
  <c r="C473" i="1"/>
  <c r="A45" i="7" s="1"/>
  <c r="K13" i="7" s="1"/>
  <c r="K473" i="1"/>
  <c r="E45" i="7" s="1"/>
  <c r="O13" i="7" s="1"/>
  <c r="E473" i="1"/>
  <c r="B45" i="7" s="1"/>
  <c r="L13" i="7" s="1"/>
  <c r="O473" i="1"/>
  <c r="G45" i="7" s="1"/>
  <c r="Q13" i="7" s="1"/>
  <c r="Q473" i="1"/>
  <c r="H45" i="7" s="1"/>
  <c r="R13" i="7" s="1"/>
  <c r="B474" i="1"/>
  <c r="B475" i="1" l="1"/>
  <c r="E474" i="1"/>
  <c r="B46" i="7" s="1"/>
  <c r="T13" i="7" s="1"/>
  <c r="O474" i="1"/>
  <c r="G46" i="7" s="1"/>
  <c r="Y13" i="7" s="1"/>
  <c r="Q474" i="1"/>
  <c r="H46" i="7" s="1"/>
  <c r="Z13" i="7" s="1"/>
  <c r="M474" i="1"/>
  <c r="F46" i="7" s="1"/>
  <c r="X13" i="7" s="1"/>
  <c r="G474" i="1"/>
  <c r="C46" i="7" s="1"/>
  <c r="U13" i="7" s="1"/>
  <c r="K474" i="1"/>
  <c r="E46" i="7" s="1"/>
  <c r="W13" i="7" s="1"/>
  <c r="I474" i="1"/>
  <c r="D46" i="7" s="1"/>
  <c r="V13" i="7" s="1"/>
  <c r="C474" i="1"/>
  <c r="A46" i="7" s="1"/>
  <c r="S13" i="7" s="1"/>
  <c r="M475" i="1" l="1"/>
  <c r="F47" i="7" s="1"/>
  <c r="AF13" i="7" s="1"/>
  <c r="G475" i="1"/>
  <c r="C47" i="7" s="1"/>
  <c r="AC13" i="7" s="1"/>
  <c r="I475" i="1"/>
  <c r="D47" i="7" s="1"/>
  <c r="AD13" i="7" s="1"/>
  <c r="C475" i="1"/>
  <c r="A47" i="7" s="1"/>
  <c r="AA13" i="7" s="1"/>
  <c r="E475" i="1"/>
  <c r="B47" i="7" s="1"/>
  <c r="AB13" i="7" s="1"/>
  <c r="O475" i="1"/>
  <c r="G47" i="7" s="1"/>
  <c r="AG13" i="7" s="1"/>
  <c r="K475" i="1"/>
  <c r="E47" i="7" s="1"/>
  <c r="AE13" i="7" s="1"/>
  <c r="Q475" i="1"/>
  <c r="H47" i="7" s="1"/>
  <c r="AH13" i="7" s="1"/>
  <c r="B476" i="1"/>
  <c r="B477" i="1" l="1"/>
  <c r="E476" i="1"/>
  <c r="B48" i="7" s="1"/>
  <c r="AJ13" i="7" s="1"/>
  <c r="O476" i="1"/>
  <c r="G48" i="7" s="1"/>
  <c r="AO13" i="7" s="1"/>
  <c r="Q476" i="1"/>
  <c r="H48" i="7" s="1"/>
  <c r="AP13" i="7" s="1"/>
  <c r="K476" i="1"/>
  <c r="E48" i="7" s="1"/>
  <c r="AM13" i="7" s="1"/>
  <c r="M476" i="1"/>
  <c r="F48" i="7" s="1"/>
  <c r="AN13" i="7" s="1"/>
  <c r="G476" i="1"/>
  <c r="C48" i="7" s="1"/>
  <c r="AK13" i="7" s="1"/>
  <c r="I476" i="1"/>
  <c r="D48" i="7" s="1"/>
  <c r="AL13" i="7" s="1"/>
  <c r="C476" i="1"/>
  <c r="A48" i="7" s="1"/>
  <c r="AI13" i="7" s="1"/>
  <c r="I477" i="1" l="1"/>
  <c r="D49" i="7" s="1"/>
  <c r="N14" i="7" s="1"/>
  <c r="C477" i="1"/>
  <c r="A49" i="7" s="1"/>
  <c r="K14" i="7" s="1"/>
  <c r="M477" i="1"/>
  <c r="F49" i="7" s="1"/>
  <c r="P14" i="7" s="1"/>
  <c r="E477" i="1"/>
  <c r="B49" i="7" s="1"/>
  <c r="L14" i="7" s="1"/>
  <c r="O477" i="1"/>
  <c r="G49" i="7" s="1"/>
  <c r="Q14" i="7" s="1"/>
  <c r="Q477" i="1"/>
  <c r="H49" i="7" s="1"/>
  <c r="R14" i="7" s="1"/>
  <c r="K477" i="1"/>
  <c r="E49" i="7" s="1"/>
  <c r="O14" i="7" s="1"/>
  <c r="G477" i="1"/>
  <c r="C49" i="7" s="1"/>
  <c r="M14" i="7" s="1"/>
  <c r="B478" i="1"/>
  <c r="B479" i="1" l="1"/>
  <c r="E478" i="1"/>
  <c r="B50" i="7" s="1"/>
  <c r="T14" i="7" s="1"/>
  <c r="O478" i="1"/>
  <c r="G50" i="7" s="1"/>
  <c r="Y14" i="7" s="1"/>
  <c r="Q478" i="1"/>
  <c r="H50" i="7" s="1"/>
  <c r="Z14" i="7" s="1"/>
  <c r="K478" i="1"/>
  <c r="E50" i="7" s="1"/>
  <c r="W14" i="7" s="1"/>
  <c r="G478" i="1"/>
  <c r="C50" i="7" s="1"/>
  <c r="U14" i="7" s="1"/>
  <c r="M478" i="1"/>
  <c r="F50" i="7" s="1"/>
  <c r="X14" i="7" s="1"/>
  <c r="I478" i="1"/>
  <c r="D50" i="7" s="1"/>
  <c r="V14" i="7" s="1"/>
  <c r="C478" i="1"/>
  <c r="A50" i="7" s="1"/>
  <c r="S14" i="7" s="1"/>
  <c r="M479" i="1" l="1"/>
  <c r="F51" i="7" s="1"/>
  <c r="AF14" i="7" s="1"/>
  <c r="I479" i="1"/>
  <c r="D51" i="7" s="1"/>
  <c r="AD14" i="7" s="1"/>
  <c r="C479" i="1"/>
  <c r="A51" i="7" s="1"/>
  <c r="AA14" i="7" s="1"/>
  <c r="E479" i="1"/>
  <c r="B51" i="7" s="1"/>
  <c r="AB14" i="7" s="1"/>
  <c r="O479" i="1"/>
  <c r="G51" i="7" s="1"/>
  <c r="AG14" i="7" s="1"/>
  <c r="Q479" i="1"/>
  <c r="H51" i="7" s="1"/>
  <c r="AH14" i="7" s="1"/>
  <c r="K479" i="1"/>
  <c r="E51" i="7" s="1"/>
  <c r="AE14" i="7" s="1"/>
  <c r="G479" i="1"/>
  <c r="C51" i="7" s="1"/>
  <c r="AC14" i="7" s="1"/>
  <c r="B480" i="1"/>
  <c r="B481" i="1" l="1"/>
  <c r="E480" i="1"/>
  <c r="B52" i="7" s="1"/>
  <c r="AJ14" i="7" s="1"/>
  <c r="O480" i="1"/>
  <c r="G52" i="7" s="1"/>
  <c r="AO14" i="7" s="1"/>
  <c r="Q480" i="1"/>
  <c r="H52" i="7" s="1"/>
  <c r="AP14" i="7" s="1"/>
  <c r="K480" i="1"/>
  <c r="E52" i="7" s="1"/>
  <c r="AM14" i="7" s="1"/>
  <c r="M480" i="1"/>
  <c r="F52" i="7" s="1"/>
  <c r="AN14" i="7" s="1"/>
  <c r="G480" i="1"/>
  <c r="C52" i="7" s="1"/>
  <c r="AK14" i="7" s="1"/>
  <c r="C480" i="1"/>
  <c r="A52" i="7" s="1"/>
  <c r="AI14" i="7" s="1"/>
  <c r="I480" i="1"/>
  <c r="D52" i="7" s="1"/>
  <c r="AL14" i="7" s="1"/>
  <c r="I481" i="1" l="1"/>
  <c r="D53" i="7" s="1"/>
  <c r="N15" i="7" s="1"/>
  <c r="C481" i="1"/>
  <c r="A53" i="7" s="1"/>
  <c r="K15" i="7" s="1"/>
  <c r="G481" i="1"/>
  <c r="C53" i="7" s="1"/>
  <c r="M15" i="7" s="1"/>
  <c r="E481" i="1"/>
  <c r="B53" i="7" s="1"/>
  <c r="L15" i="7" s="1"/>
  <c r="O481" i="1"/>
  <c r="G53" i="7" s="1"/>
  <c r="Q15" i="7" s="1"/>
  <c r="Q481" i="1"/>
  <c r="H53" i="7" s="1"/>
  <c r="R15" i="7" s="1"/>
  <c r="K481" i="1"/>
  <c r="E53" i="7" s="1"/>
  <c r="O15" i="7" s="1"/>
  <c r="M481" i="1"/>
  <c r="F53" i="7" s="1"/>
  <c r="P15" i="7" s="1"/>
  <c r="B482" i="1"/>
  <c r="B483" i="1" l="1"/>
  <c r="E482" i="1"/>
  <c r="B54" i="7" s="1"/>
  <c r="T15" i="7" s="1"/>
  <c r="O482" i="1"/>
  <c r="G54" i="7" s="1"/>
  <c r="Y15" i="7" s="1"/>
  <c r="Q482" i="1"/>
  <c r="H54" i="7" s="1"/>
  <c r="Z15" i="7" s="1"/>
  <c r="K482" i="1"/>
  <c r="E54" i="7" s="1"/>
  <c r="W15" i="7" s="1"/>
  <c r="C482" i="1"/>
  <c r="A54" i="7" s="1"/>
  <c r="S15" i="7" s="1"/>
  <c r="M482" i="1"/>
  <c r="F54" i="7" s="1"/>
  <c r="X15" i="7" s="1"/>
  <c r="G482" i="1"/>
  <c r="C54" i="7" s="1"/>
  <c r="U15" i="7" s="1"/>
  <c r="I482" i="1"/>
  <c r="D54" i="7" s="1"/>
  <c r="V15" i="7" s="1"/>
  <c r="M483" i="1" l="1"/>
  <c r="F55" i="7" s="1"/>
  <c r="AF15" i="7" s="1"/>
  <c r="G483" i="1"/>
  <c r="C55" i="7" s="1"/>
  <c r="AC15" i="7" s="1"/>
  <c r="C483" i="1"/>
  <c r="A55" i="7" s="1"/>
  <c r="AA15" i="7" s="1"/>
  <c r="I483" i="1"/>
  <c r="D55" i="7" s="1"/>
  <c r="AD15" i="7" s="1"/>
  <c r="E483" i="1"/>
  <c r="B55" i="7" s="1"/>
  <c r="AB15" i="7" s="1"/>
  <c r="O483" i="1"/>
  <c r="G55" i="7" s="1"/>
  <c r="AG15" i="7" s="1"/>
  <c r="K483" i="1"/>
  <c r="E55" i="7" s="1"/>
  <c r="AE15" i="7" s="1"/>
  <c r="Q483" i="1"/>
  <c r="H55" i="7" s="1"/>
  <c r="AH15" i="7" s="1"/>
  <c r="B484" i="1"/>
  <c r="B485" i="1" l="1"/>
  <c r="Q484" i="1"/>
  <c r="H56" i="7" s="1"/>
  <c r="AP15" i="7" s="1"/>
  <c r="K484" i="1"/>
  <c r="E56" i="7" s="1"/>
  <c r="AM15" i="7" s="1"/>
  <c r="I484" i="1"/>
  <c r="D56" i="7" s="1"/>
  <c r="AL15" i="7" s="1"/>
  <c r="O484" i="1"/>
  <c r="G56" i="7" s="1"/>
  <c r="AO15" i="7" s="1"/>
  <c r="M484" i="1"/>
  <c r="F56" i="7" s="1"/>
  <c r="AN15" i="7" s="1"/>
  <c r="G484" i="1"/>
  <c r="C56" i="7" s="1"/>
  <c r="AK15" i="7" s="1"/>
  <c r="E484" i="1"/>
  <c r="B56" i="7" s="1"/>
  <c r="AJ15" i="7" s="1"/>
  <c r="C484" i="1"/>
  <c r="A56" i="7" s="1"/>
  <c r="AI15" i="7" s="1"/>
  <c r="M485" i="1" l="1"/>
  <c r="F57" i="7" s="1"/>
  <c r="P16" i="7" s="1"/>
  <c r="G485" i="1"/>
  <c r="C57" i="7" s="1"/>
  <c r="M16" i="7" s="1"/>
  <c r="I485" i="1"/>
  <c r="D57" i="7" s="1"/>
  <c r="N16" i="7" s="1"/>
  <c r="C485" i="1"/>
  <c r="A57" i="7" s="1"/>
  <c r="K16" i="7" s="1"/>
  <c r="K485" i="1"/>
  <c r="E57" i="7" s="1"/>
  <c r="O16" i="7" s="1"/>
  <c r="E485" i="1"/>
  <c r="B57" i="7" s="1"/>
  <c r="L16" i="7" s="1"/>
  <c r="O485" i="1"/>
  <c r="G57" i="7" s="1"/>
  <c r="Q16" i="7" s="1"/>
  <c r="Q485" i="1"/>
  <c r="H57" i="7" s="1"/>
  <c r="R16" i="7" s="1"/>
  <c r="B486" i="1"/>
  <c r="B487" i="1" l="1"/>
  <c r="O486" i="1"/>
  <c r="G58" i="7" s="1"/>
  <c r="Y16" i="7" s="1"/>
  <c r="Q486" i="1"/>
  <c r="H58" i="7" s="1"/>
  <c r="Z16" i="7" s="1"/>
  <c r="G486" i="1"/>
  <c r="C58" i="7" s="1"/>
  <c r="U16" i="7" s="1"/>
  <c r="K486" i="1"/>
  <c r="E58" i="7" s="1"/>
  <c r="W16" i="7" s="1"/>
  <c r="C486" i="1"/>
  <c r="A58" i="7" s="1"/>
  <c r="S16" i="7" s="1"/>
  <c r="M486" i="1"/>
  <c r="F58" i="7" s="1"/>
  <c r="X16" i="7" s="1"/>
  <c r="E486" i="1"/>
  <c r="B58" i="7" s="1"/>
  <c r="T16" i="7" s="1"/>
  <c r="I486" i="1"/>
  <c r="D58" i="7" s="1"/>
  <c r="V16" i="7" s="1"/>
  <c r="M487" i="1" l="1"/>
  <c r="F59" i="7" s="1"/>
  <c r="AF16" i="7" s="1"/>
  <c r="I487" i="1"/>
  <c r="D59" i="7" s="1"/>
  <c r="AD16" i="7" s="1"/>
  <c r="K487" i="1"/>
  <c r="E59" i="7" s="1"/>
  <c r="AE16" i="7" s="1"/>
  <c r="E487" i="1"/>
  <c r="B59" i="7" s="1"/>
  <c r="AB16" i="7" s="1"/>
  <c r="G487" i="1"/>
  <c r="C59" i="7" s="1"/>
  <c r="AC16" i="7" s="1"/>
  <c r="Q487" i="1"/>
  <c r="H59" i="7" s="1"/>
  <c r="AH16" i="7" s="1"/>
  <c r="C487" i="1"/>
  <c r="A59" i="7" s="1"/>
  <c r="AA16" i="7" s="1"/>
  <c r="O487" i="1"/>
  <c r="G59" i="7" s="1"/>
  <c r="AG16" i="7" s="1"/>
  <c r="B488" i="1"/>
  <c r="B489" i="1" l="1"/>
  <c r="M488" i="1"/>
  <c r="F60" i="7" s="1"/>
  <c r="AN16" i="7" s="1"/>
  <c r="O488" i="1"/>
  <c r="G60" i="7" s="1"/>
  <c r="AO16" i="7" s="1"/>
  <c r="Q488" i="1"/>
  <c r="H60" i="7" s="1"/>
  <c r="AP16" i="7" s="1"/>
  <c r="C488" i="1"/>
  <c r="A60" i="7" s="1"/>
  <c r="AI16" i="7" s="1"/>
  <c r="I488" i="1"/>
  <c r="D60" i="7" s="1"/>
  <c r="AL16" i="7" s="1"/>
  <c r="K488" i="1"/>
  <c r="E60" i="7" s="1"/>
  <c r="AM16" i="7" s="1"/>
  <c r="E488" i="1"/>
  <c r="B60" i="7" s="1"/>
  <c r="AJ16" i="7" s="1"/>
  <c r="G488" i="1"/>
  <c r="C60" i="7" s="1"/>
  <c r="AK16" i="7" s="1"/>
  <c r="M489" i="1" l="1"/>
  <c r="F61" i="7" s="1"/>
  <c r="P17" i="7" s="1"/>
  <c r="O489" i="1"/>
  <c r="G61" i="7" s="1"/>
  <c r="Q17" i="7" s="1"/>
  <c r="K489" i="1"/>
  <c r="E61" i="7" s="1"/>
  <c r="O17" i="7" s="1"/>
  <c r="Q489" i="1"/>
  <c r="H61" i="7" s="1"/>
  <c r="R17" i="7" s="1"/>
  <c r="C489" i="1"/>
  <c r="A61" i="7" s="1"/>
  <c r="K17" i="7" s="1"/>
  <c r="I489" i="1"/>
  <c r="D61" i="7" s="1"/>
  <c r="N17" i="7" s="1"/>
  <c r="E489" i="1"/>
  <c r="B61" i="7" s="1"/>
  <c r="L17" i="7" s="1"/>
  <c r="G489" i="1"/>
  <c r="C61" i="7" s="1"/>
  <c r="M17" i="7" s="1"/>
  <c r="B490" i="1"/>
  <c r="E490" i="1" l="1"/>
  <c r="B62" i="7" s="1"/>
  <c r="T17" i="7" s="1"/>
  <c r="G490" i="1"/>
  <c r="C62" i="7" s="1"/>
  <c r="U17" i="7" s="1"/>
  <c r="M490" i="1"/>
  <c r="F62" i="7" s="1"/>
  <c r="X17" i="7" s="1"/>
  <c r="O490" i="1"/>
  <c r="G62" i="7" s="1"/>
  <c r="Y17" i="7" s="1"/>
  <c r="I490" i="1"/>
  <c r="D62" i="7" s="1"/>
  <c r="V17" i="7" s="1"/>
  <c r="K490" i="1"/>
  <c r="E62" i="7" s="1"/>
  <c r="W17" i="7" s="1"/>
  <c r="Q490" i="1"/>
  <c r="H62" i="7" s="1"/>
  <c r="Z17" i="7" s="1"/>
  <c r="C490" i="1"/>
  <c r="A62" i="7" s="1"/>
  <c r="S17" i="7" s="1"/>
  <c r="B491" i="1"/>
  <c r="I491" i="1" l="1"/>
  <c r="D63" i="7" s="1"/>
  <c r="AD17" i="7" s="1"/>
  <c r="K491" i="1"/>
  <c r="E63" i="7" s="1"/>
  <c r="AE17" i="7" s="1"/>
  <c r="Q491" i="1"/>
  <c r="H63" i="7" s="1"/>
  <c r="AH17" i="7" s="1"/>
  <c r="O491" i="1"/>
  <c r="G63" i="7" s="1"/>
  <c r="AG17" i="7" s="1"/>
  <c r="E491" i="1"/>
  <c r="B63" i="7" s="1"/>
  <c r="AB17" i="7" s="1"/>
  <c r="G491" i="1"/>
  <c r="C63" i="7" s="1"/>
  <c r="AC17" i="7" s="1"/>
  <c r="C491" i="1"/>
  <c r="A63" i="7" s="1"/>
  <c r="AA17" i="7" s="1"/>
  <c r="M491" i="1"/>
  <c r="F63" i="7" s="1"/>
  <c r="AF17" i="7" s="1"/>
  <c r="B492" i="1"/>
  <c r="Q492" i="1" l="1"/>
  <c r="H64" i="7" s="1"/>
  <c r="AP17" i="7" s="1"/>
  <c r="C492" i="1"/>
  <c r="A64" i="7" s="1"/>
  <c r="AI17" i="7" s="1"/>
  <c r="M492" i="1"/>
  <c r="F64" i="7" s="1"/>
  <c r="AN17" i="7" s="1"/>
  <c r="O492" i="1"/>
  <c r="G64" i="7" s="1"/>
  <c r="AO17" i="7" s="1"/>
  <c r="G492" i="1"/>
  <c r="C64" i="7" s="1"/>
  <c r="AK17" i="7" s="1"/>
  <c r="I492" i="1"/>
  <c r="D64" i="7" s="1"/>
  <c r="AL17" i="7" s="1"/>
  <c r="K492" i="1"/>
  <c r="E64" i="7" s="1"/>
  <c r="AM17" i="7" s="1"/>
  <c r="E492" i="1"/>
  <c r="B64" i="7" s="1"/>
  <c r="AJ17" i="7" s="1"/>
  <c r="B493" i="1"/>
  <c r="I493" i="1" l="1"/>
  <c r="D65" i="7" s="1"/>
  <c r="N33" i="7" s="1"/>
  <c r="K493" i="1"/>
  <c r="E65" i="7" s="1"/>
  <c r="O33" i="7" s="1"/>
  <c r="E493" i="1"/>
  <c r="B65" i="7" s="1"/>
  <c r="L33" i="7" s="1"/>
  <c r="G493" i="1"/>
  <c r="C65" i="7" s="1"/>
  <c r="M33" i="7" s="1"/>
  <c r="M493" i="1"/>
  <c r="F65" i="7" s="1"/>
  <c r="P33" i="7" s="1"/>
  <c r="Q493" i="1"/>
  <c r="H65" i="7" s="1"/>
  <c r="R33" i="7" s="1"/>
  <c r="C493" i="1"/>
  <c r="A65" i="7" s="1"/>
  <c r="K33" i="7" s="1"/>
  <c r="O493" i="1"/>
  <c r="G65" i="7" s="1"/>
  <c r="Q33" i="7" s="1"/>
  <c r="B494" i="1"/>
  <c r="B495" i="1" l="1"/>
  <c r="Q494" i="1"/>
  <c r="H66" i="7" s="1"/>
  <c r="Z33" i="7" s="1"/>
  <c r="C494" i="1"/>
  <c r="A66" i="7" s="1"/>
  <c r="S33" i="7" s="1"/>
  <c r="M494" i="1"/>
  <c r="F66" i="7" s="1"/>
  <c r="X33" i="7" s="1"/>
  <c r="O494" i="1"/>
  <c r="G66" i="7" s="1"/>
  <c r="Y33" i="7" s="1"/>
  <c r="G494" i="1"/>
  <c r="C66" i="7" s="1"/>
  <c r="U33" i="7" s="1"/>
  <c r="I494" i="1"/>
  <c r="D66" i="7" s="1"/>
  <c r="V33" i="7" s="1"/>
  <c r="K494" i="1"/>
  <c r="E66" i="7" s="1"/>
  <c r="W33" i="7" s="1"/>
  <c r="E494" i="1"/>
  <c r="B66" i="7" s="1"/>
  <c r="T33" i="7" s="1"/>
  <c r="I495" i="1" l="1"/>
  <c r="D67" i="7" s="1"/>
  <c r="AD33" i="7" s="1"/>
  <c r="E495" i="1"/>
  <c r="B67" i="7" s="1"/>
  <c r="AB33" i="7" s="1"/>
  <c r="G495" i="1"/>
  <c r="C67" i="7" s="1"/>
  <c r="AC33" i="7" s="1"/>
  <c r="O495" i="1"/>
  <c r="G67" i="7" s="1"/>
  <c r="AG33" i="7" s="1"/>
  <c r="Q495" i="1"/>
  <c r="H67" i="7" s="1"/>
  <c r="AH33" i="7" s="1"/>
  <c r="C495" i="1"/>
  <c r="A67" i="7" s="1"/>
  <c r="AA33" i="7" s="1"/>
  <c r="M495" i="1"/>
  <c r="F67" i="7" s="1"/>
  <c r="AF33" i="7" s="1"/>
  <c r="K495" i="1"/>
  <c r="E67" i="7" s="1"/>
  <c r="AE33" i="7" s="1"/>
  <c r="B496" i="1"/>
  <c r="B497" i="1" l="1"/>
  <c r="E496" i="1"/>
  <c r="B68" i="7" s="1"/>
  <c r="AJ33" i="7" s="1"/>
  <c r="G496" i="1"/>
  <c r="C68" i="7" s="1"/>
  <c r="AK33" i="7" s="1"/>
  <c r="Q496" i="1"/>
  <c r="H68" i="7" s="1"/>
  <c r="AP33" i="7" s="1"/>
  <c r="C496" i="1"/>
  <c r="A68" i="7" s="1"/>
  <c r="AI33" i="7" s="1"/>
  <c r="M496" i="1"/>
  <c r="F68" i="7" s="1"/>
  <c r="AN33" i="7" s="1"/>
  <c r="I496" i="1"/>
  <c r="D68" i="7" s="1"/>
  <c r="AL33" i="7" s="1"/>
  <c r="K496" i="1"/>
  <c r="E68" i="7" s="1"/>
  <c r="AM33" i="7" s="1"/>
  <c r="O496" i="1"/>
  <c r="G68" i="7" s="1"/>
  <c r="AO33" i="7" s="1"/>
  <c r="B498" i="1" l="1"/>
  <c r="M497" i="1"/>
  <c r="F69" i="7" s="1"/>
  <c r="P32" i="7" s="1"/>
  <c r="O497" i="1"/>
  <c r="G69" i="7" s="1"/>
  <c r="Q32" i="7" s="1"/>
  <c r="I497" i="1"/>
  <c r="D69" i="7" s="1"/>
  <c r="N32" i="7" s="1"/>
  <c r="E497" i="1"/>
  <c r="B69" i="7" s="1"/>
  <c r="L32" i="7" s="1"/>
  <c r="Q497" i="1"/>
  <c r="H69" i="7" s="1"/>
  <c r="R32" i="7" s="1"/>
  <c r="C497" i="1"/>
  <c r="A69" i="7" s="1"/>
  <c r="K32" i="7" s="1"/>
  <c r="K497" i="1"/>
  <c r="E69" i="7" s="1"/>
  <c r="O32" i="7" s="1"/>
  <c r="G497" i="1"/>
  <c r="C69" i="7" s="1"/>
  <c r="M32" i="7" s="1"/>
  <c r="B499" i="1" l="1"/>
  <c r="E498" i="1"/>
  <c r="B70" i="7" s="1"/>
  <c r="T32" i="7" s="1"/>
  <c r="G498" i="1"/>
  <c r="C70" i="7" s="1"/>
  <c r="U32" i="7" s="1"/>
  <c r="Q498" i="1"/>
  <c r="H70" i="7" s="1"/>
  <c r="Z32" i="7" s="1"/>
  <c r="C498" i="1"/>
  <c r="A70" i="7" s="1"/>
  <c r="S32" i="7" s="1"/>
  <c r="M498" i="1"/>
  <c r="F70" i="7" s="1"/>
  <c r="X32" i="7" s="1"/>
  <c r="O498" i="1"/>
  <c r="G70" i="7" s="1"/>
  <c r="Y32" i="7" s="1"/>
  <c r="I498" i="1"/>
  <c r="D70" i="7" s="1"/>
  <c r="V32" i="7" s="1"/>
  <c r="K498" i="1"/>
  <c r="E70" i="7" s="1"/>
  <c r="W32" i="7" s="1"/>
  <c r="I499" i="1" l="1"/>
  <c r="D71" i="7" s="1"/>
  <c r="AD32" i="7" s="1"/>
  <c r="K499" i="1"/>
  <c r="E71" i="7" s="1"/>
  <c r="AE32" i="7" s="1"/>
  <c r="G499" i="1"/>
  <c r="C71" i="7" s="1"/>
  <c r="AC32" i="7" s="1"/>
  <c r="O499" i="1"/>
  <c r="G71" i="7" s="1"/>
  <c r="AG32" i="7" s="1"/>
  <c r="E499" i="1"/>
  <c r="B71" i="7" s="1"/>
  <c r="AB32" i="7" s="1"/>
  <c r="Q499" i="1"/>
  <c r="H71" i="7" s="1"/>
  <c r="AH32" i="7" s="1"/>
  <c r="C499" i="1"/>
  <c r="A71" i="7" s="1"/>
  <c r="AA32" i="7" s="1"/>
  <c r="M499" i="1"/>
  <c r="F71" i="7" s="1"/>
  <c r="AF32" i="7" s="1"/>
  <c r="B500" i="1"/>
  <c r="B501" i="1" l="1"/>
  <c r="Q500" i="1"/>
  <c r="H72" i="7" s="1"/>
  <c r="AP32" i="7" s="1"/>
  <c r="G500" i="1"/>
  <c r="C72" i="7" s="1"/>
  <c r="AK32" i="7" s="1"/>
  <c r="C500" i="1"/>
  <c r="A72" i="7" s="1"/>
  <c r="AI32" i="7" s="1"/>
  <c r="K500" i="1"/>
  <c r="E72" i="7" s="1"/>
  <c r="AM32" i="7" s="1"/>
  <c r="M500" i="1"/>
  <c r="F72" i="7" s="1"/>
  <c r="AN32" i="7" s="1"/>
  <c r="I500" i="1"/>
  <c r="D72" i="7" s="1"/>
  <c r="AL32" i="7" s="1"/>
  <c r="O500" i="1"/>
  <c r="G72" i="7" s="1"/>
  <c r="AO32" i="7" s="1"/>
  <c r="E500" i="1"/>
  <c r="B72" i="7" s="1"/>
  <c r="AJ32" i="7" s="1"/>
  <c r="M501" i="1" l="1"/>
  <c r="F73" i="7" s="1"/>
  <c r="P31" i="7" s="1"/>
  <c r="C501" i="1"/>
  <c r="A73" i="7" s="1"/>
  <c r="K31" i="7" s="1"/>
  <c r="I501" i="1"/>
  <c r="D73" i="7" s="1"/>
  <c r="N31" i="7" s="1"/>
  <c r="E501" i="1"/>
  <c r="B73" i="7" s="1"/>
  <c r="L31" i="7" s="1"/>
  <c r="Q501" i="1"/>
  <c r="H73" i="7" s="1"/>
  <c r="R31" i="7" s="1"/>
  <c r="G501" i="1"/>
  <c r="C73" i="7" s="1"/>
  <c r="M31" i="7" s="1"/>
  <c r="O501" i="1"/>
  <c r="G73" i="7" s="1"/>
  <c r="Q31" i="7" s="1"/>
  <c r="K501" i="1"/>
  <c r="E73" i="7" s="1"/>
  <c r="O31" i="7" s="1"/>
  <c r="B502" i="1"/>
  <c r="B503" i="1" l="1"/>
  <c r="E502" i="1"/>
  <c r="B74" i="7" s="1"/>
  <c r="T31" i="7" s="1"/>
  <c r="K502" i="1"/>
  <c r="E74" i="7" s="1"/>
  <c r="W31" i="7" s="1"/>
  <c r="Q502" i="1"/>
  <c r="H74" i="7" s="1"/>
  <c r="Z31" i="7" s="1"/>
  <c r="C502" i="1"/>
  <c r="A74" i="7" s="1"/>
  <c r="S31" i="7" s="1"/>
  <c r="I502" i="1"/>
  <c r="D74" i="7" s="1"/>
  <c r="V31" i="7" s="1"/>
  <c r="O502" i="1"/>
  <c r="G74" i="7" s="1"/>
  <c r="Y31" i="7" s="1"/>
  <c r="G502" i="1"/>
  <c r="C74" i="7" s="1"/>
  <c r="U31" i="7" s="1"/>
  <c r="M502" i="1"/>
  <c r="F74" i="7" s="1"/>
  <c r="X31" i="7" s="1"/>
  <c r="M503" i="1" l="1"/>
  <c r="F75" i="7" s="1"/>
  <c r="AF31" i="7" s="1"/>
  <c r="C503" i="1"/>
  <c r="A75" i="7" s="1"/>
  <c r="AA31" i="7" s="1"/>
  <c r="I503" i="1"/>
  <c r="D75" i="7" s="1"/>
  <c r="AD31" i="7" s="1"/>
  <c r="E503" i="1"/>
  <c r="B75" i="7" s="1"/>
  <c r="AB31" i="7" s="1"/>
  <c r="Q503" i="1"/>
  <c r="H75" i="7" s="1"/>
  <c r="AH31" i="7" s="1"/>
  <c r="G503" i="1"/>
  <c r="C75" i="7" s="1"/>
  <c r="AC31" i="7" s="1"/>
  <c r="O503" i="1"/>
  <c r="G75" i="7" s="1"/>
  <c r="AG31" i="7" s="1"/>
  <c r="K503" i="1"/>
  <c r="E75" i="7" s="1"/>
  <c r="AE31" i="7" s="1"/>
  <c r="B504" i="1"/>
  <c r="B505" i="1" l="1"/>
  <c r="E504" i="1"/>
  <c r="B76" i="7" s="1"/>
  <c r="AJ31" i="7" s="1"/>
  <c r="K504" i="1"/>
  <c r="E76" i="7" s="1"/>
  <c r="AM31" i="7" s="1"/>
  <c r="Q504" i="1"/>
  <c r="H76" i="7" s="1"/>
  <c r="AP31" i="7" s="1"/>
  <c r="C504" i="1"/>
  <c r="A76" i="7" s="1"/>
  <c r="AI31" i="7" s="1"/>
  <c r="I504" i="1"/>
  <c r="D76" i="7" s="1"/>
  <c r="AL31" i="7" s="1"/>
  <c r="O504" i="1"/>
  <c r="G76" i="7" s="1"/>
  <c r="AO31" i="7" s="1"/>
  <c r="G504" i="1"/>
  <c r="C76" i="7" s="1"/>
  <c r="AK31" i="7" s="1"/>
  <c r="M504" i="1"/>
  <c r="F76" i="7" s="1"/>
  <c r="AN31" i="7" s="1"/>
  <c r="I505" i="1" l="1"/>
  <c r="D77" i="7" s="1"/>
  <c r="N30" i="7" s="1"/>
  <c r="O505" i="1"/>
  <c r="G77" i="7" s="1"/>
  <c r="Q30" i="7" s="1"/>
  <c r="M505" i="1"/>
  <c r="F77" i="7" s="1"/>
  <c r="P30" i="7" s="1"/>
  <c r="E505" i="1"/>
  <c r="B77" i="7" s="1"/>
  <c r="L30" i="7" s="1"/>
  <c r="K505" i="1"/>
  <c r="E77" i="7" s="1"/>
  <c r="O30" i="7" s="1"/>
  <c r="Q505" i="1"/>
  <c r="H77" i="7" s="1"/>
  <c r="R30" i="7" s="1"/>
  <c r="G505" i="1"/>
  <c r="C77" i="7" s="1"/>
  <c r="M30" i="7" s="1"/>
  <c r="C505" i="1"/>
  <c r="A77" i="7" s="1"/>
  <c r="K30" i="7" s="1"/>
  <c r="B506" i="1"/>
  <c r="B507" i="1" l="1"/>
  <c r="M506" i="1"/>
  <c r="F78" i="7" s="1"/>
  <c r="X30" i="7" s="1"/>
  <c r="C506" i="1"/>
  <c r="A78" i="7" s="1"/>
  <c r="S30" i="7" s="1"/>
  <c r="I506" i="1"/>
  <c r="D78" i="7" s="1"/>
  <c r="V30" i="7" s="1"/>
  <c r="O506" i="1"/>
  <c r="G78" i="7" s="1"/>
  <c r="Y30" i="7" s="1"/>
  <c r="K506" i="1"/>
  <c r="E78" i="7" s="1"/>
  <c r="W30" i="7" s="1"/>
  <c r="Q506" i="1"/>
  <c r="H78" i="7" s="1"/>
  <c r="Z30" i="7" s="1"/>
  <c r="G506" i="1"/>
  <c r="C78" i="7" s="1"/>
  <c r="U30" i="7" s="1"/>
  <c r="E506" i="1"/>
  <c r="B78" i="7" s="1"/>
  <c r="T30" i="7" s="1"/>
  <c r="M507" i="1" l="1"/>
  <c r="F79" i="7" s="1"/>
  <c r="AF30" i="7" s="1"/>
  <c r="C507" i="1"/>
  <c r="A79" i="7" s="1"/>
  <c r="AA30" i="7" s="1"/>
  <c r="I507" i="1"/>
  <c r="D79" i="7" s="1"/>
  <c r="AD30" i="7" s="1"/>
  <c r="E507" i="1"/>
  <c r="B79" i="7" s="1"/>
  <c r="AB30" i="7" s="1"/>
  <c r="Q507" i="1"/>
  <c r="H79" i="7" s="1"/>
  <c r="AH30" i="7" s="1"/>
  <c r="G507" i="1"/>
  <c r="C79" i="7" s="1"/>
  <c r="AC30" i="7" s="1"/>
  <c r="O507" i="1"/>
  <c r="G79" i="7" s="1"/>
  <c r="AG30" i="7" s="1"/>
  <c r="K507" i="1"/>
  <c r="E79" i="7" s="1"/>
  <c r="AE30" i="7" s="1"/>
  <c r="B508" i="1"/>
  <c r="E508" i="1" l="1"/>
  <c r="B80" i="7" s="1"/>
  <c r="AJ30" i="7" s="1"/>
  <c r="K508" i="1"/>
  <c r="E80" i="7" s="1"/>
  <c r="AM30" i="7" s="1"/>
  <c r="Q508" i="1"/>
  <c r="H80" i="7" s="1"/>
  <c r="AP30" i="7" s="1"/>
  <c r="M508" i="1"/>
  <c r="F80" i="7" s="1"/>
  <c r="AN30" i="7" s="1"/>
  <c r="I508" i="1"/>
  <c r="D80" i="7" s="1"/>
  <c r="AL30" i="7" s="1"/>
  <c r="O508" i="1"/>
  <c r="G80" i="7" s="1"/>
  <c r="AO30" i="7" s="1"/>
  <c r="G508" i="1"/>
  <c r="C80" i="7" s="1"/>
  <c r="AK30" i="7" s="1"/>
  <c r="C508" i="1"/>
  <c r="A80" i="7" s="1"/>
  <c r="AI30" i="7" s="1"/>
  <c r="B509" i="1"/>
  <c r="I509" i="1" l="1"/>
  <c r="D81" i="7" s="1"/>
  <c r="N29" i="7" s="1"/>
  <c r="O509" i="1"/>
  <c r="G81" i="7" s="1"/>
  <c r="Q29" i="7" s="1"/>
  <c r="E509" i="1"/>
  <c r="B81" i="7" s="1"/>
  <c r="L29" i="7" s="1"/>
  <c r="C509" i="1"/>
  <c r="A81" i="7" s="1"/>
  <c r="K29" i="7" s="1"/>
  <c r="K509" i="1"/>
  <c r="E81" i="7" s="1"/>
  <c r="O29" i="7" s="1"/>
  <c r="Q509" i="1"/>
  <c r="H81" i="7" s="1"/>
  <c r="R29" i="7" s="1"/>
  <c r="G509" i="1"/>
  <c r="C81" i="7" s="1"/>
  <c r="M29" i="7" s="1"/>
  <c r="M509" i="1"/>
  <c r="F81" i="7" s="1"/>
  <c r="P29" i="7" s="1"/>
  <c r="B510" i="1"/>
  <c r="M510" i="1" l="1"/>
  <c r="F82" i="7" s="1"/>
  <c r="X29" i="7" s="1"/>
  <c r="I510" i="1"/>
  <c r="D82" i="7" s="1"/>
  <c r="V29" i="7" s="1"/>
  <c r="O510" i="1"/>
  <c r="G82" i="7" s="1"/>
  <c r="Y29" i="7" s="1"/>
  <c r="E510" i="1"/>
  <c r="B82" i="7" s="1"/>
  <c r="T29" i="7" s="1"/>
  <c r="K510" i="1"/>
  <c r="E82" i="7" s="1"/>
  <c r="W29" i="7" s="1"/>
  <c r="Q510" i="1"/>
  <c r="H82" i="7" s="1"/>
  <c r="Z29" i="7" s="1"/>
  <c r="G510" i="1"/>
  <c r="C82" i="7" s="1"/>
  <c r="U29" i="7" s="1"/>
  <c r="C510" i="1"/>
  <c r="A82" i="7" s="1"/>
  <c r="S29" i="7" s="1"/>
  <c r="B511" i="1"/>
  <c r="B512" i="1" l="1"/>
  <c r="K511" i="1"/>
  <c r="E83" i="7" s="1"/>
  <c r="AE29" i="7" s="1"/>
  <c r="Q511" i="1"/>
  <c r="H83" i="7" s="1"/>
  <c r="AH29" i="7" s="1"/>
  <c r="G511" i="1"/>
  <c r="C83" i="7" s="1"/>
  <c r="AC29" i="7" s="1"/>
  <c r="C511" i="1"/>
  <c r="A83" i="7" s="1"/>
  <c r="AA29" i="7" s="1"/>
  <c r="O511" i="1"/>
  <c r="G83" i="7" s="1"/>
  <c r="AG29" i="7" s="1"/>
  <c r="M511" i="1"/>
  <c r="F83" i="7" s="1"/>
  <c r="AF29" i="7" s="1"/>
  <c r="E511" i="1"/>
  <c r="B83" i="7" s="1"/>
  <c r="AB29" i="7" s="1"/>
  <c r="I511" i="1"/>
  <c r="D83" i="7" s="1"/>
  <c r="AD29" i="7" s="1"/>
  <c r="M512" i="1" l="1"/>
  <c r="F84" i="7" s="1"/>
  <c r="AN29" i="7" s="1"/>
  <c r="C512" i="1"/>
  <c r="A84" i="7" s="1"/>
  <c r="AI29" i="7" s="1"/>
  <c r="I512" i="1"/>
  <c r="D84" i="7" s="1"/>
  <c r="AL29" i="7" s="1"/>
  <c r="O512" i="1"/>
  <c r="G84" i="7" s="1"/>
  <c r="AO29" i="7" s="1"/>
  <c r="E512" i="1"/>
  <c r="B84" i="7" s="1"/>
  <c r="AJ29" i="7" s="1"/>
  <c r="K512" i="1"/>
  <c r="E84" i="7" s="1"/>
  <c r="AM29" i="7" s="1"/>
  <c r="Q512" i="1"/>
  <c r="H84" i="7" s="1"/>
  <c r="AP29" i="7" s="1"/>
  <c r="G512" i="1"/>
  <c r="C84" i="7" s="1"/>
  <c r="AK29" i="7" s="1"/>
  <c r="B513" i="1"/>
  <c r="A515" i="1" l="1"/>
  <c r="B514" i="1"/>
  <c r="E513" i="1"/>
  <c r="B85" i="7" s="1"/>
  <c r="L28" i="7" s="1"/>
  <c r="K513" i="1"/>
  <c r="E85" i="7" s="1"/>
  <c r="O28" i="7" s="1"/>
  <c r="Q513" i="1"/>
  <c r="H85" i="7" s="1"/>
  <c r="R28" i="7" s="1"/>
  <c r="O513" i="1"/>
  <c r="G85" i="7" s="1"/>
  <c r="Q28" i="7" s="1"/>
  <c r="G513" i="1"/>
  <c r="C85" i="7" s="1"/>
  <c r="M28" i="7" s="1"/>
  <c r="M513" i="1"/>
  <c r="F85" i="7" s="1"/>
  <c r="P28" i="7" s="1"/>
  <c r="C513" i="1"/>
  <c r="A85" i="7" s="1"/>
  <c r="K28" i="7" s="1"/>
  <c r="I513" i="1"/>
  <c r="D85" i="7" s="1"/>
  <c r="N28" i="7" s="1"/>
  <c r="M514" i="1" l="1"/>
  <c r="F86" i="7" s="1"/>
  <c r="X28" i="7" s="1"/>
  <c r="C514" i="1"/>
  <c r="A86" i="7" s="1"/>
  <c r="S28" i="7" s="1"/>
  <c r="I514" i="1"/>
  <c r="D86" i="7" s="1"/>
  <c r="V28" i="7" s="1"/>
  <c r="E514" i="1"/>
  <c r="B86" i="7" s="1"/>
  <c r="T28" i="7" s="1"/>
  <c r="K514" i="1"/>
  <c r="E86" i="7" s="1"/>
  <c r="W28" i="7" s="1"/>
  <c r="O514" i="1"/>
  <c r="G86" i="7" s="1"/>
  <c r="Y28" i="7" s="1"/>
  <c r="Q514" i="1"/>
  <c r="H86" i="7" s="1"/>
  <c r="Z28" i="7" s="1"/>
  <c r="G514" i="1"/>
  <c r="C86" i="7" s="1"/>
  <c r="U28" i="7" s="1"/>
  <c r="B515" i="1"/>
  <c r="A516" i="1"/>
  <c r="A517" i="1" l="1"/>
  <c r="B516" i="1"/>
  <c r="E515" i="1"/>
  <c r="B87" i="7" s="1"/>
  <c r="AB28" i="7" s="1"/>
  <c r="K515" i="1"/>
  <c r="E87" i="7" s="1"/>
  <c r="AE28" i="7" s="1"/>
  <c r="Q515" i="1"/>
  <c r="H87" i="7" s="1"/>
  <c r="AH28" i="7" s="1"/>
  <c r="M515" i="1"/>
  <c r="F87" i="7" s="1"/>
  <c r="AF28" i="7" s="1"/>
  <c r="C515" i="1"/>
  <c r="A87" i="7" s="1"/>
  <c r="AA28" i="7" s="1"/>
  <c r="O515" i="1"/>
  <c r="G87" i="7" s="1"/>
  <c r="AG28" i="7" s="1"/>
  <c r="I515" i="1"/>
  <c r="D87" i="7" s="1"/>
  <c r="AD28" i="7" s="1"/>
  <c r="G515" i="1"/>
  <c r="C87" i="7" s="1"/>
  <c r="AC28" i="7" s="1"/>
  <c r="M516" i="1" l="1"/>
  <c r="F88" i="7" s="1"/>
  <c r="AN28" i="7" s="1"/>
  <c r="C516" i="1"/>
  <c r="A88" i="7" s="1"/>
  <c r="AI28" i="7" s="1"/>
  <c r="I516" i="1"/>
  <c r="D88" i="7" s="1"/>
  <c r="AL28" i="7" s="1"/>
  <c r="O516" i="1"/>
  <c r="G88" i="7" s="1"/>
  <c r="AO28" i="7" s="1"/>
  <c r="G516" i="1"/>
  <c r="C88" i="7" s="1"/>
  <c r="AK28" i="7" s="1"/>
  <c r="E516" i="1"/>
  <c r="B88" i="7" s="1"/>
  <c r="AJ28" i="7" s="1"/>
  <c r="K516" i="1"/>
  <c r="E88" i="7" s="1"/>
  <c r="AM28" i="7" s="1"/>
  <c r="Q516" i="1"/>
  <c r="H88" i="7" s="1"/>
  <c r="AP28" i="7" s="1"/>
  <c r="B517" i="1"/>
  <c r="A518" i="1"/>
  <c r="A519" i="1" l="1"/>
  <c r="B518" i="1"/>
  <c r="E517" i="1"/>
  <c r="B89" i="7" s="1"/>
  <c r="L27" i="7" s="1"/>
  <c r="K517" i="1"/>
  <c r="E89" i="7" s="1"/>
  <c r="O27" i="7" s="1"/>
  <c r="Q517" i="1"/>
  <c r="H89" i="7" s="1"/>
  <c r="R27" i="7" s="1"/>
  <c r="G517" i="1"/>
  <c r="C89" i="7" s="1"/>
  <c r="M27" i="7" s="1"/>
  <c r="O517" i="1"/>
  <c r="G89" i="7" s="1"/>
  <c r="Q27" i="7" s="1"/>
  <c r="M517" i="1"/>
  <c r="F89" i="7" s="1"/>
  <c r="P27" i="7" s="1"/>
  <c r="C517" i="1"/>
  <c r="A89" i="7" s="1"/>
  <c r="K27" i="7" s="1"/>
  <c r="I517" i="1"/>
  <c r="D89" i="7" s="1"/>
  <c r="N27" i="7" s="1"/>
  <c r="M518" i="1" l="1"/>
  <c r="F90" i="7" s="1"/>
  <c r="X27" i="7" s="1"/>
  <c r="C518" i="1"/>
  <c r="A90" i="7" s="1"/>
  <c r="S27" i="7" s="1"/>
  <c r="I518" i="1"/>
  <c r="D90" i="7" s="1"/>
  <c r="V27" i="7" s="1"/>
  <c r="O518" i="1"/>
  <c r="G90" i="7" s="1"/>
  <c r="Y27" i="7" s="1"/>
  <c r="E518" i="1"/>
  <c r="B90" i="7" s="1"/>
  <c r="T27" i="7" s="1"/>
  <c r="K518" i="1"/>
  <c r="E90" i="7" s="1"/>
  <c r="W27" i="7" s="1"/>
  <c r="Q518" i="1"/>
  <c r="H90" i="7" s="1"/>
  <c r="Z27" i="7" s="1"/>
  <c r="G518" i="1"/>
  <c r="C90" i="7" s="1"/>
  <c r="U27" i="7" s="1"/>
  <c r="B519" i="1"/>
  <c r="A520" i="1"/>
  <c r="A521" i="1" l="1"/>
  <c r="B520" i="1"/>
  <c r="E519" i="1"/>
  <c r="B91" i="7" s="1"/>
  <c r="AB27" i="7" s="1"/>
  <c r="K519" i="1"/>
  <c r="E91" i="7" s="1"/>
  <c r="AE27" i="7" s="1"/>
  <c r="Q519" i="1"/>
  <c r="H91" i="7" s="1"/>
  <c r="AH27" i="7" s="1"/>
  <c r="G519" i="1"/>
  <c r="C91" i="7" s="1"/>
  <c r="AC27" i="7" s="1"/>
  <c r="M519" i="1"/>
  <c r="F91" i="7" s="1"/>
  <c r="AF27" i="7" s="1"/>
  <c r="C519" i="1"/>
  <c r="A91" i="7" s="1"/>
  <c r="AA27" i="7" s="1"/>
  <c r="I519" i="1"/>
  <c r="D91" i="7" s="1"/>
  <c r="AD27" i="7" s="1"/>
  <c r="O519" i="1"/>
  <c r="G91" i="7" s="1"/>
  <c r="AG27" i="7" s="1"/>
  <c r="I520" i="1" l="1"/>
  <c r="D92" i="7" s="1"/>
  <c r="AL27" i="7" s="1"/>
  <c r="O520" i="1"/>
  <c r="G92" i="7" s="1"/>
  <c r="AO27" i="7" s="1"/>
  <c r="K520" i="1"/>
  <c r="E92" i="7" s="1"/>
  <c r="AM27" i="7" s="1"/>
  <c r="E520" i="1"/>
  <c r="B92" i="7" s="1"/>
  <c r="AJ27" i="7" s="1"/>
  <c r="C520" i="1"/>
  <c r="A92" i="7" s="1"/>
  <c r="AI27" i="7" s="1"/>
  <c r="Q520" i="1"/>
  <c r="H92" i="7" s="1"/>
  <c r="AP27" i="7" s="1"/>
  <c r="G520" i="1"/>
  <c r="C92" i="7" s="1"/>
  <c r="AK27" i="7" s="1"/>
  <c r="M520" i="1"/>
  <c r="F92" i="7" s="1"/>
  <c r="AN27" i="7" s="1"/>
  <c r="A522" i="1"/>
  <c r="B521" i="1"/>
  <c r="E521" i="1" l="1"/>
  <c r="B93" i="7" s="1"/>
  <c r="L26" i="7" s="1"/>
  <c r="O521" i="1"/>
  <c r="G93" i="7" s="1"/>
  <c r="Q26" i="7" s="1"/>
  <c r="Q521" i="1"/>
  <c r="H93" i="7" s="1"/>
  <c r="R26" i="7" s="1"/>
  <c r="K521" i="1"/>
  <c r="E93" i="7" s="1"/>
  <c r="O26" i="7" s="1"/>
  <c r="C521" i="1"/>
  <c r="A93" i="7" s="1"/>
  <c r="K26" i="7" s="1"/>
  <c r="M521" i="1"/>
  <c r="F93" i="7" s="1"/>
  <c r="P26" i="7" s="1"/>
  <c r="G521" i="1"/>
  <c r="C93" i="7" s="1"/>
  <c r="M26" i="7" s="1"/>
  <c r="I521" i="1"/>
  <c r="D93" i="7" s="1"/>
  <c r="N26" i="7" s="1"/>
  <c r="A523" i="1"/>
  <c r="B522" i="1"/>
  <c r="I522" i="1" l="1"/>
  <c r="D94" i="7" s="1"/>
  <c r="V26" i="7" s="1"/>
  <c r="C522" i="1"/>
  <c r="A94" i="7" s="1"/>
  <c r="S26" i="7" s="1"/>
  <c r="G522" i="1"/>
  <c r="C94" i="7" s="1"/>
  <c r="U26" i="7" s="1"/>
  <c r="E522" i="1"/>
  <c r="B94" i="7" s="1"/>
  <c r="T26" i="7" s="1"/>
  <c r="O522" i="1"/>
  <c r="G94" i="7" s="1"/>
  <c r="Y26" i="7" s="1"/>
  <c r="M522" i="1"/>
  <c r="F94" i="7" s="1"/>
  <c r="X26" i="7" s="1"/>
  <c r="Q522" i="1"/>
  <c r="H94" i="7" s="1"/>
  <c r="Z26" i="7" s="1"/>
  <c r="K522" i="1"/>
  <c r="E94" i="7" s="1"/>
  <c r="W26" i="7" s="1"/>
  <c r="B523" i="1"/>
  <c r="A524" i="1"/>
  <c r="A525" i="1" l="1"/>
  <c r="B524" i="1"/>
  <c r="E523" i="1"/>
  <c r="B95" i="7" s="1"/>
  <c r="AB26" i="7" s="1"/>
  <c r="O523" i="1"/>
  <c r="G95" i="7" s="1"/>
  <c r="AG26" i="7" s="1"/>
  <c r="Q523" i="1"/>
  <c r="H95" i="7" s="1"/>
  <c r="AH26" i="7" s="1"/>
  <c r="C523" i="1"/>
  <c r="A95" i="7" s="1"/>
  <c r="AA26" i="7" s="1"/>
  <c r="K523" i="1"/>
  <c r="E95" i="7" s="1"/>
  <c r="AE26" i="7" s="1"/>
  <c r="M523" i="1"/>
  <c r="F95" i="7" s="1"/>
  <c r="AF26" i="7" s="1"/>
  <c r="G523" i="1"/>
  <c r="C95" i="7" s="1"/>
  <c r="AC26" i="7" s="1"/>
  <c r="I523" i="1"/>
  <c r="D95" i="7" s="1"/>
  <c r="AD26" i="7" s="1"/>
  <c r="M524" i="1" l="1"/>
  <c r="F96" i="7" s="1"/>
  <c r="AN26" i="7" s="1"/>
  <c r="G524" i="1"/>
  <c r="C96" i="7" s="1"/>
  <c r="AK26" i="7" s="1"/>
  <c r="I524" i="1"/>
  <c r="D96" i="7" s="1"/>
  <c r="AL26" i="7" s="1"/>
  <c r="E524" i="1"/>
  <c r="B96" i="7" s="1"/>
  <c r="AJ26" i="7" s="1"/>
  <c r="O524" i="1"/>
  <c r="G96" i="7" s="1"/>
  <c r="AO26" i="7" s="1"/>
  <c r="Q524" i="1"/>
  <c r="H96" i="7" s="1"/>
  <c r="AP26" i="7" s="1"/>
  <c r="K524" i="1"/>
  <c r="E96" i="7" s="1"/>
  <c r="AM26" i="7" s="1"/>
  <c r="C524" i="1"/>
  <c r="A96" i="7" s="1"/>
  <c r="AI26" i="7" s="1"/>
  <c r="B525" i="1"/>
  <c r="A526" i="1"/>
  <c r="A527" i="1" l="1"/>
  <c r="B526" i="1"/>
  <c r="E525" i="1"/>
  <c r="B97" i="7" s="1"/>
  <c r="L25" i="7" s="1"/>
  <c r="O525" i="1"/>
  <c r="G97" i="7" s="1"/>
  <c r="Q25" i="7" s="1"/>
  <c r="Q525" i="1"/>
  <c r="H97" i="7" s="1"/>
  <c r="R25" i="7" s="1"/>
  <c r="K525" i="1"/>
  <c r="E97" i="7" s="1"/>
  <c r="O25" i="7" s="1"/>
  <c r="M525" i="1"/>
  <c r="F97" i="7" s="1"/>
  <c r="P25" i="7" s="1"/>
  <c r="G525" i="1"/>
  <c r="C97" i="7" s="1"/>
  <c r="M25" i="7" s="1"/>
  <c r="C525" i="1"/>
  <c r="A97" i="7" s="1"/>
  <c r="K25" i="7" s="1"/>
  <c r="I525" i="1"/>
  <c r="D97" i="7" s="1"/>
  <c r="N25" i="7" s="1"/>
  <c r="M526" i="1" l="1"/>
  <c r="F98" i="7" s="1"/>
  <c r="X25" i="7" s="1"/>
  <c r="G526" i="1"/>
  <c r="C98" i="7" s="1"/>
  <c r="U25" i="7" s="1"/>
  <c r="I526" i="1"/>
  <c r="D98" i="7" s="1"/>
  <c r="V25" i="7" s="1"/>
  <c r="C526" i="1"/>
  <c r="A98" i="7" s="1"/>
  <c r="S25" i="7" s="1"/>
  <c r="E526" i="1"/>
  <c r="B98" i="7" s="1"/>
  <c r="T25" i="7" s="1"/>
  <c r="O526" i="1"/>
  <c r="G98" i="7" s="1"/>
  <c r="Y25" i="7" s="1"/>
  <c r="K526" i="1"/>
  <c r="E98" i="7" s="1"/>
  <c r="W25" i="7" s="1"/>
  <c r="Q526" i="1"/>
  <c r="H98" i="7" s="1"/>
  <c r="Z25" i="7" s="1"/>
  <c r="B527" i="1"/>
  <c r="A528" i="1"/>
  <c r="A529" i="1" l="1"/>
  <c r="B528" i="1"/>
  <c r="Q527" i="1"/>
  <c r="H99" i="7" s="1"/>
  <c r="AH25" i="7" s="1"/>
  <c r="K527" i="1"/>
  <c r="E99" i="7" s="1"/>
  <c r="AE25" i="7" s="1"/>
  <c r="G527" i="1"/>
  <c r="C99" i="7" s="1"/>
  <c r="AC25" i="7" s="1"/>
  <c r="E527" i="1"/>
  <c r="B99" i="7" s="1"/>
  <c r="AB25" i="7" s="1"/>
  <c r="M527" i="1"/>
  <c r="F99" i="7" s="1"/>
  <c r="AF25" i="7" s="1"/>
  <c r="I527" i="1"/>
  <c r="D99" i="7" s="1"/>
  <c r="AD25" i="7" s="1"/>
  <c r="C527" i="1"/>
  <c r="A99" i="7" s="1"/>
  <c r="AA25" i="7" s="1"/>
  <c r="O527" i="1"/>
  <c r="G99" i="7" s="1"/>
  <c r="AG25" i="7" s="1"/>
  <c r="M528" i="1" l="1"/>
  <c r="F100" i="7" s="1"/>
  <c r="AN25" i="7" s="1"/>
  <c r="G528" i="1"/>
  <c r="C100" i="7" s="1"/>
  <c r="AK25" i="7" s="1"/>
  <c r="I528" i="1"/>
  <c r="D100" i="7" s="1"/>
  <c r="AL25" i="7" s="1"/>
  <c r="C528" i="1"/>
  <c r="A100" i="7" s="1"/>
  <c r="AI25" i="7" s="1"/>
  <c r="E528" i="1"/>
  <c r="B100" i="7" s="1"/>
  <c r="AJ25" i="7" s="1"/>
  <c r="O528" i="1"/>
  <c r="G100" i="7" s="1"/>
  <c r="AO25" i="7" s="1"/>
  <c r="Q528" i="1"/>
  <c r="H100" i="7" s="1"/>
  <c r="AP25" i="7" s="1"/>
  <c r="K528" i="1"/>
  <c r="E100" i="7" s="1"/>
  <c r="AM25" i="7" s="1"/>
  <c r="A530" i="1"/>
  <c r="B529" i="1"/>
  <c r="E529" i="1" l="1"/>
  <c r="B101" i="7" s="1"/>
  <c r="L24" i="7" s="1"/>
  <c r="O529" i="1"/>
  <c r="G101" i="7" s="1"/>
  <c r="Q24" i="7" s="1"/>
  <c r="Q529" i="1"/>
  <c r="H101" i="7" s="1"/>
  <c r="R24" i="7" s="1"/>
  <c r="K529" i="1"/>
  <c r="E101" i="7" s="1"/>
  <c r="O24" i="7" s="1"/>
  <c r="C529" i="1"/>
  <c r="A101" i="7" s="1"/>
  <c r="K24" i="7" s="1"/>
  <c r="M529" i="1"/>
  <c r="F101" i="7" s="1"/>
  <c r="P24" i="7" s="1"/>
  <c r="G529" i="1"/>
  <c r="C101" i="7" s="1"/>
  <c r="M24" i="7" s="1"/>
  <c r="I529" i="1"/>
  <c r="D101" i="7" s="1"/>
  <c r="N24" i="7" s="1"/>
  <c r="A531" i="1"/>
  <c r="B530" i="1"/>
  <c r="I530" i="1" l="1"/>
  <c r="D102" i="7" s="1"/>
  <c r="V24" i="7" s="1"/>
  <c r="C530" i="1"/>
  <c r="A102" i="7" s="1"/>
  <c r="S24" i="7" s="1"/>
  <c r="M530" i="1"/>
  <c r="F102" i="7" s="1"/>
  <c r="X24" i="7" s="1"/>
  <c r="E530" i="1"/>
  <c r="B102" i="7" s="1"/>
  <c r="T24" i="7" s="1"/>
  <c r="O530" i="1"/>
  <c r="G102" i="7" s="1"/>
  <c r="Y24" i="7" s="1"/>
  <c r="Q530" i="1"/>
  <c r="H102" i="7" s="1"/>
  <c r="Z24" i="7" s="1"/>
  <c r="K530" i="1"/>
  <c r="E102" i="7" s="1"/>
  <c r="W24" i="7" s="1"/>
  <c r="G530" i="1"/>
  <c r="C102" i="7" s="1"/>
  <c r="U24" i="7" s="1"/>
  <c r="B531" i="1"/>
  <c r="A532" i="1"/>
  <c r="A533" i="1" l="1"/>
  <c r="B532" i="1"/>
  <c r="E531" i="1"/>
  <c r="B103" i="7" s="1"/>
  <c r="AB24" i="7" s="1"/>
  <c r="O531" i="1"/>
  <c r="G103" i="7" s="1"/>
  <c r="AG24" i="7" s="1"/>
  <c r="Q531" i="1"/>
  <c r="H103" i="7" s="1"/>
  <c r="AH24" i="7" s="1"/>
  <c r="K531" i="1"/>
  <c r="E103" i="7" s="1"/>
  <c r="AE24" i="7" s="1"/>
  <c r="C531" i="1"/>
  <c r="A103" i="7" s="1"/>
  <c r="AA24" i="7" s="1"/>
  <c r="M531" i="1"/>
  <c r="F103" i="7" s="1"/>
  <c r="AF24" i="7" s="1"/>
  <c r="G531" i="1"/>
  <c r="C103" i="7" s="1"/>
  <c r="AC24" i="7" s="1"/>
  <c r="I531" i="1"/>
  <c r="D103" i="7" s="1"/>
  <c r="AD24" i="7" s="1"/>
  <c r="I532" i="1" l="1"/>
  <c r="D104" i="7" s="1"/>
  <c r="AL24" i="7" s="1"/>
  <c r="C532" i="1"/>
  <c r="A104" i="7" s="1"/>
  <c r="AI24" i="7" s="1"/>
  <c r="E532" i="1"/>
  <c r="B104" i="7" s="1"/>
  <c r="AJ24" i="7" s="1"/>
  <c r="O532" i="1"/>
  <c r="G104" i="7" s="1"/>
  <c r="AO24" i="7" s="1"/>
  <c r="M532" i="1"/>
  <c r="F104" i="7" s="1"/>
  <c r="AN24" i="7" s="1"/>
  <c r="Q532" i="1"/>
  <c r="H104" i="7" s="1"/>
  <c r="AP24" i="7" s="1"/>
  <c r="K532" i="1"/>
  <c r="E104" i="7" s="1"/>
  <c r="AM24" i="7" s="1"/>
  <c r="G532" i="1"/>
  <c r="C104" i="7" s="1"/>
  <c r="AK24" i="7" s="1"/>
  <c r="A534" i="1"/>
  <c r="B533" i="1"/>
  <c r="M533" i="1" l="1"/>
  <c r="F105" i="7" s="1"/>
  <c r="P23" i="7" s="1"/>
  <c r="G533" i="1"/>
  <c r="C105" i="7" s="1"/>
  <c r="M23" i="7" s="1"/>
  <c r="I533" i="1"/>
  <c r="D105" i="7" s="1"/>
  <c r="N23" i="7" s="1"/>
  <c r="C533" i="1"/>
  <c r="A105" i="7" s="1"/>
  <c r="K23" i="7" s="1"/>
  <c r="E533" i="1"/>
  <c r="B105" i="7" s="1"/>
  <c r="L23" i="7" s="1"/>
  <c r="O533" i="1"/>
  <c r="G105" i="7" s="1"/>
  <c r="Q23" i="7" s="1"/>
  <c r="Q533" i="1"/>
  <c r="H105" i="7" s="1"/>
  <c r="R23" i="7" s="1"/>
  <c r="K533" i="1"/>
  <c r="E105" i="7" s="1"/>
  <c r="O23" i="7" s="1"/>
  <c r="A535" i="1"/>
  <c r="B534" i="1"/>
  <c r="M534" i="1" l="1"/>
  <c r="F106" i="7" s="1"/>
  <c r="X23" i="7" s="1"/>
  <c r="G534" i="1"/>
  <c r="C106" i="7" s="1"/>
  <c r="U23" i="7" s="1"/>
  <c r="I534" i="1"/>
  <c r="D106" i="7" s="1"/>
  <c r="V23" i="7" s="1"/>
  <c r="C534" i="1"/>
  <c r="A106" i="7" s="1"/>
  <c r="S23" i="7" s="1"/>
  <c r="E534" i="1"/>
  <c r="B106" i="7" s="1"/>
  <c r="T23" i="7" s="1"/>
  <c r="O534" i="1"/>
  <c r="G106" i="7" s="1"/>
  <c r="Y23" i="7" s="1"/>
  <c r="Q534" i="1"/>
  <c r="H106" i="7" s="1"/>
  <c r="Z23" i="7" s="1"/>
  <c r="K534" i="1"/>
  <c r="E106" i="7" s="1"/>
  <c r="W23" i="7" s="1"/>
  <c r="B535" i="1"/>
  <c r="A536" i="1"/>
  <c r="A537" i="1" l="1"/>
  <c r="B536" i="1"/>
  <c r="Q535" i="1"/>
  <c r="H107" i="7" s="1"/>
  <c r="AH23" i="7" s="1"/>
  <c r="K535" i="1"/>
  <c r="E107" i="7" s="1"/>
  <c r="AE23" i="7" s="1"/>
  <c r="I535" i="1"/>
  <c r="D107" i="7" s="1"/>
  <c r="AD23" i="7" s="1"/>
  <c r="M535" i="1"/>
  <c r="F107" i="7" s="1"/>
  <c r="AF23" i="7" s="1"/>
  <c r="G535" i="1"/>
  <c r="C107" i="7" s="1"/>
  <c r="AC23" i="7" s="1"/>
  <c r="E535" i="1"/>
  <c r="B107" i="7" s="1"/>
  <c r="AB23" i="7" s="1"/>
  <c r="C535" i="1"/>
  <c r="A107" i="7" s="1"/>
  <c r="AA23" i="7" s="1"/>
  <c r="O535" i="1"/>
  <c r="G107" i="7" s="1"/>
  <c r="AG23" i="7" s="1"/>
  <c r="M536" i="1" l="1"/>
  <c r="F108" i="7" s="1"/>
  <c r="AN23" i="7" s="1"/>
  <c r="G536" i="1"/>
  <c r="C108" i="7" s="1"/>
  <c r="AK23" i="7" s="1"/>
  <c r="I536" i="1"/>
  <c r="D108" i="7" s="1"/>
  <c r="AL23" i="7" s="1"/>
  <c r="C536" i="1"/>
  <c r="A108" i="7" s="1"/>
  <c r="AI23" i="7" s="1"/>
  <c r="E536" i="1"/>
  <c r="B108" i="7" s="1"/>
  <c r="AJ23" i="7" s="1"/>
  <c r="O536" i="1"/>
  <c r="G108" i="7" s="1"/>
  <c r="AO23" i="7" s="1"/>
  <c r="Q536" i="1"/>
  <c r="H108" i="7" s="1"/>
  <c r="AP23" i="7" s="1"/>
  <c r="K536" i="1"/>
  <c r="E108" i="7" s="1"/>
  <c r="AM23" i="7" s="1"/>
  <c r="A538" i="1"/>
  <c r="B537" i="1"/>
  <c r="E537" i="1" l="1"/>
  <c r="B109" i="7" s="1"/>
  <c r="L22" i="7" s="1"/>
  <c r="O537" i="1"/>
  <c r="G109" i="7" s="1"/>
  <c r="Q22" i="7" s="1"/>
  <c r="Q537" i="1"/>
  <c r="H109" i="7" s="1"/>
  <c r="R22" i="7" s="1"/>
  <c r="M537" i="1"/>
  <c r="F109" i="7" s="1"/>
  <c r="P22" i="7" s="1"/>
  <c r="G537" i="1"/>
  <c r="C109" i="7" s="1"/>
  <c r="M22" i="7" s="1"/>
  <c r="C537" i="1"/>
  <c r="A109" i="7" s="1"/>
  <c r="K22" i="7" s="1"/>
  <c r="I537" i="1"/>
  <c r="D109" i="7" s="1"/>
  <c r="N22" i="7" s="1"/>
  <c r="K537" i="1"/>
  <c r="E109" i="7" s="1"/>
  <c r="O22" i="7" s="1"/>
  <c r="A539" i="1"/>
  <c r="B538" i="1"/>
  <c r="I538" i="1" l="1"/>
  <c r="D110" i="7" s="1"/>
  <c r="V22" i="7" s="1"/>
  <c r="C538" i="1"/>
  <c r="A110" i="7" s="1"/>
  <c r="S22" i="7" s="1"/>
  <c r="M538" i="1"/>
  <c r="F110" i="7" s="1"/>
  <c r="X22" i="7" s="1"/>
  <c r="E538" i="1"/>
  <c r="B110" i="7" s="1"/>
  <c r="T22" i="7" s="1"/>
  <c r="O538" i="1"/>
  <c r="G110" i="7" s="1"/>
  <c r="Y22" i="7" s="1"/>
  <c r="G538" i="1"/>
  <c r="C110" i="7" s="1"/>
  <c r="U22" i="7" s="1"/>
  <c r="Q538" i="1"/>
  <c r="H110" i="7" s="1"/>
  <c r="Z22" i="7" s="1"/>
  <c r="K538" i="1"/>
  <c r="E110" i="7" s="1"/>
  <c r="W22" i="7" s="1"/>
  <c r="B539" i="1"/>
  <c r="A540" i="1"/>
  <c r="A541" i="1" l="1"/>
  <c r="B540" i="1"/>
  <c r="E539" i="1"/>
  <c r="B111" i="7" s="1"/>
  <c r="AB22" i="7" s="1"/>
  <c r="O539" i="1"/>
  <c r="G111" i="7" s="1"/>
  <c r="AG22" i="7" s="1"/>
  <c r="Q539" i="1"/>
  <c r="H111" i="7" s="1"/>
  <c r="AH22" i="7" s="1"/>
  <c r="K539" i="1"/>
  <c r="E111" i="7" s="1"/>
  <c r="AE22" i="7" s="1"/>
  <c r="C539" i="1"/>
  <c r="A111" i="7" s="1"/>
  <c r="AA22" i="7" s="1"/>
  <c r="M539" i="1"/>
  <c r="F111" i="7" s="1"/>
  <c r="AF22" i="7" s="1"/>
  <c r="G539" i="1"/>
  <c r="C111" i="7" s="1"/>
  <c r="AC22" i="7" s="1"/>
  <c r="I539" i="1"/>
  <c r="D111" i="7" s="1"/>
  <c r="AD22" i="7" s="1"/>
  <c r="I540" i="1" l="1"/>
  <c r="D112" i="7" s="1"/>
  <c r="AL22" i="7" s="1"/>
  <c r="C540" i="1"/>
  <c r="A112" i="7" s="1"/>
  <c r="AI22" i="7" s="1"/>
  <c r="M540" i="1"/>
  <c r="F112" i="7" s="1"/>
  <c r="AN22" i="7" s="1"/>
  <c r="E540" i="1"/>
  <c r="B112" i="7" s="1"/>
  <c r="AJ22" i="7" s="1"/>
  <c r="O540" i="1"/>
  <c r="G112" i="7" s="1"/>
  <c r="AO22" i="7" s="1"/>
  <c r="G540" i="1"/>
  <c r="C112" i="7" s="1"/>
  <c r="AK22" i="7" s="1"/>
  <c r="Q540" i="1"/>
  <c r="H112" i="7" s="1"/>
  <c r="AP22" i="7" s="1"/>
  <c r="K540" i="1"/>
  <c r="E112" i="7" s="1"/>
  <c r="AM22" i="7" s="1"/>
  <c r="B541" i="1"/>
  <c r="A542" i="1"/>
  <c r="A543" i="1" l="1"/>
  <c r="B542" i="1"/>
  <c r="E541" i="1"/>
  <c r="B113" i="7" s="1"/>
  <c r="L21" i="7" s="1"/>
  <c r="O541" i="1"/>
  <c r="G113" i="7" s="1"/>
  <c r="Q21" i="7" s="1"/>
  <c r="Q541" i="1"/>
  <c r="H113" i="7" s="1"/>
  <c r="R21" i="7" s="1"/>
  <c r="K541" i="1"/>
  <c r="E113" i="7" s="1"/>
  <c r="O21" i="7" s="1"/>
  <c r="C541" i="1"/>
  <c r="A113" i="7" s="1"/>
  <c r="K21" i="7" s="1"/>
  <c r="M541" i="1"/>
  <c r="F113" i="7" s="1"/>
  <c r="P21" i="7" s="1"/>
  <c r="G541" i="1"/>
  <c r="C113" i="7" s="1"/>
  <c r="M21" i="7" s="1"/>
  <c r="I541" i="1"/>
  <c r="D113" i="7" s="1"/>
  <c r="N21" i="7" s="1"/>
  <c r="G542" i="1" l="1"/>
  <c r="C114" i="7" s="1"/>
  <c r="U21" i="7" s="1"/>
  <c r="I542" i="1"/>
  <c r="D114" i="7" s="1"/>
  <c r="V21" i="7" s="1"/>
  <c r="C542" i="1"/>
  <c r="A114" i="7" s="1"/>
  <c r="S21" i="7" s="1"/>
  <c r="E542" i="1"/>
  <c r="B114" i="7" s="1"/>
  <c r="T21" i="7" s="1"/>
  <c r="O542" i="1"/>
  <c r="G114" i="7" s="1"/>
  <c r="Y21" i="7" s="1"/>
  <c r="Q542" i="1"/>
  <c r="H114" i="7" s="1"/>
  <c r="Z21" i="7" s="1"/>
  <c r="K542" i="1"/>
  <c r="E114" i="7" s="1"/>
  <c r="W21" i="7" s="1"/>
  <c r="M542" i="1"/>
  <c r="F114" i="7" s="1"/>
  <c r="X21" i="7" s="1"/>
  <c r="B543" i="1"/>
  <c r="A544" i="1"/>
  <c r="A545" i="1" l="1"/>
  <c r="B544" i="1"/>
  <c r="E543" i="1"/>
  <c r="B115" i="7" s="1"/>
  <c r="AB21" i="7" s="1"/>
  <c r="O543" i="1"/>
  <c r="G115" i="7" s="1"/>
  <c r="AG21" i="7" s="1"/>
  <c r="Q543" i="1"/>
  <c r="H115" i="7" s="1"/>
  <c r="AH21" i="7" s="1"/>
  <c r="C543" i="1"/>
  <c r="A115" i="7" s="1"/>
  <c r="AA21" i="7" s="1"/>
  <c r="K543" i="1"/>
  <c r="E115" i="7" s="1"/>
  <c r="AE21" i="7" s="1"/>
  <c r="M543" i="1"/>
  <c r="F115" i="7" s="1"/>
  <c r="AF21" i="7" s="1"/>
  <c r="G543" i="1"/>
  <c r="C115" i="7" s="1"/>
  <c r="AC21" i="7" s="1"/>
  <c r="I543" i="1"/>
  <c r="D115" i="7" s="1"/>
  <c r="AD21" i="7" s="1"/>
  <c r="M544" i="1" l="1"/>
  <c r="F116" i="7" s="1"/>
  <c r="AN21" i="7" s="1"/>
  <c r="I544" i="1"/>
  <c r="D116" i="7" s="1"/>
  <c r="AL21" i="7" s="1"/>
  <c r="C544" i="1"/>
  <c r="A116" i="7" s="1"/>
  <c r="AI21" i="7" s="1"/>
  <c r="G544" i="1"/>
  <c r="C116" i="7" s="1"/>
  <c r="AK21" i="7" s="1"/>
  <c r="E544" i="1"/>
  <c r="B116" i="7" s="1"/>
  <c r="AJ21" i="7" s="1"/>
  <c r="O544" i="1"/>
  <c r="G116" i="7" s="1"/>
  <c r="AO21" i="7" s="1"/>
  <c r="K544" i="1"/>
  <c r="E116" i="7" s="1"/>
  <c r="AM21" i="7" s="1"/>
  <c r="Q544" i="1"/>
  <c r="H116" i="7" s="1"/>
  <c r="AP21" i="7" s="1"/>
  <c r="A546" i="1"/>
  <c r="B545" i="1"/>
  <c r="E545" i="1" l="1"/>
  <c r="B117" i="7" s="1"/>
  <c r="L20" i="7" s="1"/>
  <c r="O545" i="1"/>
  <c r="G117" i="7" s="1"/>
  <c r="Q20" i="7" s="1"/>
  <c r="Q545" i="1"/>
  <c r="H117" i="7" s="1"/>
  <c r="R20" i="7" s="1"/>
  <c r="K545" i="1"/>
  <c r="E117" i="7" s="1"/>
  <c r="O20" i="7" s="1"/>
  <c r="C545" i="1"/>
  <c r="A117" i="7" s="1"/>
  <c r="K20" i="7" s="1"/>
  <c r="M545" i="1"/>
  <c r="F117" i="7" s="1"/>
  <c r="P20" i="7" s="1"/>
  <c r="G545" i="1"/>
  <c r="C117" i="7" s="1"/>
  <c r="M20" i="7" s="1"/>
  <c r="I545" i="1"/>
  <c r="D117" i="7" s="1"/>
  <c r="N20" i="7" s="1"/>
  <c r="A547" i="1"/>
  <c r="B546" i="1"/>
  <c r="M546" i="1" l="1"/>
  <c r="F118" i="7" s="1"/>
  <c r="X20" i="7" s="1"/>
  <c r="G546" i="1"/>
  <c r="C118" i="7" s="1"/>
  <c r="U20" i="7" s="1"/>
  <c r="I546" i="1"/>
  <c r="D118" i="7" s="1"/>
  <c r="V20" i="7" s="1"/>
  <c r="C546" i="1"/>
  <c r="A118" i="7" s="1"/>
  <c r="S20" i="7" s="1"/>
  <c r="E546" i="1"/>
  <c r="B118" i="7" s="1"/>
  <c r="T20" i="7" s="1"/>
  <c r="O546" i="1"/>
  <c r="G118" i="7" s="1"/>
  <c r="Y20" i="7" s="1"/>
  <c r="Q546" i="1"/>
  <c r="H118" i="7" s="1"/>
  <c r="Z20" i="7" s="1"/>
  <c r="K546" i="1"/>
  <c r="E118" i="7" s="1"/>
  <c r="W20" i="7" s="1"/>
  <c r="B547" i="1"/>
  <c r="A548" i="1"/>
  <c r="A549" i="1" l="1"/>
  <c r="B548" i="1"/>
  <c r="E547" i="1"/>
  <c r="B119" i="7" s="1"/>
  <c r="AB20" i="7" s="1"/>
  <c r="O547" i="1"/>
  <c r="G119" i="7" s="1"/>
  <c r="AG20" i="7" s="1"/>
  <c r="Q547" i="1"/>
  <c r="H119" i="7" s="1"/>
  <c r="AH20" i="7" s="1"/>
  <c r="M547" i="1"/>
  <c r="F119" i="7" s="1"/>
  <c r="AF20" i="7" s="1"/>
  <c r="G547" i="1"/>
  <c r="C119" i="7" s="1"/>
  <c r="AC20" i="7" s="1"/>
  <c r="C547" i="1"/>
  <c r="A119" i="7" s="1"/>
  <c r="AA20" i="7" s="1"/>
  <c r="I547" i="1"/>
  <c r="D119" i="7" s="1"/>
  <c r="AD20" i="7" s="1"/>
  <c r="K547" i="1"/>
  <c r="E119" i="7" s="1"/>
  <c r="AE20" i="7" s="1"/>
  <c r="I548" i="1" l="1"/>
  <c r="D120" i="7" s="1"/>
  <c r="AL20" i="7" s="1"/>
  <c r="C548" i="1"/>
  <c r="A120" i="7" s="1"/>
  <c r="AI20" i="7" s="1"/>
  <c r="M548" i="1"/>
  <c r="F120" i="7" s="1"/>
  <c r="AN20" i="7" s="1"/>
  <c r="E548" i="1"/>
  <c r="B120" i="7" s="1"/>
  <c r="AJ20" i="7" s="1"/>
  <c r="O548" i="1"/>
  <c r="G120" i="7" s="1"/>
  <c r="AO20" i="7" s="1"/>
  <c r="Q548" i="1"/>
  <c r="H120" i="7" s="1"/>
  <c r="AP20" i="7" s="1"/>
  <c r="K548" i="1"/>
  <c r="E120" i="7" s="1"/>
  <c r="AM20" i="7" s="1"/>
  <c r="G548" i="1"/>
  <c r="C120" i="7" s="1"/>
  <c r="AK20" i="7" s="1"/>
  <c r="B549" i="1"/>
  <c r="A550" i="1"/>
  <c r="A551" i="1" l="1"/>
  <c r="B550" i="1"/>
  <c r="E549" i="1"/>
  <c r="B121" i="7" s="1"/>
  <c r="L19" i="7" s="1"/>
  <c r="O549" i="1"/>
  <c r="G121" i="7" s="1"/>
  <c r="Q19" i="7" s="1"/>
  <c r="Q549" i="1"/>
  <c r="H121" i="7" s="1"/>
  <c r="R19" i="7" s="1"/>
  <c r="K549" i="1"/>
  <c r="E121" i="7" s="1"/>
  <c r="O19" i="7" s="1"/>
  <c r="G549" i="1"/>
  <c r="C121" i="7" s="1"/>
  <c r="M19" i="7" s="1"/>
  <c r="M549" i="1"/>
  <c r="F121" i="7" s="1"/>
  <c r="P19" i="7" s="1"/>
  <c r="I549" i="1"/>
  <c r="D121" i="7" s="1"/>
  <c r="N19" i="7" s="1"/>
  <c r="C549" i="1"/>
  <c r="A121" i="7" s="1"/>
  <c r="K19" i="7" s="1"/>
  <c r="M550" i="1" l="1"/>
  <c r="F122" i="7" s="1"/>
  <c r="X19" i="7" s="1"/>
  <c r="I550" i="1"/>
  <c r="D122" i="7" s="1"/>
  <c r="V19" i="7" s="1"/>
  <c r="K550" i="1"/>
  <c r="E122" i="7" s="1"/>
  <c r="W19" i="7" s="1"/>
  <c r="E550" i="1"/>
  <c r="B122" i="7" s="1"/>
  <c r="T19" i="7" s="1"/>
  <c r="G550" i="1"/>
  <c r="C122" i="7" s="1"/>
  <c r="U19" i="7" s="1"/>
  <c r="O550" i="1"/>
  <c r="G122" i="7" s="1"/>
  <c r="Y19" i="7" s="1"/>
  <c r="Q550" i="1"/>
  <c r="H122" i="7" s="1"/>
  <c r="Z19" i="7" s="1"/>
  <c r="C550" i="1"/>
  <c r="A122" i="7" s="1"/>
  <c r="S19" i="7" s="1"/>
  <c r="B551" i="1"/>
  <c r="A552" i="1"/>
  <c r="B552" i="1" l="1"/>
  <c r="A553" i="1"/>
  <c r="M551" i="1"/>
  <c r="F123" i="7" s="1"/>
  <c r="AF19" i="7" s="1"/>
  <c r="O551" i="1"/>
  <c r="G123" i="7" s="1"/>
  <c r="AG19" i="7" s="1"/>
  <c r="I551" i="1"/>
  <c r="D123" i="7" s="1"/>
  <c r="AD19" i="7" s="1"/>
  <c r="K551" i="1"/>
  <c r="E123" i="7" s="1"/>
  <c r="AE19" i="7" s="1"/>
  <c r="E551" i="1"/>
  <c r="B123" i="7" s="1"/>
  <c r="AB19" i="7" s="1"/>
  <c r="G551" i="1"/>
  <c r="C123" i="7" s="1"/>
  <c r="AC19" i="7" s="1"/>
  <c r="Q551" i="1"/>
  <c r="H123" i="7" s="1"/>
  <c r="AH19" i="7" s="1"/>
  <c r="C551" i="1"/>
  <c r="A123" i="7" s="1"/>
  <c r="AA19" i="7" s="1"/>
  <c r="B553" i="1" l="1"/>
  <c r="A554" i="1"/>
  <c r="M552" i="1"/>
  <c r="F124" i="7" s="1"/>
  <c r="AN19" i="7" s="1"/>
  <c r="O552" i="1"/>
  <c r="G124" i="7" s="1"/>
  <c r="AO19" i="7" s="1"/>
  <c r="I552" i="1"/>
  <c r="D124" i="7" s="1"/>
  <c r="AL19" i="7" s="1"/>
  <c r="K552" i="1"/>
  <c r="E124" i="7" s="1"/>
  <c r="AM19" i="7" s="1"/>
  <c r="E552" i="1"/>
  <c r="B124" i="7" s="1"/>
  <c r="AJ19" i="7" s="1"/>
  <c r="G552" i="1"/>
  <c r="C124" i="7" s="1"/>
  <c r="AK19" i="7" s="1"/>
  <c r="Q552" i="1"/>
  <c r="H124" i="7" s="1"/>
  <c r="AP19" i="7" s="1"/>
  <c r="C552" i="1"/>
  <c r="A124" i="7" s="1"/>
  <c r="AI19" i="7" s="1"/>
  <c r="A555" i="1" l="1"/>
  <c r="B554" i="1"/>
  <c r="E553" i="1"/>
  <c r="B125" i="7" s="1"/>
  <c r="L18" i="7" s="1"/>
  <c r="G553" i="1"/>
  <c r="C125" i="7" s="1"/>
  <c r="M18" i="7" s="1"/>
  <c r="Q553" i="1"/>
  <c r="H125" i="7" s="1"/>
  <c r="R18" i="7" s="1"/>
  <c r="M553" i="1"/>
  <c r="F125" i="7" s="1"/>
  <c r="P18" i="7" s="1"/>
  <c r="O553" i="1"/>
  <c r="G125" i="7" s="1"/>
  <c r="Q18" i="7" s="1"/>
  <c r="I553" i="1"/>
  <c r="D125" i="7" s="1"/>
  <c r="N18" i="7" s="1"/>
  <c r="K553" i="1"/>
  <c r="E125" i="7" s="1"/>
  <c r="O18" i="7" s="1"/>
  <c r="C553" i="1"/>
  <c r="A125" i="7" s="1"/>
  <c r="K18" i="7" s="1"/>
  <c r="M554" i="1" l="1"/>
  <c r="F126" i="7" s="1"/>
  <c r="X18" i="7" s="1"/>
  <c r="O554" i="1"/>
  <c r="G126" i="7" s="1"/>
  <c r="Y18" i="7" s="1"/>
  <c r="I554" i="1"/>
  <c r="D126" i="7" s="1"/>
  <c r="V18" i="7" s="1"/>
  <c r="E554" i="1"/>
  <c r="B126" i="7" s="1"/>
  <c r="T18" i="7" s="1"/>
  <c r="G554" i="1"/>
  <c r="C126" i="7" s="1"/>
  <c r="U18" i="7" s="1"/>
  <c r="Q554" i="1"/>
  <c r="H126" i="7" s="1"/>
  <c r="Z18" i="7" s="1"/>
  <c r="C554" i="1"/>
  <c r="A126" i="7" s="1"/>
  <c r="S18" i="7" s="1"/>
  <c r="K554" i="1"/>
  <c r="E126" i="7" s="1"/>
  <c r="W18" i="7" s="1"/>
  <c r="B555" i="1"/>
  <c r="A556" i="1"/>
  <c r="A557" i="1" s="1"/>
  <c r="B557" i="1" l="1"/>
  <c r="A559" i="1"/>
  <c r="B556" i="1"/>
  <c r="E555" i="1"/>
  <c r="B127" i="7" s="1"/>
  <c r="AB18" i="7" s="1"/>
  <c r="G555" i="1"/>
  <c r="C127" i="7" s="1"/>
  <c r="AC18" i="7" s="1"/>
  <c r="Q555" i="1"/>
  <c r="H127" i="7" s="1"/>
  <c r="AH18" i="7" s="1"/>
  <c r="C555" i="1"/>
  <c r="A127" i="7" s="1"/>
  <c r="AA18" i="7" s="1"/>
  <c r="M555" i="1"/>
  <c r="F127" i="7" s="1"/>
  <c r="AF18" i="7" s="1"/>
  <c r="O555" i="1"/>
  <c r="G127" i="7" s="1"/>
  <c r="AG18" i="7" s="1"/>
  <c r="I555" i="1"/>
  <c r="D127" i="7" s="1"/>
  <c r="AD18" i="7" s="1"/>
  <c r="K555" i="1"/>
  <c r="E127" i="7" s="1"/>
  <c r="AE18" i="7" s="1"/>
  <c r="A561" i="1" l="1"/>
  <c r="B559" i="1"/>
  <c r="O558" i="1"/>
  <c r="H558" i="1"/>
  <c r="L558" i="1"/>
  <c r="P558" i="1"/>
  <c r="I558" i="1"/>
  <c r="J558" i="1"/>
  <c r="G558" i="1"/>
  <c r="N558" i="1"/>
  <c r="Q558" i="1"/>
  <c r="E558" i="1"/>
  <c r="D558" i="1"/>
  <c r="M558" i="1"/>
  <c r="K558" i="1"/>
  <c r="R558" i="1"/>
  <c r="F558" i="1"/>
  <c r="C558" i="1"/>
  <c r="M556" i="1"/>
  <c r="F128" i="7" s="1"/>
  <c r="AN18" i="7" s="1"/>
  <c r="O556" i="1"/>
  <c r="G128" i="7" s="1"/>
  <c r="AO18" i="7" s="1"/>
  <c r="I556" i="1"/>
  <c r="D128" i="7" s="1"/>
  <c r="AL18" i="7" s="1"/>
  <c r="K556" i="1"/>
  <c r="E128" i="7" s="1"/>
  <c r="AM18" i="7" s="1"/>
  <c r="E556" i="1"/>
  <c r="B128" i="7" s="1"/>
  <c r="AJ18" i="7" s="1"/>
  <c r="G556" i="1"/>
  <c r="C128" i="7" s="1"/>
  <c r="AK18" i="7" s="1"/>
  <c r="C556" i="1"/>
  <c r="A128" i="7" s="1"/>
  <c r="AI18" i="7" s="1"/>
  <c r="Q556" i="1"/>
  <c r="H128" i="7" s="1"/>
  <c r="AP18" i="7" s="1"/>
  <c r="N560" i="1" l="1"/>
  <c r="Q560" i="1"/>
  <c r="P560" i="1"/>
  <c r="O560" i="1"/>
  <c r="R560" i="1"/>
  <c r="F560" i="1"/>
  <c r="M560" i="1"/>
  <c r="L560" i="1"/>
  <c r="K560" i="1"/>
  <c r="D560" i="1"/>
  <c r="I560" i="1"/>
  <c r="H560" i="1"/>
  <c r="G560" i="1"/>
  <c r="J560" i="1"/>
  <c r="E560" i="1"/>
  <c r="C560" i="1"/>
  <c r="B561" i="1"/>
  <c r="A563" i="1"/>
  <c r="A565" i="1" l="1"/>
  <c r="B563" i="1"/>
  <c r="O562" i="1"/>
  <c r="R562" i="1"/>
  <c r="Q562" i="1"/>
  <c r="H562" i="1"/>
  <c r="N562" i="1"/>
  <c r="I562" i="1"/>
  <c r="F562" i="1"/>
  <c r="K562" i="1"/>
  <c r="M562" i="1"/>
  <c r="D562" i="1"/>
  <c r="J562" i="1"/>
  <c r="C562" i="1"/>
  <c r="L562" i="1"/>
  <c r="G562" i="1"/>
  <c r="P562" i="1"/>
  <c r="E562" i="1"/>
  <c r="Q564" i="1" l="1"/>
  <c r="P564" i="1"/>
  <c r="O564" i="1"/>
  <c r="F564" i="1"/>
  <c r="R564" i="1"/>
  <c r="I564" i="1"/>
  <c r="G564" i="1"/>
  <c r="D564" i="1"/>
  <c r="M564" i="1"/>
  <c r="L564" i="1"/>
  <c r="K564" i="1"/>
  <c r="H564" i="1"/>
  <c r="N564" i="1"/>
  <c r="E564" i="1"/>
  <c r="C564" i="1"/>
  <c r="J564" i="1"/>
  <c r="A567" i="1"/>
  <c r="B565" i="1"/>
  <c r="O566" i="1" l="1"/>
  <c r="R566" i="1"/>
  <c r="Q566" i="1"/>
  <c r="D566" i="1"/>
  <c r="N566" i="1"/>
  <c r="I566" i="1"/>
  <c r="F566" i="1"/>
  <c r="K566" i="1"/>
  <c r="M566" i="1"/>
  <c r="P566" i="1"/>
  <c r="J566" i="1"/>
  <c r="C566" i="1"/>
  <c r="H566" i="1"/>
  <c r="G566" i="1"/>
  <c r="L566" i="1"/>
  <c r="E566" i="1"/>
  <c r="A569" i="1"/>
  <c r="B567" i="1"/>
  <c r="Q568" i="1" l="1"/>
  <c r="P568" i="1"/>
  <c r="O568" i="1"/>
  <c r="R568" i="1"/>
  <c r="G568" i="1"/>
  <c r="E568" i="1"/>
  <c r="F568" i="1"/>
  <c r="M568" i="1"/>
  <c r="L568" i="1"/>
  <c r="K568" i="1"/>
  <c r="N568" i="1"/>
  <c r="H568" i="1"/>
  <c r="D568" i="1"/>
  <c r="I568" i="1"/>
  <c r="J568" i="1"/>
  <c r="C568" i="1"/>
  <c r="A571" i="1"/>
  <c r="B569" i="1"/>
  <c r="O570" i="1" l="1"/>
  <c r="R570" i="1"/>
  <c r="Q570" i="1"/>
  <c r="P570" i="1"/>
  <c r="N570" i="1"/>
  <c r="I570" i="1"/>
  <c r="C570" i="1"/>
  <c r="D570" i="1"/>
  <c r="K570" i="1"/>
  <c r="M570" i="1"/>
  <c r="L570" i="1"/>
  <c r="J570" i="1"/>
  <c r="H570" i="1"/>
  <c r="E570" i="1"/>
  <c r="G570" i="1"/>
  <c r="F570" i="1"/>
  <c r="A573" i="1"/>
  <c r="B571" i="1"/>
  <c r="Q572" i="1" l="1"/>
  <c r="P572" i="1"/>
  <c r="O572" i="1"/>
  <c r="N572" i="1"/>
  <c r="F572" i="1"/>
  <c r="C572" i="1"/>
  <c r="M572" i="1"/>
  <c r="L572" i="1"/>
  <c r="K572" i="1"/>
  <c r="J572" i="1"/>
  <c r="H572" i="1"/>
  <c r="E572" i="1"/>
  <c r="R572" i="1"/>
  <c r="I572" i="1"/>
  <c r="G572" i="1"/>
  <c r="D572" i="1"/>
  <c r="A575" i="1"/>
  <c r="B573" i="1"/>
  <c r="A577" i="1" l="1"/>
  <c r="B575" i="1"/>
  <c r="O574" i="1"/>
  <c r="R574" i="1"/>
  <c r="Q574" i="1"/>
  <c r="L574" i="1"/>
  <c r="N574" i="1"/>
  <c r="H574" i="1"/>
  <c r="J574" i="1"/>
  <c r="D574" i="1"/>
  <c r="F574" i="1"/>
  <c r="K574" i="1"/>
  <c r="M574" i="1"/>
  <c r="I574" i="1"/>
  <c r="E574" i="1"/>
  <c r="G574" i="1"/>
  <c r="C574" i="1"/>
  <c r="P574" i="1"/>
  <c r="Q576" i="1" l="1"/>
  <c r="R576" i="1"/>
  <c r="H576" i="1"/>
  <c r="K576" i="1"/>
  <c r="G576" i="1"/>
  <c r="P576" i="1"/>
  <c r="C576" i="1"/>
  <c r="L576" i="1"/>
  <c r="M576" i="1"/>
  <c r="F576" i="1"/>
  <c r="D576" i="1"/>
  <c r="E576" i="1"/>
  <c r="J576" i="1"/>
  <c r="I576" i="1"/>
  <c r="N576" i="1"/>
  <c r="O576" i="1"/>
  <c r="A579" i="1"/>
  <c r="B579" i="1" s="1"/>
  <c r="B577" i="1"/>
  <c r="O578" i="1" l="1"/>
  <c r="L578" i="1"/>
  <c r="F578" i="1"/>
  <c r="I578" i="1"/>
  <c r="H578" i="1"/>
  <c r="N578" i="1"/>
  <c r="C578" i="1"/>
  <c r="D578" i="1"/>
  <c r="K578" i="1"/>
  <c r="R578" i="1"/>
  <c r="E578" i="1"/>
  <c r="Q578" i="1"/>
  <c r="J578" i="1"/>
  <c r="G578" i="1"/>
  <c r="P578" i="1"/>
  <c r="M578" i="1"/>
  <c r="Q580" i="1"/>
  <c r="R580" i="1"/>
  <c r="H580" i="1"/>
  <c r="K580" i="1"/>
  <c r="G580" i="1"/>
  <c r="P580" i="1"/>
  <c r="E580" i="1"/>
  <c r="N580" i="1"/>
  <c r="M580" i="1"/>
  <c r="F580" i="1"/>
  <c r="D580" i="1"/>
  <c r="J580" i="1"/>
  <c r="L580" i="1"/>
  <c r="I580" i="1"/>
  <c r="C580" i="1"/>
  <c r="O580" i="1"/>
</calcChain>
</file>

<file path=xl/sharedStrings.xml><?xml version="1.0" encoding="utf-8"?>
<sst xmlns="http://schemas.openxmlformats.org/spreadsheetml/2006/main" count="789" uniqueCount="778">
  <si>
    <t>Addresse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</si>
  <si>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</si>
  <si>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</si>
  <si>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</si>
  <si>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</si>
  <si>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</si>
  <si>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</si>
  <si>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</si>
  <si>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</si>
  <si>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</si>
  <si>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</si>
  <si>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</si>
  <si>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</si>
  <si>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</si>
  <si>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</si>
  <si>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</si>
  <si>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</si>
  <si>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8bit Zellen</t>
  </si>
  <si>
    <t>Offset(h) 00 01 02 03 04 05 06 07 08 09 0A 0B 0C 0D 0E 0F</t>
  </si>
  <si>
    <t>0x0000</t>
  </si>
  <si>
    <t>gradScale                          [unsigned char]</t>
  </si>
  <si>
    <t>PixCmin                                                                                                                                                                                                               [float]</t>
  </si>
  <si>
    <t>PixCmax                                                                                                                                                                                                               [float]</t>
  </si>
  <si>
    <t>Tablenumber                                                       [unsigned short]</t>
  </si>
  <si>
    <t>Calib. Status  [unsigned char]</t>
  </si>
  <si>
    <t>Epsilon                [unsigned char]</t>
  </si>
  <si>
    <t>Mbit(PixC)                          [unsigned char]</t>
  </si>
  <si>
    <t>Bias(PixC)                          [unsigned char]</t>
  </si>
  <si>
    <t>Clk(PixC)                          [unsigned char]</t>
  </si>
  <si>
    <t>Bpa(PixC)                          [unsigned char]</t>
  </si>
  <si>
    <t>Pu(PixC)                          [unsigned char]</t>
  </si>
  <si>
    <t>Arraytype                          [unsigned char]</t>
  </si>
  <si>
    <t>CalibVersion                          [unsigned char]</t>
  </si>
  <si>
    <t>To(PixC)                                                                      [unsigned short]</t>
  </si>
  <si>
    <r>
      <t xml:space="preserve">CalibNr(Th1)                          </t>
    </r>
    <r>
      <rPr>
        <sz val="11"/>
        <rFont val="Calibri"/>
        <family val="2"/>
        <scheme val="minor"/>
      </rPr>
      <t>[unsigned char]</t>
    </r>
  </si>
  <si>
    <r>
      <t xml:space="preserve">CalibNr(Th2)                          </t>
    </r>
    <r>
      <rPr>
        <sz val="11"/>
        <rFont val="Calibri"/>
        <family val="2"/>
        <scheme val="minor"/>
      </rPr>
      <t>[unsigned char]</t>
    </r>
  </si>
  <si>
    <t>CalibSocket(Th1)                          [unsigned char]</t>
  </si>
  <si>
    <t>CalibSocket(Th2)                          [unsigned char]</t>
  </si>
  <si>
    <t>PTAT Gradient                                                                                                                                                                                                           [float]</t>
  </si>
  <si>
    <t>PTAT(PixC)                                                                      [unsigned short]</t>
  </si>
  <si>
    <t>Ta(PixC)                                                                      [unsigned short]</t>
  </si>
  <si>
    <t>Appset Offset                         [unsigned char]</t>
  </si>
  <si>
    <t>Appset Gain                          [unsigned char]</t>
  </si>
  <si>
    <t>Vdd PixC1                                                                      [unsigned short]</t>
  </si>
  <si>
    <t>VddScaleOffset                          [unsigned char]</t>
  </si>
  <si>
    <t>VddScaleGradient                          [unsigned char]</t>
  </si>
  <si>
    <t>Global Offset                          [signed char]</t>
  </si>
  <si>
    <t>Global Gain                                                      [unsigned short]</t>
  </si>
  <si>
    <t>CalibNrVdd                          [unsigned char]</t>
  </si>
  <si>
    <t>CalibSocketVdd                          [unsigned char]</t>
  </si>
  <si>
    <t>CalibNrVdd2                          [unsigned char]</t>
  </si>
  <si>
    <t>CalibSocketVdd2                          [unsigned char]</t>
  </si>
  <si>
    <t>Vdd Meas PixC1                                                      [unsigned short]</t>
  </si>
  <si>
    <t>Mbit(User)                          [unsigned char]</t>
  </si>
  <si>
    <t>Bias(User)                          [unsigned char]</t>
  </si>
  <si>
    <t>Clk(User)                          [unsigned char]</t>
  </si>
  <si>
    <t>Bpa(User)                          [unsigned char]</t>
  </si>
  <si>
    <t>Pu(User)                          [unsigned char]</t>
  </si>
  <si>
    <t>PTAT(Arraytester)                                                     [unsigned short]</t>
  </si>
  <si>
    <t>Idd(Arraytester)x100                                                     [unsigned short]</t>
  </si>
  <si>
    <t>DeviceID                                                                                                                                                                                                          [unsigned int]</t>
  </si>
  <si>
    <t>Testcycles                          [unsigned char]</t>
  </si>
  <si>
    <t>Nr. of defect Pixels                          [unsigned char]</t>
  </si>
  <si>
    <t>UserIP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char]</t>
  </si>
  <si>
    <t>MAC Address                                                                                                                                                                                                                                                                      [unsigned char]</t>
  </si>
  <si>
    <t>MAC Caller                                                                                                                                                                                                                                                                      [unsigned char]</t>
  </si>
  <si>
    <t>IP caller                                                                                                                                                                                [unsigned char]</t>
  </si>
  <si>
    <t>PTAT Offset                                                                                                                                                                                                           [float]</t>
  </si>
  <si>
    <t>00001FB0  FF FF FF FF FF FF FF FF FF FF FF FF FF FF FF FF  ÿÿÿÿÿÿÿÿÿÿÿÿÿÿÿÿ</t>
  </si>
  <si>
    <t>00001FC0  FF FF FF FF FF FF FF FF FF FF FF FF FF FF FF FF  ÿÿÿÿÿÿÿÿÿÿÿÿÿÿÿÿ</t>
  </si>
  <si>
    <t>00001FD0  FF FF FF FF FF FF FF FF FF FF FF FF FF FF FF FF  ÿÿÿÿÿÿÿÿÿÿÿÿÿÿÿÿ</t>
  </si>
  <si>
    <t>00001FE0  FF FF FF FF FF FF FF FF FF FF FF FF FF FF FF FF  ÿÿÿÿÿÿÿÿÿÿÿÿÿÿÿÿ</t>
  </si>
  <si>
    <t>00001FF0  FF FF FF FF FF FF FF FF FF FF FF FF FF FF FF FF  ÿÿÿÿÿÿÿÿÿÿÿÿÿÿÿÿ</t>
  </si>
  <si>
    <t>SVCx                          [signed char]</t>
  </si>
  <si>
    <t>SVCy                          [signed char]</t>
  </si>
  <si>
    <t>Th1 Scale                            [unsigned char]</t>
  </si>
  <si>
    <t>Th2 Scale                            [unsigned char]</t>
  </si>
  <si>
    <t>Vdd1Scale                          [unsigned char]</t>
  </si>
  <si>
    <t>Vdd2Scale                          [unsigned char]</t>
  </si>
  <si>
    <t>free</t>
  </si>
  <si>
    <t>needed?</t>
  </si>
  <si>
    <t>avg. VDD(@Ta1, Vdd1, PTAT Calib)                                                                 [unsigned short]</t>
  </si>
  <si>
    <t>avg. VDD(@Ta2, Vdd1, PTAT Calib)                                                                 [unsigned short]</t>
  </si>
  <si>
    <t>avg. VDD(@Ta1, Vdd1, Th Calib)                                                                 [unsigned short]</t>
  </si>
  <si>
    <t>avg. VDD(@Ta2, Vdd1, Th Calib)                                                                 [unsigned short]</t>
  </si>
  <si>
    <t>TrayTemp(@Ta1, Vdd1, PTAT Calib)                                                                 [unsigned short] °C</t>
  </si>
  <si>
    <t>TrayTemp(@Ta2, Vdd1, PTAT Calib)                                                                 [unsigned short] °C</t>
  </si>
  <si>
    <t>avg. PTAT(@Ta1, Vdd1, PTAT Calib)                                                                 [unsigned short]</t>
  </si>
  <si>
    <t>avg. PTAT(@Ta2, Vdd1, PTAT Calib)                                                                 [unsigned short]</t>
  </si>
  <si>
    <t>TrayTemp(@Ta1, Vdd2, PTAT Calib)                                                                 [unsigned short] °C</t>
  </si>
  <si>
    <t>TrayTemp(@Ta2, Vdd2, PTAT Calib)                                                                 [unsigned short] °C</t>
  </si>
  <si>
    <t>avg. PTAT(@Ta1, Vdd2, PTAT Calib)                                                                 [unsigned short]</t>
  </si>
  <si>
    <t>avg. PTAT(@Ta2, Vdd2, PTAT Calib)                                                                 [unsigned short]</t>
  </si>
  <si>
    <t>Vdd Comp Raw = Pixel value - electricalOffset (@Ta1, Vdd1, Thermal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[signed short]</t>
  </si>
  <si>
    <t>Vdd Comp Raw = Pixel value - electricalOffset (@Ta2, Vdd1, Thermal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[signed short]</t>
  </si>
  <si>
    <t>Th Comp Raw = Pixel value - electricalOffset (@Ta1, Vdd2, Thermal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[signed short]</t>
  </si>
  <si>
    <t>Th Comp Raw = Pixel value - electricalOffset (@Ta2, Vdd2, Thermal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[signed short]</t>
  </si>
  <si>
    <t>set Dac_Vdd(@ Ta1, Vdd1)                                      [unsigned short] mV</t>
  </si>
  <si>
    <t>set Dac_Vdd(@ Ta1, Vdd2)                                      [unsigned short] mV</t>
  </si>
  <si>
    <t>set Dac_Vdd(@ Ta2, Vdd1)                                      [unsigned short] mV</t>
  </si>
  <si>
    <t>set Dac_Vdd(@ Ta2, Vdd2)                                      [unsigned short] mV</t>
  </si>
  <si>
    <t>meas. Dac_Vdd(@ Ta1, Vdd1)                                      [unsigned short] mV</t>
  </si>
  <si>
    <t>meas. Dac_Vdd(@ Ta1, Vdd2)                                      [unsigned short] mV</t>
  </si>
  <si>
    <t>meas. Dac_Vdd(@ Ta2, Vdd1)                                      [unsigned short] mV</t>
  </si>
  <si>
    <t>meas. Dac_Vdd(@ Ta2, Vdd2)                                      [unsigned short] mV</t>
  </si>
  <si>
    <t>TrayTemp diff. at stable Temp(@ Ta1, Vdd1)                             [unsigned short] °C</t>
  </si>
  <si>
    <t>TrayTemp diff. at stable Temp(@ Ta1, Vdd2)                             [unsigned short] °C</t>
  </si>
  <si>
    <t>TrayTemp diff. at stable Temp(@ Ta2, Vdd1)                             [unsigned short] °C</t>
  </si>
  <si>
    <t>TrayTemp diff. at stable Temp(@ Ta2, Vdd2)                             [unsigned short] °C</t>
  </si>
  <si>
    <t>trend TrayTemp(@ Ta1,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</si>
  <si>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TrayTemp(@ Ta1,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</si>
  <si>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TrayTemp(@ Ta2,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</si>
  <si>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TrayTemp(@ Ta2,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</si>
  <si>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x</t>
  </si>
  <si>
    <t>meas. ADC_Vdd(@Ta2, Vdd1, Th Calib)                                                                 [unsigned short] mV</t>
  </si>
  <si>
    <t>meas. ADC_Vdd(@Ta1, Vdd1, Th Calib)                                                                 [unsigned short] mV</t>
  </si>
  <si>
    <t>meas. ADC_Vdd(@Ta2, Vdd2, Th Calib)                                                                 [unsigned short] mV</t>
  </si>
  <si>
    <t>meas. ADC_Vdd(@Ta1, Vdd2, Th Calib)                                                                 [unsigned short] mV</t>
  </si>
  <si>
    <t>PTAT diff. at stable Temp(@ Ta1, Vdd1)                             [unsigned short]</t>
  </si>
  <si>
    <t>PTAT diff. at stable Temp(@ Ta1, Vdd2)                             [unsigned short]</t>
  </si>
  <si>
    <t>PTAT diff. at stable Temp(@ Ta2, Vdd1)                             [unsigned short]</t>
  </si>
  <si>
    <t>PTAT diff. at stable Temp(@ Ta2, Vdd2)                             [unsigned short]</t>
  </si>
  <si>
    <t>Bandwidth                                                                                      [unsigned short]</t>
  </si>
  <si>
    <t>Dead Pixel Masks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char]</t>
  </si>
  <si>
    <t>Dead Pixel Addresses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</si>
  <si>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avg. PTAT_top(@Ta1, Vdd1, PTAT Calib)                                                                 [unsigned short]</t>
  </si>
  <si>
    <t>avg. PTAT_bot(@Ta1, Vdd1, PTAT Calib)                                                                 [unsigned short]</t>
  </si>
  <si>
    <t>avg. VDD_top(@Ta1, Vdd1, PTAT Calib)                                                                 [unsigned short]</t>
  </si>
  <si>
    <t>avg. VDD_bot(@Ta1, Vdd1, PTAT Calib)                                                                 [unsigned short]</t>
  </si>
  <si>
    <t>trend Ext. Temp(@ Ta1,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</si>
  <si>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Ext. Temp(@Ta1, Vdd1, PTAT Calib)                                                                 [unsigned short] °C</t>
  </si>
  <si>
    <t>trend PTAT_top(@ Ta1,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</si>
  <si>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PTAT_bot(@ Ta1,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</si>
  <si>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VDD_top(@ Ta1,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</si>
  <si>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VDD_bot(@ Ta1,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</si>
  <si>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TrayTemp(@Ta1, Vdd1, TH Calib)                                                                 [unsigned short] °C</t>
  </si>
  <si>
    <t>Ext. Temp(@Ta1, Vdd1, TH Calib)                                                                 [unsigned short] °C</t>
  </si>
  <si>
    <t>avg. PTAT(@Ta1, Vdd1, TH Calib)                                                                 [unsigned short]</t>
  </si>
  <si>
    <t>avg. PTAT_top(@Ta1, Vdd1, TH Calib)                                                                 [unsigned short]</t>
  </si>
  <si>
    <t>avg. PTAT_bot(@Ta1, Vdd1, TH Calib)                                                                 [unsigned short]</t>
  </si>
  <si>
    <t>avg. VDD(@Ta1, Vdd1, TH Calib)                                                                 [unsigned short]</t>
  </si>
  <si>
    <t>avg. VDD_top(@Ta1, Vdd1, TH Calib)                                                                 [unsigned short]</t>
  </si>
  <si>
    <t>avg. VDD_bot(@Ta1, Vdd1, TH Calib)                                                                 [unsigned short]</t>
  </si>
  <si>
    <t>trend TrayTemp(@ Ta1,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</si>
  <si>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Ext. Temp(@ Ta1,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</si>
  <si>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PTAT_top(@ Ta1,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</si>
  <si>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PTAT_bot(@ Ta1,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</si>
  <si>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VDD_top(@ Ta1,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</si>
  <si>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VDD_bot(@ Ta1,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</si>
  <si>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meas. Sensor_Vdd(@ Ta1, Vdd1)                                      [unsigned short] mV</t>
  </si>
  <si>
    <t>Ext. Temp(@Ta1, Vdd2, PTAT Calib)                                                                 [unsigned short] °C</t>
  </si>
  <si>
    <t>avg. PTAT_top(@Ta1, Vdd2, PTAT Calib)                                                                 [unsigned short]</t>
  </si>
  <si>
    <t>avg. PTAT_bot(@Ta1, Vdd2, PTAT Calib)                                                                 [unsigned short]</t>
  </si>
  <si>
    <t>avg. VDD(@Ta1, Vdd2, PTAT Calib)                                                                 [unsigned short]</t>
  </si>
  <si>
    <t>avg. VDD_top(@Ta1, Vdd2, PTAT Calib)                                                                 [unsigned short]</t>
  </si>
  <si>
    <t>avg. VDD_bot(@Ta1, Vdd2, PTAT Calib)                                                                 [unsigned short]</t>
  </si>
  <si>
    <t>trend Ext. Temp(@ Ta1,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</si>
  <si>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PTAT_top(@ Ta1,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</si>
  <si>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PTAT_bot(@ Ta1,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</si>
  <si>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VDD_top(@ Ta1,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</si>
  <si>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VDD_bot(@ Ta1,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</si>
  <si>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TrayTemp(@Ta1, Vdd2, TH Calib)                                                                 [unsigned short] °C</t>
  </si>
  <si>
    <t>Ext. Temp(@Ta1, Vdd2, TH Calib)                                                                 [unsigned short] °C</t>
  </si>
  <si>
    <t>avg. PTAT(@Ta1, Vdd2, TH Calib)                                                                 [unsigned short]</t>
  </si>
  <si>
    <t>avg. PTAT_top(@Ta1, Vdd2, TH Calib)                                                                 [unsigned short]</t>
  </si>
  <si>
    <t>avg. PTAT_bot(@Ta1, Vdd2, TH Calib)                                                                 [unsigned short]</t>
  </si>
  <si>
    <t>avg. VDD(@Ta1, Vdd2, TH Calib)                                                                 [unsigned short]</t>
  </si>
  <si>
    <t>avg. VDD_top(@Ta1, Vdd2, TH Calib)                                                                 [unsigned short]</t>
  </si>
  <si>
    <t>avg. VDD_bot(@Ta1, Vdd2, TH Calib)                                                                 [unsigned short]</t>
  </si>
  <si>
    <t>meas. Sensor_Vdd(@ Ta1, Vdd2)                                      [unsigned short] mV</t>
  </si>
  <si>
    <t>trend TrayTemp(@ Ta1,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</si>
  <si>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Ext. Temp(@ Ta1,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</si>
  <si>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PTAT_top(@ Ta1,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</si>
  <si>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PTAT_bot(@ Ta1,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</si>
  <si>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VDD_top(@ Ta1,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</si>
  <si>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VDD_bot(@ Ta1,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</si>
  <si>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Ext. Temp(@Ta2, Vdd1, PTAT Calib)                                                                 [unsigned short] °C</t>
  </si>
  <si>
    <t>avg. PTAT_top(@Ta2, Vdd1, PTAT Calib)                                                                 [unsigned short]</t>
  </si>
  <si>
    <t>avg. PTAT_bot(@Ta2, Vdd1, PTAT Calib)                                                                 [unsigned short]</t>
  </si>
  <si>
    <t>avg. VDD_top(@Ta2, Vdd1, PTAT Calib)                                                                 [unsigned short]</t>
  </si>
  <si>
    <t>avg. VDD_bot(@Ta2, Vdd1, PTAT Calib)                                                                 [unsigned short]</t>
  </si>
  <si>
    <t>trend Ext. Temp(@ Ta2,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</si>
  <si>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PTAT_top(@ Ta2,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</si>
  <si>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PTAT_bot(@ Ta2,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</si>
  <si>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VDD_top(@ Ta2,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</si>
  <si>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VDD_bot(@ Ta2, Vdd1,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</si>
  <si>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TrayTemp(@Ta2, Vdd1, TH Calib)                                                                 [unsigned short] °C</t>
  </si>
  <si>
    <t>Ext. Temp(@Ta2, Vdd1, TH Calib)                                                                 [unsigned short] °C</t>
  </si>
  <si>
    <t>avg. PTAT(@Ta2, Vdd1, TH Calib)                                                                 [unsigned short]</t>
  </si>
  <si>
    <t>avg. PTAT_top(@Ta2, Vdd1, TH Calib)                                                                 [unsigned short]</t>
  </si>
  <si>
    <t>avg. PTAT_bot(@Ta2, Vdd1, TH Calib)                                                                 [unsigned short]</t>
  </si>
  <si>
    <t>avg. VDD(@Ta2, Vdd1, TH Calib)                                                                 [unsigned short]</t>
  </si>
  <si>
    <t>avg. VDD_top(@Ta2, Vdd1, TH Calib)                                                                 [unsigned short]</t>
  </si>
  <si>
    <t>avg. VDD_bot(@Ta2, Vdd1, TH Calib)                                                                 [unsigned short]</t>
  </si>
  <si>
    <t>meas. Sensor_Vdd(@ Ta2, Vdd1)                                      [unsigned short] mV</t>
  </si>
  <si>
    <t>trend TrayTemp(@ Ta2,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</si>
  <si>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Ext. Temp(@ Ta2,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</si>
  <si>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PTAT_top(@ Ta2,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</si>
  <si>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PTAT_bot(@ Ta2,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</si>
  <si>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VDD_top(@ Ta2,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</si>
  <si>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VDD_bot(@ Ta2, Vdd1,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</si>
  <si>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Ext. Temp(@Ta2, Vdd2, PTAT Calib)                                                                 [unsigned short] °C</t>
  </si>
  <si>
    <t>avg. PTAT_top(@Ta2, Vdd2, PTAT Calib)                                                                 [unsigned short]</t>
  </si>
  <si>
    <t>avg. PTAT_bot(@Ta2, Vdd2, PTAT Calib)                                                                 [unsigned short]</t>
  </si>
  <si>
    <t>avg. VDD(@Ta2, Vdd2, PTAT Calib)                                                                 [unsigned short]</t>
  </si>
  <si>
    <t>avg. VDD_top(@Ta2, Vdd2, PTAT Calib)                                                                 [unsigned short]</t>
  </si>
  <si>
    <t>avg. VDD_bot(@Ta2, Vdd2, PTAT Calib)                                                                 [unsigned short]</t>
  </si>
  <si>
    <t>trend Ext. Temp(@ Ta2,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</si>
  <si>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PTAT_top(@ Ta2,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</si>
  <si>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PTAT_bot(@ Ta2,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</si>
  <si>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VDD_top(@ Ta2,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</si>
  <si>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VDD_bot(@ Ta2, Vdd2, PTAT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</si>
  <si>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TrayTemp(@Ta2, Vdd2, TH Calib)                                                                 [unsigned short] °C</t>
  </si>
  <si>
    <t>Ext. Temp(@Ta2, Vdd2, TH Calib)                                                                 [unsigned short] °C</t>
  </si>
  <si>
    <t>avg. PTAT(@Ta2, Vdd2, TH Calib)                                                                 [unsigned short]</t>
  </si>
  <si>
    <t>avg. PTAT_top(@Ta2, Vdd2, TH Calib)                                                                 [unsigned short]</t>
  </si>
  <si>
    <t>avg. PTAT_bot(@Ta2, Vdd2, TH Calib)                                                                 [unsigned short]</t>
  </si>
  <si>
    <t>avg. VDD(@Ta2, Vdd2, TH Calib)                                                                 [unsigned short]</t>
  </si>
  <si>
    <t>avg. VDD_top(@Ta2, Vdd2, TH Calib)                                                                 [unsigned short]</t>
  </si>
  <si>
    <t>avg. VDD_bot(@Ta2, Vdd2, TH Calib)                                                                 [unsigned short]</t>
  </si>
  <si>
    <t>meas. Sensor_Vdd(@ Ta2, Vdd2)                                      [unsigned short] mV</t>
  </si>
  <si>
    <t>trend TrayTemp(@ Ta2,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</si>
  <si>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Ext. Temp(@ Ta2,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 °C</t>
  </si>
  <si>
    <t>trend PTAT_top(@ Ta2,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</si>
  <si>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PTAT_bot(@ Ta2,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</si>
  <si>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VDD_top(@ Ta2,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</si>
  <si>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trend VDD_bot(@ Ta2, Vdd2, TH calib)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</si>
  <si>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Mbit(@ Ta1)                          [unsigned char]</t>
  </si>
  <si>
    <t>Bias(@ Ta1)                          [unsigned char]</t>
  </si>
  <si>
    <t>Clk(@ Ta1)                          [unsigned char]</t>
  </si>
  <si>
    <t>Bpa(@ Ta1)                          [unsigned char]</t>
  </si>
  <si>
    <t>Pu(@ Ta1)                          [unsigned char]</t>
  </si>
  <si>
    <t>Mbit(@ Ta2)                          [unsigned char]</t>
  </si>
  <si>
    <t>Bias(@ Ta2)                         [unsigned char]</t>
  </si>
  <si>
    <t>Clk(@ Ta2)                  [unsigned char]</t>
  </si>
  <si>
    <t>Bpa(@ Ta2)                        [unsigned char]</t>
  </si>
  <si>
    <t>Pu(@ Ta2)                          [unsigned char]</t>
  </si>
  <si>
    <t>meas. Sensor_Idd(@ Ta1, Vdd1)                                      [unsigned short] mA</t>
  </si>
  <si>
    <t>SensorPos. (@Ta1) [unsigned char]</t>
  </si>
  <si>
    <t>SensorPos. (@Ta2) [unsigned char]</t>
  </si>
  <si>
    <t>PixC                                                                                                                                                                                                                                                                                                                                                                                                                                                                                                                                                                                                                                                                                                                                                                                                                                                                              [unsigned short]</t>
  </si>
  <si>
    <t>meas. Sensor_Idd(@ Ta1, Vdd2)                                      [unsigned short] mA</t>
  </si>
  <si>
    <t>meas. Sensor_Idd(@ Ta2, Vdd1)                                      [unsigned short] mA</t>
  </si>
  <si>
    <t>meas. Sensor_Idd(@ Ta2, Vdd2)                                      [unsigned short] mA</t>
  </si>
  <si>
    <t>TrayTests (@Ta1) [bitCode]</t>
  </si>
  <si>
    <t>TrayTests:</t>
  </si>
  <si>
    <t>Bit7</t>
  </si>
  <si>
    <t>Bit6</t>
  </si>
  <si>
    <t>Bit5</t>
  </si>
  <si>
    <t>Bit4</t>
  </si>
  <si>
    <t>Bit3</t>
  </si>
  <si>
    <t>Bit2</t>
  </si>
  <si>
    <t>Bit1</t>
  </si>
  <si>
    <t>Bit0</t>
  </si>
  <si>
    <t>Ta1 calibration done</t>
  </si>
  <si>
    <t>Ta2 calibration done</t>
  </si>
  <si>
    <t>Scaling done</t>
  </si>
  <si>
    <t>PixC done</t>
  </si>
  <si>
    <t>Vdd2 calibration done</t>
  </si>
  <si>
    <t>Vdd1 calibration done</t>
  </si>
  <si>
    <t>Calib Status:</t>
  </si>
  <si>
    <t>000001F0  FF FF FF FF FF FF FF FF FF FF FF FF FF FF FF FF  ÿÿÿÿÿÿÿÿÿÿÿÿÿÿÿÿ</t>
  </si>
  <si>
    <t>00000200  FF FF FF FF FF FF FF FF FF FF FF FF FF FF FF FF  ÿÿÿÿÿÿÿÿÿÿÿÿÿÿÿÿ</t>
  </si>
  <si>
    <t>00000210  FF FF FF FF FF FF FF FF FF FF FF FF FF FF FF FF  ÿÿÿÿÿÿÿÿÿÿÿÿÿÿÿÿ</t>
  </si>
  <si>
    <t>00001F40  FF FF FF FF FF FF FF FF FF FF FF FF FF FF FF FF  ÿÿÿÿÿÿÿÿÿÿÿÿÿÿÿÿ</t>
  </si>
  <si>
    <t>00001F50  FF FF FF FF FF FF FF FF FF FF FF FF FF FF FF FF  ÿÿÿÿÿÿÿÿÿÿÿÿÿÿÿÿ</t>
  </si>
  <si>
    <t>00001F60  FF FF FF FF FF FF FF FF FF FF FF FF FF FF FF FF  ÿÿÿÿÿÿÿÿÿÿÿÿÿÿÿÿ</t>
  </si>
  <si>
    <t>00001F70  FF FF FF FF FF FF FF FF FF FF FF FF FF FF FF FF  ÿÿÿÿÿÿÿÿÿÿÿÿÿÿÿÿ</t>
  </si>
  <si>
    <t>00001F80  FF FF FF FF FF FF FF FF FF FF FF FF FF FF FF FF  ÿÿÿÿÿÿÿÿÿÿÿÿÿÿÿÿ</t>
  </si>
  <si>
    <t>00001F90  FF FF FF FF FF FF FF FF FF FF FF FF FF FF FF FF  ÿÿÿÿÿÿÿÿÿÿÿÿÿÿÿÿ</t>
  </si>
  <si>
    <t>00001FA0  FF FF FF FF FF FF FF FF FF FF FF FF FF FF FF FF  ÿÿÿÿÿÿÿÿÿÿÿÿÿÿÿÿ</t>
  </si>
  <si>
    <t>Array Produktionstester</t>
  </si>
  <si>
    <t>Endtester</t>
  </si>
  <si>
    <t>Kalibrierung Ta1</t>
  </si>
  <si>
    <t>Kalibrierung Ta2</t>
  </si>
  <si>
    <t>avg. PTAT(@Ta1, Vdd2, Th Calib)                                                                 [unsigned short]</t>
  </si>
  <si>
    <t>avg. PTAT(@Ta2, Vdd2, Th Calib)                                                                 [unsigned short]</t>
  </si>
  <si>
    <t>TrayTemp(@Ta1, Vdd2, Th Calib)                                                                 [unsigned short] °C</t>
  </si>
  <si>
    <t>TrayTemp(@Ta2, Vdd2, Th Calib)                                                                 [unsigned short] °C</t>
  </si>
  <si>
    <t>avg. VDD(@Ta2, Vdd2, Th Calib)                                                                 [unsigned short]</t>
  </si>
  <si>
    <t>avg. VDD(@Ta1, Vdd2, Th Calib)                                                                 [unsigned short]</t>
  </si>
  <si>
    <t>00000000  4C 86 38 4C 29 C0 90 4C 16 08 08 71 00 64 01 3F  L†8L)À.L...q.d.?</t>
  </si>
  <si>
    <t>00000010  00 05 21 03 02 0C 05 21 03 02 2C 05 15 03 88 FF  ..!....!..,...ˆÿ</t>
  </si>
  <si>
    <t>00000020  FA FE 0A FF FF FF 37 8C 78 8C E3 0C 43 0B B7 0B  úþ.ÿÿÿ7ŒxŒã.C.·.</t>
  </si>
  <si>
    <t>00000030  78 80 03 03 0A D7 23 3D E2 BA C5 44 C0 7F 01 8B  x€...×#=âºÅDÀ..‹</t>
  </si>
  <si>
    <t>00000040  00 00 FF FF FF FF CC 8C 6A 8C E2 0C FF FF 0F 15  ..ÿÿÿÿÌŒjŒâ.ÿÿ..</t>
  </si>
  <si>
    <t>00000050  FF FF FF FF 00 20 2B 78 03 80 03 FF 7E FF 08 09  ÿÿÿÿ. +x.€.ÿ~ÿ..</t>
  </si>
  <si>
    <t>00000060  2C 05 15 03 88 8F 18 FF FF 43 0B B6 0B 77 0D FF  ,...ˆ..ÿÿC.¶.w.ÿ</t>
  </si>
  <si>
    <t>00000070  54 86 34 02 B3 24 5A 00 09 86 7F 85 8A E2 0C 00  T†4.³$Z..†.…Šâ..</t>
  </si>
  <si>
    <t>00000080  00 00 00 00 00 00 00 00 00 00 00 00 00 00 00 00  ................</t>
  </si>
  <si>
    <t>00000090  00 00 00 00 00 00 00 00 00 00 00 00 00 00 00 00  ................</t>
  </si>
  <si>
    <t>000000A0  00 00 00 00 00 00 00 00 00 00 00 00 00 00 00 00  ................</t>
  </si>
  <si>
    <t>000000B0  00 00 00 00 00 00 00 00 00 00 00 00 00 00 00 00  ................</t>
  </si>
  <si>
    <t>000000C0  00 00 00 00 00 00 00 00 FF FF FF FF FF FF FF FF  ........ÿÿÿÿÿÿÿÿ</t>
  </si>
  <si>
    <t>000000D0  43 0B 45 0B 86 7F 57 80 B5 7E 00 00 00 00 00 00  C.E.†.W€µ~......</t>
  </si>
  <si>
    <t>000000E0  E4 0C E2 0C 00 00 04 00 43 0B 43 0B 43 0B 43 0B  ä.â.....C.C.C.C.</t>
  </si>
  <si>
    <t>000000F0  44 0B 44 0B 45 0B 45 0B 54 80 55 80 58 80 5A 80  D.D.E.E.T€U€X€Z€</t>
  </si>
  <si>
    <t>00000100  B2 7E B4 7E B6 7E B9 7E 00 00 00 00 00 00 00 00  ²~´~¶~¹~........</t>
  </si>
  <si>
    <t>00000110  00 00 00 00 00 00 00 00 43 0B 45 0B 2F 80 FB 80  ........C.E./€û€</t>
  </si>
  <si>
    <t>00000120  62 7F 02 85 45 85 BE 84 E2 0C 20 02 BA 00 00 00  b..…E…¾„â. .º...</t>
  </si>
  <si>
    <t>00000130  43 0B 43 0B 43 0B 43 0B 45 0B 45 0B 45 0B 44 0B  C.C.C.C.E.E.E.D.</t>
  </si>
  <si>
    <t>00000140  FB 80 FB 80 FA 80 FA 80 62 7F 61 7F 62 7F 62 7F  û€û€ú€ú€b.a.b.b.</t>
  </si>
  <si>
    <t>00000150  45 85 46 85 45 85 45 85 BE 84 BF 84 BE 84 BE 84  E…F…E…E…¾„¿„¾„¾„</t>
  </si>
  <si>
    <t>00000160  43 0B 45 0B ED 7E 85 80 54 7D 00 00 00 00 00 00  C.E.í~…€T}......</t>
  </si>
  <si>
    <t>00000170  E5 0C E2 0C 02 00 03 00 43 0B 43 0B 43 0B 43 0B  å.â.....C.C.C.C.</t>
  </si>
  <si>
    <t>00000180  44 0B 44 0B 45 0B 45 0B 84 80 85 80 85 80 87 80  D.D.E.E.„€…€…€‡€</t>
  </si>
  <si>
    <t>00000190  52 7D 52 7D 53 7D 57 7D 00 00 00 00 00 00 00 00  R}R}S}W}........</t>
  </si>
  <si>
    <t>000001A0  00 00 00 00 00 00 00 00 43 0B 45 0B C0 7F 58 81  ........C.E.À.X.</t>
  </si>
  <si>
    <t>000001B0  28 7E 37 8C D8 8C 96 8B E2 0C 24 02 00 00 00 00  (~7ŒØŒ–‹â.$.....</t>
  </si>
  <si>
    <t>000001C0  43 0B 43 0B 43 0B 43 0B 45 0B 45 0B 44 0B 44 0B  C.C.C.C.E.E.D.D.</t>
  </si>
  <si>
    <t>000001D0  58 81 56 81 5A 81 58 81 28 7E 25 7E 29 7E 2B 7E  X.V.Z.X.(~%~)~+~</t>
  </si>
  <si>
    <t>000001E0  D9 8C D8 8C D5 8C D9 8C 95 8B 94 8B 97 8B 96 8B  ÙŒØŒÕŒÙŒ•‹”‹—‹–‹</t>
  </si>
  <si>
    <t>00000220  B6 0B B0 0B 85 8A F0 8B 19 89 78 8C 1F 8D D1 8B  ¶.°.…Šð‹.‰xŒ..Ñ‹</t>
  </si>
  <si>
    <t>00000230  E4 0C 3E 0D 01 00 02 00 B6 0B B6 0B B6 0B B7 0B  ä.&gt;.....¶.¶.¶.·.</t>
  </si>
  <si>
    <t>00000240  B0 0B B1 0B B0 0B B0 0B E8 8B EF 8B F3 8B F6 8B  °.±.°.°.è‹ï‹ó‹ö‹</t>
  </si>
  <si>
    <t>00000250  10 89 18 89 1C 89 1E 89 20 8D 1E 8D 1F 8D 1D 8D  .‰.‰.‰.‰ .......</t>
  </si>
  <si>
    <t>00000260  D1 8B D1 8B CF 8B D1 8B B7 0B B0 0B 01 8B 6C 8C  Ñ‹Ñ‹Ï‹Ñ‹·.°..‹lŒ</t>
  </si>
  <si>
    <t>00000270  96 89 6A 8C 11 8D C2 8B E3 0C 36 02 BA 00 00 00  –‰jŒ..Â‹ã.6.º...</t>
  </si>
  <si>
    <t>00000280  B7 0B B7 0B B7 0B B7 0B B0 0B B1 0B B0 0B B0 0B  ·.·.·.·.°.±.°.°.</t>
  </si>
  <si>
    <t>00000290  6D 8C 6C 8C 6B 8C 6D 8C 99 89 94 89 96 89 96 89  mŒlŒkŒmŒ™‰”‰–‰–‰</t>
  </si>
  <si>
    <t>000002A0  12 8D 12 8D 10 8D 11 8D C4 8B C0 8B C0 8B C3 8B  ........Ä‹À‹À‹Ã‹</t>
  </si>
  <si>
    <t>000002B0  B7 0B B1 0B AC 8A 1D 8C 3A 89 67 9E EA 9E E4 9D  ·.±.¬Š.Œ:‰gžêžä.</t>
  </si>
  <si>
    <t>000002C0  7A 0D 77 0D 00 00 06 00 B7 0B B7 0B B7 0B B7 0B  z.w.....·.·.·.·.</t>
  </si>
  <si>
    <t>000002D0  B0 0B B0 0B B1 0B B1 0B 13 8C 1D 8C 20 8C 22 8C  °.°.±.±..Œ.Œ Œ"Œ</t>
  </si>
  <si>
    <t>000002E0  32 89 3A 89 3E 89 3F 89 EA 9E E8 9E EA 9E EA 9E  2‰:‰&gt;‰?‰êžèžêžêž</t>
  </si>
  <si>
    <t>000002F0  E3 9D E4 9D E3 9D E4 9D B7 0B B1 0B 28 8B 97 8C  ã.ä.ã.ä.·.±.(‹—Œ</t>
  </si>
  <si>
    <t>00000300  B8 89 64 9E E7 9E E1 9D 77 0D 33 02 BA 00 00 00  ¸‰džçžá.w.3.º...</t>
  </si>
  <si>
    <t>00000310  B7 0B B7 0B B7 0B B7 0B B1 0B B1 0B B1 0B B1 0B  ·.·.·.·.±.±.±.±.</t>
  </si>
  <si>
    <t>00000320  97 8C 97 8C 96 8C 96 8C B8 89 B7 89 B8 89 B8 89  —Œ—Œ–Œ–Œ¸‰·‰¸‰¸‰</t>
  </si>
  <si>
    <t>00000330  E9 9E E6 9E E6 9E E8 9E E1 9D E2 9D E1 9D E0 9D  éžæžæžèžá.â.á.à.</t>
  </si>
  <si>
    <t>00000340  F4 FF F7 FF FB FF F3 FF F6 FF EE FF F9 FF F5 FF  ôÿ÷ÿûÿóÿöÿîÿùÿõÿ</t>
  </si>
  <si>
    <t>00000350  ED FF F1 FF FC FF FB FF FE FF F4 FF FB FF EE FF  íÿñÿüÿûÿþÿôÿûÿîÿ</t>
  </si>
  <si>
    <t>00000360  00 00 F4 FF FA FF F6 FF 02 00 01 00 F8 FF F5 FF  ..ôÿúÿöÿ....øÿõÿ</t>
  </si>
  <si>
    <t>00000370  EF FF EF FF F6 FF F7 FF F8 FF EC FF EC FF 01 00  ïÿïÿöÿ÷ÿøÿìÿìÿ..</t>
  </si>
  <si>
    <t>00000380  F9 FF ED FF F8 FF F6 FF F9 FF FA FF F0 FF EF FF  ùÿíÿøÿöÿùÿúÿðÿïÿ</t>
  </si>
  <si>
    <t>00000390  F1 FF FE FF F4 FF F9 FF F5 FF EF FF F1 FF F9 FF  ñÿþÿôÿùÿõÿïÿñÿùÿ</t>
  </si>
  <si>
    <t>000003A0  EB FF F2 FF F3 FF EB FF EF FF EB FF FD FF 00 00  ëÿòÿóÿëÿïÿëÿýÿ..</t>
  </si>
  <si>
    <t>000003B0  FB FF FB FF F6 FF F3 FF F8 FF 00 00 03 00 F1 FF  ûÿûÿöÿóÿøÿ....ñÿ</t>
  </si>
  <si>
    <t>000003C0  F9 FF FD FF F6 FF FE FF F7 FF F1 FF F8 FF FD FF  ùÿýÿöÿþÿ÷ÿñÿøÿýÿ</t>
  </si>
  <si>
    <t>000003D0  F8 FF F3 FF FF FF F9 FF F9 FF FC FF F8 FF F7 FF  øÿóÿÿÿùÿùÿüÿøÿ÷ÿ</t>
  </si>
  <si>
    <t>000003E0  F5 FF F3 FF F4 FF F7 FF F6 FF F0 FF EB FF F5 FF  õÿóÿôÿ÷ÿöÿðÿëÿõÿ</t>
  </si>
  <si>
    <t>000003F0  F6 FF F5 FF F7 FF F7 FF F5 FF F3 FF F9 FF F2 FF  öÿõÿ÷ÿ÷ÿõÿóÿùÿòÿ</t>
  </si>
  <si>
    <t>00000400  F5 FF F6 FF F6 FF F6 FF F6 FF F7 FF F7 FF F7 FF  õÿöÿöÿöÿöÿ÷ÿ÷ÿ÷ÿ</t>
  </si>
  <si>
    <t>00000410  F6 FF F6 FF F5 FF F5 FF F6 FF F7 FF F5 FF F7 FF  öÿöÿõÿõÿöÿ÷ÿõÿ÷ÿ</t>
  </si>
  <si>
    <t>00000420  F7 FF F6 FF F6 FF F9 FF F7 FF FA FF F9 FF FA FF  ÷ÿöÿöÿùÿ÷ÿúÿùÿúÿ</t>
  </si>
  <si>
    <t>00000430  F8 FF FA FF F8 FF FB FF FA FF F8 FF FB FF FB FF  øÿúÿøÿûÿúÿøÿûÿûÿ</t>
  </si>
  <si>
    <t>00000440  F4 FF FC FF EC FF FC FF F5 FF F7 FF F3 FF F8 FF  ôÿüÿìÿüÿõÿ÷ÿóÿøÿ</t>
  </si>
  <si>
    <t>00000450  F2 FF F0 FF FB FF F9 FF F1 FF FE FF EF FF FC FF  òÿðÿûÿùÿñÿþÿïÿüÿ</t>
  </si>
  <si>
    <t>00000460  FB FF F1 FF FA FF F5 FF F7 FF F6 FF F5 FF F8 FF  ûÿñÿúÿõÿ÷ÿöÿõÿøÿ</t>
  </si>
  <si>
    <t>00000470  F5 FF F6 FF EA FF F8 FF EE FF FB FF F6 FF FB FF  õÿöÿêÿøÿîÿûÿöÿûÿ</t>
  </si>
  <si>
    <t>00000480  FE FF EE FF F6 FF EF FF FD FF F7 FF FA FF EC FF  þÿîÿöÿïÿýÿ÷ÿúÿìÿ</t>
  </si>
  <si>
    <t>00000490  F0 FF FF FF F1 FF F2 FF F8 FF F6 FF F9 FF FC FF  ðÿÿÿñÿòÿøÿöÿùÿüÿ</t>
  </si>
  <si>
    <t>000004A0  F5 FF F1 FF F7 FF EF FF F9 FF F0 FF F5 FF F6 FF  õÿñÿ÷ÿïÿùÿðÿõÿöÿ</t>
  </si>
  <si>
    <t>000004B0  F8 FF F7 FF 00 00 F2 FF F6 FF 00 00 04 00 F0 FF  øÿ÷ÿ..òÿöÿ....ðÿ</t>
  </si>
  <si>
    <t>000004C0  EE FF FB FF F1 FF F9 FF F0 FF EC FF F8 FF F6 FF  îÿûÿñÿùÿðÿìÿøÿöÿ</t>
  </si>
  <si>
    <t>000004D0  F6 FF FB FF F6 FF F0 FF F1 FF F1 FF F8 FF F3 FF  öÿûÿöÿðÿñÿñÿøÿóÿ</t>
  </si>
  <si>
    <t>000004E0  F7 FF F6 FF F6 FF F7 FF F6 FF F1 FF F5 FF F5 FF  ÷ÿöÿöÿ÷ÿöÿñÿõÿõÿ</t>
  </si>
  <si>
    <t>000004F0  F4 FF F3 FF F3 FF F9 FF F3 FF F7 FF F3 FF F6 FF  ôÿóÿóÿùÿóÿ÷ÿóÿöÿ</t>
  </si>
  <si>
    <t>00000500  F5 FF F5 FF F8 FF F6 FF F8 FF F8 FF F6 FF F8 FF  õÿõÿøÿöÿøÿøÿöÿøÿ</t>
  </si>
  <si>
    <t>00000510  F7 FF F7 FF F6 FF F9 FF F7 FF F9 FF F8 FF F8 FF  ÷ÿ÷ÿöÿùÿ÷ÿùÿøÿøÿ</t>
  </si>
  <si>
    <t>00000520  F7 FF F7 FF F7 FF F8 FF F7 FF F8 FF F8 FF F9 FF  ÷ÿ÷ÿ÷ÿøÿ÷ÿøÿøÿùÿ</t>
  </si>
  <si>
    <t>00000530  F7 FF F9 FF F8 FF F8 FF F8 FF F7 FF F8 FF FA FF  ÷ÿùÿøÿøÿøÿ÷ÿøÿúÿ</t>
  </si>
  <si>
    <t>00000540  E5 FF F0 FF 01 00 D9 FF F0 FF B2 FF FF FF E9 FF  åÿðÿ..Ùÿðÿ²ÿÿÿéÿ</t>
  </si>
  <si>
    <t>00000550  A5 FF CE FF 10 00 0F 00 23 00 C5 FF 0A 00 A3 FF  ¥ÿÎÿ....#.Åÿ..£ÿ</t>
  </si>
  <si>
    <t>00000560  33 00 CE FF 01 00 DB FF 3C 00 36 00 F3 FF D6 FF  3.Îÿ..Ûÿ&lt;.6.óÿÖÿ</t>
  </si>
  <si>
    <t>00000570  AA FF A9 FF E0 FF E6 FF F0 FF 97 FF 95 FF 1D 00  ªÿ©ÿàÿæÿðÿ—ÿ•ÿ..</t>
  </si>
  <si>
    <t>00000580  0A 00 A6 FF EB FF E4 FF 07 00 00 00 B3 FF B3 FF  ..¦ÿëÿäÿ....³ÿ³ÿ</t>
  </si>
  <si>
    <t>00000590  B8 FF 23 00 E3 FF FC FF DF FF A9 FF CA FF 07 00  ¸ÿ#.ãÿüÿßÿ©ÿÊÿ..</t>
  </si>
  <si>
    <t>000005A0  9A FF C7 FF D4 FF 8E FF B4 FF 91 FF 00 00 2A 00  šÿÇÿÔÿŽÿ´ÿ‘ÿ..*.</t>
  </si>
  <si>
    <t>000005B0  09 00 05 00 EB FF C7 FF F2 FF 19 00 2A 00 BC FF  ....ëÿÇÿòÿ..*.¼ÿ</t>
  </si>
  <si>
    <t>000005C0  0B 00 21 00 FA FF 1C 00 03 00 C1 FF 00 00 1A 00  ..!.úÿ....Áÿ....</t>
  </si>
  <si>
    <t>000005D0  EC FF DA FF 21 00 00 00 0E 00 18 00 FD FF F6 FF  ìÿÚÿ!.......ýÿöÿ</t>
  </si>
  <si>
    <t>000005E0  EB FF D0 FF DC FF FA FF DD FF B8 FF A8 FF E7 FF  ëÿÐÿÜÿúÿÝÿ¸ÿ¨ÿçÿ</t>
  </si>
  <si>
    <t>000005F0  E9 FF D9 FF E8 FF F3 FF DE FF C9 FF EB FF C9 FF  éÿÙÿèÿóÿÞÿÉÿëÿÉÿ</t>
  </si>
  <si>
    <t>00000600  EA FF ED FF EE FF ED FF EC FF EF FF ED FF EE FF  êÿíÿîÿíÿìÿïÿíÿîÿ</t>
  </si>
  <si>
    <t>00000610  F0 FF F1 FF ED FF ED FF EC FF EF FF F0 FF EF FF  ðÿñÿíÿíÿìÿïÿðÿïÿ</t>
  </si>
  <si>
    <t>00000620  F2 FF F0 FF F1 FF F1 FF F1 FF F0 FF F4 FF F2 FF  òÿðÿñÿñÿñÿðÿôÿòÿ</t>
  </si>
  <si>
    <t>00000630  F0 FF F4 FF EF FF F3 FF F4 FF F4 FF F3 FF F5 FF  ðÿôÿïÿóÿôÿôÿóÿõÿ</t>
  </si>
  <si>
    <t>00000640  EE FF ED FF EF FF EE FF EE FF F2 FF ED FF F4 FF  îÿíÿïÿîÿîÿòÿíÿôÿ</t>
  </si>
  <si>
    <t>00000650  EF FF EF FF F1 FF F2 FF F4 FF F2 FF EE FF F0 FF  ïÿïÿñÿòÿôÿòÿîÿðÿ</t>
  </si>
  <si>
    <t>00000660  EF FF F3 FF F0 FF F1 FF F0 FF F0 FF F2 FF EF FF  ïÿóÿðÿñÿðÿðÿòÿïÿ</t>
  </si>
  <si>
    <t>00000670  EE FF F2 FF F2 FF F3 FF F3 FF F2 FF F2 FF F5 FF  îÿòÿòÿóÿóÿòÿòÿõÿ</t>
  </si>
  <si>
    <t>00000680  A6 FF 15 00 C2 FF 08 00 C1 FF 99 FF 09 00 DC FF  ¦ÿ..Âÿ..Áÿ™ÿ..Üÿ</t>
  </si>
  <si>
    <t>00000690  DA FF 14 00 E6 FF B5 FF B6 FF C8 FF 00 00 DC FF  Úÿ..æÿµÿ¶ÿÈÿ..Üÿ</t>
  </si>
  <si>
    <t>000006A0  F6 FF DB FF E9 FF ED FF EA FF BE FF DB FF E4 FF  öÿÛÿéÿíÿêÿ¾ÿÛÿäÿ</t>
  </si>
  <si>
    <t>000006B0  DF FF D5 FF CE FF F9 FF C6 FF F9 FF C1 FF DD FF  ßÿÕÿÎÿùÿÆÿùÿÁÿÝÿ</t>
  </si>
  <si>
    <t>000006C0  1F 00 BE FF E6 FF C5 FF 1D 00 E1 FF 0C 00 A9 FF  ..¾ÿæÿÅÿ..áÿ..©ÿ</t>
  </si>
  <si>
    <t>000006D0  B1 FF 23 00 C6 FF BF FF F1 FF E3 FF F5 FF 18 00  ±ÿ#.Æÿ¿ÿñÿãÿõÿ..</t>
  </si>
  <si>
    <t>000006E0  DF FF BD FF EE FF AA FF 00 00 AD FF D4 FF DC FF  ßÿ½ÿîÿªÿ...ÿÔÿÜÿ</t>
  </si>
  <si>
    <t>000006F0  0E 00 FC FF 2A 00 B9 FF DA FF 3B 00 52 00 BA FF  ..üÿ*.¹ÿÚÿ;.R.ºÿ</t>
  </si>
  <si>
    <t>00000700  DF FF 18 00 AC FF 20 00 D2 FF E9 FF DA FF E6 FF  ßÿ..¬ÿ .ÒÿéÿÚÿæÿ</t>
  </si>
  <si>
    <t>00000710  C2 FF B5 FF 08 00 00 00 C9 FF 24 00 AA FF 16 00  Âÿµÿ....Éÿ$.ªÿ..</t>
  </si>
  <si>
    <t>00000720  17 00 AF FF 08 00 D7 FF F3 FF DD FF DE FF 03 00  ..¯ÿ..×ÿóÿÝÿÞÿ..</t>
  </si>
  <si>
    <t>00000730  DA FF EA FF 7B FF F3 FF AB FF 1E 00 E9 FF 07 00  Úÿêÿ{ÿóÿ«ÿ..éÿ..</t>
  </si>
  <si>
    <t>00000740  F0 FF F2 FF 03 00 DC FF F4 FF B1 FF 05 00 EA FF  ðÿòÿ..Üÿôÿ±ÿ..êÿ</t>
  </si>
  <si>
    <t>00000750  A5 FF CA FF 13 00 11 00 26 00 C1 FF 0A 00 A2 FF  ¥ÿÊÿ....&amp;.Áÿ..¢ÿ</t>
  </si>
  <si>
    <t>00000760  35 00 CC FF 01 00 DB FF 42 00 3A 00 F0 FF D6 FF  5.Ìÿ..ÛÿB.:.ðÿÖÿ</t>
  </si>
  <si>
    <t>00000770  A8 FF A4 FF E0 FF E8 FF EF FF 97 FF 90 FF 1F 00  ¨ÿ¤ÿàÿèÿïÿ—ÿ.ÿ..</t>
  </si>
  <si>
    <t>00000780  10 00 A8 FF EC FF E7 FF 08 00 02 00 B4 FF B1 FF  ..¨ÿìÿçÿ....´ÿ±ÿ</t>
  </si>
  <si>
    <t>00000790  B4 FF 27 00 E0 FF FA FF DC FF A7 FF C8 FF 0A 00  ´ÿ'.àÿúÿÜÿ§ÿÈÿ..</t>
  </si>
  <si>
    <t>000007A0  97 FF C5 FF D0 FF 89 FF B0 FF 8D FF 03 00 30 00  —ÿÅÿÐÿ‰ÿ°ÿ.ÿ..0.</t>
  </si>
  <si>
    <t>000007B0  07 00 0C 00 EB FF C6 FF F2 FF 19 00 2E 00 B6 FF  ....ëÿÆÿòÿ....¶ÿ</t>
  </si>
  <si>
    <t>000007C0  0E 00 25 00 FC FF 20 00 03 00 C2 FF FF FF 1E 00  ..%.üÿ ...Âÿÿÿ..</t>
  </si>
  <si>
    <t>000007D0  EB FF DB FF 26 00 FF FF 12 00 1C 00 01 00 F6 FF  ëÿÛÿ&amp;.ÿÿ......öÿ</t>
  </si>
  <si>
    <t>000007E0  E8 FF D1 FF D7 FF FD FF DF FF BC FF A4 FF E7 FF  èÿÑÿ×ÿýÿßÿ¼ÿ¤ÿçÿ</t>
  </si>
  <si>
    <t>000007F0  E3 FF DC FF E4 FF F2 FF DE FF C8 FF ED FF C7 FF  ãÿÜÿäÿòÿÞÿÈÿíÿÇÿ</t>
  </si>
  <si>
    <t>00000800  EB FF EA FF EF FF EB FF EC FF EC FF EE FF EC FF  ëÿêÿïÿëÿìÿìÿîÿìÿ</t>
  </si>
  <si>
    <t>00000810  EF FF ED FF EB FF ED FF EB FF EF FF EE FF EE FF  ïÿíÿëÿíÿëÿïÿîÿîÿ</t>
  </si>
  <si>
    <t>00000820  F0 FF F1 FF EF FF F0 FF F2 FF F4 FF F1 FF EF FF  ðÿñÿïÿðÿòÿôÿñÿïÿ</t>
  </si>
  <si>
    <t>00000830  F2 FF F1 FF F2 FF F2 FF F1 FF F1 FF FA FF F4 FF  òÿñÿòÿòÿñÿñÿúÿôÿ</t>
  </si>
  <si>
    <t>00000840  E6 FF EF FF 01 00 DD FF F4 FF B1 FF 06 00 EB FF  æÿïÿ..Ýÿôÿ±ÿ..ëÿ</t>
  </si>
  <si>
    <t>00000850  A7 FF CD FF 18 00 13 00 2A 00 C4 FF 0F 00 A5 FF  §ÿÍÿ....*.Äÿ..¥ÿ</t>
  </si>
  <si>
    <t>00000860  3A 00 D1 FF 03 00 DD FF 46 00 3C 00 F4 FF DA FF  :.Ñÿ..ÝÿF.&lt;.ôÿÚÿ</t>
  </si>
  <si>
    <t>00000870  AC FF A7 FF E2 FF E9 FF F1 FF 99 FF 90 FF 23 00  ¬ÿ§ÿâÿéÿñÿ™ÿ.ÿ#.</t>
  </si>
  <si>
    <t>00000880  0E 00 A5 FF EB FF E6 FF 08 00 03 00 B8 FF B2 FF  ..¥ÿëÿæÿ....¸ÿ²ÿ</t>
  </si>
  <si>
    <t>00000890  B4 FF 2B 00 E1 FF 00 00 E0 FF AC FF CC FF 0F 00  ´ÿ+.áÿ..àÿ¬ÿÌÿ..</t>
  </si>
  <si>
    <t>000008A0  9A FF C7 FF D4 FF 8D FF B3 FF 90 FF 02 00 31 00  šÿÇÿÔÿ.ÿ³ÿ.ÿ..1.</t>
  </si>
  <si>
    <t>000008B0  0A 00 0F 00 EE FF CA FF F6 FF 1B 00 31 00 BB FF  ....îÿÊÿöÿ..1.»ÿ</t>
  </si>
  <si>
    <t>000008C0  0B 00 25 00 FE FF 1F 00 04 00 C2 FF 02 00 20 00  ..%.þÿ....Âÿ.. .</t>
  </si>
  <si>
    <t>000008D0  F0 FF DB FF 29 00 02 00 14 00 1E 00 00 00 F9 FF  ðÿÛÿ).........ùÿ</t>
  </si>
  <si>
    <t>000008E0  EB FF D3 FF DA FF 01 00 E1 FF BD FF A7 FF E9 FF  ëÿÓÿÚÿ..áÿ½ÿ§ÿéÿ</t>
  </si>
  <si>
    <t>000008F0  E4 FF DD FF E5 FF F3 FF DE FF CC FF EE FF C7 FF  äÿÝÿåÿóÿÞÿÌÿîÿÇÿ</t>
  </si>
  <si>
    <t>00000900  EB FF EA FF F0 FF EC FF ED FF EF FF EF FF EE FF  ëÿêÿðÿìÿíÿïÿïÿîÿ</t>
  </si>
  <si>
    <t>00000910  F0 FF F1 FF EE FF EE FF EE FF F0 FF F2 FF F1 FF  ðÿñÿîÿîÿîÿðÿòÿñÿ</t>
  </si>
  <si>
    <t>00000920  F2 FF F5 FF F1 FF F1 FF F4 FF F6 FF F3 FF F0 FF  òÿõÿñÿñÿôÿöÿóÿðÿ</t>
  </si>
  <si>
    <t>00000930  F4 FF F4 FF F3 FF F2 FF F2 FF F4 FF FA FF F5 FF  ôÿôÿóÿòÿòÿôÿúÿõÿ</t>
  </si>
  <si>
    <t>00000940  E9 FF F2 FF 03 00 DF FF F7 FF B4 FF 08 00 ED FF  éÿòÿ..ßÿ÷ÿ´ÿ..íÿ</t>
  </si>
  <si>
    <t>00000950  A9 FF CF FF 19 00 16 00 2D 00 C7 FF 10 00 A6 FF  ©ÿÏÿ....-.Çÿ..¦ÿ</t>
  </si>
  <si>
    <t>00000960  3A 00 D2 FF 05 00 E0 FF 48 00 3E 00 F5 FF DB FF  :.Òÿ..àÿH.&gt;.õÿÛÿ</t>
  </si>
  <si>
    <t>00000970  AD FF A7 FF E2 FF ED FF F3 FF 99 FF 92 FF 25 00  .ÿ§ÿâÿíÿóÿ™ÿ’ÿ%.</t>
  </si>
  <si>
    <t>00000980  10 00 A8 FF EF FF E9 FF 0A 00 03 00 B8 FF B3 FF  ..¨ÿïÿéÿ....¸ÿ³ÿ</t>
  </si>
  <si>
    <t>00000990  B8 FF 2D 00 E4 FF 00 00 E2 FF AD FF CD FF 11 00  ¸ÿ-.äÿ..âÿ.ÿÍÿ..</t>
  </si>
  <si>
    <t>000009A0  9D FF C9 FF D4 FF 8D FF B3 FF 93 FF 04 00 33 00  .ÿÉÿÔÿ.ÿ³ÿ“ÿ..3.</t>
  </si>
  <si>
    <t>000009B0  0B 00 10 00 ED FF CA FF F8 FF 1F 00 31 00 BC FF  ....íÿÊÿøÿ..1.¼ÿ</t>
  </si>
  <si>
    <t>000009C0  12 00 28 00 00 00 20 00 04 00 C4 FF 03 00 21 00  ..(... ...Äÿ..!.</t>
  </si>
  <si>
    <t>000009D0  F2 FF DE FF 2A 00 03 00 15 00 21 00 03 00 FA FF  òÿÞÿ*.....!...úÿ</t>
  </si>
  <si>
    <t>000009E0  EB FF D2 FF DB FF 01 00 E0 FF BE FF A9 FF E9 FF  ëÿÒÿÛÿ..àÿ¾ÿ©ÿéÿ</t>
  </si>
  <si>
    <t>000009F0  E6 FF DD FF E6 FF F6 FF E0 FF CD FF F1 FF C8 FF  æÿÝÿæÿöÿàÿÍÿñÿÈÿ</t>
  </si>
  <si>
    <t>00000A00  EF FF EE FF F2 FF EF FF EF FF EF FF F1 FF EE FF  ïÿîÿòÿïÿïÿïÿñÿîÿ</t>
  </si>
  <si>
    <t>00000A10  F2 FF EF FF F0 FF F0 FF EE FF F0 FF F1 FF F2 FF  òÿïÿðÿðÿîÿðÿñÿòÿ</t>
  </si>
  <si>
    <t>00000A20  F3 FF F5 FF F3 FF F3 FF F4 FF F6 FF F5 FF F2 FF  óÿõÿóÿóÿôÿöÿõÿòÿ</t>
  </si>
  <si>
    <t>00000A30  F4 FF F5 FF F6 FF F5 FF F3 FF F4 FF FA FF F3 FF  ôÿõÿöÿõÿóÿôÿúÿóÿ</t>
  </si>
  <si>
    <t>00000A40  ED FF F3 FF 06 00 E1 FF F8 FF B5 FF 0A 00 F0 FF  íÿóÿ..áÿøÿµÿ..ðÿ</t>
  </si>
  <si>
    <t>00000A50  AB FF D1 FF 19 00 17 00 2B 00 C8 FF 11 00 A6 FF  «ÿÑÿ....+.Èÿ..¦ÿ</t>
  </si>
  <si>
    <t>00000A60  3D 00 D2 FF 07 00 E1 FF 48 00 41 00 F5 FF DA FF  =.Òÿ..áÿH.A.õÿÚÿ</t>
  </si>
  <si>
    <t>00000A70  B0 FF AA FF E3 FF ED FF F3 FF 99 FF 91 FF 25 00  °ÿªÿãÿíÿóÿ™ÿ‘ÿ%.</t>
  </si>
  <si>
    <t>00000A80  12 00 AA FF EF FF EA FF 0A 00 07 00 BA FF B3 FF  ..ªÿïÿêÿ....ºÿ³ÿ</t>
  </si>
  <si>
    <t>00000A90  B9 FF 2E 00 E6 FF 01 00 E3 FF AE FF CD FF 10 00  ¹ÿ..æÿ..ãÿ®ÿÍÿ..</t>
  </si>
  <si>
    <t>00000AA0  9E FF C9 FF D6 FF 8F FF B5 FF 93 FF 06 00 35 00  žÿÉÿÖÿ.ÿµÿ“ÿ..5.</t>
  </si>
  <si>
    <t>00000AB0  0B 00 12 00 F1 FF CB FF F5 FF 20 00 31 00 B9 FF  ....ñÿËÿõÿ .1.¹ÿ</t>
  </si>
  <si>
    <t>00000AC0  11 00 29 00 FF FF 23 00 05 00 C3 FF 03 00 23 00  ..).ÿÿ#...Ãÿ..#.</t>
  </si>
  <si>
    <t>00000AD0  F0 FF DD FF 2A 00 06 00 16 00 20 00 03 00 F9 FF  ðÿÝÿ*..... ...ùÿ</t>
  </si>
  <si>
    <t>00000AE0  EA FF D2 FF DC FF FF FF E2 FF BD FF A9 FF EB FF  êÿÒÿÜÿÿÿâÿ½ÿ©ÿëÿ</t>
  </si>
  <si>
    <t>00000AF0  E8 FF DE FF E7 FF F7 FF E1 FF CA FF F0 FF C9 FF  èÿÞÿçÿ÷ÿáÿÊÿðÿÉÿ</t>
  </si>
  <si>
    <t>00000B00  F0 FF EF FF F2 FF EF FF F0 FF F0 FF F1 FF F2 FF  ðÿïÿòÿïÿðÿðÿñÿòÿ</t>
  </si>
  <si>
    <t>00000B10  F1 FF F3 FF F0 FF F1 FF EF FF F1 FF F3 FF F2 FF  ñÿóÿðÿñÿïÿñÿóÿòÿ</t>
  </si>
  <si>
    <t>00000B20  F5 FF F6 FF F3 FF F3 FF F6 FF F8 FF F6 FF F3 FF  õÿöÿóÿóÿöÿøÿöÿóÿ</t>
  </si>
  <si>
    <t>00000B30  F6 FF F6 FF F6 FF F4 FF F4 FF F4 FF FB FF F6 FF  öÿöÿöÿôÿôÿôÿûÿöÿ</t>
  </si>
  <si>
    <t>00000B40  DF FF 1C 00 AC FF 27 00 D3 FF E6 FF DD FF E3 FF  ßÿ..¬ÿ'.ÓÿæÿÝÿãÿ</t>
  </si>
  <si>
    <t>00000B50  BF FF B6 FF 0E 00 02 00 C7 FF 27 00 A6 FF 1A 00  ¿ÿ¶ÿ....Çÿ'.¦ÿ..</t>
  </si>
  <si>
    <t>00000B60  1C 00 AB FF 08 00 D1 FF F0 FF DE FF DF FF 06 00  ..«ÿ..ÑÿðÿÞÿßÿ..</t>
  </si>
  <si>
    <t>00000B70  E0 FF E4 FF 76 FF F1 FF A9 FF 1F 00 E5 FF 08 00  àÿäÿvÿñÿ©ÿ..åÿ..</t>
  </si>
  <si>
    <t>00000B80  24 00 BA FF E5 FF C2 FF 20 00 E2 FF 0F 00 A5 FF  $.ºÿåÿÂÿ .âÿ..¥ÿ</t>
  </si>
  <si>
    <t>00000B90  B0 FF 28 00 C4 FF C0 FF F1 FF E3 FF F6 FF 1A 00  °ÿ(.ÄÿÀÿñÿãÿöÿ..</t>
  </si>
  <si>
    <t>00000BA0  E2 FF BB FF F2 FF AB FF FF FF AE FF D4 FF DA FF  âÿ»ÿòÿ«ÿÿÿ®ÿÔÿÚÿ</t>
  </si>
  <si>
    <t>00000BB0  05 00 F8 FF 29 00 B9 FF DA FF 3E 00 58 00 B4 FF  ..øÿ).¹ÿÚÿ&gt;.X.´ÿ</t>
  </si>
  <si>
    <t>00000BC0  A4 FF 1A 00 C5 FF 0B 00 C4 FF 99 FF 0B 00 DE FF  ¤ÿ..Åÿ..Äÿ™ÿ..Þÿ</t>
  </si>
  <si>
    <t>00000BD0  D8 FF 19 00 E7 FF B2 FF B8 FF C7 FF 02 00 DD FF  Øÿ..çÿ²ÿ¸ÿÇÿ..Ýÿ</t>
  </si>
  <si>
    <t>00000BE0  F2 FF DB FF E8 FF EC FF EA FF BB FF DA FF E5 FF  òÿÛÿèÿìÿêÿ»ÿÚÿåÿ</t>
  </si>
  <si>
    <t>00000BF0  E2 FF D0 FF CB FF F6 FF C4 FF FE FF C1 FF DF FF  âÿÐÿËÿöÿÄÿþÿÁÿßÿ</t>
  </si>
  <si>
    <t>00000C00  F2 FF EF FF F1 FF F1 FF F1 FF F3 FF EF FF F1 FF  òÿïÿñÿñÿñÿóÿïÿñÿ</t>
  </si>
  <si>
    <t>00000C10  F5 FF F0 FF EC FF F5 FF F2 FF F2 FF EE FF EF FF  õÿðÿìÿõÿòÿòÿîÿïÿ</t>
  </si>
  <si>
    <t>00000C20  F1 FF EF FF F0 FF F3 FF F3 FF F5 FF F0 FF EE FF  ñÿïÿðÿóÿóÿõÿðÿîÿ</t>
  </si>
  <si>
    <t>00000C30  F1 FF F3 FF F1 FF F3 FF F5 FF F3 FF F2 FF F8 FF  ñÿóÿñÿóÿõÿóÿòÿøÿ</t>
  </si>
  <si>
    <t>00000C40  DD FF 1E 00 AB FF 28 00 D5 FF E8 FF DF FF E4 FF  Ýÿ..«ÿ(.Õÿèÿßÿäÿ</t>
  </si>
  <si>
    <t>00000C50  C2 FF B9 FF 13 00 04 00 C7 FF 28 00 A9 FF 1C 00  Âÿ¹ÿ....Çÿ(.©ÿ..</t>
  </si>
  <si>
    <t>00000C60  20 00 AC FF 0B 00 D5 FF F2 FF E2 FF E3 FF 08 00   .¬ÿ..Õÿòÿâÿãÿ..</t>
  </si>
  <si>
    <t>00000C70  E3 FF EA FF 7C FF F2 FF AD FF 22 00 EB FF 0D 00  ãÿêÿ|ÿòÿ.ÿ".ëÿ..</t>
  </si>
  <si>
    <t>00000C80  26 00 BC FF E5 FF C3 FF 22 00 E6 FF 10 00 A6 FF  &amp;.¼ÿåÿÃÿ".æÿ..¦ÿ</t>
  </si>
  <si>
    <t>00000C90  B3 FF 29 00 C6 FF C3 FF F4 FF E6 FF FA FF 1C 00  ³ÿ).ÆÿÃÿôÿæÿúÿ..</t>
  </si>
  <si>
    <t>00000CA0  E5 FF BF FF F6 FF B0 FF 01 00 B4 FF D8 FF DF FF  åÿ¿ÿöÿ°ÿ..´ÿØÿßÿ</t>
  </si>
  <si>
    <t>00000CB0  0A 00 FB FF 2C 00 BA FF DC FF 41 00 59 00 B6 FF  ..ûÿ,.ºÿÜÿA.Y.¶ÿ</t>
  </si>
  <si>
    <t>00000CC0  A6 FF 1A 00 C1 FF 0E 00 C2 FF 98 FF 0D 00 DF FF  ¦ÿ..Áÿ..Âÿ˜ÿ..ßÿ</t>
  </si>
  <si>
    <t>00000CD0  DA FF 19 00 E8 FF B6 FF B8 FF C8 FF 05 00 E0 FF  Úÿ..èÿ¶ÿ¸ÿÈÿ..àÿ</t>
  </si>
  <si>
    <t>00000CE0  F5 FF DD FF E9 FF ED FF EB FF BE FF DC FF E4 FF  õÿÝÿéÿíÿëÿ¾ÿÜÿäÿ</t>
  </si>
  <si>
    <t>00000CF0  E4 FF D2 FF C9 FF FA FF C6 FF 01 00 C2 FF E0 FF  äÿÒÿÉÿúÿÆÿ..Âÿàÿ</t>
  </si>
  <si>
    <t>00000D00  F5 FF F2 FF F3 FF F0 FF F3 FF F5 FF F0 FF F3 FF  õÿòÿóÿðÿóÿõÿðÿóÿ</t>
  </si>
  <si>
    <t>00000D10  F7 FF F3 FF EF FF F6 FF F4 FF F2 FF EF FF F2 FF  ÷ÿóÿïÿöÿôÿòÿïÿòÿ</t>
  </si>
  <si>
    <t>00000D20  F5 FF F2 FF F1 FF F7 FF F6 FF F8 FF F4 FF F0 FF  õÿòÿñÿ÷ÿöÿøÿôÿðÿ</t>
  </si>
  <si>
    <t>00000D30  F3 FF F5 FF F4 FF F2 FF F5 FF F4 FF F3 FF F9 FF  óÿõÿôÿòÿõÿôÿóÿùÿ</t>
  </si>
  <si>
    <t>00000D40  E0 FF 1F 00 AD FF 29 00 D8 FF EC FF E0 FF E8 FF  àÿ...ÿ).Øÿìÿàÿèÿ</t>
  </si>
  <si>
    <t>00000D50  C4 FF B8 FF 12 00 06 00 CB FF 29 00 AA FF 1C 00  Äÿ¸ÿ....Ëÿ).ªÿ..</t>
  </si>
  <si>
    <t>00000D60  23 00 AD FF 0B 00 D8 FF F5 FF E1 FF E5 FF 0C 00  #..ÿ..Øÿõÿáÿåÿ..</t>
  </si>
  <si>
    <t>00000D70  E5 FF EA FF 7E FF F5 FF B0 FF 24 00 EC FF 0E 00  åÿêÿ~ÿõÿ°ÿ$.ìÿ..</t>
  </si>
  <si>
    <t>00000D80  28 00 BF FF E7 FF C3 FF 24 00 E6 FF 13 00 A9 FF  (.¿ÿçÿÃÿ$.æÿ..©ÿ</t>
  </si>
  <si>
    <t>00000D90  B5 FF 2B 00 C9 FF C5 FF F5 FF E8 FF FC FF 1E 00  µÿ+.ÉÿÅÿõÿèÿüÿ..</t>
  </si>
  <si>
    <t>00000DA0  E6 FF C0 FF F6 FF B1 FF 01 00 B4 FF D8 FF E0 FF  æÿÀÿöÿ±ÿ..´ÿØÿàÿ</t>
  </si>
  <si>
    <t>00000DB0  0D 00 FC FF 2C 00 BC FF DF FF 40 00 58 00 B8 FF  ..üÿ,.¼ÿßÿ@.X.¸ÿ</t>
  </si>
  <si>
    <t>00000DC0  A7 FF 1C 00 C5 FF 0F 00 C5 FF 9A FF 0E 00 E1 FF  §ÿ..Åÿ..Åÿšÿ..áÿ</t>
  </si>
  <si>
    <t>00000DD0  DC FF 1D 00 EB FF B3 FF BA FF CB FF 08 00 E1 FF  Üÿ..ëÿ³ÿºÿËÿ..áÿ</t>
  </si>
  <si>
    <t>00000DE0  F6 FF DF FF EC FF EE FF EE FF BF FF DF FF E5 FF  öÿßÿìÿîÿîÿ¿ÿßÿåÿ</t>
  </si>
  <si>
    <t>00000DF0  E6 FF D5 FF CD FF FB FF C8 FF 01 00 C2 FF E0 FF  æÿÕÿÍÿûÿÈÿ..Âÿàÿ</t>
  </si>
  <si>
    <t>00000E00  F9 FF F5 FF F4 FF F0 FF F4 FF F3 FF F1 FF F6 FF  ùÿõÿôÿðÿôÿóÿñÿöÿ</t>
  </si>
  <si>
    <t>00000E10  F7 FF F4 FF EF FF F8 FF F7 FF F2 FF F3 FF F1 FF  ÷ÿôÿïÿøÿ÷ÿòÿóÿñÿ</t>
  </si>
  <si>
    <t>00000E20  F6 FF F2 FF F3 FF F6 FF F6 FF FA FF F7 FF F2 FF  öÿòÿóÿöÿöÿúÿ÷ÿòÿ</t>
  </si>
  <si>
    <t>00000E30  F5 FF F7 FF F7 FF F3 FF F8 FF F5 FF F4 FF F8 FF  õÿ÷ÿ÷ÿóÿøÿõÿôÿøÿ</t>
  </si>
  <si>
    <t>00000E40  E3 FF 20 00 AD FF 2A 00 D9 FF EB FF E2 FF E8 FF  ãÿ ..ÿ*.Ùÿëÿâÿèÿ</t>
  </si>
  <si>
    <t>00000E50  C3 FF BA FF 13 00 05 00 CB FF 2A 00 AC FF 1F 00  Ãÿºÿ....Ëÿ*.¬ÿ..</t>
  </si>
  <si>
    <t>00000E60  22 00 B0 FF 0C 00 D7 FF F3 FF E3 FF E4 FF 0C 00  ".°ÿ..×ÿóÿãÿäÿ..</t>
  </si>
  <si>
    <t>00000E70  E6 FF ED FF 7D FF F5 FF AF FF 24 00 EE FF 0F 00  æÿíÿ}ÿõÿ¯ÿ$.îÿ..</t>
  </si>
  <si>
    <t>00000E80  29 00 BF FF EA FF C4 FF 24 00 E5 FF 12 00 A9 FF  ).¿ÿêÿÄÿ$.åÿ..©ÿ</t>
  </si>
  <si>
    <t>00000E90  B7 FF 29 00 C9 FF C4 FF F3 FF E7 FF FA FF 1D 00  ·ÿ).ÉÿÄÿóÿçÿúÿ..</t>
  </si>
  <si>
    <t>00000EA0  E6 FF C0 FF F7 FF B0 FF 02 00 B5 FF D9 FF E0 FF  æÿÀÿ÷ÿ°ÿ..µÿÙÿàÿ</t>
  </si>
  <si>
    <t>00000EB0  0B 00 FC FF 2F 00 BB FF DF FF 42 00 5B 00 B9 FF  ..üÿ/.»ÿßÿB.[.¹ÿ</t>
  </si>
  <si>
    <t>00000EC0  A6 FF 1D 00 C5 FF 10 00 C7 FF 9B FF 0D 00 E0 FF  ¦ÿ..Åÿ..Çÿ›ÿ..àÿ</t>
  </si>
  <si>
    <t>00000ED0  DC FF 1C 00 EC FF B9 FF B9 FF CB FF 05 00 DE FF  Üÿ..ìÿ¹ÿ¹ÿËÿ..Þÿ</t>
  </si>
  <si>
    <t>00000EE0  F9 FF E0 FF EC FF EF FF EE FF BF FF DD FF E5 FF  ùÿàÿìÿïÿîÿ¿ÿÝÿåÿ</t>
  </si>
  <si>
    <t>00000EF0  E5 FF D5 FF CE FF F8 FF C9 FF 02 00 C6 FF E0 FF  åÿÕÿÎÿøÿÉÿ..Æÿàÿ</t>
  </si>
  <si>
    <t>00000F00  F5 FF F3 FF F5 FF F1 FF F5 FF F5 FF F0 FF F8 FF  õÿóÿõÿñÿõÿõÿðÿøÿ</t>
  </si>
  <si>
    <t>00000F10  F8 FF F4 FF F1 FF F6 FF F5 FF F4 FF F2 FF F5 FF  øÿôÿñÿöÿõÿôÿòÿõÿ</t>
  </si>
  <si>
    <t>00000F20  F6 FF F2 FF F5 FF F7 FF F7 FF FA FF F5 FF F0 FF  öÿòÿõÿ÷ÿ÷ÿúÿõÿðÿ</t>
  </si>
  <si>
    <t>00000F30  F5 FF F6 FF F4 FF F3 FF F7 FF F6 FF F5 FF F9 FF  õÿöÿôÿóÿ÷ÿöÿõÿùÿ</t>
  </si>
  <si>
    <t>00000F40  E5 FF ED FF FC FF D6 FF EC FF AB FF F9 FF E2 FF  åÿíÿüÿÖÿìÿ«ÿùÿâÿ</t>
  </si>
  <si>
    <t>00000F50  9C FF C3 FF 0D 00 0D 00 22 00 BC FF 05 00 97 FF  œÿÃÿ....".¼ÿ..—ÿ</t>
  </si>
  <si>
    <t>00000F60  32 00 C3 FF FB FF D2 FF 3C 00 3B 00 E9 FF CE FF  2.ÃÿûÿÒÿ&lt;.;.éÿÎÿ</t>
  </si>
  <si>
    <t>00000F70  9E FF 9A FF DA FF E0 FF EB FF 8F FF 89 FF 19 00  žÿšÿÚÿàÿëÿ.ÿ‰ÿ..</t>
  </si>
  <si>
    <t>00000F80  07 00 9F FF E4 FF E1 FF 03 00 FA FF AB FF A9 FF  ..Ÿÿäÿáÿ..úÿ«ÿ©ÿ</t>
  </si>
  <si>
    <t>00000F90  AE FF 24 00 D9 FF F9 FF D5 FF A0 FF C6 FF 02 00  ®ÿ$.ÙÿùÿÕÿ ÿÆÿ..</t>
  </si>
  <si>
    <t>00000FA0  8F FF BD FF CA FF 81 FF A8 FF 83 FF FD FF 2C 00  .ÿ½ÿÊÿ.ÿ¨ÿƒÿýÿ,.</t>
  </si>
  <si>
    <t>00000FB0  03 00 02 00 E1 FF C1 FF ED FF 15 00 2C 00 B2 FF  ....áÿÁÿíÿ..,.²ÿ</t>
  </si>
  <si>
    <t>00000FC0  07 00 23 00 F6 FF 1E 00 FE FF B9 FF F8 FF 18 00  ..#.öÿ..þÿ¹ÿøÿ..</t>
  </si>
  <si>
    <t>00000FD0  E7 FF D3 FF 23 00 FA FF 0C 00 16 00 F7 FF F4 FF  çÿÓÿ#.úÿ....÷ÿôÿ</t>
  </si>
  <si>
    <t>00000FE0  E5 FF C9 FF D5 FF F4 FF D8 FF B2 FF 9C FF E0 FF  åÿÉÿÕÿôÿØÿ²ÿœÿàÿ</t>
  </si>
  <si>
    <t>00000FF0  E0 FF D6 FF E3 FF EF FF D9 FF BF FF E8 FF C1 FF  àÿÖÿãÿïÿÙÿ¿ÿèÿÁÿ</t>
  </si>
  <si>
    <t>00001000  E7 FF E4 FF E9 FF E6 FF E9 FF E8 FF E9 FF E8 FF  çÿäÿéÿæÿéÿèÿéÿèÿ</t>
  </si>
  <si>
    <t>00001010  EA FF E8 FF E7 FF EA FF E9 FF E7 FF E9 FF E8 FF  êÿèÿçÿêÿéÿçÿéÿèÿ</t>
  </si>
  <si>
    <t>00001020  E9 FF EE FF EB FF ED FF ED FF EC FF EE FF EC FF  éÿîÿëÿíÿíÿìÿîÿìÿ</t>
  </si>
  <si>
    <t>00001030  ED FF EA FF EA FF ED FF ED FF F0 FF F1 FF F1 FF  íÿêÿêÿíÿíÿðÿñÿñÿ</t>
  </si>
  <si>
    <t>00001040  E0 FF EB FF FD FF D7 FF ED FF AD FF FC FF E6 FF  àÿëÿýÿ×ÿíÿ.ÿüÿæÿ</t>
  </si>
  <si>
    <t>00001050  9F FF C6 FF 10 00 11 00 26 00 C1 FF 0A 00 9C FF  ŸÿÆÿ....&amp;.Áÿ..œÿ</t>
  </si>
  <si>
    <t>00001060  36 00 C8 FF 00 00 D7 FF 40 00 3E 00 ED FF D2 FF  6.Èÿ..×ÿ@.&gt;.íÿÒÿ</t>
  </si>
  <si>
    <t>00001070  A2 FF 9E FF DE FF E4 FF F0 FF 92 FF 8C FF 1C 00  ¢ÿžÿÞÿäÿðÿ’ÿŒÿ..</t>
  </si>
  <si>
    <t>00001080  04 00 9F FF E5 FF E2 FF 05 00 FC FF AE FF AC FF  ..Ÿÿåÿâÿ..üÿ®ÿ¬ÿ</t>
  </si>
  <si>
    <t>00001090  B1 FF 27 00 DC FF FD FF D8 FF A3 FF C9 FF 06 00  ±ÿ'.ÜÿýÿØÿ£ÿÉÿ..</t>
  </si>
  <si>
    <t>000010A0  93 FF C0 FF CE FF 84 FF AB FF 86 FF 01 00 2E 00  “ÿÀÿÎÿ„ÿ«ÿ†ÿ....</t>
  </si>
  <si>
    <t>000010B0  07 00 05 00 E4 FF C3 FF F1 FF 18 00 2E 00 B5 FF  ....äÿÃÿñÿ....µÿ</t>
  </si>
  <si>
    <t>000010C0  05 00 24 00 F7 FF 1F 00 01 00 BB FF FB FF 1A 00  ..$.÷ÿ....»ÿûÿ..</t>
  </si>
  <si>
    <t>000010D0  E9 FF D6 FF 26 00 FE FF 0F 00 19 00 FA FF F7 FF  éÿÖÿ&amp;.þÿ....úÿ÷ÿ</t>
  </si>
  <si>
    <t>000010E0  E7 FF CB FF D8 FF F7 FF DB FF B4 FF 9F FF E2 FF  çÿËÿØÿ÷ÿÛÿ´ÿŸÿâÿ</t>
  </si>
  <si>
    <t>000010F0  E2 FF D8 FF E5 FF F2 FF DB FF C1 FF E9 FF C2 FF  âÿØÿåÿòÿÛÿÁÿéÿÂÿ</t>
  </si>
  <si>
    <t>00001100  E8 FF E5 FF EA FF E8 FF EB FF EA FF EB FF EA FF  èÿåÿêÿèÿëÿêÿëÿêÿ</t>
  </si>
  <si>
    <t>00001110  ED FF EA FF E9 FF ED FF EC FF EA FF EB FF EA FF  íÿêÿéÿíÿìÿêÿëÿêÿ</t>
  </si>
  <si>
    <t>00001120  EC FF F1 FF ED FF EF FF EF FF EF FF F0 FF EE FF  ìÿñÿíÿïÿïÿïÿðÿîÿ</t>
  </si>
  <si>
    <t>00001130  F0 FF EC FF ED FF EF FF EF FF F2 FF F2 FF F2 FF  ðÿìÿíÿïÿïÿòÿòÿòÿ</t>
  </si>
  <si>
    <t>00001140  E2 FF ED FF 00 00 D9 FF F0 FF AF FF FE FF E9 FF  âÿíÿ..Ùÿðÿ¯ÿþÿéÿ</t>
  </si>
  <si>
    <t>00001150  A2 FF C9 FF 12 00 14 00 28 00 C3 FF 0C 00 9E FF  ¢ÿÉÿ....(.Ãÿ..žÿ</t>
  </si>
  <si>
    <t>00001160  38 00 CA FF 02 00 DA FF 42 00 42 00 F0 FF D4 FF  8.Êÿ..ÚÿB.B.ðÿÔÿ</t>
  </si>
  <si>
    <t>00001170  A4 FF A1 FF E0 FF E6 FF F1 FF 93 FF 8C FF 1D 00  ¤ÿ¡ÿàÿæÿñÿ“ÿŒÿ..</t>
  </si>
  <si>
    <t>00001180  08 00 A2 FF E7 FF E5 FF 07 00 FE FF B0 FF AD FF  ..¢ÿçÿåÿ..þÿ°ÿ.ÿ</t>
  </si>
  <si>
    <t>00001190  B3 FF 28 00 DF FF FF FF DB FF A6 FF CC FF 08 00  ³ÿ(.ßÿÿÿÛÿ¦ÿÌÿ..</t>
  </si>
  <si>
    <t>000011A0  94 FF C2 FF D0 FF 86 FF AE FF 88 FF 02 00 30 00  ”ÿÂÿÐÿ†ÿ®ÿˆÿ..0.</t>
  </si>
  <si>
    <t>000011B0  09 00 07 00 E6 FF C5 FF F2 FF 19 00 2F 00 B6 FF  ....æÿÅÿòÿ../.¶ÿ</t>
  </si>
  <si>
    <t>000011C0  0C 00 26 00 FA FF 21 00 02 00 BD FF FC FF 1C 00  ..&amp;.úÿ!...½ÿüÿ..</t>
  </si>
  <si>
    <t>000011D0  EB FF D7 FF 26 00 FF FF 11 00 1B 00 FC FF F9 FF  ëÿ×ÿ&amp;.ÿÿ....üÿùÿ</t>
  </si>
  <si>
    <t>000011E0  EA FF CD FF DA FF F9 FF DD FF B6 FF A0 FF E4 FF  êÿÍÿÚÿùÿÝÿ¶ÿ ÿäÿ</t>
  </si>
  <si>
    <t>000011F0  E3 FF DB FF E6 FF F3 FF DC FF C2 FF EA FF C3 FF  ãÿÛÿæÿóÿÜÿÂÿêÿÃÿ</t>
  </si>
  <si>
    <t>00001200  EC FF E9 FF ED FF EA FF EC FF EC FF ED FF EC FF  ìÿéÿíÿêÿìÿìÿíÿìÿ</t>
  </si>
  <si>
    <t>00001210  EF FF EC FF EB FF EE FF EE FF EC FF ED FF EC FF  ïÿìÿëÿîÿîÿìÿíÿìÿ</t>
  </si>
  <si>
    <t>00001220  EE FF F2 FF EE FF F1 FF F0 FF F1 FF F2 FF EF FF  îÿòÿîÿñÿðÿñÿòÿïÿ</t>
  </si>
  <si>
    <t>00001230  F0 FF ED FF ED FF EF FF F0 FF F2 FF F3 FF F2 FF  ðÿíÿíÿïÿðÿòÿóÿòÿ</t>
  </si>
  <si>
    <t>00001240  E6 FF F0 FF 02 00 DA FF F2 FF B1 FF FF FF EA FF  æÿðÿ..Úÿòÿ±ÿÿÿêÿ</t>
  </si>
  <si>
    <t>00001250  A3 FF CB FF 14 00 15 00 2A 00 C4 FF 0D 00 9F FF  £ÿËÿ....*.Äÿ..Ÿÿ</t>
  </si>
  <si>
    <t>00001260  3A 00 CB FF 03 00 DB FF 43 00 42 00 F1 FF D5 FF  :.Ëÿ..ÛÿC.B.ñÿÕÿ</t>
  </si>
  <si>
    <t>00001270  A5 FF A1 FF E0 FF E7 FF F2 FF 94 FF 8D FF 1E 00  ¥ÿ¡ÿàÿçÿòÿ”ÿ.ÿ..</t>
  </si>
  <si>
    <t>00001280  0B 00 A4 FF E9 FF E6 FF 08 00 00 00 B1 FF AF FF  ..¤ÿéÿæÿ....±ÿ¯ÿ</t>
  </si>
  <si>
    <t>00001290  B4 FF 2A 00 E0 FF 00 00 DB FF A7 FF CC FF 09 00  ´ÿ*.àÿ..Ûÿ§ÿÌÿ..</t>
  </si>
  <si>
    <t>000012A0  96 FF C4 FF D1 FF 87 FF AE FF 89 FF 03 00 31 00  –ÿÄÿÑÿ‡ÿ®ÿ‰ÿ..1.</t>
  </si>
  <si>
    <t>000012B0  0A 00 08 00 E7 FF C5 FF F2 FF 19 00 2F 00 B6 FF  ....çÿÅÿòÿ../.¶ÿ</t>
  </si>
  <si>
    <t>000012C0  0D 00 28 00 FB FF 22 00 04 00 BF FF FD FF 1C 00  ..(.ûÿ"...¿ÿýÿ..</t>
  </si>
  <si>
    <t>000012D0  ED FF D9 FF 28 00 00 00 11 00 1B 00 FD FF FA FF  íÿÙÿ(.......ýÿúÿ</t>
  </si>
  <si>
    <t>000012E0  EB FF CF FF DA FF FA FF DD FF B6 FF A1 FF E4 FF  ëÿÏÿÚÿúÿÝÿ¶ÿ¡ÿäÿ</t>
  </si>
  <si>
    <t>000012F0  E5 FF DA FF E7 FF F3 FF DC FF C2 FF EA FF C2 FF  åÿÚÿçÿóÿÜÿÂÿêÿÂÿ</t>
  </si>
  <si>
    <t>00001300  EE FF EA FF ED FF EB FF ED FF ED FF EE FF EC FF  îÿêÿíÿëÿíÿíÿîÿìÿ</t>
  </si>
  <si>
    <t>00001310  EF FF ED FF EC FF EF FF EE FF ED FF ED FF EC FF  ïÿíÿìÿïÿîÿíÿíÿìÿ</t>
  </si>
  <si>
    <t>00001320  EE FF F3 FF F0 FF F1 FF F1 FF F1 FF F3 FF F0 FF  îÿóÿðÿñÿñÿñÿóÿðÿ</t>
  </si>
  <si>
    <t>00001330  F1 FF ED FF EE FF F0 FF F0 FF F3 FF F3 FF F2 FF  ñÿíÿîÿðÿðÿóÿóÿòÿ</t>
  </si>
  <si>
    <t>00001340  EE FF ED FF F1 FF ED FF F0 FF F3 FF EE FF EE FF  îÿíÿñÿíÿðÿóÿîÿîÿ</t>
  </si>
  <si>
    <t>00001350  F3 FF EB FF EF FF F1 FF EF FF EE FF EF FF F0 FF  óÿëÿïÿñÿïÿîÿïÿðÿ</t>
  </si>
  <si>
    <t>00001360  EE FF F1 FF F0 FF F1 FF ED FF F2 FF F1 FF F1 FF  îÿñÿðÿñÿíÿòÿñÿñÿ</t>
  </si>
  <si>
    <t>00001370  F0 FF F1 FF F6 FF EF FF F3 FF ED FF F0 FF F3 FF  ðÿñÿöÿïÿóÿíÿðÿóÿ</t>
  </si>
  <si>
    <t>00001380  9F FF 19 00 BD FF 0F 00 BE FF 92 FF 0A 00 DB FF  Ÿÿ..½ÿ..¾ÿ’ÿ..Ûÿ</t>
  </si>
  <si>
    <t>00001390  D8 FF 1A 00 E3 FF B2 FF B3 FF C2 FF 05 00 DE FF  Øÿ..ãÿ²ÿ³ÿÂÿ..Þÿ</t>
  </si>
  <si>
    <t>000013A0  F6 FF DD FF EB FF EB FF E9 FF B7 FF D8 FF DB FF  öÿÝÿëÿëÿéÿ·ÿØÿÛÿ</t>
  </si>
  <si>
    <t>000013B0  E2 FF D2 FF CD FF F5 FF C2 FF FB FF BC FF DB FF  âÿÒÿÍÿõÿÂÿûÿ¼ÿÛÿ</t>
  </si>
  <si>
    <t>000013C0  26 00 B9 FF E5 FF C1 FF 21 00 DF FF 0F 00 A3 FF  &amp;.¹ÿåÿÁÿ!.ßÿ..£ÿ</t>
  </si>
  <si>
    <t>000013D0  AB FF 24 00 C3 FF BE FF EF FF E1 FF F8 FF 1C 00  «ÿ$.Ãÿ¾ÿïÿáÿøÿ..</t>
  </si>
  <si>
    <t>000013E0  DC FF BA FF F2 FF A6 FF FF FF AB FF D5 FF D9 FF  Üÿºÿòÿ¦ÿÿÿ«ÿÕÿÙÿ</t>
  </si>
  <si>
    <t>000013F0  0C 00 FB FF 29 00 B3 FF D6 FF 3E 00 59 00 B2 FF  ..ûÿ).³ÿÖÿ&gt;.Y.²ÿ</t>
  </si>
  <si>
    <t>00001400  DF FF 1E 00 A6 FF 26 00 CF FF E6 FF D8 FF E4 FF  ßÿ..¦ÿ&amp;.ÏÿæÿØÿäÿ</t>
  </si>
  <si>
    <t>00001410  BF FF B1 FF 0C 00 FF FF C4 FF 2D 00 A9 FF 1B 00  ¿ÿ±ÿ..ÿÿÄÿ-.©ÿ..</t>
  </si>
  <si>
    <t>00001420  21 00 AC FF 08 00 D7 FF F4 FF D9 FF E4 FF 09 00  !.¬ÿ..×ÿôÿÙÿäÿ..</t>
  </si>
  <si>
    <t>00001430  DC FF E8 FF 76 FF F4 FF AA FF 22 00 EB FF 0D 00  Üÿèÿvÿôÿªÿ".ëÿ..</t>
  </si>
  <si>
    <t>00001440  EE FF EC FF F1 FF ED FF EF FF F2 FF ED FF ED FF  îÿìÿñÿíÿïÿòÿíÿíÿ</t>
  </si>
  <si>
    <t>00001450  F3 FF EB FF EF FF F0 FF F0 FF EE FF EE FF F0 FF  óÿëÿïÿðÿðÿîÿîÿðÿ</t>
  </si>
  <si>
    <t>00001460  EE FF F0 FF F0 FF F1 FF ED FF F2 FF F0 FF F1 FF  îÿðÿðÿñÿíÿòÿðÿñÿ</t>
  </si>
  <si>
    <t>00001470  EF FF F1 FF F5 FF EF FF F2 FF EC FF EF FF F2 FF  ïÿñÿõÿïÿòÿìÿïÿòÿ</t>
  </si>
  <si>
    <t>00001480  9E FF 19 00 BD FF 0F 00 BF FF 91 FF 08 00 DB FF  žÿ..½ÿ..¿ÿ‘ÿ..Ûÿ</t>
  </si>
  <si>
    <t>00001490  D8 FF 1A 00 E2 FF B2 FF B3 FF C1 FF 04 00 DE FF  Øÿ..âÿ²ÿ³ÿÁÿ..Þÿ</t>
  </si>
  <si>
    <t>000014A0  F5 FF DD FF EB FF EA FF E9 FF B6 FF D9 FF DB FF  õÿÝÿëÿêÿéÿ¶ÿÙÿÛÿ</t>
  </si>
  <si>
    <t>000014B0  E2 FF D2 FF CD FF F5 FF C1 FF FB FF BC FF DB FF  âÿÒÿÍÿõÿÁÿûÿ¼ÿÛÿ</t>
  </si>
  <si>
    <t>000014C0  24 00 B8 FF E5 FF C1 FF 21 00 DE FF 0E 00 A2 FF  $.¸ÿåÿÁÿ!.Þÿ..¢ÿ</t>
  </si>
  <si>
    <t>000014D0  AB FF 23 00 C2 FF BD FF EE FF E0 FF F7 FF 1C 00  «ÿ#.Âÿ½ÿîÿàÿ÷ÿ..</t>
  </si>
  <si>
    <t>000014E0  DB FF B8 FF F1 FF A7 FF FE FF AA FF D5 FF D9 FF  Ûÿ¸ÿñÿ§ÿþÿªÿÕÿÙÿ</t>
  </si>
  <si>
    <t>000014F0  0B 00 FB FF 29 00 B2 FF D7 FF 3E 00 5A 00 B1 FF  ..ûÿ).²ÿ×ÿ&gt;.Z.±ÿ</t>
  </si>
  <si>
    <t>00001500  DD FF 1E 00 A5 FF 26 00 CE FF E5 FF D8 FF E3 FF  Ýÿ..¥ÿ&amp;.ÎÿåÿØÿãÿ</t>
  </si>
  <si>
    <t>00001510  BE FF B0 FF 0B 00 FF FF C4 FF 2B 00 A7 FF 1B 00  ¾ÿ°ÿ..ÿÿÄÿ+.§ÿ..</t>
  </si>
  <si>
    <t>00001520  1F 00 AB FF 07 00 D6 FF F3 FF D8 FF E2 FF 08 00  ..«ÿ..ÖÿóÿØÿâÿ..</t>
  </si>
  <si>
    <t>00001530  DB FF E6 FF 76 FF F3 FF A8 FF 22 00 EB FF 0C 00  Ûÿæÿvÿóÿ¨ÿ".ëÿ..</t>
  </si>
  <si>
    <t>00001540  ED FF EC FF EF FF ED FF EE FF F1 FF EC FF ED FF  íÿìÿïÿíÿîÿñÿìÿíÿ</t>
  </si>
  <si>
    <t>00001550  F1 FF E9 FF ED FF EF FF EE FF ED FF EC FF EE FF  ñÿéÿíÿïÿîÿíÿìÿîÿ</t>
  </si>
  <si>
    <t>00001560  EB FF EF FF EF FF EF FF EB FF F0 FF F0 FF EF FF  ëÿïÿïÿïÿëÿðÿðÿïÿ</t>
  </si>
  <si>
    <t>00001570  EF FF EF FF F5 FF EE FF F1 FF EB FF EE FF F1 FF  ïÿïÿõÿîÿñÿëÿîÿñÿ</t>
  </si>
  <si>
    <t>00001580  9D FF 16 00 BB FF 0E 00 BC FF 90 FF 08 00 DA FF  .ÿ..»ÿ..¼ÿ.ÿ..Úÿ</t>
  </si>
  <si>
    <t>00001590  D6 FF 18 00 E1 FF B1 FF B1 FF C0 FF 03 00 DB FF  Öÿ..áÿ±ÿ±ÿÀÿ..Ûÿ</t>
  </si>
  <si>
    <t>000015A0  F4 FF DA FF E9 FF E9 FF E6 FF B4 FF D7 FF DA FF  ôÿÚÿéÿéÿæÿ´ÿ×ÿÚÿ</t>
  </si>
  <si>
    <t>000015B0  E0 FF D0 FF CB FF F3 FF BF FF F9 FF BB FF DA FF  àÿÐÿËÿóÿ¿ÿùÿ»ÿÚÿ</t>
  </si>
  <si>
    <t>000015C0  22 00 B6 FF E3 FF BE FF 1E 00 DC FF 0C 00 A0 FF  ".¶ÿãÿ¾ÿ..Üÿ.. ÿ</t>
  </si>
  <si>
    <t>000015D0  A9 FF 22 00 C1 FF BA FF ED FF DE FF F5 FF 1B 00  ©ÿ".ÁÿºÿíÿÞÿõÿ..</t>
  </si>
  <si>
    <t>000015E0  DA FF B7 FF EF FF A5 FF FD FF A8 FF D2 FF D7 FF  Úÿ·ÿïÿ¥ÿýÿ¨ÿÒÿ×ÿ</t>
  </si>
  <si>
    <t>000015F0  0A 00 F9 FF 27 00 B2 FF D5 FF 3C 00 57 00 B1 FF  ..ùÿ'.²ÿÕÿ&lt;.W.±ÿ</t>
  </si>
  <si>
    <t>00001600  D9 FF 1B 00 A3 FF 24 00 CC FF E3 FF D6 FF E1 FF  Ùÿ..£ÿ$.ÌÿãÿÖÿáÿ</t>
  </si>
  <si>
    <t>00001610  BA FF AE FF 09 00 FD FF C1 FF 2A 00 A5 FF 18 00  ºÿ®ÿ..ýÿÁÿ*.¥ÿ..</t>
  </si>
  <si>
    <t>00001620  1D 00 A9 FF 05 00 D4 FF F1 FF D6 FF E0 FF 05 00  ..©ÿ..ÔÿñÿÖÿàÿ..</t>
  </si>
  <si>
    <t>00001630  D8 FF E4 FF 74 FF F2 FF A6 FF 20 00 E9 FF 0B 00  Øÿäÿtÿòÿ¦ÿ .éÿ..</t>
  </si>
  <si>
    <t>00001640  E9 FF E9 FF EE FF EA FF EC FF EF FF EA FF EA FF  éÿéÿîÿêÿìÿïÿêÿêÿ</t>
  </si>
  <si>
    <t>00001650  EE FF E7 FF EB FF ED FF EC FF EA FF EA FF EC FF  îÿçÿëÿíÿìÿêÿêÿìÿ</t>
  </si>
  <si>
    <t>00001660  EA FF EC FF EC FF ED FF E9 FF ED FF ED FF ED FF  êÿìÿìÿíÿéÿíÿíÿíÿ</t>
  </si>
  <si>
    <t>00001670  EB FF ED FF F2 FF EB FF EF FF EA FF ED FF F1 FF  ëÿíÿòÿëÿïÿêÿíÿñÿ</t>
  </si>
  <si>
    <t>00001680  99 FF 14 00 B9 FF 0B 00 BB FF 8E FF 05 00 D7 FF  ™ÿ..¹ÿ..»ÿŽÿ..×ÿ</t>
  </si>
  <si>
    <t>00001690  D4 FF 16 00 DE FF AE FF AE FF BD FF 00 00 D9 FF  Ôÿ..Þÿ®ÿ®ÿ½ÿ..Ùÿ</t>
  </si>
  <si>
    <t>000016A0  F1 FF D8 FF E7 FF E7 FF E4 FF B1 FF D4 FF D7 FF  ñÿØÿçÿçÿäÿ±ÿÔÿ×ÿ</t>
  </si>
  <si>
    <t>000016B0  DE FF CE FF C9 FF F2 FF BD FF F7 FF B9 FF DA FF  ÞÿÎÿÉÿòÿ½ÿ÷ÿ¹ÿÚÿ</t>
  </si>
  <si>
    <t>000016C0  1E 00 B2 FF E1 FF BC FF 1C 00 DA FF 0A 00 9E FF  ..²ÿáÿ¼ÿ..Úÿ..žÿ</t>
  </si>
  <si>
    <t>000016D0  A6 FF 1E 00 BD FF B8 FF EA FF DB FF F1 FF 16 00  ¦ÿ..½ÿ¸ÿêÿÛÿñÿ..</t>
  </si>
  <si>
    <t>000016E0  D6 FF B3 FF EB FF A2 FF F9 FF A4 FF CF FF D3 FF  Öÿ³ÿëÿ¢ÿùÿ¤ÿÏÿÓÿ</t>
  </si>
  <si>
    <t>000016F0  06 00 F4 FF 23 00 AF FF D2 FF 39 00 56 00 B1 FF  ..ôÿ#.¯ÿÒÿ9.V.±ÿ</t>
  </si>
  <si>
    <t>00001700  D8 FF 19 00 A2 FF 22 00 CA FF E2 FF D3 FF DF FF  Øÿ..¢ÿ".ÊÿâÿÓÿßÿ</t>
  </si>
  <si>
    <t>00001710  B9 FF AC FF 06 00 FA FF BF FF 26 00 A1 FF 15 00  ¹ÿ¬ÿ..úÿ¿ÿ&amp;.¡ÿ..</t>
  </si>
  <si>
    <t>00001720  1A 00 A5 FF 01 00 D0 FF EC FF D2 FF DD FF 01 00  ..¥ÿ..ÐÿìÿÒÿÝÿ..</t>
  </si>
  <si>
    <t>00001730  D4 FF DF FF 6E FF EA FF A1 FF 1A 00 E3 FF 07 00  Ôÿßÿnÿêÿ¡ÿ..ãÿ..</t>
  </si>
  <si>
    <t>00001740  1F 1B 64 31 B0 39 D1 52 FA 56 C3 65 27 6F 79 73  ..d1°9ÑRúVÃe'oys</t>
  </si>
  <si>
    <t>00001750  B2 76 D7 89 EC 8A E9 96 DD 94 D0 94 40 9B E1 99  ²v×‰ìŠé–Ý”Ð”@›á™</t>
  </si>
  <si>
    <t>00001760  66 97 EE 93 66 8C B0 94 F1 7E 5C 89 25 7F FA 7E  f—î“fŒ°”ñ~\‰%.ú~</t>
  </si>
  <si>
    <t>00001770  C4 73 14 66 3E 5C 8B 46 D5 3C D4 2E 79 18 00 00  Äs.f&gt;\‹FÕ&lt;Ô.y...</t>
  </si>
  <si>
    <t>00001780  37 33 80 4A F4 54 88 6B 52 71 F4 77 E4 84 BC 89  73€JôTˆkRqôwä„¼‰</t>
  </si>
  <si>
    <t>00001790  DA 93 BD 99 F9 99 B7 A2 48 A9 C1 AA 53 99 DF A2  Ú“½™ù™·¢H©ÁªS™ß¢</t>
  </si>
  <si>
    <t>000017A0  A7 9D 42 B3 4D A0 22 A0 CE 9E D7 9C 62 8D C0 8A  §.B³M " Îž×œb.ÀŠ</t>
  </si>
  <si>
    <t>000017B0  EB 89 55 85 86 6B 87 5C C4 49 48 35 3A 2D F3 1A  ë‰U…†k‡\ÄIH5:-ó.</t>
  </si>
  <si>
    <t>000017C0  33 4B 92 5A C1 6B 4E 73 68 78 22 8C 88 92 AC 95  3K’ZÁkNshx"Œˆ’¬•</t>
  </si>
  <si>
    <t>000017D0  FB 9C AA A7 3E A8 12 B0 44 BB DB B7 EB AE 9E B6  ûœª§&gt;¨.°D»Û·ë®ž¶</t>
  </si>
  <si>
    <t>000017E0  6C BB E6 B8 C4 AD 44 B2 AA B1 38 A5 A7 A0 BD 93  l»æ¸Ä.D²ª±8¥§ ½“</t>
  </si>
  <si>
    <t>000017F0  69 91 0D 89 45 77 38 68 64 60 2A 54 19 3C BC 32  i‘.‰Ew8hd`*T.&lt;¼2</t>
  </si>
  <si>
    <t>00001800  52 4C 50 65 23 76 9B 7E E6 81 47 97 21 93 35 A7  RLPe#v›~æ.G—!“5§</t>
  </si>
  <si>
    <t>00001810  3A AF 9D A5 DA B3 29 AC FC AF A7 AF 2C B5 00 BE  :¯.¥Ú³)¬ü¯§¯,µ.¾</t>
  </si>
  <si>
    <t>00001820  EE BF CB B4 B0 B9 CB B7 7D AA 83 A9 E7 B0 C7 9B  î¿Ë´°¹Ë·}ªƒ©ç°Ç›</t>
  </si>
  <si>
    <t>00001830  67 93 2C 8F FC 86 1E 7B 23 69 A6 5D 21 4A 8F 37  g“,.ü†.{#i¦]!J.7</t>
  </si>
  <si>
    <t>00001840  6B 60 91 77 12 7E D6 94 51 99 2F A2 A5 AB ED AD  k`‘w.~Ö”Q™/¢¥«í.</t>
  </si>
  <si>
    <t>00001850  96 B0 4F C3 24 BF 50 D0 6D CB 01 CB 8D D2 FD CF  –°OÃ$¿PÐmË.Ë.ÒýÏ</t>
  </si>
  <si>
    <t>00001860  B3 CE 1F C9 AA BF 59 C6 3A B1 46 C1 C8 B3 2C B8  ³Î.Éª¿YÆ:±FÁÈ³,¸</t>
  </si>
  <si>
    <t>00001870  F9 AC 4B A2 27 9C 84 85 0C 7F EE 71 4B 60 24 48  ù¬K¢'œ„…..îqK`$H</t>
  </si>
  <si>
    <t>00001880  A9 6F DA 83 E0 88 41 9E 84 A3 EA A7 75 B5 C4 B7  ©oÚƒàˆAž„£ê§uµÄ·</t>
  </si>
  <si>
    <t>00001890  23 BD 9E C3 F5 C4 E3 CA 1F D1 01 D3 D3 C0 FE C8  #½žÃõÄãÊ.Ñ.ÓÓÀþÈ</t>
  </si>
  <si>
    <t>000018A0  43 C6 E3 DD 09 C8 AC C6 B1 C3 74 C4 F1 B8 3C B8  CÆãÝ.È¬Æ±ÃtÄñ¸&lt;¸</t>
  </si>
  <si>
    <t>000018B0  04 B9 04 B8 97 9F DB 8E 4C 80 32 70 AD 69 2A 5A  .¹.¸—ŸÛŽL€2p.i*Z</t>
  </si>
  <si>
    <t>000018C0  0F 80 7A 89 E4 99 9D 98 17 A2 39 B5 AF B7 35 BE  .€z‰ä™.˜.¢9µ¯·5¾</t>
  </si>
  <si>
    <t>000018D0  6E C1 93 C9 DC C9 88 CF 90 DB 83 DB CB D1 2D D7  nÁ“ÉÜÉˆÏ.ÛƒÛËÑ-×</t>
  </si>
  <si>
    <t>000018E0  9C E0 93 DA AA CD 41 D3 EB D1 55 C8 BD C3 7B B7  œà“ÚªÍAÓëÑUÈ½Ã{·</t>
  </si>
  <si>
    <t>000018F0  67 B9 B0 B6 D4 A3 8B 94 ED 8E 56 85 B1 70 6A 6B  g¹°¶Ô£‹”íŽV…±pjk</t>
  </si>
  <si>
    <t>00001900  DE 78 82 92 C3 9C FF A2 8D A6 4F BA 1B B7 68 C7  Þx‚’Ãœÿ¢.¦Oº.·hÇ</t>
  </si>
  <si>
    <t>00001910  80 CD 73 C1 67 D2 61 C6 9B CB 40 CA 66 D2 24 DA  €ÍsÁgÒaÆ›Ë@ÊfÒ$Ú</t>
  </si>
  <si>
    <t>00001920  9D DC B8 CF 79 D8 C4 D2 26 C9 8D C5 93 CF 09 BB  .Ü¸ÏyØÄÒ&amp;É.Å“Ï.»</t>
  </si>
  <si>
    <t>00001930  FE B3 52 B4 23 AF 1A A5 2A 91 35 87 59 77 0C 6A  þ³R´#¯.¥*‘5‡Yw.j</t>
  </si>
  <si>
    <t>00001940  CB 8C 0C A0 B0 9F 29 B9 7A B9 AB 9B E8 C8 FE C8  ËŒ. °Ÿ)¹z¹«›èÈþÈ</t>
  </si>
  <si>
    <t>00001950  E0 CD D3 DE A5 D9 16 E9 8F E3 DF E4 A5 E9 3B E7  àÍÓÞ¥Ù.é.ãßä¥é;ç</t>
  </si>
  <si>
    <t>00001960  06 E7 94 E3 9A DA 12 E4 F1 CC 2B DB 90 D2 0B D6  .ç”ãšÚ.äñÌ+Û.Ò.Ö</t>
  </si>
  <si>
    <t>00001970  7B CA EE C2 8A BB A6 A8 FB A1 78 9A C0 89 0C 70  {ÊîÂŠ»¦¨û¡xšÀ‰.p</t>
  </si>
  <si>
    <t>00001980  8F 93 BA A9 11 A9 30 BE 2E BE F6 C0 AB CC 0C D2  .“º©.©0¾.¾öÀ«Ì.Ò</t>
  </si>
  <si>
    <t>00001990  8E D7 AB DC E9 DA B6 E1 A2 E5 5F EA 19 D5 12 E0  Ž×«ÜéÚ¶á¢å_ê.Õ.à</t>
  </si>
  <si>
    <t>000019A0  DD DD F1 F1 AF DD 8D DE CE DE 30 DF 4D D1 63 D2  ÝÝññ¯Ý.ÞÎÞ0ßMÑcÒ</t>
  </si>
  <si>
    <t>000019B0  F2 D0 5A D4 F8 BB F5 AD 24 9D 16 91 9C 8A 24 82  òÐZÔø»õ.$..‘œŠ$‚</t>
  </si>
  <si>
    <t>000019C0  19 9F 33 A8 2A B6 99 B4 58 BB 9C CB DA CE 17 D6  .Ÿ3¨*¶™´X»œËÚÎ.Ö</t>
  </si>
  <si>
    <t>000019D0  2A D7 A4 DD 14 DE 6E E7 9B EE 19 EF 97 E5 62 EB  *×¤Ý.Þnç›î.ï—åbë</t>
  </si>
  <si>
    <t>000019E0  38 F3 47 F2 83 E4 E7 E8 C0 E8 83 E0 3F D7 A4 CE  8óGòƒäçèÀèƒà?×¤Î</t>
  </si>
  <si>
    <t>000019F0  52 D0 FE CC F3 BD 26 AD BD A8 23 A5 3B 90 53 8C  RÐþÌó½&amp;.½¨#¥;.SŒ</t>
  </si>
  <si>
    <t>00001A00  B3 90 0F A9 7A B3 17 B9 EA B8 07 CB 8C C5 C6 DC  ³..©z³.¹ê¸.ËŒÅÆÜ</t>
  </si>
  <si>
    <t>00001A10  19 E1 7A D6 23 E6 EE D6 69 DC 0B DC C2 E4 7D ED  .ázÖ#æîÖiÜ.ÜÂä}í</t>
  </si>
  <si>
    <t>00001A20  BF EE 40 E2 F9 EC C7 E7 EB D7 B7 DB 2B E3 C5 CB  ¿î@âùìÇçë×·Û+ãÅË</t>
  </si>
  <si>
    <t>00001A30  F8 C7 D6 C8 BF C3 61 BD D1 A8 02 A2 7B 92 0A 86  øÇÖÈ¿Ãa½Ñ¨.¢{’.†</t>
  </si>
  <si>
    <t>00001A40  FC 9E 59 B5 53 B3 28 CB A0 C8 A4 D3 98 DA 30 DA  üžYµS³(Ë È¤Ó˜Ú0Ú</t>
  </si>
  <si>
    <t>00001A50  4D DD E9 F0 1D E9 83 F9 04 F0 AE F2 01 F7 5F F4  MÝéð.éƒù.ð®ò.÷_ô</t>
  </si>
  <si>
    <t>00001A60  2E F2 05 F3 9D E8 B2 F4 14 DE 93 ED 47 E3 7D E4  .ò.ó.è²ô.Þ“íGã}ä</t>
  </si>
  <si>
    <t>00001A70  AB DD BD D0 A9 CC 0B B9 5D B8 86 B0 AB A2 AE 8C  «Ý½Ð©Ì.¹]¸†°«¢®Œ</t>
  </si>
  <si>
    <t>00001A80  01 A5 E9 B8 9F B9 79 CE 60 CF 7B D0 AD D9 E2 DD  .¥é¸Ÿ¹yÎ`Ï{Ð.ÙâÝ</t>
  </si>
  <si>
    <t>00001A90  F0 E4 57 EB B8 EB E7 F0 4A F6 55 F4 5E E1 97 EB  ðäWë¸ëçðJöUô^á—ë</t>
  </si>
  <si>
    <t>00001AA0  B0 E6 FF FF B5 EA A9 EE 69 EA 66 EF 28 DE 36 DE  °æÿÿµê©îiêfï(Þ6Þ</t>
  </si>
  <si>
    <t>00001AB0  39 DE D9 DF DF C8 B9 BA C6 AD 38 A3 89 A0 B9 95  9ÞÙßßÈ¹ºÆ.8£‰ ¹•</t>
  </si>
  <si>
    <t>00001AC0  12 AB F8 B4 BB C4 79 C0 50 C7 76 D8 73 D9 A5 DC  .«ø´»ÄyÀPÇvØsÙ¥Ü</t>
  </si>
  <si>
    <t>00001AD0  5E E1 31 E8 11 EA AF F0 03 FA 31 FB 6D ED BB F3  ^á1è.ê¯ð.ú1ûmí»ó</t>
  </si>
  <si>
    <t>00001AE0  D7 F9 A3 FA 27 EC 12 F5 8F F6 98 EA 74 E6 9A D7  ×ù£ú'ì.õ.ö˜êtæš×</t>
  </si>
  <si>
    <t>00001AF0  BA DA 4E D7 9D C7 3B B7 C0 B6 7E AF 00 A1 68 9C  ºÚN×.Ç;·À¶~¯.¡hœ</t>
  </si>
  <si>
    <t>00001B00  7D 9D F4 B2 80 BC 70 C0 3A BE 51 D3 AB CF 02 E4  }.ô²€¼pÀ:¾QÓ«Ï.ä</t>
  </si>
  <si>
    <t>00001B10  FA E7 68 DF C6 ED BE E1 2E E2 27 E2 E2 E7 CE F1  úçhßÆí¾á.â'ââçÎñ</t>
  </si>
  <si>
    <t>00001B20  90 F3 61 E1 4E F3 27 F3 7E E4 77 E2 56 EB 71 D3  .óaáNó'ó~äwâVëqÓ</t>
  </si>
  <si>
    <t>00001B30  A1 D1 64 D0 A8 CC 3A C3 AC B1 F9 AC 1E 9E 63 95  ¡ÑdÐ¨Ì:Ã¬±ù¬.žc•</t>
  </si>
  <si>
    <t>00001B40  02 2D 28 4A 8C 4C 50 5F 3C 70 4F 66 06 79 B3 7A  .-(JŒLP_&lt;pOf.y³z</t>
  </si>
  <si>
    <t>00001B50  20 8D 65 8D FB 90 53 8F D0 9F 34 97 ED 99 56 A1   .e.û.S.ÐŸ4—í™V¡</t>
  </si>
  <si>
    <t>00001B60  44 96 07 98 43 97 53 94 A3 93 5A 8A 1B 8A 14 84  D–.˜C—S”£“ZŠ.Š.„</t>
  </si>
  <si>
    <t>00001B70  41 78 7D 6F 2F 5D 0A 59 A0 48 FD 37 93 23 DA 07  Ax}o/].Y Hý7“#Ú.</t>
  </si>
  <si>
    <t>00001B80  6C 3F 0D 54 DC 5C 2D 6C 93 73 B4 88 9B 82 7F 96  l?.TÜ\-l“s´ˆ›‚.–</t>
  </si>
  <si>
    <t>00001B90  3E 99 44 9C 0A A6 5F AB 3A A8 0D A8 C6 AF 85 A9  &gt;™Dœ.¦_«:¨.¨Æ¯…©</t>
  </si>
  <si>
    <t>00001BA0  F9 AC C9 B0 E1 A5 3D 9F 13 9B BA 9E C6 99 88 85  ù¬É°á¥=Ÿ.›ºžÆ™ˆ…</t>
  </si>
  <si>
    <t>00001BB0  AB 8D 6A 87 5D 7C 49 62 E6 4F 10 43 4F 30 46 1C  «.j‡]|IbæO.CO0F.</t>
  </si>
  <si>
    <t>00001BC0  7A 4B 8E 61 2B 74 BD 80 5C 94 1C 92 5A 98 24 98  zKŽa+t½€\”.’Z˜$˜</t>
  </si>
  <si>
    <t>00001BD0  D2 A6 76 AD 68 AD E7 B6 B9 B4 7A B5 23 BB AA B9  Ò¦v.h.ç¶¹´zµ#»ª¹</t>
  </si>
  <si>
    <t>00001BE0  60 B9 08 B4 DC AF BC A8 5C AA B2 A5 D1 9E 1A 9C  `¹.´Ü¯¼¨\ª²¥Ñž.œ</t>
  </si>
  <si>
    <t>00001BF0  27 9A 94 8F 46 82 86 7D BE 67 70 69 F9 40 6C 30  'š”.F‚†}¾gpiù@l0</t>
  </si>
  <si>
    <t>00001C00  D2 5B C6 6B 38 7E C1 82 D3 86 52 9B 2B 97 A7 A8  Ò[Æk8~Á‚Ó†R›+—§¨</t>
  </si>
  <si>
    <t>00001C10  07 A6 03 BA 45 B2 27 C0 68 C2 F5 C2 F0 BD 11 BC  .¦.ºE²'ÀhÂõÂð½.¼</t>
  </si>
  <si>
    <t>00001C20  F2 BA 88 B9 7D BA 3D AF 78 B2 FB B8 0E AB D2 AB  òºˆ¹}º=¯x²û¸.«Ò«</t>
  </si>
  <si>
    <t>00001C30  80 A2 96 99 60 83 48 7F 3E 6C 43 65 B7 58 B3 3C  €¢–™`ƒH.&gt;lCe·X³&lt;</t>
  </si>
  <si>
    <t>00001C40  FB 6F 6E 87 AC 86 35 97 7F A7 B8 9A 40 AB BD A9  ûon‡¬†5—.§¸š@«½©</t>
  </si>
  <si>
    <t>00001C50  F9 BF B2 BE 81 BD 8F BA 78 D0 91 C6 22 C7 EC CF  ù¿²¾.½.ºxÐ‘Æ"ÇìÏ</t>
  </si>
  <si>
    <t>00001C60  0B C9 8F CA 35 C5 D4 C8 77 C1 17 BC 33 BC 74 B3  .É.Ê5ÅÔÈwÁ.¼3¼t³</t>
  </si>
  <si>
    <t>00001C70  F5 A9 CA A3 FB 97 B6 96 C9 87 68 79 A4 67 30 4E  õ©Ê£û—¶–É‡hy¤g0N</t>
  </si>
  <si>
    <t>00001C80  31 7A 85 87 1C 8D B5 9C F3 A3 FD B6 59 AF 7E BE  1z…‡..µœó£ý¶Y¯~¾</t>
  </si>
  <si>
    <t>00001C90  50 C5 24 C7 DC CD 68 D0 BB CE 3F CE DE D9 FA D5  PÅ$ÇÜÍhÐ»Î?ÎÞÙúÕ</t>
  </si>
  <si>
    <t>00001CA0  79 D6 3A DD 22 D3 3D CB F0 C3 8F CA 99 C6 B3 AF  yÖ:Ý"Ó=ËðÃ.Ê™Æ³¯</t>
  </si>
  <si>
    <t>00001CB0  89 B8 23 B5 23 AD 46 98 53 85 AA 79 50 71 B2 5B  ‰¸#µ#.F˜S…ªyPq²[</t>
  </si>
  <si>
    <t>00001CC0  1F 7F 7E 8F 49 A1 DC AD 39 C0 37 BC 3A C0 12 BC  ..~.I¡Ü.9À7¼:À.¼</t>
  </si>
  <si>
    <t>00001CD0  AB CB D6 D0 6E D0 30 D9 3D D8 C4 D9 41 E2 D0 E0  «ËÖÐnÐ0Ù=ØÄÙAâÐà</t>
  </si>
  <si>
    <t>00001CE0  45 DF 67 DA F4 D5 84 CE D7 CF 55 C9 61 C2 D7 C0  EßgÚôÕ„Î×ÏUÉaÂ×À</t>
  </si>
  <si>
    <t>00001CF0  43 BF D2 B6 5C AE A3 AE BA 99 26 9A F2 75 0A 67  C¿Ò¶\®£®º™&amp;šòu.g</t>
  </si>
  <si>
    <t>00001D00  D3 83 82 93 8B A3 5B A9 F4 AB 8B BF 4A BE 58 C6  Óƒ‚“‹£[©ô«‹¿J¾XÆ</t>
  </si>
  <si>
    <t>00001D10  09 C1 22 D6 2D CD 65 E0 FE E0 55 E2 29 DE 7A DE  .Á"Ö-ÍeàþàUâ)ÞzÞ</t>
  </si>
  <si>
    <t>00001D20  89 DD 53 D8 99 DB C6 CD 7E D0 19 D9 18 C8 01 CA  ‰ÝSØ™ÛÆÍ~Ð.Ù.È.Ê</t>
  </si>
  <si>
    <t>00001D30  7D C1 80 BB 96 A6 B2 A8 21 98 E3 91 A7 86 A3 68  }Á€»–¦²¨!˜ã‘§†£h</t>
  </si>
  <si>
    <t>00001D40  4C 98 BB AA F0 A9 D5 B8 71 C8 54 B8 45 C9 9E C8  L˜»ªð©Õ¸qÈT¸EÉžÈ</t>
  </si>
  <si>
    <t>00001D50  C1 DA B2 D9 8A DB 74 D6 CA E7 43 DF 71 E4 65 E9  ÁÚ²ÙŠÛtÖÊçCßqäeé</t>
  </si>
  <si>
    <t>00001D60  9D E3 2F E4 51 E2 C6 E3 64 DE 4F DA 56 D9 05 D0  .ã/äQâÆãdÞOÚVÙ.Ð</t>
  </si>
  <si>
    <t>00001D70  16 C9 7F C3 4B B4 B0 B7 D5 AA 86 9F 7E 90 13 78  .É.ÃK´°·Õª†Ÿ~..x</t>
  </si>
  <si>
    <t>00001D80  C7 9C 9E A5 19 A9 AD B8 28 C0 65 D2 89 CA 2F DC  Çœž¥.©.¸(ÀeÒ‰Ê/Ü</t>
  </si>
  <si>
    <t>00001D90  9F DC FE DD 9C E6 FF E6 F1 E4 01 E5 C7 EF 2C EB  ŸÜþÝœæÿæñä.åÇï,ë</t>
  </si>
  <si>
    <t>00001DA0  04 EC 32 F9 AA E8 9A E5 96 DA 6A E2 D1 DE 8B C8  .ì2ùªèšå–ÚjâÑÞ‹È</t>
  </si>
  <si>
    <t>00001DB0  E1 D1 42 D2 42 CA FC B4 A3 A1 C9 9C CF 93 07 7E  áÑBÒBÊü´£¡ÉœÏ“.~</t>
  </si>
  <si>
    <t>00001DC0  C0 99 EE A9 65 B9 42 C5 25 D8 9B CF 15 D6 DB D4  À™î©e¹BÅ%Ø›Ï.ÖÛÔ</t>
  </si>
  <si>
    <t>00001DD0  19 E2 BD E6 AE E4 34 E9 97 E9 F0 EA CA F2 8B F4  .â½æ®ä4é—éðêÊò‹ô</t>
  </si>
  <si>
    <t>00001DE0  FD F0 85 ED 99 EA 28 E3 64 E6 60 DB 03 D9 BD D6  ýð…í™ê(ãdæ`Û.Ù½Ö</t>
  </si>
  <si>
    <t>00001DF0  61 D6 A9 CE 42 C6 E4 C3 0C B2 5B B9 A6 95 03 85  aÖ©ÎBÆäÃ.²[¹¦•.…</t>
  </si>
  <si>
    <t>00001E00  04 9E 4F A7 25 B7 25 BF 98 C0 D1 D2 04 D0 B0 DB  .žO§%·%¿˜ÀÑÒ.Ð°Û</t>
  </si>
  <si>
    <t>00001E10  C8 D6 72 EA FE DF 4C F0 53 F2 0D F3 9F EC 6B F1  ÈÖrêþßLðSò.óŸìkñ</t>
  </si>
  <si>
    <t>00001E20  BB F0 74 ED 89 EF 9C E0 75 E5 80 EC A4 DC 1A DC  »ðtí‰ïœàuå€ì¤Ü.Ü</t>
  </si>
  <si>
    <t>00001E30  E1 D4 DD D1 5F BB 6F BC 9A AD BE AA 99 9F AD 84  áÔÝÑ_»o¼š.¾ª™Ÿ.„</t>
  </si>
  <si>
    <t>00001E40  73 AA 98 BE FD BA 20 CE 06 D8 BD CA 35 D9 E7 D9  sª˜¾ýº Î.Ø½Ê5ÙçÙ</t>
  </si>
  <si>
    <t>00001E50  47 EC 4C E9 E2 EE 39 E2 FD F5 4B EC 5E F0 76 F7  GìLéâî9âýõKì^ðv÷</t>
  </si>
  <si>
    <t>00001E60  72 EC 50 F2 AF EF 25 F3 7A EE EE EA 3C EA F0 E0  rìPò¯ï%ózîîê&lt;êðà</t>
  </si>
  <si>
    <t>00001E70  5E D9 B1 D1 F0 C8 AF C5 77 BC 3E B4 77 A5 78 8D  ^Ù±ÑðÈ¯Åw¼&gt;´w¥x.</t>
  </si>
  <si>
    <t>00001E80  4F AB 43 B5 0E B9 A3 C6 F0 CB 41 E0 0C D8 4A E8  O«Cµ.¹£ÆðËAà.ØJè</t>
  </si>
  <si>
    <t>00001E90  4F EC 7E EC 53 F4 54 F8 C5 F3 34 F0 6E F9 2A F6  Oì~ìSôTøÅó4ðnù*ö</t>
  </si>
  <si>
    <t>00001EA0  F8 F5 E1 FE 7B F5 F2 EF FA E8 24 EF D8 EC AF D7  øõáþ{õòïúè$ïØì¯×</t>
  </si>
  <si>
    <t>00001EB0  0F DF 4D DD FC D5 E5 C1 F5 AE DB A9 B9 A3 EE 91  .ßMÝüÕåÁõ®Û©¹£î‘</t>
  </si>
  <si>
    <t>00001EC0  85 A5 B6 B7 16 C6 06 D3 15 E2 50 DC 96 E1 33 DD  …¥¶·.Æ.Ó.âPÜ–á3Ý</t>
  </si>
  <si>
    <t>00001ED0  9C ED D2 F2 22 F2 C5 F6 4B F4 D9 F2 E2 F9 C8 F9  œíÒò"òÅöKôÙòâùÈù</t>
  </si>
  <si>
    <t>00001EE0  D1 F8 FE F4 58 F3 DB EC 42 F0 D0 E3 1A E2 EF E1  ÑøþôXóÛìBðÐã.âïá</t>
  </si>
  <si>
    <t>00001EF0  3B E1 10 DA 9A CE 1E CE 52 BF 56 C4 FF A1 7C 94  ;á.ÚšÎ.ÎR¿VÄÿ¡|”</t>
  </si>
  <si>
    <t>00001F00  9B A5 AD B2 42 C0 F8 C6 AB C3 09 DB 5A D7 55 E4  ›¥.²BÀøÆ«Ã.ÛZ×Uä</t>
  </si>
  <si>
    <t>00001F10  06 DF 1E F3 97 E9 80 FA 1A F9 90 F8 A1 F4 44 F2  .ß.ó—é€ú.ù.ø¡ôDò</t>
  </si>
  <si>
    <t>00001F20  08 F4 A7 F1 67 F3 1F E7 FE EA BF F2 FE E4 05 E6  .ô§ñgó.çþê¿òþä.æ</t>
  </si>
  <si>
    <t>00001F30  26 DE B6 D7 3E C0 0C C3 74 B2 57 B1 16 A9 50 8F  &amp;Þ¶×&gt;À.Ãt²W±.©P.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</si>
</sst>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&quot;0x&quot;@"/>
    <numFmt numFmtId="165" formatCode="00000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8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gradientFill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theme="0" tint="-0.34998626667073579"/>
      </patternFill>
    </fill>
    <fill>
      <patternFill patternType="solid">
        <fgColor theme="4" tint="0.39997558519241921"/>
        <bgColor theme="0" tint="-0.34998626667073579"/>
      </patternFill>
    </fill>
    <fill>
      <patternFill patternType="solid">
        <fgColor theme="4" tint="0.39988402966399123"/>
        <bgColor theme="0"/>
      </patternFill>
    </fill>
    <fill>
      <patternFill patternType="solid">
        <fgColor rgb="FFAB5599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/>
    <xf numFmtId="43" fontId="6" fillId="0" borderId="0" applyFont="0" applyFill="0" applyBorder="0" applyAlignment="0" applyProtection="0"/>
  </cellStyleXfs>
  <cellXfs count="151">
    <xf numFmtId="0" fontId="0" fillId="0" borderId="0" xfId="0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0" xfId="0" applyAlignment="1"/>
    <xf numFmtId="0" fontId="0" fillId="0" borderId="8" xfId="0" applyBorder="1"/>
    <xf numFmtId="0" fontId="3" fillId="0" borderId="0" xfId="2"/>
    <xf numFmtId="0" fontId="1" fillId="2" borderId="1" xfId="1"/>
    <xf numFmtId="0" fontId="2" fillId="0" borderId="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3" borderId="20" xfId="0" applyFill="1" applyBorder="1" applyAlignment="1">
      <alignment horizontal="center"/>
    </xf>
    <xf numFmtId="0" fontId="0" fillId="3" borderId="19" xfId="0" applyFill="1" applyBorder="1" applyAlignment="1">
      <alignment horizontal="center" wrapText="1"/>
    </xf>
    <xf numFmtId="0" fontId="0" fillId="3" borderId="24" xfId="0" applyFill="1" applyBorder="1" applyAlignment="1">
      <alignment horizontal="center"/>
    </xf>
    <xf numFmtId="0" fontId="0" fillId="4" borderId="19" xfId="0" applyFill="1" applyBorder="1"/>
    <xf numFmtId="0" fontId="0" fillId="3" borderId="1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8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4" borderId="25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14" xfId="0" applyNumberFormat="1" applyBorder="1"/>
    <xf numFmtId="0" fontId="0" fillId="0" borderId="5" xfId="0" applyBorder="1"/>
    <xf numFmtId="0" fontId="0" fillId="0" borderId="12" xfId="0" applyBorder="1"/>
    <xf numFmtId="0" fontId="0" fillId="0" borderId="15" xfId="0" applyBorder="1"/>
    <xf numFmtId="0" fontId="7" fillId="0" borderId="0" xfId="0" applyFont="1" applyAlignment="1">
      <alignment vertical="top" textRotation="180"/>
    </xf>
    <xf numFmtId="0" fontId="0" fillId="7" borderId="11" xfId="0" applyFont="1" applyFill="1" applyBorder="1" applyAlignment="1">
      <alignment horizontal="center" wrapText="1"/>
    </xf>
    <xf numFmtId="165" fontId="0" fillId="7" borderId="13" xfId="3" applyNumberFormat="1" applyFont="1" applyFill="1" applyBorder="1" applyAlignment="1">
      <alignment horizontal="center"/>
    </xf>
    <xf numFmtId="0" fontId="5" fillId="0" borderId="0" xfId="0" applyFont="1"/>
    <xf numFmtId="0" fontId="5" fillId="8" borderId="0" xfId="0" applyFont="1" applyFill="1" applyAlignment="1">
      <alignment horizontal="center" vertical="center"/>
    </xf>
    <xf numFmtId="0" fontId="4" fillId="8" borderId="12" xfId="0" applyFont="1" applyFill="1" applyBorder="1" applyAlignment="1">
      <alignment horizontal="center" wrapText="1"/>
    </xf>
    <xf numFmtId="0" fontId="4" fillId="8" borderId="19" xfId="0" applyFont="1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8" borderId="1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19" xfId="0" applyFont="1" applyFill="1" applyBorder="1" applyAlignment="1">
      <alignment horizontal="center" wrapText="1"/>
    </xf>
    <xf numFmtId="0" fontId="0" fillId="9" borderId="20" xfId="0" applyFont="1" applyFill="1" applyBorder="1" applyAlignment="1">
      <alignment horizontal="center"/>
    </xf>
    <xf numFmtId="0" fontId="0" fillId="10" borderId="19" xfId="0" applyFont="1" applyFill="1" applyBorder="1" applyAlignment="1">
      <alignment horizontal="center" wrapText="1"/>
    </xf>
    <xf numFmtId="0" fontId="0" fillId="10" borderId="20" xfId="0" applyFont="1" applyFill="1" applyBorder="1" applyAlignment="1">
      <alignment horizontal="center"/>
    </xf>
    <xf numFmtId="0" fontId="0" fillId="11" borderId="19" xfId="0" applyFont="1" applyFill="1" applyBorder="1" applyAlignment="1">
      <alignment horizontal="center" wrapText="1"/>
    </xf>
    <xf numFmtId="0" fontId="0" fillId="11" borderId="20" xfId="0" applyFont="1" applyFill="1" applyBorder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0" fillId="7" borderId="19" xfId="0" applyFont="1" applyFill="1" applyBorder="1" applyAlignment="1">
      <alignment horizontal="center" wrapText="1"/>
    </xf>
    <xf numFmtId="165" fontId="0" fillId="7" borderId="20" xfId="3" applyNumberFormat="1" applyFont="1" applyFill="1" applyBorder="1" applyAlignment="1">
      <alignment horizontal="center"/>
    </xf>
    <xf numFmtId="0" fontId="0" fillId="12" borderId="23" xfId="0" applyFill="1" applyBorder="1" applyAlignment="1">
      <alignment horizontal="center" wrapText="1"/>
    </xf>
    <xf numFmtId="0" fontId="0" fillId="12" borderId="24" xfId="0" applyFill="1" applyBorder="1" applyAlignment="1">
      <alignment horizontal="center"/>
    </xf>
    <xf numFmtId="0" fontId="0" fillId="12" borderId="19" xfId="0" applyFill="1" applyBorder="1" applyAlignment="1">
      <alignment horizontal="center" wrapText="1"/>
    </xf>
    <xf numFmtId="0" fontId="0" fillId="12" borderId="20" xfId="0" applyFill="1" applyBorder="1" applyAlignment="1">
      <alignment horizontal="center"/>
    </xf>
    <xf numFmtId="0" fontId="0" fillId="12" borderId="12" xfId="0" applyFill="1" applyBorder="1" applyAlignment="1">
      <alignment horizontal="center" wrapText="1"/>
    </xf>
    <xf numFmtId="0" fontId="0" fillId="12" borderId="1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9" borderId="10" xfId="0" applyFill="1" applyBorder="1" applyAlignment="1">
      <alignment horizontal="center" wrapText="1"/>
    </xf>
    <xf numFmtId="0" fontId="0" fillId="9" borderId="11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13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 wrapText="1"/>
    </xf>
    <xf numFmtId="0" fontId="0" fillId="9" borderId="12" xfId="0" applyFont="1" applyFill="1" applyBorder="1" applyAlignment="1">
      <alignment horizontal="center" wrapText="1"/>
    </xf>
    <xf numFmtId="0" fontId="0" fillId="10" borderId="11" xfId="0" applyFont="1" applyFill="1" applyBorder="1" applyAlignment="1">
      <alignment horizontal="center" wrapText="1"/>
    </xf>
    <xf numFmtId="0" fontId="0" fillId="10" borderId="12" xfId="0" applyFont="1" applyFill="1" applyBorder="1" applyAlignment="1">
      <alignment horizontal="center" wrapText="1"/>
    </xf>
    <xf numFmtId="0" fontId="0" fillId="10" borderId="10" xfId="0" applyFill="1" applyBorder="1" applyAlignment="1">
      <alignment horizontal="center" wrapText="1"/>
    </xf>
    <xf numFmtId="0" fontId="0" fillId="10" borderId="11" xfId="0" applyFill="1" applyBorder="1" applyAlignment="1">
      <alignment horizontal="center" wrapText="1"/>
    </xf>
    <xf numFmtId="0" fontId="0" fillId="10" borderId="12" xfId="0" applyFill="1" applyBorder="1" applyAlignment="1">
      <alignment horizontal="center" wrapText="1"/>
    </xf>
    <xf numFmtId="0" fontId="0" fillId="10" borderId="13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8" borderId="1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1" xfId="0" applyFill="1" applyBorder="1" applyAlignment="1">
      <alignment horizontal="center" wrapText="1"/>
    </xf>
    <xf numFmtId="0" fontId="0" fillId="8" borderId="12" xfId="0" applyFill="1" applyBorder="1" applyAlignment="1">
      <alignment horizontal="center" wrapText="1"/>
    </xf>
    <xf numFmtId="0" fontId="0" fillId="6" borderId="1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7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6" borderId="17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5" borderId="1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0" fillId="11" borderId="14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 wrapText="1"/>
    </xf>
    <xf numFmtId="0" fontId="0" fillId="11" borderId="12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3" xfId="0" applyFill="1" applyBorder="1" applyAlignment="1">
      <alignment horizontal="center"/>
    </xf>
    <xf numFmtId="0" fontId="0" fillId="3" borderId="17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8" borderId="7" xfId="0" applyFill="1" applyBorder="1" applyAlignment="1">
      <alignment horizontal="center" wrapText="1"/>
    </xf>
    <xf numFmtId="0" fontId="0" fillId="8" borderId="21" xfId="0" applyFill="1" applyBorder="1" applyAlignment="1">
      <alignment horizontal="center" wrapText="1"/>
    </xf>
    <xf numFmtId="11" fontId="0" fillId="8" borderId="0" xfId="0" applyNumberFormat="1" applyFont="1" applyFill="1" applyBorder="1" applyAlignment="1">
      <alignment horizontal="center"/>
    </xf>
    <xf numFmtId="11" fontId="0" fillId="8" borderId="15" xfId="0" applyNumberFormat="1" applyFont="1" applyFill="1" applyBorder="1" applyAlignment="1">
      <alignment horizontal="center"/>
    </xf>
    <xf numFmtId="11" fontId="0" fillId="8" borderId="13" xfId="0" applyNumberFormat="1" applyFont="1" applyFill="1" applyBorder="1" applyAlignment="1">
      <alignment horizontal="center"/>
    </xf>
    <xf numFmtId="11" fontId="0" fillId="8" borderId="5" xfId="0" applyNumberFormat="1" applyFont="1" applyFill="1" applyBorder="1" applyAlignment="1">
      <alignment horizontal="center"/>
    </xf>
    <xf numFmtId="11" fontId="0" fillId="8" borderId="14" xfId="0" applyNumberFormat="1" applyFont="1" applyFill="1" applyBorder="1" applyAlignment="1">
      <alignment horizontal="center"/>
    </xf>
    <xf numFmtId="0" fontId="0" fillId="8" borderId="22" xfId="0" applyFill="1" applyBorder="1" applyAlignment="1">
      <alignment horizontal="center" wrapText="1"/>
    </xf>
    <xf numFmtId="0" fontId="0" fillId="8" borderId="16" xfId="0" applyFill="1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12" borderId="10" xfId="0" applyFill="1" applyBorder="1" applyAlignment="1">
      <alignment horizontal="center" wrapText="1"/>
    </xf>
    <xf numFmtId="0" fontId="0" fillId="12" borderId="12" xfId="0" applyFill="1" applyBorder="1" applyAlignment="1">
      <alignment horizontal="center" wrapText="1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1" xfId="0" applyFill="1" applyBorder="1" applyAlignment="1">
      <alignment horizontal="center" wrapText="1"/>
    </xf>
    <xf numFmtId="0" fontId="0" fillId="12" borderId="5" xfId="0" applyFill="1" applyBorder="1" applyAlignment="1">
      <alignment horizontal="center"/>
    </xf>
    <xf numFmtId="0" fontId="7" fillId="0" borderId="0" xfId="0" applyFont="1" applyAlignment="1">
      <alignment horizontal="center" vertical="top" textRotation="180"/>
    </xf>
  </cellXfs>
  <cellStyles count="4">
    <cellStyle name="Eingabe" xfId="1" builtinId="20"/>
    <cellStyle name="Komma" xfId="3" builtinId="3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AB55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'VddCompGrad 0x340'!$J$2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'VddCompGrad 0x340'!$K$1:$AP$1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'VddCompGrad 0x340'!$K$2:$AP$2</c:f>
              <c:numCache>
                <c:formatCode>General</c:formatCode>
                <c:ptCount val="32"/>
                <c:pt idx="0">
                  <c:v>-12</c:v>
                </c:pt>
                <c:pt idx="1">
                  <c:v>-9</c:v>
                </c:pt>
                <c:pt idx="2">
                  <c:v>-5</c:v>
                </c:pt>
                <c:pt idx="3">
                  <c:v>-13</c:v>
                </c:pt>
                <c:pt idx="4">
                  <c:v>-10</c:v>
                </c:pt>
                <c:pt idx="5">
                  <c:v>-18</c:v>
                </c:pt>
                <c:pt idx="6">
                  <c:v>-7</c:v>
                </c:pt>
                <c:pt idx="7">
                  <c:v>-11</c:v>
                </c:pt>
                <c:pt idx="8">
                  <c:v>-19</c:v>
                </c:pt>
                <c:pt idx="9">
                  <c:v>-15</c:v>
                </c:pt>
                <c:pt idx="10">
                  <c:v>-4</c:v>
                </c:pt>
                <c:pt idx="11">
                  <c:v>-5</c:v>
                </c:pt>
                <c:pt idx="12">
                  <c:v>-2</c:v>
                </c:pt>
                <c:pt idx="13">
                  <c:v>-12</c:v>
                </c:pt>
                <c:pt idx="14">
                  <c:v>-5</c:v>
                </c:pt>
                <c:pt idx="15">
                  <c:v>-18</c:v>
                </c:pt>
                <c:pt idx="16">
                  <c:v>0</c:v>
                </c:pt>
                <c:pt idx="17">
                  <c:v>-12</c:v>
                </c:pt>
                <c:pt idx="18">
                  <c:v>-6</c:v>
                </c:pt>
                <c:pt idx="19">
                  <c:v>-10</c:v>
                </c:pt>
                <c:pt idx="20">
                  <c:v>2</c:v>
                </c:pt>
                <c:pt idx="21">
                  <c:v>1</c:v>
                </c:pt>
                <c:pt idx="22">
                  <c:v>-8</c:v>
                </c:pt>
                <c:pt idx="23">
                  <c:v>-11</c:v>
                </c:pt>
                <c:pt idx="24">
                  <c:v>-17</c:v>
                </c:pt>
                <c:pt idx="25">
                  <c:v>-17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-20</c:v>
                </c:pt>
                <c:pt idx="30">
                  <c:v>-20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8-4C9B-B7AA-9ED1ADA7095F}"/>
            </c:ext>
          </c:extLst>
        </c:ser>
        <c:ser>
          <c:idx val="1"/>
          <c:order val="1"/>
          <c:tx>
            <c:strRef>
              <c:f>'VddCompGrad 0x340'!$J$3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'VddCompGrad 0x340'!$K$1:$AP$1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'VddCompGrad 0x340'!$K$3:$AP$3</c:f>
              <c:numCache>
                <c:formatCode>General</c:formatCode>
                <c:ptCount val="32"/>
                <c:pt idx="0">
                  <c:v>-7</c:v>
                </c:pt>
                <c:pt idx="1">
                  <c:v>-19</c:v>
                </c:pt>
                <c:pt idx="2">
                  <c:v>-8</c:v>
                </c:pt>
                <c:pt idx="3">
                  <c:v>-10</c:v>
                </c:pt>
                <c:pt idx="4">
                  <c:v>-7</c:v>
                </c:pt>
                <c:pt idx="5">
                  <c:v>-6</c:v>
                </c:pt>
                <c:pt idx="6">
                  <c:v>-16</c:v>
                </c:pt>
                <c:pt idx="7">
                  <c:v>-17</c:v>
                </c:pt>
                <c:pt idx="8">
                  <c:v>-15</c:v>
                </c:pt>
                <c:pt idx="9">
                  <c:v>-2</c:v>
                </c:pt>
                <c:pt idx="10">
                  <c:v>-12</c:v>
                </c:pt>
                <c:pt idx="11">
                  <c:v>-7</c:v>
                </c:pt>
                <c:pt idx="12">
                  <c:v>-11</c:v>
                </c:pt>
                <c:pt idx="13">
                  <c:v>-17</c:v>
                </c:pt>
                <c:pt idx="14">
                  <c:v>-15</c:v>
                </c:pt>
                <c:pt idx="15">
                  <c:v>-7</c:v>
                </c:pt>
                <c:pt idx="16">
                  <c:v>-21</c:v>
                </c:pt>
                <c:pt idx="17">
                  <c:v>-14</c:v>
                </c:pt>
                <c:pt idx="18">
                  <c:v>-13</c:v>
                </c:pt>
                <c:pt idx="19">
                  <c:v>-21</c:v>
                </c:pt>
                <c:pt idx="20">
                  <c:v>-17</c:v>
                </c:pt>
                <c:pt idx="21">
                  <c:v>-21</c:v>
                </c:pt>
                <c:pt idx="22">
                  <c:v>-3</c:v>
                </c:pt>
                <c:pt idx="23">
                  <c:v>0</c:v>
                </c:pt>
                <c:pt idx="24">
                  <c:v>-5</c:v>
                </c:pt>
                <c:pt idx="25">
                  <c:v>-5</c:v>
                </c:pt>
                <c:pt idx="26">
                  <c:v>-10</c:v>
                </c:pt>
                <c:pt idx="27">
                  <c:v>-13</c:v>
                </c:pt>
                <c:pt idx="28">
                  <c:v>-8</c:v>
                </c:pt>
                <c:pt idx="29">
                  <c:v>0</c:v>
                </c:pt>
                <c:pt idx="30">
                  <c:v>3</c:v>
                </c:pt>
                <c:pt idx="31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8-4C9B-B7AA-9ED1ADA7095F}"/>
            </c:ext>
          </c:extLst>
        </c:ser>
        <c:ser>
          <c:idx val="2"/>
          <c:order val="2"/>
          <c:tx>
            <c:strRef>
              <c:f>'VddCompGrad 0x340'!$J$4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'VddCompGrad 0x340'!$K$1:$AP$1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'VddCompGrad 0x340'!$K$4:$AP$4</c:f>
              <c:numCache>
                <c:formatCode>General</c:formatCode>
                <c:ptCount val="32"/>
                <c:pt idx="0">
                  <c:v>-7</c:v>
                </c:pt>
                <c:pt idx="1">
                  <c:v>-3</c:v>
                </c:pt>
                <c:pt idx="2">
                  <c:v>-10</c:v>
                </c:pt>
                <c:pt idx="3">
                  <c:v>-2</c:v>
                </c:pt>
                <c:pt idx="4">
                  <c:v>-9</c:v>
                </c:pt>
                <c:pt idx="5">
                  <c:v>-15</c:v>
                </c:pt>
                <c:pt idx="6">
                  <c:v>-8</c:v>
                </c:pt>
                <c:pt idx="7">
                  <c:v>-3</c:v>
                </c:pt>
                <c:pt idx="8">
                  <c:v>-8</c:v>
                </c:pt>
                <c:pt idx="9">
                  <c:v>-13</c:v>
                </c:pt>
                <c:pt idx="10">
                  <c:v>-1</c:v>
                </c:pt>
                <c:pt idx="11">
                  <c:v>-7</c:v>
                </c:pt>
                <c:pt idx="12">
                  <c:v>-7</c:v>
                </c:pt>
                <c:pt idx="13">
                  <c:v>-4</c:v>
                </c:pt>
                <c:pt idx="14">
                  <c:v>-8</c:v>
                </c:pt>
                <c:pt idx="15">
                  <c:v>-9</c:v>
                </c:pt>
                <c:pt idx="16">
                  <c:v>-11</c:v>
                </c:pt>
                <c:pt idx="17">
                  <c:v>-13</c:v>
                </c:pt>
                <c:pt idx="18">
                  <c:v>-12</c:v>
                </c:pt>
                <c:pt idx="19">
                  <c:v>-9</c:v>
                </c:pt>
                <c:pt idx="20">
                  <c:v>-10</c:v>
                </c:pt>
                <c:pt idx="21">
                  <c:v>-16</c:v>
                </c:pt>
                <c:pt idx="22">
                  <c:v>-21</c:v>
                </c:pt>
                <c:pt idx="23">
                  <c:v>-11</c:v>
                </c:pt>
                <c:pt idx="24">
                  <c:v>-10</c:v>
                </c:pt>
                <c:pt idx="25">
                  <c:v>-11</c:v>
                </c:pt>
                <c:pt idx="26">
                  <c:v>-9</c:v>
                </c:pt>
                <c:pt idx="27">
                  <c:v>-9</c:v>
                </c:pt>
                <c:pt idx="28">
                  <c:v>-11</c:v>
                </c:pt>
                <c:pt idx="29">
                  <c:v>-13</c:v>
                </c:pt>
                <c:pt idx="30">
                  <c:v>-7</c:v>
                </c:pt>
                <c:pt idx="31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8-4C9B-B7AA-9ED1ADA7095F}"/>
            </c:ext>
          </c:extLst>
        </c:ser>
        <c:ser>
          <c:idx val="3"/>
          <c:order val="3"/>
          <c:tx>
            <c:strRef>
              <c:f>'VddCompGrad 0x340'!$J$5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'VddCompGrad 0x340'!$K$1:$AP$1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'VddCompGrad 0x340'!$K$5:$AP$5</c:f>
              <c:numCache>
                <c:formatCode>General</c:formatCode>
                <c:ptCount val="32"/>
                <c:pt idx="0">
                  <c:v>-11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-9</c:v>
                </c:pt>
                <c:pt idx="6">
                  <c:v>-9</c:v>
                </c:pt>
                <c:pt idx="7">
                  <c:v>-9</c:v>
                </c:pt>
                <c:pt idx="8">
                  <c:v>-10</c:v>
                </c:pt>
                <c:pt idx="9">
                  <c:v>-10</c:v>
                </c:pt>
                <c:pt idx="10">
                  <c:v>-11</c:v>
                </c:pt>
                <c:pt idx="11">
                  <c:v>-11</c:v>
                </c:pt>
                <c:pt idx="12">
                  <c:v>-10</c:v>
                </c:pt>
                <c:pt idx="13">
                  <c:v>-9</c:v>
                </c:pt>
                <c:pt idx="14">
                  <c:v>-11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-10</c:v>
                </c:pt>
                <c:pt idx="19">
                  <c:v>-7</c:v>
                </c:pt>
                <c:pt idx="20">
                  <c:v>-9</c:v>
                </c:pt>
                <c:pt idx="21">
                  <c:v>-6</c:v>
                </c:pt>
                <c:pt idx="22">
                  <c:v>-7</c:v>
                </c:pt>
                <c:pt idx="23">
                  <c:v>-6</c:v>
                </c:pt>
                <c:pt idx="24">
                  <c:v>-8</c:v>
                </c:pt>
                <c:pt idx="25">
                  <c:v>-6</c:v>
                </c:pt>
                <c:pt idx="26">
                  <c:v>-8</c:v>
                </c:pt>
                <c:pt idx="27">
                  <c:v>-5</c:v>
                </c:pt>
                <c:pt idx="28">
                  <c:v>-6</c:v>
                </c:pt>
                <c:pt idx="29">
                  <c:v>-8</c:v>
                </c:pt>
                <c:pt idx="30">
                  <c:v>-5</c:v>
                </c:pt>
                <c:pt idx="31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8-4C9B-B7AA-9ED1ADA7095F}"/>
            </c:ext>
          </c:extLst>
        </c:ser>
        <c:ser>
          <c:idx val="4"/>
          <c:order val="4"/>
          <c:tx>
            <c:strRef>
              <c:f>'VddCompGrad 0x340'!$J$6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'VddCompGrad 0x340'!$K$1:$AP$1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'VddCompGrad 0x340'!$K$6:$AP$6</c:f>
              <c:numCache>
                <c:formatCode>General</c:formatCode>
                <c:ptCount val="32"/>
                <c:pt idx="0">
                  <c:v>-11</c:v>
                </c:pt>
                <c:pt idx="1">
                  <c:v>-11</c:v>
                </c:pt>
                <c:pt idx="2">
                  <c:v>-8</c:v>
                </c:pt>
                <c:pt idx="3">
                  <c:v>-10</c:v>
                </c:pt>
                <c:pt idx="4">
                  <c:v>-8</c:v>
                </c:pt>
                <c:pt idx="5">
                  <c:v>-8</c:v>
                </c:pt>
                <c:pt idx="6">
                  <c:v>-10</c:v>
                </c:pt>
                <c:pt idx="7">
                  <c:v>-8</c:v>
                </c:pt>
                <c:pt idx="8">
                  <c:v>-9</c:v>
                </c:pt>
                <c:pt idx="9">
                  <c:v>-9</c:v>
                </c:pt>
                <c:pt idx="10">
                  <c:v>-10</c:v>
                </c:pt>
                <c:pt idx="11">
                  <c:v>-7</c:v>
                </c:pt>
                <c:pt idx="12">
                  <c:v>-9</c:v>
                </c:pt>
                <c:pt idx="13">
                  <c:v>-7</c:v>
                </c:pt>
                <c:pt idx="14">
                  <c:v>-8</c:v>
                </c:pt>
                <c:pt idx="15">
                  <c:v>-8</c:v>
                </c:pt>
                <c:pt idx="16">
                  <c:v>-9</c:v>
                </c:pt>
                <c:pt idx="17">
                  <c:v>-9</c:v>
                </c:pt>
                <c:pt idx="18">
                  <c:v>-9</c:v>
                </c:pt>
                <c:pt idx="19">
                  <c:v>-8</c:v>
                </c:pt>
                <c:pt idx="20">
                  <c:v>-9</c:v>
                </c:pt>
                <c:pt idx="21">
                  <c:v>-8</c:v>
                </c:pt>
                <c:pt idx="22">
                  <c:v>-8</c:v>
                </c:pt>
                <c:pt idx="23">
                  <c:v>-7</c:v>
                </c:pt>
                <c:pt idx="24">
                  <c:v>-9</c:v>
                </c:pt>
                <c:pt idx="25">
                  <c:v>-7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-9</c:v>
                </c:pt>
                <c:pt idx="30">
                  <c:v>-8</c:v>
                </c:pt>
                <c:pt idx="31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8-4C9B-B7AA-9ED1ADA7095F}"/>
            </c:ext>
          </c:extLst>
        </c:ser>
        <c:ser>
          <c:idx val="5"/>
          <c:order val="5"/>
          <c:tx>
            <c:strRef>
              <c:f>'VddCompGrad 0x340'!$J$7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'VddCompGrad 0x340'!$K$1:$AP$1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'VddCompGrad 0x340'!$K$7:$AP$7</c:f>
              <c:numCache>
                <c:formatCode>General</c:formatCode>
                <c:ptCount val="32"/>
                <c:pt idx="0">
                  <c:v>-18</c:v>
                </c:pt>
                <c:pt idx="1">
                  <c:v>-5</c:v>
                </c:pt>
                <c:pt idx="2">
                  <c:v>-15</c:v>
                </c:pt>
                <c:pt idx="3">
                  <c:v>-7</c:v>
                </c:pt>
                <c:pt idx="4">
                  <c:v>-16</c:v>
                </c:pt>
                <c:pt idx="5">
                  <c:v>-20</c:v>
                </c:pt>
                <c:pt idx="6">
                  <c:v>-8</c:v>
                </c:pt>
                <c:pt idx="7">
                  <c:v>-10</c:v>
                </c:pt>
                <c:pt idx="8">
                  <c:v>-10</c:v>
                </c:pt>
                <c:pt idx="9">
                  <c:v>-5</c:v>
                </c:pt>
                <c:pt idx="10">
                  <c:v>-10</c:v>
                </c:pt>
                <c:pt idx="11">
                  <c:v>-16</c:v>
                </c:pt>
                <c:pt idx="12">
                  <c:v>-15</c:v>
                </c:pt>
                <c:pt idx="13">
                  <c:v>-15</c:v>
                </c:pt>
                <c:pt idx="14">
                  <c:v>-8</c:v>
                </c:pt>
                <c:pt idx="15">
                  <c:v>-13</c:v>
                </c:pt>
                <c:pt idx="16">
                  <c:v>-9</c:v>
                </c:pt>
                <c:pt idx="17">
                  <c:v>-10</c:v>
                </c:pt>
                <c:pt idx="18">
                  <c:v>-10</c:v>
                </c:pt>
                <c:pt idx="19">
                  <c:v>-9</c:v>
                </c:pt>
                <c:pt idx="20">
                  <c:v>-10</c:v>
                </c:pt>
                <c:pt idx="21">
                  <c:v>-15</c:v>
                </c:pt>
                <c:pt idx="22">
                  <c:v>-11</c:v>
                </c:pt>
                <c:pt idx="23">
                  <c:v>-11</c:v>
                </c:pt>
                <c:pt idx="24">
                  <c:v>-12</c:v>
                </c:pt>
                <c:pt idx="25">
                  <c:v>-13</c:v>
                </c:pt>
                <c:pt idx="26">
                  <c:v>-13</c:v>
                </c:pt>
                <c:pt idx="27">
                  <c:v>-7</c:v>
                </c:pt>
                <c:pt idx="28">
                  <c:v>-13</c:v>
                </c:pt>
                <c:pt idx="29">
                  <c:v>-9</c:v>
                </c:pt>
                <c:pt idx="30">
                  <c:v>-13</c:v>
                </c:pt>
                <c:pt idx="31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8-4C9B-B7AA-9ED1ADA7095F}"/>
            </c:ext>
          </c:extLst>
        </c:ser>
        <c:ser>
          <c:idx val="6"/>
          <c:order val="6"/>
          <c:tx>
            <c:strRef>
              <c:f>'VddCompGrad 0x340'!$J$8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'VddCompGrad 0x340'!$K$1:$AP$1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'VddCompGrad 0x340'!$K$8:$AP$8</c:f>
              <c:numCache>
                <c:formatCode>General</c:formatCode>
                <c:ptCount val="32"/>
                <c:pt idx="0">
                  <c:v>-2</c:v>
                </c:pt>
                <c:pt idx="1">
                  <c:v>-18</c:v>
                </c:pt>
                <c:pt idx="2">
                  <c:v>-10</c:v>
                </c:pt>
                <c:pt idx="3">
                  <c:v>-17</c:v>
                </c:pt>
                <c:pt idx="4">
                  <c:v>-3</c:v>
                </c:pt>
                <c:pt idx="5">
                  <c:v>-9</c:v>
                </c:pt>
                <c:pt idx="6">
                  <c:v>-6</c:v>
                </c:pt>
                <c:pt idx="7">
                  <c:v>-20</c:v>
                </c:pt>
                <c:pt idx="8">
                  <c:v>-16</c:v>
                </c:pt>
                <c:pt idx="9">
                  <c:v>-1</c:v>
                </c:pt>
                <c:pt idx="10">
                  <c:v>-15</c:v>
                </c:pt>
                <c:pt idx="11">
                  <c:v>-14</c:v>
                </c:pt>
                <c:pt idx="12">
                  <c:v>-8</c:v>
                </c:pt>
                <c:pt idx="13">
                  <c:v>-10</c:v>
                </c:pt>
                <c:pt idx="14">
                  <c:v>-7</c:v>
                </c:pt>
                <c:pt idx="15">
                  <c:v>-4</c:v>
                </c:pt>
                <c:pt idx="16">
                  <c:v>-11</c:v>
                </c:pt>
                <c:pt idx="17">
                  <c:v>-15</c:v>
                </c:pt>
                <c:pt idx="18">
                  <c:v>-9</c:v>
                </c:pt>
                <c:pt idx="19">
                  <c:v>-17</c:v>
                </c:pt>
                <c:pt idx="20">
                  <c:v>-7</c:v>
                </c:pt>
                <c:pt idx="21">
                  <c:v>-16</c:v>
                </c:pt>
                <c:pt idx="22">
                  <c:v>-11</c:v>
                </c:pt>
                <c:pt idx="23">
                  <c:v>-10</c:v>
                </c:pt>
                <c:pt idx="24">
                  <c:v>-8</c:v>
                </c:pt>
                <c:pt idx="25">
                  <c:v>-9</c:v>
                </c:pt>
                <c:pt idx="26">
                  <c:v>0</c:v>
                </c:pt>
                <c:pt idx="27">
                  <c:v>-14</c:v>
                </c:pt>
                <c:pt idx="28">
                  <c:v>-10</c:v>
                </c:pt>
                <c:pt idx="29">
                  <c:v>0</c:v>
                </c:pt>
                <c:pt idx="30">
                  <c:v>4</c:v>
                </c:pt>
                <c:pt idx="31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8-4C9B-B7AA-9ED1ADA7095F}"/>
            </c:ext>
          </c:extLst>
        </c:ser>
        <c:ser>
          <c:idx val="7"/>
          <c:order val="7"/>
          <c:tx>
            <c:strRef>
              <c:f>'VddCompGrad 0x340'!$J$9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'VddCompGrad 0x340'!$K$1:$AP$1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'VddCompGrad 0x340'!$K$9:$AP$9</c:f>
              <c:numCache>
                <c:formatCode>General</c:formatCode>
                <c:ptCount val="32"/>
                <c:pt idx="0">
                  <c:v>-12</c:v>
                </c:pt>
                <c:pt idx="1">
                  <c:v>-4</c:v>
                </c:pt>
                <c:pt idx="2">
                  <c:v>-20</c:v>
                </c:pt>
                <c:pt idx="3">
                  <c:v>-4</c:v>
                </c:pt>
                <c:pt idx="4">
                  <c:v>-11</c:v>
                </c:pt>
                <c:pt idx="5">
                  <c:v>-9</c:v>
                </c:pt>
                <c:pt idx="6">
                  <c:v>-13</c:v>
                </c:pt>
                <c:pt idx="7">
                  <c:v>-8</c:v>
                </c:pt>
                <c:pt idx="8">
                  <c:v>-14</c:v>
                </c:pt>
                <c:pt idx="9">
                  <c:v>-16</c:v>
                </c:pt>
                <c:pt idx="10">
                  <c:v>-5</c:v>
                </c:pt>
                <c:pt idx="11">
                  <c:v>-7</c:v>
                </c:pt>
                <c:pt idx="12">
                  <c:v>-15</c:v>
                </c:pt>
                <c:pt idx="13">
                  <c:v>-2</c:v>
                </c:pt>
                <c:pt idx="14">
                  <c:v>-17</c:v>
                </c:pt>
                <c:pt idx="15">
                  <c:v>-4</c:v>
                </c:pt>
                <c:pt idx="16">
                  <c:v>-5</c:v>
                </c:pt>
                <c:pt idx="17">
                  <c:v>-15</c:v>
                </c:pt>
                <c:pt idx="18">
                  <c:v>-6</c:v>
                </c:pt>
                <c:pt idx="19">
                  <c:v>-11</c:v>
                </c:pt>
                <c:pt idx="20">
                  <c:v>-9</c:v>
                </c:pt>
                <c:pt idx="21">
                  <c:v>-10</c:v>
                </c:pt>
                <c:pt idx="22">
                  <c:v>-11</c:v>
                </c:pt>
                <c:pt idx="23">
                  <c:v>-8</c:v>
                </c:pt>
                <c:pt idx="24">
                  <c:v>-11</c:v>
                </c:pt>
                <c:pt idx="25">
                  <c:v>-10</c:v>
                </c:pt>
                <c:pt idx="26">
                  <c:v>-22</c:v>
                </c:pt>
                <c:pt idx="27">
                  <c:v>-8</c:v>
                </c:pt>
                <c:pt idx="28">
                  <c:v>-18</c:v>
                </c:pt>
                <c:pt idx="29">
                  <c:v>-5</c:v>
                </c:pt>
                <c:pt idx="30">
                  <c:v>-10</c:v>
                </c:pt>
                <c:pt idx="31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F8-4C9B-B7AA-9ED1ADA7095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7551664"/>
        <c:axId val="817547400"/>
        <c:axId val="874947024"/>
      </c:surface3DChart>
      <c:catAx>
        <c:axId val="81755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47400"/>
        <c:crosses val="autoZero"/>
        <c:auto val="1"/>
        <c:lblAlgn val="ctr"/>
        <c:lblOffset val="100"/>
        <c:noMultiLvlLbl val="0"/>
      </c:catAx>
      <c:valAx>
        <c:axId val="8175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Vdd Comp Grad [dig]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551664"/>
        <c:crosses val="autoZero"/>
        <c:crossBetween val="midCat"/>
      </c:valAx>
      <c:serAx>
        <c:axId val="87494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81754740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'VddCompOffset 0x540'!$J$2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'VddCompOffset 0x540'!$K$1:$AP$1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'VddCompOffset 0x540'!$K$2:$AP$2</c:f>
              <c:numCache>
                <c:formatCode>General</c:formatCode>
                <c:ptCount val="32"/>
                <c:pt idx="0">
                  <c:v>-27</c:v>
                </c:pt>
                <c:pt idx="1">
                  <c:v>-16</c:v>
                </c:pt>
                <c:pt idx="2">
                  <c:v>1</c:v>
                </c:pt>
                <c:pt idx="3">
                  <c:v>-39</c:v>
                </c:pt>
                <c:pt idx="4">
                  <c:v>-16</c:v>
                </c:pt>
                <c:pt idx="5">
                  <c:v>-78</c:v>
                </c:pt>
                <c:pt idx="6">
                  <c:v>-1</c:v>
                </c:pt>
                <c:pt idx="7">
                  <c:v>-23</c:v>
                </c:pt>
                <c:pt idx="8">
                  <c:v>-91</c:v>
                </c:pt>
                <c:pt idx="9">
                  <c:v>-50</c:v>
                </c:pt>
                <c:pt idx="10">
                  <c:v>16</c:v>
                </c:pt>
                <c:pt idx="11">
                  <c:v>15</c:v>
                </c:pt>
                <c:pt idx="12">
                  <c:v>35</c:v>
                </c:pt>
                <c:pt idx="13">
                  <c:v>-59</c:v>
                </c:pt>
                <c:pt idx="14">
                  <c:v>10</c:v>
                </c:pt>
                <c:pt idx="15">
                  <c:v>-93</c:v>
                </c:pt>
                <c:pt idx="16">
                  <c:v>51</c:v>
                </c:pt>
                <c:pt idx="17">
                  <c:v>-50</c:v>
                </c:pt>
                <c:pt idx="18">
                  <c:v>1</c:v>
                </c:pt>
                <c:pt idx="19">
                  <c:v>-37</c:v>
                </c:pt>
                <c:pt idx="20">
                  <c:v>60</c:v>
                </c:pt>
                <c:pt idx="21">
                  <c:v>54</c:v>
                </c:pt>
                <c:pt idx="22">
                  <c:v>-13</c:v>
                </c:pt>
                <c:pt idx="23">
                  <c:v>-42</c:v>
                </c:pt>
                <c:pt idx="24">
                  <c:v>-86</c:v>
                </c:pt>
                <c:pt idx="25">
                  <c:v>-87</c:v>
                </c:pt>
                <c:pt idx="26">
                  <c:v>-32</c:v>
                </c:pt>
                <c:pt idx="27">
                  <c:v>-26</c:v>
                </c:pt>
                <c:pt idx="28">
                  <c:v>-16</c:v>
                </c:pt>
                <c:pt idx="29">
                  <c:v>-105</c:v>
                </c:pt>
                <c:pt idx="30">
                  <c:v>-107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2-4804-A071-8005C80A1D16}"/>
            </c:ext>
          </c:extLst>
        </c:ser>
        <c:ser>
          <c:idx val="1"/>
          <c:order val="1"/>
          <c:tx>
            <c:strRef>
              <c:f>'VddCompOffset 0x540'!$J$3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'VddCompOffset 0x540'!$K$1:$AP$1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'VddCompOffset 0x540'!$K$3:$AP$3</c:f>
              <c:numCache>
                <c:formatCode>General</c:formatCode>
                <c:ptCount val="32"/>
                <c:pt idx="0">
                  <c:v>10</c:v>
                </c:pt>
                <c:pt idx="1">
                  <c:v>-90</c:v>
                </c:pt>
                <c:pt idx="2">
                  <c:v>-21</c:v>
                </c:pt>
                <c:pt idx="3">
                  <c:v>-28</c:v>
                </c:pt>
                <c:pt idx="4">
                  <c:v>7</c:v>
                </c:pt>
                <c:pt idx="5">
                  <c:v>0</c:v>
                </c:pt>
                <c:pt idx="6">
                  <c:v>-77</c:v>
                </c:pt>
                <c:pt idx="7">
                  <c:v>-77</c:v>
                </c:pt>
                <c:pt idx="8">
                  <c:v>-72</c:v>
                </c:pt>
                <c:pt idx="9">
                  <c:v>35</c:v>
                </c:pt>
                <c:pt idx="10">
                  <c:v>-29</c:v>
                </c:pt>
                <c:pt idx="11">
                  <c:v>-4</c:v>
                </c:pt>
                <c:pt idx="12">
                  <c:v>-33</c:v>
                </c:pt>
                <c:pt idx="13">
                  <c:v>-87</c:v>
                </c:pt>
                <c:pt idx="14">
                  <c:v>-54</c:v>
                </c:pt>
                <c:pt idx="15">
                  <c:v>7</c:v>
                </c:pt>
                <c:pt idx="16">
                  <c:v>-102</c:v>
                </c:pt>
                <c:pt idx="17">
                  <c:v>-57</c:v>
                </c:pt>
                <c:pt idx="18">
                  <c:v>-44</c:v>
                </c:pt>
                <c:pt idx="19">
                  <c:v>-114</c:v>
                </c:pt>
                <c:pt idx="20">
                  <c:v>-76</c:v>
                </c:pt>
                <c:pt idx="21">
                  <c:v>-111</c:v>
                </c:pt>
                <c:pt idx="22">
                  <c:v>0</c:v>
                </c:pt>
                <c:pt idx="23">
                  <c:v>42</c:v>
                </c:pt>
                <c:pt idx="24">
                  <c:v>9</c:v>
                </c:pt>
                <c:pt idx="25">
                  <c:v>5</c:v>
                </c:pt>
                <c:pt idx="26">
                  <c:v>-21</c:v>
                </c:pt>
                <c:pt idx="27">
                  <c:v>-57</c:v>
                </c:pt>
                <c:pt idx="28">
                  <c:v>-14</c:v>
                </c:pt>
                <c:pt idx="29">
                  <c:v>25</c:v>
                </c:pt>
                <c:pt idx="30">
                  <c:v>42</c:v>
                </c:pt>
                <c:pt idx="31">
                  <c:v>-68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2-4804-A071-8005C80A1D16}"/>
            </c:ext>
          </c:extLst>
        </c:ser>
        <c:ser>
          <c:idx val="2"/>
          <c:order val="2"/>
          <c:tx>
            <c:strRef>
              <c:f>'VddCompOffset 0x540'!$J$4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'VddCompOffset 0x540'!$K$1:$AP$1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'VddCompOffset 0x540'!$K$4:$AP$4</c:f>
              <c:numCache>
                <c:formatCode>General</c:formatCode>
                <c:ptCount val="32"/>
                <c:pt idx="0">
                  <c:v>11</c:v>
                </c:pt>
                <c:pt idx="1">
                  <c:v>33</c:v>
                </c:pt>
                <c:pt idx="2">
                  <c:v>-6</c:v>
                </c:pt>
                <c:pt idx="3">
                  <c:v>28</c:v>
                </c:pt>
                <c:pt idx="4">
                  <c:v>3</c:v>
                </c:pt>
                <c:pt idx="5">
                  <c:v>-63</c:v>
                </c:pt>
                <c:pt idx="6">
                  <c:v>0</c:v>
                </c:pt>
                <c:pt idx="7">
                  <c:v>26</c:v>
                </c:pt>
                <c:pt idx="8">
                  <c:v>-20</c:v>
                </c:pt>
                <c:pt idx="9">
                  <c:v>-38</c:v>
                </c:pt>
                <c:pt idx="10">
                  <c:v>33</c:v>
                </c:pt>
                <c:pt idx="11">
                  <c:v>0</c:v>
                </c:pt>
                <c:pt idx="12">
                  <c:v>14</c:v>
                </c:pt>
                <c:pt idx="13">
                  <c:v>24</c:v>
                </c:pt>
                <c:pt idx="14">
                  <c:v>-3</c:v>
                </c:pt>
                <c:pt idx="15">
                  <c:v>-10</c:v>
                </c:pt>
                <c:pt idx="16">
                  <c:v>-21</c:v>
                </c:pt>
                <c:pt idx="17">
                  <c:v>-48</c:v>
                </c:pt>
                <c:pt idx="18">
                  <c:v>-36</c:v>
                </c:pt>
                <c:pt idx="19">
                  <c:v>-6</c:v>
                </c:pt>
                <c:pt idx="20">
                  <c:v>-35</c:v>
                </c:pt>
                <c:pt idx="21">
                  <c:v>-72</c:v>
                </c:pt>
                <c:pt idx="22">
                  <c:v>-88</c:v>
                </c:pt>
                <c:pt idx="23">
                  <c:v>-25</c:v>
                </c:pt>
                <c:pt idx="24">
                  <c:v>-23</c:v>
                </c:pt>
                <c:pt idx="25">
                  <c:v>-39</c:v>
                </c:pt>
                <c:pt idx="26">
                  <c:v>-24</c:v>
                </c:pt>
                <c:pt idx="27">
                  <c:v>-13</c:v>
                </c:pt>
                <c:pt idx="28">
                  <c:v>-34</c:v>
                </c:pt>
                <c:pt idx="29">
                  <c:v>-55</c:v>
                </c:pt>
                <c:pt idx="30">
                  <c:v>-21</c:v>
                </c:pt>
                <c:pt idx="31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2-4804-A071-8005C80A1D16}"/>
            </c:ext>
          </c:extLst>
        </c:ser>
        <c:ser>
          <c:idx val="3"/>
          <c:order val="3"/>
          <c:tx>
            <c:strRef>
              <c:f>'VddCompOffset 0x540'!$J$5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'VddCompOffset 0x540'!$K$1:$AP$1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'VddCompOffset 0x540'!$K$5:$AP$5</c:f>
              <c:numCache>
                <c:formatCode>General</c:formatCode>
                <c:ptCount val="32"/>
                <c:pt idx="0">
                  <c:v>-22</c:v>
                </c:pt>
                <c:pt idx="1">
                  <c:v>-19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-17</c:v>
                </c:pt>
                <c:pt idx="6">
                  <c:v>-19</c:v>
                </c:pt>
                <c:pt idx="7">
                  <c:v>-18</c:v>
                </c:pt>
                <c:pt idx="8">
                  <c:v>-16</c:v>
                </c:pt>
                <c:pt idx="9">
                  <c:v>-15</c:v>
                </c:pt>
                <c:pt idx="10">
                  <c:v>-19</c:v>
                </c:pt>
                <c:pt idx="11">
                  <c:v>-19</c:v>
                </c:pt>
                <c:pt idx="12">
                  <c:v>-20</c:v>
                </c:pt>
                <c:pt idx="13">
                  <c:v>-17</c:v>
                </c:pt>
                <c:pt idx="14">
                  <c:v>-16</c:v>
                </c:pt>
                <c:pt idx="15">
                  <c:v>-17</c:v>
                </c:pt>
                <c:pt idx="16">
                  <c:v>-14</c:v>
                </c:pt>
                <c:pt idx="17">
                  <c:v>-16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-16</c:v>
                </c:pt>
                <c:pt idx="22">
                  <c:v>-12</c:v>
                </c:pt>
                <c:pt idx="23">
                  <c:v>-14</c:v>
                </c:pt>
                <c:pt idx="24">
                  <c:v>-16</c:v>
                </c:pt>
                <c:pt idx="25">
                  <c:v>-12</c:v>
                </c:pt>
                <c:pt idx="26">
                  <c:v>-17</c:v>
                </c:pt>
                <c:pt idx="27">
                  <c:v>-13</c:v>
                </c:pt>
                <c:pt idx="28">
                  <c:v>-12</c:v>
                </c:pt>
                <c:pt idx="29">
                  <c:v>-12</c:v>
                </c:pt>
                <c:pt idx="30">
                  <c:v>-13</c:v>
                </c:pt>
                <c:pt idx="31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2-4804-A071-8005C80A1D16}"/>
            </c:ext>
          </c:extLst>
        </c:ser>
        <c:ser>
          <c:idx val="4"/>
          <c:order val="4"/>
          <c:tx>
            <c:strRef>
              <c:f>'VddCompOffset 0x540'!$J$6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'VddCompOffset 0x540'!$K$1:$AP$1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'VddCompOffset 0x540'!$K$6:$AP$6</c:f>
              <c:numCache>
                <c:formatCode>General</c:formatCode>
                <c:ptCount val="32"/>
                <c:pt idx="0">
                  <c:v>-33</c:v>
                </c:pt>
                <c:pt idx="1">
                  <c:v>24</c:v>
                </c:pt>
                <c:pt idx="2">
                  <c:v>-84</c:v>
                </c:pt>
                <c:pt idx="3">
                  <c:v>32</c:v>
                </c:pt>
                <c:pt idx="4">
                  <c:v>-46</c:v>
                </c:pt>
                <c:pt idx="5">
                  <c:v>-23</c:v>
                </c:pt>
                <c:pt idx="6">
                  <c:v>-38</c:v>
                </c:pt>
                <c:pt idx="7">
                  <c:v>-26</c:v>
                </c:pt>
                <c:pt idx="8">
                  <c:v>-62</c:v>
                </c:pt>
                <c:pt idx="9">
                  <c:v>-75</c:v>
                </c:pt>
                <c:pt idx="10">
                  <c:v>8</c:v>
                </c:pt>
                <c:pt idx="11">
                  <c:v>0</c:v>
                </c:pt>
                <c:pt idx="12">
                  <c:v>-55</c:v>
                </c:pt>
                <c:pt idx="13">
                  <c:v>36</c:v>
                </c:pt>
                <c:pt idx="14">
                  <c:v>-86</c:v>
                </c:pt>
                <c:pt idx="15">
                  <c:v>22</c:v>
                </c:pt>
                <c:pt idx="16">
                  <c:v>23</c:v>
                </c:pt>
                <c:pt idx="17">
                  <c:v>-81</c:v>
                </c:pt>
                <c:pt idx="18">
                  <c:v>8</c:v>
                </c:pt>
                <c:pt idx="19">
                  <c:v>-41</c:v>
                </c:pt>
                <c:pt idx="20">
                  <c:v>-13</c:v>
                </c:pt>
                <c:pt idx="21">
                  <c:v>-35</c:v>
                </c:pt>
                <c:pt idx="22">
                  <c:v>-34</c:v>
                </c:pt>
                <c:pt idx="23">
                  <c:v>3</c:v>
                </c:pt>
                <c:pt idx="24">
                  <c:v>-38</c:v>
                </c:pt>
                <c:pt idx="25">
                  <c:v>-22</c:v>
                </c:pt>
                <c:pt idx="26">
                  <c:v>-133</c:v>
                </c:pt>
                <c:pt idx="27">
                  <c:v>-13</c:v>
                </c:pt>
                <c:pt idx="28">
                  <c:v>-85</c:v>
                </c:pt>
                <c:pt idx="29">
                  <c:v>30</c:v>
                </c:pt>
                <c:pt idx="30">
                  <c:v>-23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72-4804-A071-8005C80A1D16}"/>
            </c:ext>
          </c:extLst>
        </c:ser>
        <c:ser>
          <c:idx val="5"/>
          <c:order val="5"/>
          <c:tx>
            <c:strRef>
              <c:f>'VddCompOffset 0x540'!$J$7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'VddCompOffset 0x540'!$K$1:$AP$1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'VddCompOffset 0x540'!$K$7:$AP$7</c:f>
              <c:numCache>
                <c:formatCode>General</c:formatCode>
                <c:ptCount val="32"/>
                <c:pt idx="0">
                  <c:v>31</c:v>
                </c:pt>
                <c:pt idx="1">
                  <c:v>-66</c:v>
                </c:pt>
                <c:pt idx="2">
                  <c:v>-26</c:v>
                </c:pt>
                <c:pt idx="3">
                  <c:v>-59</c:v>
                </c:pt>
                <c:pt idx="4">
                  <c:v>29</c:v>
                </c:pt>
                <c:pt idx="5">
                  <c:v>-31</c:v>
                </c:pt>
                <c:pt idx="6">
                  <c:v>12</c:v>
                </c:pt>
                <c:pt idx="7">
                  <c:v>-87</c:v>
                </c:pt>
                <c:pt idx="8">
                  <c:v>-79</c:v>
                </c:pt>
                <c:pt idx="9">
                  <c:v>35</c:v>
                </c:pt>
                <c:pt idx="10">
                  <c:v>-58</c:v>
                </c:pt>
                <c:pt idx="11">
                  <c:v>-65</c:v>
                </c:pt>
                <c:pt idx="12">
                  <c:v>-15</c:v>
                </c:pt>
                <c:pt idx="13">
                  <c:v>-29</c:v>
                </c:pt>
                <c:pt idx="14">
                  <c:v>-11</c:v>
                </c:pt>
                <c:pt idx="15">
                  <c:v>24</c:v>
                </c:pt>
                <c:pt idx="16">
                  <c:v>-33</c:v>
                </c:pt>
                <c:pt idx="17">
                  <c:v>-67</c:v>
                </c:pt>
                <c:pt idx="18">
                  <c:v>-18</c:v>
                </c:pt>
                <c:pt idx="19">
                  <c:v>-86</c:v>
                </c:pt>
                <c:pt idx="20">
                  <c:v>0</c:v>
                </c:pt>
                <c:pt idx="21">
                  <c:v>-83</c:v>
                </c:pt>
                <c:pt idx="22">
                  <c:v>-44</c:v>
                </c:pt>
                <c:pt idx="23">
                  <c:v>-36</c:v>
                </c:pt>
                <c:pt idx="24">
                  <c:v>14</c:v>
                </c:pt>
                <c:pt idx="25">
                  <c:v>-4</c:v>
                </c:pt>
                <c:pt idx="26">
                  <c:v>42</c:v>
                </c:pt>
                <c:pt idx="27">
                  <c:v>-71</c:v>
                </c:pt>
                <c:pt idx="28">
                  <c:v>-38</c:v>
                </c:pt>
                <c:pt idx="29">
                  <c:v>59</c:v>
                </c:pt>
                <c:pt idx="30">
                  <c:v>82</c:v>
                </c:pt>
                <c:pt idx="31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72-4804-A071-8005C80A1D16}"/>
            </c:ext>
          </c:extLst>
        </c:ser>
        <c:ser>
          <c:idx val="6"/>
          <c:order val="6"/>
          <c:tx>
            <c:strRef>
              <c:f>'VddCompOffset 0x540'!$J$8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'VddCompOffset 0x540'!$K$1:$AP$1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'VddCompOffset 0x540'!$K$8:$AP$8</c:f>
              <c:numCache>
                <c:formatCode>General</c:formatCode>
                <c:ptCount val="32"/>
                <c:pt idx="0">
                  <c:v>-90</c:v>
                </c:pt>
                <c:pt idx="1">
                  <c:v>21</c:v>
                </c:pt>
                <c:pt idx="2">
                  <c:v>-62</c:v>
                </c:pt>
                <c:pt idx="3">
                  <c:v>8</c:v>
                </c:pt>
                <c:pt idx="4">
                  <c:v>-63</c:v>
                </c:pt>
                <c:pt idx="5">
                  <c:v>-103</c:v>
                </c:pt>
                <c:pt idx="6">
                  <c:v>9</c:v>
                </c:pt>
                <c:pt idx="7">
                  <c:v>-36</c:v>
                </c:pt>
                <c:pt idx="8">
                  <c:v>-38</c:v>
                </c:pt>
                <c:pt idx="9">
                  <c:v>20</c:v>
                </c:pt>
                <c:pt idx="10">
                  <c:v>-26</c:v>
                </c:pt>
                <c:pt idx="11">
                  <c:v>-75</c:v>
                </c:pt>
                <c:pt idx="12">
                  <c:v>-74</c:v>
                </c:pt>
                <c:pt idx="13">
                  <c:v>-56</c:v>
                </c:pt>
                <c:pt idx="14">
                  <c:v>0</c:v>
                </c:pt>
                <c:pt idx="15">
                  <c:v>-36</c:v>
                </c:pt>
                <c:pt idx="16">
                  <c:v>-10</c:v>
                </c:pt>
                <c:pt idx="17">
                  <c:v>-37</c:v>
                </c:pt>
                <c:pt idx="18">
                  <c:v>-23</c:v>
                </c:pt>
                <c:pt idx="19">
                  <c:v>-19</c:v>
                </c:pt>
                <c:pt idx="20">
                  <c:v>-22</c:v>
                </c:pt>
                <c:pt idx="21">
                  <c:v>-66</c:v>
                </c:pt>
                <c:pt idx="22">
                  <c:v>-37</c:v>
                </c:pt>
                <c:pt idx="23">
                  <c:v>-28</c:v>
                </c:pt>
                <c:pt idx="24">
                  <c:v>-33</c:v>
                </c:pt>
                <c:pt idx="25">
                  <c:v>-43</c:v>
                </c:pt>
                <c:pt idx="26">
                  <c:v>-50</c:v>
                </c:pt>
                <c:pt idx="27">
                  <c:v>-7</c:v>
                </c:pt>
                <c:pt idx="28">
                  <c:v>-58</c:v>
                </c:pt>
                <c:pt idx="29">
                  <c:v>-7</c:v>
                </c:pt>
                <c:pt idx="30">
                  <c:v>-63</c:v>
                </c:pt>
                <c:pt idx="31">
                  <c:v>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72-4804-A071-8005C80A1D16}"/>
            </c:ext>
          </c:extLst>
        </c:ser>
        <c:ser>
          <c:idx val="7"/>
          <c:order val="7"/>
          <c:tx>
            <c:strRef>
              <c:f>'VddCompOffset 0x540'!$J$9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'VddCompOffset 0x540'!$K$1:$AP$1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'VddCompOffset 0x540'!$K$9:$AP$9</c:f>
              <c:numCache>
                <c:formatCode>General</c:formatCode>
                <c:ptCount val="32"/>
                <c:pt idx="0">
                  <c:v>-18</c:v>
                </c:pt>
                <c:pt idx="1">
                  <c:v>-19</c:v>
                </c:pt>
                <c:pt idx="2">
                  <c:v>-17</c:v>
                </c:pt>
                <c:pt idx="3">
                  <c:v>-18</c:v>
                </c:pt>
                <c:pt idx="4">
                  <c:v>-18</c:v>
                </c:pt>
                <c:pt idx="5">
                  <c:v>-14</c:v>
                </c:pt>
                <c:pt idx="6">
                  <c:v>-19</c:v>
                </c:pt>
                <c:pt idx="7">
                  <c:v>-12</c:v>
                </c:pt>
                <c:pt idx="8">
                  <c:v>-17</c:v>
                </c:pt>
                <c:pt idx="9">
                  <c:v>-17</c:v>
                </c:pt>
                <c:pt idx="10">
                  <c:v>-15</c:v>
                </c:pt>
                <c:pt idx="11">
                  <c:v>-14</c:v>
                </c:pt>
                <c:pt idx="12">
                  <c:v>-12</c:v>
                </c:pt>
                <c:pt idx="13">
                  <c:v>-14</c:v>
                </c:pt>
                <c:pt idx="14">
                  <c:v>-18</c:v>
                </c:pt>
                <c:pt idx="15">
                  <c:v>-16</c:v>
                </c:pt>
                <c:pt idx="16">
                  <c:v>-17</c:v>
                </c:pt>
                <c:pt idx="17">
                  <c:v>-13</c:v>
                </c:pt>
                <c:pt idx="18">
                  <c:v>-16</c:v>
                </c:pt>
                <c:pt idx="19">
                  <c:v>-15</c:v>
                </c:pt>
                <c:pt idx="20">
                  <c:v>-16</c:v>
                </c:pt>
                <c:pt idx="21">
                  <c:v>-16</c:v>
                </c:pt>
                <c:pt idx="22">
                  <c:v>-14</c:v>
                </c:pt>
                <c:pt idx="23">
                  <c:v>-17</c:v>
                </c:pt>
                <c:pt idx="24">
                  <c:v>-18</c:v>
                </c:pt>
                <c:pt idx="25">
                  <c:v>-14</c:v>
                </c:pt>
                <c:pt idx="26">
                  <c:v>-14</c:v>
                </c:pt>
                <c:pt idx="27">
                  <c:v>-13</c:v>
                </c:pt>
                <c:pt idx="28">
                  <c:v>-13</c:v>
                </c:pt>
                <c:pt idx="29">
                  <c:v>-14</c:v>
                </c:pt>
                <c:pt idx="30">
                  <c:v>-14</c:v>
                </c:pt>
                <c:pt idx="31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72-4804-A071-8005C80A1D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7551664"/>
        <c:axId val="817547400"/>
        <c:axId val="874947024"/>
      </c:surface3DChart>
      <c:catAx>
        <c:axId val="81755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47400"/>
        <c:crosses val="autoZero"/>
        <c:auto val="1"/>
        <c:lblAlgn val="ctr"/>
        <c:lblOffset val="100"/>
        <c:noMultiLvlLbl val="0"/>
      </c:catAx>
      <c:valAx>
        <c:axId val="8175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Vdd Comp Offset [dig]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551664"/>
        <c:crosses val="autoZero"/>
        <c:crossBetween val="midCat"/>
      </c:valAx>
      <c:serAx>
        <c:axId val="87494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817547400"/>
        <c:crosses val="autoZero"/>
      </c:serAx>
    </c:plotArea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'ThCompGrad 0x740'!$J$2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0x740'!$K$2:$AP$2</c:f>
              <c:numCache>
                <c:formatCode>General</c:formatCode>
                <c:ptCount val="32"/>
                <c:pt idx="0">
                  <c:v>-16</c:v>
                </c:pt>
                <c:pt idx="1">
                  <c:v>-14</c:v>
                </c:pt>
                <c:pt idx="2">
                  <c:v>3</c:v>
                </c:pt>
                <c:pt idx="3">
                  <c:v>-36</c:v>
                </c:pt>
                <c:pt idx="4">
                  <c:v>-12</c:v>
                </c:pt>
                <c:pt idx="5">
                  <c:v>-79</c:v>
                </c:pt>
                <c:pt idx="6">
                  <c:v>5</c:v>
                </c:pt>
                <c:pt idx="7">
                  <c:v>-22</c:v>
                </c:pt>
                <c:pt idx="8">
                  <c:v>-91</c:v>
                </c:pt>
                <c:pt idx="9">
                  <c:v>-54</c:v>
                </c:pt>
                <c:pt idx="10">
                  <c:v>19</c:v>
                </c:pt>
                <c:pt idx="11">
                  <c:v>17</c:v>
                </c:pt>
                <c:pt idx="12">
                  <c:v>38</c:v>
                </c:pt>
                <c:pt idx="13">
                  <c:v>-63</c:v>
                </c:pt>
                <c:pt idx="14">
                  <c:v>10</c:v>
                </c:pt>
                <c:pt idx="15">
                  <c:v>-94</c:v>
                </c:pt>
                <c:pt idx="16">
                  <c:v>53</c:v>
                </c:pt>
                <c:pt idx="17">
                  <c:v>-52</c:v>
                </c:pt>
                <c:pt idx="18">
                  <c:v>1</c:v>
                </c:pt>
                <c:pt idx="19">
                  <c:v>-37</c:v>
                </c:pt>
                <c:pt idx="20">
                  <c:v>66</c:v>
                </c:pt>
                <c:pt idx="21">
                  <c:v>58</c:v>
                </c:pt>
                <c:pt idx="22">
                  <c:v>-16</c:v>
                </c:pt>
                <c:pt idx="23">
                  <c:v>-42</c:v>
                </c:pt>
                <c:pt idx="24">
                  <c:v>-88</c:v>
                </c:pt>
                <c:pt idx="25">
                  <c:v>-92</c:v>
                </c:pt>
                <c:pt idx="26">
                  <c:v>-32</c:v>
                </c:pt>
                <c:pt idx="27">
                  <c:v>-24</c:v>
                </c:pt>
                <c:pt idx="28">
                  <c:v>-17</c:v>
                </c:pt>
                <c:pt idx="29">
                  <c:v>-105</c:v>
                </c:pt>
                <c:pt idx="30">
                  <c:v>-112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1-4C3A-9CDF-05A20B33D2DE}"/>
            </c:ext>
          </c:extLst>
        </c:ser>
        <c:ser>
          <c:idx val="1"/>
          <c:order val="1"/>
          <c:tx>
            <c:strRef>
              <c:f>'ThCompGrad 0x740'!$J$3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0x740'!$K$3:$AP$3</c:f>
              <c:numCache>
                <c:formatCode>General</c:formatCode>
                <c:ptCount val="32"/>
                <c:pt idx="0">
                  <c:v>16</c:v>
                </c:pt>
                <c:pt idx="1">
                  <c:v>-88</c:v>
                </c:pt>
                <c:pt idx="2">
                  <c:v>-20</c:v>
                </c:pt>
                <c:pt idx="3">
                  <c:v>-25</c:v>
                </c:pt>
                <c:pt idx="4">
                  <c:v>8</c:v>
                </c:pt>
                <c:pt idx="5">
                  <c:v>2</c:v>
                </c:pt>
                <c:pt idx="6">
                  <c:v>-76</c:v>
                </c:pt>
                <c:pt idx="7">
                  <c:v>-79</c:v>
                </c:pt>
                <c:pt idx="8">
                  <c:v>-76</c:v>
                </c:pt>
                <c:pt idx="9">
                  <c:v>39</c:v>
                </c:pt>
                <c:pt idx="10">
                  <c:v>-32</c:v>
                </c:pt>
                <c:pt idx="11">
                  <c:v>-6</c:v>
                </c:pt>
                <c:pt idx="12">
                  <c:v>-36</c:v>
                </c:pt>
                <c:pt idx="13">
                  <c:v>-89</c:v>
                </c:pt>
                <c:pt idx="14">
                  <c:v>-56</c:v>
                </c:pt>
                <c:pt idx="15">
                  <c:v>10</c:v>
                </c:pt>
                <c:pt idx="16">
                  <c:v>-105</c:v>
                </c:pt>
                <c:pt idx="17">
                  <c:v>-59</c:v>
                </c:pt>
                <c:pt idx="18">
                  <c:v>-48</c:v>
                </c:pt>
                <c:pt idx="19">
                  <c:v>-119</c:v>
                </c:pt>
                <c:pt idx="20">
                  <c:v>-80</c:v>
                </c:pt>
                <c:pt idx="21">
                  <c:v>-115</c:v>
                </c:pt>
                <c:pt idx="22">
                  <c:v>3</c:v>
                </c:pt>
                <c:pt idx="23">
                  <c:v>48</c:v>
                </c:pt>
                <c:pt idx="24">
                  <c:v>7</c:v>
                </c:pt>
                <c:pt idx="25">
                  <c:v>12</c:v>
                </c:pt>
                <c:pt idx="26">
                  <c:v>-21</c:v>
                </c:pt>
                <c:pt idx="27">
                  <c:v>-58</c:v>
                </c:pt>
                <c:pt idx="28">
                  <c:v>-14</c:v>
                </c:pt>
                <c:pt idx="29">
                  <c:v>25</c:v>
                </c:pt>
                <c:pt idx="30">
                  <c:v>46</c:v>
                </c:pt>
                <c:pt idx="31">
                  <c:v>-74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1-4C3A-9CDF-05A20B33D2DE}"/>
            </c:ext>
          </c:extLst>
        </c:ser>
        <c:ser>
          <c:idx val="2"/>
          <c:order val="2"/>
          <c:tx>
            <c:strRef>
              <c:f>'ThCompGrad 0x740'!$J$4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0x740'!$K$4:$AP$4</c:f>
              <c:numCache>
                <c:formatCode>General</c:formatCode>
                <c:ptCount val="32"/>
                <c:pt idx="0">
                  <c:v>14</c:v>
                </c:pt>
                <c:pt idx="1">
                  <c:v>37</c:v>
                </c:pt>
                <c:pt idx="2">
                  <c:v>-4</c:v>
                </c:pt>
                <c:pt idx="3">
                  <c:v>32</c:v>
                </c:pt>
                <c:pt idx="4">
                  <c:v>3</c:v>
                </c:pt>
                <c:pt idx="5">
                  <c:v>-62</c:v>
                </c:pt>
                <c:pt idx="6">
                  <c:v>-1</c:v>
                </c:pt>
                <c:pt idx="7">
                  <c:v>30</c:v>
                </c:pt>
                <c:pt idx="8">
                  <c:v>-21</c:v>
                </c:pt>
                <c:pt idx="9">
                  <c:v>-37</c:v>
                </c:pt>
                <c:pt idx="10">
                  <c:v>38</c:v>
                </c:pt>
                <c:pt idx="11">
                  <c:v>-1</c:v>
                </c:pt>
                <c:pt idx="12">
                  <c:v>18</c:v>
                </c:pt>
                <c:pt idx="13">
                  <c:v>28</c:v>
                </c:pt>
                <c:pt idx="14">
                  <c:v>1</c:v>
                </c:pt>
                <c:pt idx="15">
                  <c:v>-10</c:v>
                </c:pt>
                <c:pt idx="16">
                  <c:v>-24</c:v>
                </c:pt>
                <c:pt idx="17">
                  <c:v>-47</c:v>
                </c:pt>
                <c:pt idx="18">
                  <c:v>-41</c:v>
                </c:pt>
                <c:pt idx="19">
                  <c:v>-3</c:v>
                </c:pt>
                <c:pt idx="20">
                  <c:v>-33</c:v>
                </c:pt>
                <c:pt idx="21">
                  <c:v>-68</c:v>
                </c:pt>
                <c:pt idx="22">
                  <c:v>-92</c:v>
                </c:pt>
                <c:pt idx="23">
                  <c:v>-25</c:v>
                </c:pt>
                <c:pt idx="24">
                  <c:v>-29</c:v>
                </c:pt>
                <c:pt idx="25">
                  <c:v>-36</c:v>
                </c:pt>
                <c:pt idx="26">
                  <c:v>-28</c:v>
                </c:pt>
                <c:pt idx="27">
                  <c:v>-14</c:v>
                </c:pt>
                <c:pt idx="28">
                  <c:v>-34</c:v>
                </c:pt>
                <c:pt idx="29">
                  <c:v>-56</c:v>
                </c:pt>
                <c:pt idx="30">
                  <c:v>-19</c:v>
                </c:pt>
                <c:pt idx="31">
                  <c:v>-57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1-4C3A-9CDF-05A20B33D2DE}"/>
            </c:ext>
          </c:extLst>
        </c:ser>
        <c:ser>
          <c:idx val="3"/>
          <c:order val="3"/>
          <c:tx>
            <c:strRef>
              <c:f>'ThCompGrad 0x740'!$J$5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0x740'!$K$5:$AP$5</c:f>
              <c:numCache>
                <c:formatCode>General</c:formatCode>
                <c:ptCount val="32"/>
                <c:pt idx="0">
                  <c:v>-21</c:v>
                </c:pt>
                <c:pt idx="1">
                  <c:v>-22</c:v>
                </c:pt>
                <c:pt idx="2">
                  <c:v>-17</c:v>
                </c:pt>
                <c:pt idx="3">
                  <c:v>-21</c:v>
                </c:pt>
                <c:pt idx="4">
                  <c:v>-20</c:v>
                </c:pt>
                <c:pt idx="5">
                  <c:v>-20</c:v>
                </c:pt>
                <c:pt idx="6">
                  <c:v>-18</c:v>
                </c:pt>
                <c:pt idx="7">
                  <c:v>-20</c:v>
                </c:pt>
                <c:pt idx="8">
                  <c:v>-17</c:v>
                </c:pt>
                <c:pt idx="9">
                  <c:v>-19</c:v>
                </c:pt>
                <c:pt idx="10">
                  <c:v>-21</c:v>
                </c:pt>
                <c:pt idx="11">
                  <c:v>-19</c:v>
                </c:pt>
                <c:pt idx="12">
                  <c:v>-21</c:v>
                </c:pt>
                <c:pt idx="13">
                  <c:v>-17</c:v>
                </c:pt>
                <c:pt idx="14">
                  <c:v>-18</c:v>
                </c:pt>
                <c:pt idx="15">
                  <c:v>-18</c:v>
                </c:pt>
                <c:pt idx="16">
                  <c:v>-16</c:v>
                </c:pt>
                <c:pt idx="17">
                  <c:v>-15</c:v>
                </c:pt>
                <c:pt idx="18">
                  <c:v>-17</c:v>
                </c:pt>
                <c:pt idx="19">
                  <c:v>-16</c:v>
                </c:pt>
                <c:pt idx="20">
                  <c:v>-14</c:v>
                </c:pt>
                <c:pt idx="21">
                  <c:v>-12</c:v>
                </c:pt>
                <c:pt idx="22">
                  <c:v>-15</c:v>
                </c:pt>
                <c:pt idx="23">
                  <c:v>-17</c:v>
                </c:pt>
                <c:pt idx="24">
                  <c:v>-14</c:v>
                </c:pt>
                <c:pt idx="25">
                  <c:v>-15</c:v>
                </c:pt>
                <c:pt idx="26">
                  <c:v>-14</c:v>
                </c:pt>
                <c:pt idx="27">
                  <c:v>-14</c:v>
                </c:pt>
                <c:pt idx="28">
                  <c:v>-15</c:v>
                </c:pt>
                <c:pt idx="29">
                  <c:v>-15</c:v>
                </c:pt>
                <c:pt idx="30">
                  <c:v>-6</c:v>
                </c:pt>
                <c:pt idx="31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1-4C3A-9CDF-05A20B33D2DE}"/>
            </c:ext>
          </c:extLst>
        </c:ser>
        <c:ser>
          <c:idx val="4"/>
          <c:order val="4"/>
          <c:tx>
            <c:strRef>
              <c:f>'ThCompGrad 0x740'!$J$6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0x740'!$K$6:$AP$6</c:f>
              <c:numCache>
                <c:formatCode>General</c:formatCode>
                <c:ptCount val="32"/>
                <c:pt idx="0">
                  <c:v>-26</c:v>
                </c:pt>
                <c:pt idx="1">
                  <c:v>-17</c:v>
                </c:pt>
                <c:pt idx="2">
                  <c:v>1</c:v>
                </c:pt>
                <c:pt idx="3">
                  <c:v>-35</c:v>
                </c:pt>
                <c:pt idx="4">
                  <c:v>-12</c:v>
                </c:pt>
                <c:pt idx="5">
                  <c:v>-79</c:v>
                </c:pt>
                <c:pt idx="6">
                  <c:v>6</c:v>
                </c:pt>
                <c:pt idx="7">
                  <c:v>-21</c:v>
                </c:pt>
                <c:pt idx="8">
                  <c:v>-89</c:v>
                </c:pt>
                <c:pt idx="9">
                  <c:v>-51</c:v>
                </c:pt>
                <c:pt idx="10">
                  <c:v>24</c:v>
                </c:pt>
                <c:pt idx="11">
                  <c:v>19</c:v>
                </c:pt>
                <c:pt idx="12">
                  <c:v>42</c:v>
                </c:pt>
                <c:pt idx="13">
                  <c:v>-60</c:v>
                </c:pt>
                <c:pt idx="14">
                  <c:v>15</c:v>
                </c:pt>
                <c:pt idx="15">
                  <c:v>-91</c:v>
                </c:pt>
                <c:pt idx="16">
                  <c:v>58</c:v>
                </c:pt>
                <c:pt idx="17">
                  <c:v>-47</c:v>
                </c:pt>
                <c:pt idx="18">
                  <c:v>3</c:v>
                </c:pt>
                <c:pt idx="19">
                  <c:v>-35</c:v>
                </c:pt>
                <c:pt idx="20">
                  <c:v>70</c:v>
                </c:pt>
                <c:pt idx="21">
                  <c:v>60</c:v>
                </c:pt>
                <c:pt idx="22">
                  <c:v>-12</c:v>
                </c:pt>
                <c:pt idx="23">
                  <c:v>-38</c:v>
                </c:pt>
                <c:pt idx="24">
                  <c:v>-84</c:v>
                </c:pt>
                <c:pt idx="25">
                  <c:v>-89</c:v>
                </c:pt>
                <c:pt idx="26">
                  <c:v>-30</c:v>
                </c:pt>
                <c:pt idx="27">
                  <c:v>-23</c:v>
                </c:pt>
                <c:pt idx="28">
                  <c:v>-15</c:v>
                </c:pt>
                <c:pt idx="29">
                  <c:v>-103</c:v>
                </c:pt>
                <c:pt idx="30">
                  <c:v>-112</c:v>
                </c:pt>
                <c:pt idx="3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1-4C3A-9CDF-05A20B33D2DE}"/>
            </c:ext>
          </c:extLst>
        </c:ser>
        <c:ser>
          <c:idx val="5"/>
          <c:order val="5"/>
          <c:tx>
            <c:strRef>
              <c:f>'ThCompGrad 0x740'!$J$7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0x740'!$K$7:$AP$7</c:f>
              <c:numCache>
                <c:formatCode>General</c:formatCode>
                <c:ptCount val="32"/>
                <c:pt idx="0">
                  <c:v>14</c:v>
                </c:pt>
                <c:pt idx="1">
                  <c:v>-91</c:v>
                </c:pt>
                <c:pt idx="2">
                  <c:v>-21</c:v>
                </c:pt>
                <c:pt idx="3">
                  <c:v>-26</c:v>
                </c:pt>
                <c:pt idx="4">
                  <c:v>8</c:v>
                </c:pt>
                <c:pt idx="5">
                  <c:v>3</c:v>
                </c:pt>
                <c:pt idx="6">
                  <c:v>-72</c:v>
                </c:pt>
                <c:pt idx="7">
                  <c:v>-78</c:v>
                </c:pt>
                <c:pt idx="8">
                  <c:v>-76</c:v>
                </c:pt>
                <c:pt idx="9">
                  <c:v>43</c:v>
                </c:pt>
                <c:pt idx="10">
                  <c:v>-31</c:v>
                </c:pt>
                <c:pt idx="11">
                  <c:v>0</c:v>
                </c:pt>
                <c:pt idx="12">
                  <c:v>-32</c:v>
                </c:pt>
                <c:pt idx="13">
                  <c:v>-84</c:v>
                </c:pt>
                <c:pt idx="14">
                  <c:v>-52</c:v>
                </c:pt>
                <c:pt idx="15">
                  <c:v>15</c:v>
                </c:pt>
                <c:pt idx="16">
                  <c:v>-102</c:v>
                </c:pt>
                <c:pt idx="17">
                  <c:v>-57</c:v>
                </c:pt>
                <c:pt idx="18">
                  <c:v>-44</c:v>
                </c:pt>
                <c:pt idx="19">
                  <c:v>-115</c:v>
                </c:pt>
                <c:pt idx="20">
                  <c:v>-77</c:v>
                </c:pt>
                <c:pt idx="21">
                  <c:v>-112</c:v>
                </c:pt>
                <c:pt idx="22">
                  <c:v>2</c:v>
                </c:pt>
                <c:pt idx="23">
                  <c:v>49</c:v>
                </c:pt>
                <c:pt idx="24">
                  <c:v>10</c:v>
                </c:pt>
                <c:pt idx="25">
                  <c:v>15</c:v>
                </c:pt>
                <c:pt idx="26">
                  <c:v>-18</c:v>
                </c:pt>
                <c:pt idx="27">
                  <c:v>-54</c:v>
                </c:pt>
                <c:pt idx="28">
                  <c:v>-10</c:v>
                </c:pt>
                <c:pt idx="29">
                  <c:v>27</c:v>
                </c:pt>
                <c:pt idx="30">
                  <c:v>49</c:v>
                </c:pt>
                <c:pt idx="31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C1-4C3A-9CDF-05A20B33D2DE}"/>
            </c:ext>
          </c:extLst>
        </c:ser>
        <c:ser>
          <c:idx val="6"/>
          <c:order val="6"/>
          <c:tx>
            <c:strRef>
              <c:f>'ThCompGrad 0x740'!$J$8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0x740'!$K$8:$AP$8</c:f>
              <c:numCache>
                <c:formatCode>General</c:formatCode>
                <c:ptCount val="32"/>
                <c:pt idx="0">
                  <c:v>11</c:v>
                </c:pt>
                <c:pt idx="1">
                  <c:v>37</c:v>
                </c:pt>
                <c:pt idx="2">
                  <c:v>-2</c:v>
                </c:pt>
                <c:pt idx="3">
                  <c:v>31</c:v>
                </c:pt>
                <c:pt idx="4">
                  <c:v>4</c:v>
                </c:pt>
                <c:pt idx="5">
                  <c:v>-62</c:v>
                </c:pt>
                <c:pt idx="6">
                  <c:v>2</c:v>
                </c:pt>
                <c:pt idx="7">
                  <c:v>32</c:v>
                </c:pt>
                <c:pt idx="8">
                  <c:v>-16</c:v>
                </c:pt>
                <c:pt idx="9">
                  <c:v>-37</c:v>
                </c:pt>
                <c:pt idx="10">
                  <c:v>41</c:v>
                </c:pt>
                <c:pt idx="11">
                  <c:v>2</c:v>
                </c:pt>
                <c:pt idx="12">
                  <c:v>20</c:v>
                </c:pt>
                <c:pt idx="13">
                  <c:v>30</c:v>
                </c:pt>
                <c:pt idx="14">
                  <c:v>0</c:v>
                </c:pt>
                <c:pt idx="15">
                  <c:v>-7</c:v>
                </c:pt>
                <c:pt idx="16">
                  <c:v>-21</c:v>
                </c:pt>
                <c:pt idx="17">
                  <c:v>-45</c:v>
                </c:pt>
                <c:pt idx="18">
                  <c:v>-38</c:v>
                </c:pt>
                <c:pt idx="19">
                  <c:v>1</c:v>
                </c:pt>
                <c:pt idx="20">
                  <c:v>-31</c:v>
                </c:pt>
                <c:pt idx="21">
                  <c:v>-67</c:v>
                </c:pt>
                <c:pt idx="22">
                  <c:v>-89</c:v>
                </c:pt>
                <c:pt idx="23">
                  <c:v>-23</c:v>
                </c:pt>
                <c:pt idx="24">
                  <c:v>-28</c:v>
                </c:pt>
                <c:pt idx="25">
                  <c:v>-35</c:v>
                </c:pt>
                <c:pt idx="26">
                  <c:v>-27</c:v>
                </c:pt>
                <c:pt idx="27">
                  <c:v>-13</c:v>
                </c:pt>
                <c:pt idx="28">
                  <c:v>-34</c:v>
                </c:pt>
                <c:pt idx="29">
                  <c:v>-52</c:v>
                </c:pt>
                <c:pt idx="30">
                  <c:v>-18</c:v>
                </c:pt>
                <c:pt idx="31">
                  <c:v>-57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1-4C3A-9CDF-05A20B33D2DE}"/>
            </c:ext>
          </c:extLst>
        </c:ser>
        <c:ser>
          <c:idx val="7"/>
          <c:order val="7"/>
          <c:tx>
            <c:strRef>
              <c:f>'ThCompGrad 0x740'!$J$9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0x740'!$K$9:$AP$9</c:f>
              <c:numCache>
                <c:formatCode>General</c:formatCode>
                <c:ptCount val="32"/>
                <c:pt idx="0">
                  <c:v>-21</c:v>
                </c:pt>
                <c:pt idx="1">
                  <c:v>-22</c:v>
                </c:pt>
                <c:pt idx="2">
                  <c:v>-16</c:v>
                </c:pt>
                <c:pt idx="3">
                  <c:v>-20</c:v>
                </c:pt>
                <c:pt idx="4">
                  <c:v>-19</c:v>
                </c:pt>
                <c:pt idx="5">
                  <c:v>-17</c:v>
                </c:pt>
                <c:pt idx="6">
                  <c:v>-17</c:v>
                </c:pt>
                <c:pt idx="7">
                  <c:v>-18</c:v>
                </c:pt>
                <c:pt idx="8">
                  <c:v>-16</c:v>
                </c:pt>
                <c:pt idx="9">
                  <c:v>-15</c:v>
                </c:pt>
                <c:pt idx="10">
                  <c:v>-18</c:v>
                </c:pt>
                <c:pt idx="11">
                  <c:v>-18</c:v>
                </c:pt>
                <c:pt idx="12">
                  <c:v>-18</c:v>
                </c:pt>
                <c:pt idx="13">
                  <c:v>-16</c:v>
                </c:pt>
                <c:pt idx="14">
                  <c:v>-14</c:v>
                </c:pt>
                <c:pt idx="15">
                  <c:v>-15</c:v>
                </c:pt>
                <c:pt idx="16">
                  <c:v>-14</c:v>
                </c:pt>
                <c:pt idx="17">
                  <c:v>-11</c:v>
                </c:pt>
                <c:pt idx="18">
                  <c:v>-15</c:v>
                </c:pt>
                <c:pt idx="19">
                  <c:v>-15</c:v>
                </c:pt>
                <c:pt idx="20">
                  <c:v>-12</c:v>
                </c:pt>
                <c:pt idx="21">
                  <c:v>-10</c:v>
                </c:pt>
                <c:pt idx="22">
                  <c:v>-13</c:v>
                </c:pt>
                <c:pt idx="23">
                  <c:v>-16</c:v>
                </c:pt>
                <c:pt idx="24">
                  <c:v>-12</c:v>
                </c:pt>
                <c:pt idx="25">
                  <c:v>-12</c:v>
                </c:pt>
                <c:pt idx="26">
                  <c:v>-13</c:v>
                </c:pt>
                <c:pt idx="27">
                  <c:v>-14</c:v>
                </c:pt>
                <c:pt idx="28">
                  <c:v>-14</c:v>
                </c:pt>
                <c:pt idx="29">
                  <c:v>-12</c:v>
                </c:pt>
                <c:pt idx="30">
                  <c:v>-6</c:v>
                </c:pt>
                <c:pt idx="31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C1-4C3A-9CDF-05A20B33D2DE}"/>
            </c:ext>
          </c:extLst>
        </c:ser>
        <c:ser>
          <c:idx val="8"/>
          <c:order val="8"/>
          <c:tx>
            <c:strRef>
              <c:f>'ThCompGrad 0x740'!$J$10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0x740'!$K$10:$AP$10</c:f>
              <c:numCache>
                <c:formatCode>General</c:formatCode>
                <c:ptCount val="32"/>
                <c:pt idx="0">
                  <c:v>-23</c:v>
                </c:pt>
                <c:pt idx="1">
                  <c:v>-14</c:v>
                </c:pt>
                <c:pt idx="2">
                  <c:v>3</c:v>
                </c:pt>
                <c:pt idx="3">
                  <c:v>-33</c:v>
                </c:pt>
                <c:pt idx="4">
                  <c:v>-9</c:v>
                </c:pt>
                <c:pt idx="5">
                  <c:v>-76</c:v>
                </c:pt>
                <c:pt idx="6">
                  <c:v>8</c:v>
                </c:pt>
                <c:pt idx="7">
                  <c:v>-19</c:v>
                </c:pt>
                <c:pt idx="8">
                  <c:v>-87</c:v>
                </c:pt>
                <c:pt idx="9">
                  <c:v>-49</c:v>
                </c:pt>
                <c:pt idx="10">
                  <c:v>25</c:v>
                </c:pt>
                <c:pt idx="11">
                  <c:v>22</c:v>
                </c:pt>
                <c:pt idx="12">
                  <c:v>45</c:v>
                </c:pt>
                <c:pt idx="13">
                  <c:v>-57</c:v>
                </c:pt>
                <c:pt idx="14">
                  <c:v>16</c:v>
                </c:pt>
                <c:pt idx="15">
                  <c:v>-90</c:v>
                </c:pt>
                <c:pt idx="16">
                  <c:v>58</c:v>
                </c:pt>
                <c:pt idx="17">
                  <c:v>-46</c:v>
                </c:pt>
                <c:pt idx="18">
                  <c:v>5</c:v>
                </c:pt>
                <c:pt idx="19">
                  <c:v>-32</c:v>
                </c:pt>
                <c:pt idx="20">
                  <c:v>72</c:v>
                </c:pt>
                <c:pt idx="21">
                  <c:v>62</c:v>
                </c:pt>
                <c:pt idx="22">
                  <c:v>-11</c:v>
                </c:pt>
                <c:pt idx="23">
                  <c:v>-37</c:v>
                </c:pt>
                <c:pt idx="24">
                  <c:v>-83</c:v>
                </c:pt>
                <c:pt idx="25">
                  <c:v>-89</c:v>
                </c:pt>
                <c:pt idx="26">
                  <c:v>-30</c:v>
                </c:pt>
                <c:pt idx="27">
                  <c:v>-19</c:v>
                </c:pt>
                <c:pt idx="28">
                  <c:v>-13</c:v>
                </c:pt>
                <c:pt idx="29">
                  <c:v>-103</c:v>
                </c:pt>
                <c:pt idx="30">
                  <c:v>-110</c:v>
                </c:pt>
                <c:pt idx="3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C1-4C3A-9CDF-05A20B33D2DE}"/>
            </c:ext>
          </c:extLst>
        </c:ser>
        <c:ser>
          <c:idx val="9"/>
          <c:order val="9"/>
          <c:tx>
            <c:strRef>
              <c:f>'ThCompGrad 0x740'!$J$11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0x740'!$K$11:$AP$11</c:f>
              <c:numCache>
                <c:formatCode>General</c:formatCode>
                <c:ptCount val="32"/>
                <c:pt idx="0">
                  <c:v>16</c:v>
                </c:pt>
                <c:pt idx="1">
                  <c:v>-88</c:v>
                </c:pt>
                <c:pt idx="2">
                  <c:v>-17</c:v>
                </c:pt>
                <c:pt idx="3">
                  <c:v>-23</c:v>
                </c:pt>
                <c:pt idx="4">
                  <c:v>10</c:v>
                </c:pt>
                <c:pt idx="5">
                  <c:v>3</c:v>
                </c:pt>
                <c:pt idx="6">
                  <c:v>-72</c:v>
                </c:pt>
                <c:pt idx="7">
                  <c:v>-77</c:v>
                </c:pt>
                <c:pt idx="8">
                  <c:v>-72</c:v>
                </c:pt>
                <c:pt idx="9">
                  <c:v>45</c:v>
                </c:pt>
                <c:pt idx="10">
                  <c:v>-28</c:v>
                </c:pt>
                <c:pt idx="11">
                  <c:v>0</c:v>
                </c:pt>
                <c:pt idx="12">
                  <c:v>-30</c:v>
                </c:pt>
                <c:pt idx="13">
                  <c:v>-83</c:v>
                </c:pt>
                <c:pt idx="14">
                  <c:v>-51</c:v>
                </c:pt>
                <c:pt idx="15">
                  <c:v>17</c:v>
                </c:pt>
                <c:pt idx="16">
                  <c:v>-99</c:v>
                </c:pt>
                <c:pt idx="17">
                  <c:v>-55</c:v>
                </c:pt>
                <c:pt idx="18">
                  <c:v>-44</c:v>
                </c:pt>
                <c:pt idx="19">
                  <c:v>-115</c:v>
                </c:pt>
                <c:pt idx="20">
                  <c:v>-77</c:v>
                </c:pt>
                <c:pt idx="21">
                  <c:v>-109</c:v>
                </c:pt>
                <c:pt idx="22">
                  <c:v>4</c:v>
                </c:pt>
                <c:pt idx="23">
                  <c:v>51</c:v>
                </c:pt>
                <c:pt idx="24">
                  <c:v>11</c:v>
                </c:pt>
                <c:pt idx="25">
                  <c:v>16</c:v>
                </c:pt>
                <c:pt idx="26">
                  <c:v>-19</c:v>
                </c:pt>
                <c:pt idx="27">
                  <c:v>-54</c:v>
                </c:pt>
                <c:pt idx="28">
                  <c:v>-8</c:v>
                </c:pt>
                <c:pt idx="29">
                  <c:v>31</c:v>
                </c:pt>
                <c:pt idx="30">
                  <c:v>49</c:v>
                </c:pt>
                <c:pt idx="31">
                  <c:v>-68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9C1-4C3A-9CDF-05A20B33D2DE}"/>
            </c:ext>
          </c:extLst>
        </c:ser>
        <c:ser>
          <c:idx val="10"/>
          <c:order val="10"/>
          <c:tx>
            <c:strRef>
              <c:f>'ThCompGrad 0x740'!$J$12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0x740'!$K$12:$AP$12</c:f>
              <c:numCache>
                <c:formatCode>General</c:formatCode>
                <c:ptCount val="32"/>
                <c:pt idx="0">
                  <c:v>18</c:v>
                </c:pt>
                <c:pt idx="1">
                  <c:v>40</c:v>
                </c:pt>
                <c:pt idx="2">
                  <c:v>0</c:v>
                </c:pt>
                <c:pt idx="3">
                  <c:v>32</c:v>
                </c:pt>
                <c:pt idx="4">
                  <c:v>4</c:v>
                </c:pt>
                <c:pt idx="5">
                  <c:v>-60</c:v>
                </c:pt>
                <c:pt idx="6">
                  <c:v>3</c:v>
                </c:pt>
                <c:pt idx="7">
                  <c:v>33</c:v>
                </c:pt>
                <c:pt idx="8">
                  <c:v>-14</c:v>
                </c:pt>
                <c:pt idx="9">
                  <c:v>-34</c:v>
                </c:pt>
                <c:pt idx="10">
                  <c:v>42</c:v>
                </c:pt>
                <c:pt idx="11">
                  <c:v>3</c:v>
                </c:pt>
                <c:pt idx="12">
                  <c:v>21</c:v>
                </c:pt>
                <c:pt idx="13">
                  <c:v>33</c:v>
                </c:pt>
                <c:pt idx="14">
                  <c:v>3</c:v>
                </c:pt>
                <c:pt idx="15">
                  <c:v>-6</c:v>
                </c:pt>
                <c:pt idx="16">
                  <c:v>-21</c:v>
                </c:pt>
                <c:pt idx="17">
                  <c:v>-46</c:v>
                </c:pt>
                <c:pt idx="18">
                  <c:v>-37</c:v>
                </c:pt>
                <c:pt idx="19">
                  <c:v>1</c:v>
                </c:pt>
                <c:pt idx="20">
                  <c:v>-32</c:v>
                </c:pt>
                <c:pt idx="21">
                  <c:v>-66</c:v>
                </c:pt>
                <c:pt idx="22">
                  <c:v>-87</c:v>
                </c:pt>
                <c:pt idx="23">
                  <c:v>-23</c:v>
                </c:pt>
                <c:pt idx="24">
                  <c:v>-26</c:v>
                </c:pt>
                <c:pt idx="25">
                  <c:v>-35</c:v>
                </c:pt>
                <c:pt idx="26">
                  <c:v>-26</c:v>
                </c:pt>
                <c:pt idx="27">
                  <c:v>-10</c:v>
                </c:pt>
                <c:pt idx="28">
                  <c:v>-32</c:v>
                </c:pt>
                <c:pt idx="29">
                  <c:v>-51</c:v>
                </c:pt>
                <c:pt idx="30">
                  <c:v>-15</c:v>
                </c:pt>
                <c:pt idx="31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C1-4C3A-9CDF-05A20B33D2DE}"/>
            </c:ext>
          </c:extLst>
        </c:ser>
        <c:ser>
          <c:idx val="11"/>
          <c:order val="11"/>
          <c:tx>
            <c:strRef>
              <c:f>'ThCompGrad 0x740'!$J$13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0x740'!$K$13:$AP$13</c:f>
              <c:numCache>
                <c:formatCode>General</c:formatCode>
                <c:ptCount val="32"/>
                <c:pt idx="0">
                  <c:v>-17</c:v>
                </c:pt>
                <c:pt idx="1">
                  <c:v>-18</c:v>
                </c:pt>
                <c:pt idx="2">
                  <c:v>-14</c:v>
                </c:pt>
                <c:pt idx="3">
                  <c:v>-17</c:v>
                </c:pt>
                <c:pt idx="4">
                  <c:v>-17</c:v>
                </c:pt>
                <c:pt idx="5">
                  <c:v>-17</c:v>
                </c:pt>
                <c:pt idx="6">
                  <c:v>-15</c:v>
                </c:pt>
                <c:pt idx="7">
                  <c:v>-18</c:v>
                </c:pt>
                <c:pt idx="8">
                  <c:v>-14</c:v>
                </c:pt>
                <c:pt idx="9">
                  <c:v>-17</c:v>
                </c:pt>
                <c:pt idx="10">
                  <c:v>-16</c:v>
                </c:pt>
                <c:pt idx="11">
                  <c:v>-16</c:v>
                </c:pt>
                <c:pt idx="12">
                  <c:v>-18</c:v>
                </c:pt>
                <c:pt idx="13">
                  <c:v>-16</c:v>
                </c:pt>
                <c:pt idx="14">
                  <c:v>-15</c:v>
                </c:pt>
                <c:pt idx="15">
                  <c:v>-14</c:v>
                </c:pt>
                <c:pt idx="16">
                  <c:v>-13</c:v>
                </c:pt>
                <c:pt idx="17">
                  <c:v>-11</c:v>
                </c:pt>
                <c:pt idx="18">
                  <c:v>-13</c:v>
                </c:pt>
                <c:pt idx="19">
                  <c:v>-13</c:v>
                </c:pt>
                <c:pt idx="20">
                  <c:v>-12</c:v>
                </c:pt>
                <c:pt idx="21">
                  <c:v>-10</c:v>
                </c:pt>
                <c:pt idx="22">
                  <c:v>-11</c:v>
                </c:pt>
                <c:pt idx="23">
                  <c:v>-14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-11</c:v>
                </c:pt>
                <c:pt idx="28">
                  <c:v>-13</c:v>
                </c:pt>
                <c:pt idx="29">
                  <c:v>-12</c:v>
                </c:pt>
                <c:pt idx="30">
                  <c:v>-6</c:v>
                </c:pt>
                <c:pt idx="31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9C1-4C3A-9CDF-05A20B33D2DE}"/>
            </c:ext>
          </c:extLst>
        </c:ser>
        <c:ser>
          <c:idx val="12"/>
          <c:order val="12"/>
          <c:tx>
            <c:strRef>
              <c:f>'ThCompGrad 0x740'!$J$14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0x740'!$K$14:$AP$14</c:f>
              <c:numCache>
                <c:formatCode>General</c:formatCode>
                <c:ptCount val="32"/>
                <c:pt idx="0">
                  <c:v>-19</c:v>
                </c:pt>
                <c:pt idx="1">
                  <c:v>-13</c:v>
                </c:pt>
                <c:pt idx="2">
                  <c:v>6</c:v>
                </c:pt>
                <c:pt idx="3">
                  <c:v>-31</c:v>
                </c:pt>
                <c:pt idx="4">
                  <c:v>-8</c:v>
                </c:pt>
                <c:pt idx="5">
                  <c:v>-75</c:v>
                </c:pt>
                <c:pt idx="6">
                  <c:v>10</c:v>
                </c:pt>
                <c:pt idx="7">
                  <c:v>-16</c:v>
                </c:pt>
                <c:pt idx="8">
                  <c:v>-85</c:v>
                </c:pt>
                <c:pt idx="9">
                  <c:v>-47</c:v>
                </c:pt>
                <c:pt idx="10">
                  <c:v>25</c:v>
                </c:pt>
                <c:pt idx="11">
                  <c:v>23</c:v>
                </c:pt>
                <c:pt idx="12">
                  <c:v>43</c:v>
                </c:pt>
                <c:pt idx="13">
                  <c:v>-56</c:v>
                </c:pt>
                <c:pt idx="14">
                  <c:v>17</c:v>
                </c:pt>
                <c:pt idx="15">
                  <c:v>-90</c:v>
                </c:pt>
                <c:pt idx="16">
                  <c:v>61</c:v>
                </c:pt>
                <c:pt idx="17">
                  <c:v>-46</c:v>
                </c:pt>
                <c:pt idx="18">
                  <c:v>7</c:v>
                </c:pt>
                <c:pt idx="19">
                  <c:v>-31</c:v>
                </c:pt>
                <c:pt idx="20">
                  <c:v>72</c:v>
                </c:pt>
                <c:pt idx="21">
                  <c:v>65</c:v>
                </c:pt>
                <c:pt idx="22">
                  <c:v>-11</c:v>
                </c:pt>
                <c:pt idx="23">
                  <c:v>-38</c:v>
                </c:pt>
                <c:pt idx="24">
                  <c:v>-80</c:v>
                </c:pt>
                <c:pt idx="25">
                  <c:v>-86</c:v>
                </c:pt>
                <c:pt idx="26">
                  <c:v>-29</c:v>
                </c:pt>
                <c:pt idx="27">
                  <c:v>-19</c:v>
                </c:pt>
                <c:pt idx="28">
                  <c:v>-13</c:v>
                </c:pt>
                <c:pt idx="29">
                  <c:v>-103</c:v>
                </c:pt>
                <c:pt idx="30">
                  <c:v>-111</c:v>
                </c:pt>
                <c:pt idx="3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C1-4C3A-9CDF-05A20B33D2DE}"/>
            </c:ext>
          </c:extLst>
        </c:ser>
        <c:ser>
          <c:idx val="13"/>
          <c:order val="13"/>
          <c:tx>
            <c:strRef>
              <c:f>'ThCompGrad 0x740'!$J$15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0x740'!$K$15:$AP$15</c:f>
              <c:numCache>
                <c:formatCode>General</c:formatCode>
                <c:ptCount val="32"/>
                <c:pt idx="0">
                  <c:v>18</c:v>
                </c:pt>
                <c:pt idx="1">
                  <c:v>-86</c:v>
                </c:pt>
                <c:pt idx="2">
                  <c:v>-17</c:v>
                </c:pt>
                <c:pt idx="3">
                  <c:v>-22</c:v>
                </c:pt>
                <c:pt idx="4">
                  <c:v>10</c:v>
                </c:pt>
                <c:pt idx="5">
                  <c:v>7</c:v>
                </c:pt>
                <c:pt idx="6">
                  <c:v>-70</c:v>
                </c:pt>
                <c:pt idx="7">
                  <c:v>-77</c:v>
                </c:pt>
                <c:pt idx="8">
                  <c:v>-71</c:v>
                </c:pt>
                <c:pt idx="9">
                  <c:v>46</c:v>
                </c:pt>
                <c:pt idx="10">
                  <c:v>-26</c:v>
                </c:pt>
                <c:pt idx="11">
                  <c:v>1</c:v>
                </c:pt>
                <c:pt idx="12">
                  <c:v>-29</c:v>
                </c:pt>
                <c:pt idx="13">
                  <c:v>-82</c:v>
                </c:pt>
                <c:pt idx="14">
                  <c:v>-51</c:v>
                </c:pt>
                <c:pt idx="15">
                  <c:v>16</c:v>
                </c:pt>
                <c:pt idx="16">
                  <c:v>-98</c:v>
                </c:pt>
                <c:pt idx="17">
                  <c:v>-55</c:v>
                </c:pt>
                <c:pt idx="18">
                  <c:v>-42</c:v>
                </c:pt>
                <c:pt idx="19">
                  <c:v>-113</c:v>
                </c:pt>
                <c:pt idx="20">
                  <c:v>-75</c:v>
                </c:pt>
                <c:pt idx="21">
                  <c:v>-109</c:v>
                </c:pt>
                <c:pt idx="22">
                  <c:v>6</c:v>
                </c:pt>
                <c:pt idx="23">
                  <c:v>53</c:v>
                </c:pt>
                <c:pt idx="24">
                  <c:v>11</c:v>
                </c:pt>
                <c:pt idx="25">
                  <c:v>18</c:v>
                </c:pt>
                <c:pt idx="26">
                  <c:v>-15</c:v>
                </c:pt>
                <c:pt idx="27">
                  <c:v>-53</c:v>
                </c:pt>
                <c:pt idx="28">
                  <c:v>-11</c:v>
                </c:pt>
                <c:pt idx="29">
                  <c:v>32</c:v>
                </c:pt>
                <c:pt idx="30">
                  <c:v>49</c:v>
                </c:pt>
                <c:pt idx="31">
                  <c:v>-71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9C1-4C3A-9CDF-05A20B33D2DE}"/>
            </c:ext>
          </c:extLst>
        </c:ser>
        <c:ser>
          <c:idx val="14"/>
          <c:order val="14"/>
          <c:tx>
            <c:strRef>
              <c:f>'ThCompGrad 0x740'!$J$16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0x740'!$K$16:$AP$16</c:f>
              <c:numCache>
                <c:formatCode>General</c:formatCode>
                <c:ptCount val="32"/>
                <c:pt idx="0">
                  <c:v>17</c:v>
                </c:pt>
                <c:pt idx="1">
                  <c:v>41</c:v>
                </c:pt>
                <c:pt idx="2">
                  <c:v>-1</c:v>
                </c:pt>
                <c:pt idx="3">
                  <c:v>35</c:v>
                </c:pt>
                <c:pt idx="4">
                  <c:v>5</c:v>
                </c:pt>
                <c:pt idx="5">
                  <c:v>-61</c:v>
                </c:pt>
                <c:pt idx="6">
                  <c:v>3</c:v>
                </c:pt>
                <c:pt idx="7">
                  <c:v>35</c:v>
                </c:pt>
                <c:pt idx="8">
                  <c:v>-16</c:v>
                </c:pt>
                <c:pt idx="9">
                  <c:v>-35</c:v>
                </c:pt>
                <c:pt idx="10">
                  <c:v>42</c:v>
                </c:pt>
                <c:pt idx="11">
                  <c:v>6</c:v>
                </c:pt>
                <c:pt idx="12">
                  <c:v>22</c:v>
                </c:pt>
                <c:pt idx="13">
                  <c:v>32</c:v>
                </c:pt>
                <c:pt idx="14">
                  <c:v>3</c:v>
                </c:pt>
                <c:pt idx="15">
                  <c:v>-7</c:v>
                </c:pt>
                <c:pt idx="16">
                  <c:v>-22</c:v>
                </c:pt>
                <c:pt idx="17">
                  <c:v>-46</c:v>
                </c:pt>
                <c:pt idx="18">
                  <c:v>-36</c:v>
                </c:pt>
                <c:pt idx="19">
                  <c:v>-1</c:v>
                </c:pt>
                <c:pt idx="20">
                  <c:v>-30</c:v>
                </c:pt>
                <c:pt idx="21">
                  <c:v>-67</c:v>
                </c:pt>
                <c:pt idx="22">
                  <c:v>-87</c:v>
                </c:pt>
                <c:pt idx="23">
                  <c:v>-21</c:v>
                </c:pt>
                <c:pt idx="24">
                  <c:v>-24</c:v>
                </c:pt>
                <c:pt idx="25">
                  <c:v>-34</c:v>
                </c:pt>
                <c:pt idx="26">
                  <c:v>-25</c:v>
                </c:pt>
                <c:pt idx="27">
                  <c:v>-9</c:v>
                </c:pt>
                <c:pt idx="28">
                  <c:v>-31</c:v>
                </c:pt>
                <c:pt idx="29">
                  <c:v>-54</c:v>
                </c:pt>
                <c:pt idx="30">
                  <c:v>-16</c:v>
                </c:pt>
                <c:pt idx="31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C1-4C3A-9CDF-05A20B33D2DE}"/>
            </c:ext>
          </c:extLst>
        </c:ser>
        <c:ser>
          <c:idx val="15"/>
          <c:order val="15"/>
          <c:tx>
            <c:strRef>
              <c:f>'ThCompGrad 0x740'!$J$17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0x740'!$K$17:$AP$17</c:f>
              <c:numCache>
                <c:formatCode>General</c:formatCode>
                <c:ptCount val="32"/>
                <c:pt idx="0">
                  <c:v>-16</c:v>
                </c:pt>
                <c:pt idx="1">
                  <c:v>-17</c:v>
                </c:pt>
                <c:pt idx="2">
                  <c:v>-14</c:v>
                </c:pt>
                <c:pt idx="3">
                  <c:v>-17</c:v>
                </c:pt>
                <c:pt idx="4">
                  <c:v>-16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-15</c:v>
                </c:pt>
                <c:pt idx="9">
                  <c:v>-13</c:v>
                </c:pt>
                <c:pt idx="10">
                  <c:v>-16</c:v>
                </c:pt>
                <c:pt idx="11">
                  <c:v>-15</c:v>
                </c:pt>
                <c:pt idx="12">
                  <c:v>-17</c:v>
                </c:pt>
                <c:pt idx="13">
                  <c:v>-15</c:v>
                </c:pt>
                <c:pt idx="14">
                  <c:v>-13</c:v>
                </c:pt>
                <c:pt idx="15">
                  <c:v>-14</c:v>
                </c:pt>
                <c:pt idx="16">
                  <c:v>-11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-10</c:v>
                </c:pt>
                <c:pt idx="21">
                  <c:v>-8</c:v>
                </c:pt>
                <c:pt idx="22">
                  <c:v>-10</c:v>
                </c:pt>
                <c:pt idx="23">
                  <c:v>-13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-5</c:v>
                </c:pt>
                <c:pt idx="31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9C1-4C3A-9CDF-05A20B33D2DE}"/>
            </c:ext>
          </c:extLst>
        </c:ser>
        <c:ser>
          <c:idx val="16"/>
          <c:order val="16"/>
          <c:tx>
            <c:strRef>
              <c:f>'ThCompGrad 0x740'!$J$18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0x740'!$K$18:$AP$18</c:f>
              <c:numCache>
                <c:formatCode>General</c:formatCode>
                <c:ptCount val="32"/>
                <c:pt idx="0">
                  <c:v>-11</c:v>
                </c:pt>
                <c:pt idx="1">
                  <c:v>-13</c:v>
                </c:pt>
                <c:pt idx="2">
                  <c:v>-11</c:v>
                </c:pt>
                <c:pt idx="3">
                  <c:v>-15</c:v>
                </c:pt>
                <c:pt idx="4">
                  <c:v>-11</c:v>
                </c:pt>
                <c:pt idx="5">
                  <c:v>-11</c:v>
                </c:pt>
                <c:pt idx="6">
                  <c:v>-16</c:v>
                </c:pt>
                <c:pt idx="7">
                  <c:v>-8</c:v>
                </c:pt>
                <c:pt idx="8">
                  <c:v>-8</c:v>
                </c:pt>
                <c:pt idx="9">
                  <c:v>-12</c:v>
                </c:pt>
                <c:pt idx="10">
                  <c:v>-15</c:v>
                </c:pt>
                <c:pt idx="11">
                  <c:v>-10</c:v>
                </c:pt>
                <c:pt idx="12">
                  <c:v>-11</c:v>
                </c:pt>
                <c:pt idx="13">
                  <c:v>-12</c:v>
                </c:pt>
                <c:pt idx="14">
                  <c:v>-14</c:v>
                </c:pt>
                <c:pt idx="15">
                  <c:v>-11</c:v>
                </c:pt>
                <c:pt idx="16">
                  <c:v>-10</c:v>
                </c:pt>
                <c:pt idx="17">
                  <c:v>-14</c:v>
                </c:pt>
                <c:pt idx="18">
                  <c:v>-11</c:v>
                </c:pt>
                <c:pt idx="19">
                  <c:v>-9</c:v>
                </c:pt>
                <c:pt idx="20">
                  <c:v>-9</c:v>
                </c:pt>
                <c:pt idx="21">
                  <c:v>-6</c:v>
                </c:pt>
                <c:pt idx="22">
                  <c:v>-11</c:v>
                </c:pt>
                <c:pt idx="23">
                  <c:v>-16</c:v>
                </c:pt>
                <c:pt idx="24">
                  <c:v>-11</c:v>
                </c:pt>
                <c:pt idx="25">
                  <c:v>-10</c:v>
                </c:pt>
                <c:pt idx="26">
                  <c:v>-12</c:v>
                </c:pt>
                <c:pt idx="27">
                  <c:v>-13</c:v>
                </c:pt>
                <c:pt idx="28">
                  <c:v>-9</c:v>
                </c:pt>
                <c:pt idx="29">
                  <c:v>-10</c:v>
                </c:pt>
                <c:pt idx="30">
                  <c:v>-11</c:v>
                </c:pt>
                <c:pt idx="3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9C1-4C3A-9CDF-05A20B33D2DE}"/>
            </c:ext>
          </c:extLst>
        </c:ser>
        <c:ser>
          <c:idx val="17"/>
          <c:order val="17"/>
          <c:tx>
            <c:strRef>
              <c:f>'ThCompGrad 0x740'!$J$19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0x740'!$K$19:$AP$19</c:f>
              <c:numCache>
                <c:formatCode>General</c:formatCode>
                <c:ptCount val="32"/>
                <c:pt idx="0">
                  <c:v>-90</c:v>
                </c:pt>
                <c:pt idx="1">
                  <c:v>29</c:v>
                </c:pt>
                <c:pt idx="2">
                  <c:v>-59</c:v>
                </c:pt>
                <c:pt idx="3">
                  <c:v>16</c:v>
                </c:pt>
                <c:pt idx="4">
                  <c:v>-57</c:v>
                </c:pt>
                <c:pt idx="5">
                  <c:v>-101</c:v>
                </c:pt>
                <c:pt idx="6">
                  <c:v>13</c:v>
                </c:pt>
                <c:pt idx="7">
                  <c:v>-32</c:v>
                </c:pt>
                <c:pt idx="8">
                  <c:v>-36</c:v>
                </c:pt>
                <c:pt idx="9">
                  <c:v>28</c:v>
                </c:pt>
                <c:pt idx="10">
                  <c:v>-20</c:v>
                </c:pt>
                <c:pt idx="11">
                  <c:v>-71</c:v>
                </c:pt>
                <c:pt idx="12">
                  <c:v>-71</c:v>
                </c:pt>
                <c:pt idx="13">
                  <c:v>-53</c:v>
                </c:pt>
                <c:pt idx="14">
                  <c:v>5</c:v>
                </c:pt>
                <c:pt idx="15">
                  <c:v>-34</c:v>
                </c:pt>
                <c:pt idx="16">
                  <c:v>-7</c:v>
                </c:pt>
                <c:pt idx="17">
                  <c:v>-32</c:v>
                </c:pt>
                <c:pt idx="18">
                  <c:v>-20</c:v>
                </c:pt>
                <c:pt idx="19">
                  <c:v>-17</c:v>
                </c:pt>
                <c:pt idx="20">
                  <c:v>-18</c:v>
                </c:pt>
                <c:pt idx="21">
                  <c:v>-65</c:v>
                </c:pt>
                <c:pt idx="22">
                  <c:v>-35</c:v>
                </c:pt>
                <c:pt idx="23">
                  <c:v>-27</c:v>
                </c:pt>
                <c:pt idx="24">
                  <c:v>-27</c:v>
                </c:pt>
                <c:pt idx="25">
                  <c:v>-43</c:v>
                </c:pt>
                <c:pt idx="26">
                  <c:v>-50</c:v>
                </c:pt>
                <c:pt idx="27">
                  <c:v>-8</c:v>
                </c:pt>
                <c:pt idx="28">
                  <c:v>-55</c:v>
                </c:pt>
                <c:pt idx="29">
                  <c:v>2</c:v>
                </c:pt>
                <c:pt idx="30">
                  <c:v>-58</c:v>
                </c:pt>
                <c:pt idx="3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C1-4C3A-9CDF-05A20B33D2DE}"/>
            </c:ext>
          </c:extLst>
        </c:ser>
        <c:ser>
          <c:idx val="18"/>
          <c:order val="18"/>
          <c:tx>
            <c:strRef>
              <c:f>'ThCompGrad 0x740'!$J$20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0x740'!$K$20:$AP$20</c:f>
              <c:numCache>
                <c:formatCode>General</c:formatCode>
                <c:ptCount val="32"/>
                <c:pt idx="0">
                  <c:v>41</c:v>
                </c:pt>
                <c:pt idx="1">
                  <c:v>-65</c:v>
                </c:pt>
                <c:pt idx="2">
                  <c:v>-22</c:v>
                </c:pt>
                <c:pt idx="3">
                  <c:v>-60</c:v>
                </c:pt>
                <c:pt idx="4">
                  <c:v>36</c:v>
                </c:pt>
                <c:pt idx="5">
                  <c:v>-27</c:v>
                </c:pt>
                <c:pt idx="6">
                  <c:v>18</c:v>
                </c:pt>
                <c:pt idx="7">
                  <c:v>-87</c:v>
                </c:pt>
                <c:pt idx="8">
                  <c:v>-73</c:v>
                </c:pt>
                <c:pt idx="9">
                  <c:v>41</c:v>
                </c:pt>
                <c:pt idx="10">
                  <c:v>-55</c:v>
                </c:pt>
                <c:pt idx="11">
                  <c:v>-60</c:v>
                </c:pt>
                <c:pt idx="12">
                  <c:v>-13</c:v>
                </c:pt>
                <c:pt idx="13">
                  <c:v>-25</c:v>
                </c:pt>
                <c:pt idx="14">
                  <c:v>-6</c:v>
                </c:pt>
                <c:pt idx="15">
                  <c:v>29</c:v>
                </c:pt>
                <c:pt idx="16">
                  <c:v>-26</c:v>
                </c:pt>
                <c:pt idx="17">
                  <c:v>-64</c:v>
                </c:pt>
                <c:pt idx="18">
                  <c:v>-9</c:v>
                </c:pt>
                <c:pt idx="19">
                  <c:v>-80</c:v>
                </c:pt>
                <c:pt idx="20">
                  <c:v>2</c:v>
                </c:pt>
                <c:pt idx="21">
                  <c:v>-75</c:v>
                </c:pt>
                <c:pt idx="22">
                  <c:v>-39</c:v>
                </c:pt>
                <c:pt idx="23">
                  <c:v>-32</c:v>
                </c:pt>
                <c:pt idx="24">
                  <c:v>11</c:v>
                </c:pt>
                <c:pt idx="25">
                  <c:v>-4</c:v>
                </c:pt>
                <c:pt idx="26">
                  <c:v>47</c:v>
                </c:pt>
                <c:pt idx="27">
                  <c:v>-69</c:v>
                </c:pt>
                <c:pt idx="28">
                  <c:v>-33</c:v>
                </c:pt>
                <c:pt idx="29">
                  <c:v>66</c:v>
                </c:pt>
                <c:pt idx="30">
                  <c:v>91</c:v>
                </c:pt>
                <c:pt idx="31">
                  <c:v>-71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9C1-4C3A-9CDF-05A20B33D2DE}"/>
            </c:ext>
          </c:extLst>
        </c:ser>
        <c:ser>
          <c:idx val="19"/>
          <c:order val="19"/>
          <c:tx>
            <c:strRef>
              <c:f>'ThCompGrad 0x740'!$J$21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0x740'!$K$21:$AP$21</c:f>
              <c:numCache>
                <c:formatCode>General</c:formatCode>
                <c:ptCount val="32"/>
                <c:pt idx="0">
                  <c:v>-29</c:v>
                </c:pt>
                <c:pt idx="1">
                  <c:v>32</c:v>
                </c:pt>
                <c:pt idx="2">
                  <c:v>-83</c:v>
                </c:pt>
                <c:pt idx="3">
                  <c:v>42</c:v>
                </c:pt>
                <c:pt idx="4">
                  <c:v>-39</c:v>
                </c:pt>
                <c:pt idx="5">
                  <c:v>-21</c:v>
                </c:pt>
                <c:pt idx="6">
                  <c:v>-30</c:v>
                </c:pt>
                <c:pt idx="7">
                  <c:v>-24</c:v>
                </c:pt>
                <c:pt idx="8">
                  <c:v>-61</c:v>
                </c:pt>
                <c:pt idx="9">
                  <c:v>-70</c:v>
                </c:pt>
                <c:pt idx="10">
                  <c:v>19</c:v>
                </c:pt>
                <c:pt idx="11">
                  <c:v>5</c:v>
                </c:pt>
                <c:pt idx="12">
                  <c:v>-53</c:v>
                </c:pt>
                <c:pt idx="13">
                  <c:v>42</c:v>
                </c:pt>
                <c:pt idx="14">
                  <c:v>-84</c:v>
                </c:pt>
                <c:pt idx="15">
                  <c:v>31</c:v>
                </c:pt>
                <c:pt idx="16">
                  <c:v>34</c:v>
                </c:pt>
                <c:pt idx="17">
                  <c:v>-80</c:v>
                </c:pt>
                <c:pt idx="18">
                  <c:v>12</c:v>
                </c:pt>
                <c:pt idx="19">
                  <c:v>-41</c:v>
                </c:pt>
                <c:pt idx="20">
                  <c:v>-13</c:v>
                </c:pt>
                <c:pt idx="21">
                  <c:v>-29</c:v>
                </c:pt>
                <c:pt idx="22">
                  <c:v>-28</c:v>
                </c:pt>
                <c:pt idx="23">
                  <c:v>12</c:v>
                </c:pt>
                <c:pt idx="24">
                  <c:v>-26</c:v>
                </c:pt>
                <c:pt idx="25">
                  <c:v>-19</c:v>
                </c:pt>
                <c:pt idx="26">
                  <c:v>-131</c:v>
                </c:pt>
                <c:pt idx="27">
                  <c:v>-11</c:v>
                </c:pt>
                <c:pt idx="28">
                  <c:v>-81</c:v>
                </c:pt>
                <c:pt idx="29">
                  <c:v>36</c:v>
                </c:pt>
                <c:pt idx="30">
                  <c:v>-18</c:v>
                </c:pt>
                <c:pt idx="3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9C1-4C3A-9CDF-05A20B33D2DE}"/>
            </c:ext>
          </c:extLst>
        </c:ser>
        <c:ser>
          <c:idx val="20"/>
          <c:order val="20"/>
          <c:tx>
            <c:strRef>
              <c:f>'ThCompGrad 0x740'!$J$22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0x740'!$K$22:$AP$22</c:f>
              <c:numCache>
                <c:formatCode>General</c:formatCode>
                <c:ptCount val="32"/>
                <c:pt idx="0">
                  <c:v>-7</c:v>
                </c:pt>
                <c:pt idx="1">
                  <c:v>-11</c:v>
                </c:pt>
                <c:pt idx="2">
                  <c:v>-12</c:v>
                </c:pt>
                <c:pt idx="3">
                  <c:v>-16</c:v>
                </c:pt>
                <c:pt idx="4">
                  <c:v>-12</c:v>
                </c:pt>
                <c:pt idx="5">
                  <c:v>-13</c:v>
                </c:pt>
                <c:pt idx="6">
                  <c:v>-15</c:v>
                </c:pt>
                <c:pt idx="7">
                  <c:v>-10</c:v>
                </c:pt>
                <c:pt idx="8">
                  <c:v>-9</c:v>
                </c:pt>
                <c:pt idx="9">
                  <c:v>-12</c:v>
                </c:pt>
                <c:pt idx="10">
                  <c:v>-17</c:v>
                </c:pt>
                <c:pt idx="11">
                  <c:v>-8</c:v>
                </c:pt>
                <c:pt idx="12">
                  <c:v>-9</c:v>
                </c:pt>
                <c:pt idx="13">
                  <c:v>-14</c:v>
                </c:pt>
                <c:pt idx="14">
                  <c:v>-13</c:v>
                </c:pt>
                <c:pt idx="15">
                  <c:v>-15</c:v>
                </c:pt>
                <c:pt idx="16">
                  <c:v>-10</c:v>
                </c:pt>
                <c:pt idx="17">
                  <c:v>-14</c:v>
                </c:pt>
                <c:pt idx="18">
                  <c:v>-13</c:v>
                </c:pt>
                <c:pt idx="19">
                  <c:v>-10</c:v>
                </c:pt>
                <c:pt idx="20">
                  <c:v>-10</c:v>
                </c:pt>
                <c:pt idx="21">
                  <c:v>-6</c:v>
                </c:pt>
                <c:pt idx="22">
                  <c:v>-9</c:v>
                </c:pt>
                <c:pt idx="23">
                  <c:v>-14</c:v>
                </c:pt>
                <c:pt idx="24">
                  <c:v>-11</c:v>
                </c:pt>
                <c:pt idx="25">
                  <c:v>-9</c:v>
                </c:pt>
                <c:pt idx="26">
                  <c:v>-9</c:v>
                </c:pt>
                <c:pt idx="27">
                  <c:v>-13</c:v>
                </c:pt>
                <c:pt idx="28">
                  <c:v>-8</c:v>
                </c:pt>
                <c:pt idx="29">
                  <c:v>-11</c:v>
                </c:pt>
                <c:pt idx="30">
                  <c:v>-12</c:v>
                </c:pt>
                <c:pt idx="31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9C1-4C3A-9CDF-05A20B33D2DE}"/>
            </c:ext>
          </c:extLst>
        </c:ser>
        <c:ser>
          <c:idx val="21"/>
          <c:order val="21"/>
          <c:tx>
            <c:strRef>
              <c:f>'ThCompGrad 0x740'!$J$23</c:f>
              <c:strCache>
                <c:ptCount val="1"/>
                <c:pt idx="0">
                  <c:v>26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0x740'!$K$23:$AP$23</c:f>
              <c:numCache>
                <c:formatCode>General</c:formatCode>
                <c:ptCount val="32"/>
                <c:pt idx="0">
                  <c:v>-89</c:v>
                </c:pt>
                <c:pt idx="1">
                  <c:v>28</c:v>
                </c:pt>
                <c:pt idx="2">
                  <c:v>-59</c:v>
                </c:pt>
                <c:pt idx="3">
                  <c:v>15</c:v>
                </c:pt>
                <c:pt idx="4">
                  <c:v>-59</c:v>
                </c:pt>
                <c:pt idx="5">
                  <c:v>-102</c:v>
                </c:pt>
                <c:pt idx="6">
                  <c:v>14</c:v>
                </c:pt>
                <c:pt idx="7">
                  <c:v>-31</c:v>
                </c:pt>
                <c:pt idx="8">
                  <c:v>-36</c:v>
                </c:pt>
                <c:pt idx="9">
                  <c:v>29</c:v>
                </c:pt>
                <c:pt idx="10">
                  <c:v>-21</c:v>
                </c:pt>
                <c:pt idx="11">
                  <c:v>-77</c:v>
                </c:pt>
                <c:pt idx="12">
                  <c:v>-70</c:v>
                </c:pt>
                <c:pt idx="13">
                  <c:v>-53</c:v>
                </c:pt>
                <c:pt idx="14">
                  <c:v>8</c:v>
                </c:pt>
                <c:pt idx="15">
                  <c:v>-31</c:v>
                </c:pt>
                <c:pt idx="16">
                  <c:v>-10</c:v>
                </c:pt>
                <c:pt idx="17">
                  <c:v>-33</c:v>
                </c:pt>
                <c:pt idx="18">
                  <c:v>-20</c:v>
                </c:pt>
                <c:pt idx="19">
                  <c:v>-18</c:v>
                </c:pt>
                <c:pt idx="20">
                  <c:v>-18</c:v>
                </c:pt>
                <c:pt idx="21">
                  <c:v>-65</c:v>
                </c:pt>
                <c:pt idx="22">
                  <c:v>-33</c:v>
                </c:pt>
                <c:pt idx="23">
                  <c:v>-27</c:v>
                </c:pt>
                <c:pt idx="24">
                  <c:v>-26</c:v>
                </c:pt>
                <c:pt idx="25">
                  <c:v>-43</c:v>
                </c:pt>
                <c:pt idx="26">
                  <c:v>-51</c:v>
                </c:pt>
                <c:pt idx="27">
                  <c:v>-5</c:v>
                </c:pt>
                <c:pt idx="28">
                  <c:v>-56</c:v>
                </c:pt>
                <c:pt idx="29">
                  <c:v>1</c:v>
                </c:pt>
                <c:pt idx="30">
                  <c:v>-62</c:v>
                </c:pt>
                <c:pt idx="3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9C1-4C3A-9CDF-05A20B33D2DE}"/>
            </c:ext>
          </c:extLst>
        </c:ser>
        <c:ser>
          <c:idx val="22"/>
          <c:order val="22"/>
          <c:tx>
            <c:strRef>
              <c:f>'ThCompGrad 0x740'!$J$24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0x740'!$K$24:$AP$24</c:f>
              <c:numCache>
                <c:formatCode>General</c:formatCode>
                <c:ptCount val="32"/>
                <c:pt idx="0">
                  <c:v>40</c:v>
                </c:pt>
                <c:pt idx="1">
                  <c:v>-65</c:v>
                </c:pt>
                <c:pt idx="2">
                  <c:v>-25</c:v>
                </c:pt>
                <c:pt idx="3">
                  <c:v>-61</c:v>
                </c:pt>
                <c:pt idx="4">
                  <c:v>36</c:v>
                </c:pt>
                <c:pt idx="5">
                  <c:v>-26</c:v>
                </c:pt>
                <c:pt idx="6">
                  <c:v>19</c:v>
                </c:pt>
                <c:pt idx="7">
                  <c:v>-87</c:v>
                </c:pt>
                <c:pt idx="8">
                  <c:v>-75</c:v>
                </c:pt>
                <c:pt idx="9">
                  <c:v>43</c:v>
                </c:pt>
                <c:pt idx="10">
                  <c:v>-55</c:v>
                </c:pt>
                <c:pt idx="11">
                  <c:v>-59</c:v>
                </c:pt>
                <c:pt idx="12">
                  <c:v>-11</c:v>
                </c:pt>
                <c:pt idx="13">
                  <c:v>-24</c:v>
                </c:pt>
                <c:pt idx="14">
                  <c:v>-4</c:v>
                </c:pt>
                <c:pt idx="15">
                  <c:v>30</c:v>
                </c:pt>
                <c:pt idx="16">
                  <c:v>-26</c:v>
                </c:pt>
                <c:pt idx="17">
                  <c:v>-64</c:v>
                </c:pt>
                <c:pt idx="18">
                  <c:v>-10</c:v>
                </c:pt>
                <c:pt idx="19">
                  <c:v>-79</c:v>
                </c:pt>
                <c:pt idx="20">
                  <c:v>1</c:v>
                </c:pt>
                <c:pt idx="21">
                  <c:v>-76</c:v>
                </c:pt>
                <c:pt idx="22">
                  <c:v>-40</c:v>
                </c:pt>
                <c:pt idx="23">
                  <c:v>-32</c:v>
                </c:pt>
                <c:pt idx="24">
                  <c:v>13</c:v>
                </c:pt>
                <c:pt idx="25">
                  <c:v>-4</c:v>
                </c:pt>
                <c:pt idx="26">
                  <c:v>44</c:v>
                </c:pt>
                <c:pt idx="27">
                  <c:v>-68</c:v>
                </c:pt>
                <c:pt idx="28">
                  <c:v>-33</c:v>
                </c:pt>
                <c:pt idx="29">
                  <c:v>64</c:v>
                </c:pt>
                <c:pt idx="30">
                  <c:v>88</c:v>
                </c:pt>
                <c:pt idx="31">
                  <c:v>-72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9C1-4C3A-9CDF-05A20B33D2DE}"/>
            </c:ext>
          </c:extLst>
        </c:ser>
        <c:ser>
          <c:idx val="23"/>
          <c:order val="23"/>
          <c:tx>
            <c:strRef>
              <c:f>'ThCompGrad 0x740'!$J$25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0x740'!$K$25:$AP$25</c:f>
              <c:numCache>
                <c:formatCode>General</c:formatCode>
                <c:ptCount val="32"/>
                <c:pt idx="0">
                  <c:v>-32</c:v>
                </c:pt>
                <c:pt idx="1">
                  <c:v>31</c:v>
                </c:pt>
                <c:pt idx="2">
                  <c:v>-83</c:v>
                </c:pt>
                <c:pt idx="3">
                  <c:v>41</c:v>
                </c:pt>
                <c:pt idx="4">
                  <c:v>-40</c:v>
                </c:pt>
                <c:pt idx="5">
                  <c:v>-20</c:v>
                </c:pt>
                <c:pt idx="6">
                  <c:v>-32</c:v>
                </c:pt>
                <c:pt idx="7">
                  <c:v>-24</c:v>
                </c:pt>
                <c:pt idx="8">
                  <c:v>-60</c:v>
                </c:pt>
                <c:pt idx="9">
                  <c:v>-72</c:v>
                </c:pt>
                <c:pt idx="10">
                  <c:v>18</c:v>
                </c:pt>
                <c:pt idx="11">
                  <c:v>6</c:v>
                </c:pt>
                <c:pt idx="12">
                  <c:v>-53</c:v>
                </c:pt>
                <c:pt idx="13">
                  <c:v>41</c:v>
                </c:pt>
                <c:pt idx="14">
                  <c:v>-86</c:v>
                </c:pt>
                <c:pt idx="15">
                  <c:v>28</c:v>
                </c:pt>
                <c:pt idx="16">
                  <c:v>35</c:v>
                </c:pt>
                <c:pt idx="17">
                  <c:v>-83</c:v>
                </c:pt>
                <c:pt idx="18">
                  <c:v>11</c:v>
                </c:pt>
                <c:pt idx="19">
                  <c:v>-40</c:v>
                </c:pt>
                <c:pt idx="20">
                  <c:v>-11</c:v>
                </c:pt>
                <c:pt idx="21">
                  <c:v>-31</c:v>
                </c:pt>
                <c:pt idx="22">
                  <c:v>-27</c:v>
                </c:pt>
                <c:pt idx="23">
                  <c:v>12</c:v>
                </c:pt>
                <c:pt idx="24">
                  <c:v>-27</c:v>
                </c:pt>
                <c:pt idx="25">
                  <c:v>-22</c:v>
                </c:pt>
                <c:pt idx="26">
                  <c:v>-130</c:v>
                </c:pt>
                <c:pt idx="27">
                  <c:v>-11</c:v>
                </c:pt>
                <c:pt idx="28">
                  <c:v>-80</c:v>
                </c:pt>
                <c:pt idx="29">
                  <c:v>36</c:v>
                </c:pt>
                <c:pt idx="30">
                  <c:v>-20</c:v>
                </c:pt>
                <c:pt idx="3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9C1-4C3A-9CDF-05A20B33D2DE}"/>
            </c:ext>
          </c:extLst>
        </c:ser>
        <c:ser>
          <c:idx val="24"/>
          <c:order val="24"/>
          <c:tx>
            <c:strRef>
              <c:f>'ThCompGrad 0x740'!$J$26</c:f>
              <c:strCache>
                <c:ptCount val="1"/>
                <c:pt idx="0">
                  <c:v>23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0x740'!$K$26:$AP$26</c:f>
              <c:numCache>
                <c:formatCode>General</c:formatCode>
                <c:ptCount val="32"/>
                <c:pt idx="0">
                  <c:v>-11</c:v>
                </c:pt>
                <c:pt idx="1">
                  <c:v>-14</c:v>
                </c:pt>
                <c:pt idx="2">
                  <c:v>-13</c:v>
                </c:pt>
                <c:pt idx="3">
                  <c:v>-16</c:v>
                </c:pt>
                <c:pt idx="4">
                  <c:v>-13</c:v>
                </c:pt>
                <c:pt idx="5">
                  <c:v>-11</c:v>
                </c:pt>
                <c:pt idx="6">
                  <c:v>-16</c:v>
                </c:pt>
                <c:pt idx="7">
                  <c:v>-13</c:v>
                </c:pt>
                <c:pt idx="8">
                  <c:v>-9</c:v>
                </c:pt>
                <c:pt idx="9">
                  <c:v>-13</c:v>
                </c:pt>
                <c:pt idx="10">
                  <c:v>-17</c:v>
                </c:pt>
                <c:pt idx="11">
                  <c:v>-10</c:v>
                </c:pt>
                <c:pt idx="12">
                  <c:v>-12</c:v>
                </c:pt>
                <c:pt idx="13">
                  <c:v>-14</c:v>
                </c:pt>
                <c:pt idx="14">
                  <c:v>-17</c:v>
                </c:pt>
                <c:pt idx="15">
                  <c:v>-14</c:v>
                </c:pt>
                <c:pt idx="16">
                  <c:v>-11</c:v>
                </c:pt>
                <c:pt idx="17">
                  <c:v>-14</c:v>
                </c:pt>
                <c:pt idx="18">
                  <c:v>-15</c:v>
                </c:pt>
                <c:pt idx="19">
                  <c:v>-9</c:v>
                </c:pt>
                <c:pt idx="20">
                  <c:v>-10</c:v>
                </c:pt>
                <c:pt idx="21">
                  <c:v>-8</c:v>
                </c:pt>
                <c:pt idx="22">
                  <c:v>-12</c:v>
                </c:pt>
                <c:pt idx="23">
                  <c:v>-16</c:v>
                </c:pt>
                <c:pt idx="24">
                  <c:v>-13</c:v>
                </c:pt>
                <c:pt idx="25">
                  <c:v>-11</c:v>
                </c:pt>
                <c:pt idx="26">
                  <c:v>-12</c:v>
                </c:pt>
                <c:pt idx="27">
                  <c:v>-14</c:v>
                </c:pt>
                <c:pt idx="28">
                  <c:v>-11</c:v>
                </c:pt>
                <c:pt idx="29">
                  <c:v>-12</c:v>
                </c:pt>
                <c:pt idx="30">
                  <c:v>-13</c:v>
                </c:pt>
                <c:pt idx="3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9C1-4C3A-9CDF-05A20B33D2DE}"/>
            </c:ext>
          </c:extLst>
        </c:ser>
        <c:ser>
          <c:idx val="25"/>
          <c:order val="25"/>
          <c:tx>
            <c:strRef>
              <c:f>'ThCompGrad 0x740'!$J$27</c:f>
              <c:strCache>
                <c:ptCount val="1"/>
                <c:pt idx="0">
                  <c:v>22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0x740'!$K$27:$AP$27</c:f>
              <c:numCache>
                <c:formatCode>General</c:formatCode>
                <c:ptCount val="32"/>
                <c:pt idx="0">
                  <c:v>-90</c:v>
                </c:pt>
                <c:pt idx="1">
                  <c:v>26</c:v>
                </c:pt>
                <c:pt idx="2">
                  <c:v>-63</c:v>
                </c:pt>
                <c:pt idx="3">
                  <c:v>14</c:v>
                </c:pt>
                <c:pt idx="4">
                  <c:v>-62</c:v>
                </c:pt>
                <c:pt idx="5">
                  <c:v>-104</c:v>
                </c:pt>
                <c:pt idx="6">
                  <c:v>13</c:v>
                </c:pt>
                <c:pt idx="7">
                  <c:v>-33</c:v>
                </c:pt>
                <c:pt idx="8">
                  <c:v>-38</c:v>
                </c:pt>
                <c:pt idx="9">
                  <c:v>25</c:v>
                </c:pt>
                <c:pt idx="10">
                  <c:v>-24</c:v>
                </c:pt>
                <c:pt idx="11">
                  <c:v>-74</c:v>
                </c:pt>
                <c:pt idx="12">
                  <c:v>-72</c:v>
                </c:pt>
                <c:pt idx="13">
                  <c:v>-56</c:v>
                </c:pt>
                <c:pt idx="14">
                  <c:v>5</c:v>
                </c:pt>
                <c:pt idx="15">
                  <c:v>-32</c:v>
                </c:pt>
                <c:pt idx="16">
                  <c:v>-11</c:v>
                </c:pt>
                <c:pt idx="17">
                  <c:v>-35</c:v>
                </c:pt>
                <c:pt idx="18">
                  <c:v>-23</c:v>
                </c:pt>
                <c:pt idx="19">
                  <c:v>-19</c:v>
                </c:pt>
                <c:pt idx="20">
                  <c:v>-21</c:v>
                </c:pt>
                <c:pt idx="21">
                  <c:v>-66</c:v>
                </c:pt>
                <c:pt idx="22">
                  <c:v>-36</c:v>
                </c:pt>
                <c:pt idx="23">
                  <c:v>-28</c:v>
                </c:pt>
                <c:pt idx="24">
                  <c:v>-28</c:v>
                </c:pt>
                <c:pt idx="25">
                  <c:v>-46</c:v>
                </c:pt>
                <c:pt idx="26">
                  <c:v>-55</c:v>
                </c:pt>
                <c:pt idx="27">
                  <c:v>-6</c:v>
                </c:pt>
                <c:pt idx="28">
                  <c:v>-58</c:v>
                </c:pt>
                <c:pt idx="29">
                  <c:v>1</c:v>
                </c:pt>
                <c:pt idx="30">
                  <c:v>-62</c:v>
                </c:pt>
                <c:pt idx="31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C1-4C3A-9CDF-05A20B33D2DE}"/>
            </c:ext>
          </c:extLst>
        </c:ser>
        <c:ser>
          <c:idx val="26"/>
          <c:order val="26"/>
          <c:tx>
            <c:strRef>
              <c:f>'ThCompGrad 0x740'!$J$28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0x740'!$K$28:$AP$28</c:f>
              <c:numCache>
                <c:formatCode>General</c:formatCode>
                <c:ptCount val="32"/>
                <c:pt idx="0">
                  <c:v>38</c:v>
                </c:pt>
                <c:pt idx="1">
                  <c:v>-68</c:v>
                </c:pt>
                <c:pt idx="2">
                  <c:v>-27</c:v>
                </c:pt>
                <c:pt idx="3">
                  <c:v>-61</c:v>
                </c:pt>
                <c:pt idx="4">
                  <c:v>34</c:v>
                </c:pt>
                <c:pt idx="5">
                  <c:v>-26</c:v>
                </c:pt>
                <c:pt idx="6">
                  <c:v>16</c:v>
                </c:pt>
                <c:pt idx="7">
                  <c:v>-90</c:v>
                </c:pt>
                <c:pt idx="8">
                  <c:v>-77</c:v>
                </c:pt>
                <c:pt idx="9">
                  <c:v>41</c:v>
                </c:pt>
                <c:pt idx="10">
                  <c:v>-58</c:v>
                </c:pt>
                <c:pt idx="11">
                  <c:v>-61</c:v>
                </c:pt>
                <c:pt idx="12">
                  <c:v>-12</c:v>
                </c:pt>
                <c:pt idx="13">
                  <c:v>-26</c:v>
                </c:pt>
                <c:pt idx="14">
                  <c:v>-6</c:v>
                </c:pt>
                <c:pt idx="15">
                  <c:v>28</c:v>
                </c:pt>
                <c:pt idx="16">
                  <c:v>-27</c:v>
                </c:pt>
                <c:pt idx="17">
                  <c:v>-65</c:v>
                </c:pt>
                <c:pt idx="18">
                  <c:v>-10</c:v>
                </c:pt>
                <c:pt idx="19">
                  <c:v>-80</c:v>
                </c:pt>
                <c:pt idx="20">
                  <c:v>1</c:v>
                </c:pt>
                <c:pt idx="21">
                  <c:v>-76</c:v>
                </c:pt>
                <c:pt idx="22">
                  <c:v>-40</c:v>
                </c:pt>
                <c:pt idx="23">
                  <c:v>-33</c:v>
                </c:pt>
                <c:pt idx="24">
                  <c:v>10</c:v>
                </c:pt>
                <c:pt idx="25">
                  <c:v>-5</c:v>
                </c:pt>
                <c:pt idx="26">
                  <c:v>44</c:v>
                </c:pt>
                <c:pt idx="27">
                  <c:v>-70</c:v>
                </c:pt>
                <c:pt idx="28">
                  <c:v>-36</c:v>
                </c:pt>
                <c:pt idx="29">
                  <c:v>65</c:v>
                </c:pt>
                <c:pt idx="30">
                  <c:v>89</c:v>
                </c:pt>
                <c:pt idx="31">
                  <c:v>-74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9C1-4C3A-9CDF-05A20B33D2DE}"/>
            </c:ext>
          </c:extLst>
        </c:ser>
        <c:ser>
          <c:idx val="27"/>
          <c:order val="27"/>
          <c:tx>
            <c:strRef>
              <c:f>'ThCompGrad 0x740'!$J$29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0x740'!$K$29:$AP$29</c:f>
              <c:numCache>
                <c:formatCode>General</c:formatCode>
                <c:ptCount val="32"/>
                <c:pt idx="0">
                  <c:v>-35</c:v>
                </c:pt>
                <c:pt idx="1">
                  <c:v>30</c:v>
                </c:pt>
                <c:pt idx="2">
                  <c:v>-85</c:v>
                </c:pt>
                <c:pt idx="3">
                  <c:v>40</c:v>
                </c:pt>
                <c:pt idx="4">
                  <c:v>-43</c:v>
                </c:pt>
                <c:pt idx="5">
                  <c:v>-24</c:v>
                </c:pt>
                <c:pt idx="6">
                  <c:v>-33</c:v>
                </c:pt>
                <c:pt idx="7">
                  <c:v>-28</c:v>
                </c:pt>
                <c:pt idx="8">
                  <c:v>-62</c:v>
                </c:pt>
                <c:pt idx="9">
                  <c:v>-71</c:v>
                </c:pt>
                <c:pt idx="10">
                  <c:v>19</c:v>
                </c:pt>
                <c:pt idx="11">
                  <c:v>4</c:v>
                </c:pt>
                <c:pt idx="12">
                  <c:v>-57</c:v>
                </c:pt>
                <c:pt idx="13">
                  <c:v>40</c:v>
                </c:pt>
                <c:pt idx="14">
                  <c:v>-87</c:v>
                </c:pt>
                <c:pt idx="15">
                  <c:v>28</c:v>
                </c:pt>
                <c:pt idx="16">
                  <c:v>32</c:v>
                </c:pt>
                <c:pt idx="17">
                  <c:v>-84</c:v>
                </c:pt>
                <c:pt idx="18">
                  <c:v>11</c:v>
                </c:pt>
                <c:pt idx="19">
                  <c:v>-43</c:v>
                </c:pt>
                <c:pt idx="20">
                  <c:v>-14</c:v>
                </c:pt>
                <c:pt idx="21">
                  <c:v>-30</c:v>
                </c:pt>
                <c:pt idx="22">
                  <c:v>-29</c:v>
                </c:pt>
                <c:pt idx="23">
                  <c:v>8</c:v>
                </c:pt>
                <c:pt idx="24">
                  <c:v>-29</c:v>
                </c:pt>
                <c:pt idx="25">
                  <c:v>-22</c:v>
                </c:pt>
                <c:pt idx="26">
                  <c:v>-132</c:v>
                </c:pt>
                <c:pt idx="27">
                  <c:v>-14</c:v>
                </c:pt>
                <c:pt idx="28">
                  <c:v>-83</c:v>
                </c:pt>
                <c:pt idx="29">
                  <c:v>34</c:v>
                </c:pt>
                <c:pt idx="30">
                  <c:v>-21</c:v>
                </c:pt>
                <c:pt idx="3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9C1-4C3A-9CDF-05A20B33D2DE}"/>
            </c:ext>
          </c:extLst>
        </c:ser>
        <c:ser>
          <c:idx val="28"/>
          <c:order val="28"/>
          <c:tx>
            <c:strRef>
              <c:f>'ThCompGrad 0x740'!$J$30</c:f>
              <c:strCache>
                <c:ptCount val="1"/>
                <c:pt idx="0">
                  <c:v>19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0x740'!$K$30:$AP$30</c:f>
              <c:numCache>
                <c:formatCode>General</c:formatCode>
                <c:ptCount val="32"/>
                <c:pt idx="0">
                  <c:v>-14</c:v>
                </c:pt>
                <c:pt idx="1">
                  <c:v>-17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-13</c:v>
                </c:pt>
                <c:pt idx="6">
                  <c:v>-17</c:v>
                </c:pt>
                <c:pt idx="7">
                  <c:v>-15</c:v>
                </c:pt>
                <c:pt idx="8">
                  <c:v>-11</c:v>
                </c:pt>
                <c:pt idx="9">
                  <c:v>-16</c:v>
                </c:pt>
                <c:pt idx="10">
                  <c:v>-20</c:v>
                </c:pt>
                <c:pt idx="11">
                  <c:v>-11</c:v>
                </c:pt>
                <c:pt idx="12">
                  <c:v>-14</c:v>
                </c:pt>
                <c:pt idx="13">
                  <c:v>-14</c:v>
                </c:pt>
                <c:pt idx="14">
                  <c:v>-18</c:v>
                </c:pt>
                <c:pt idx="15">
                  <c:v>-17</c:v>
                </c:pt>
                <c:pt idx="16">
                  <c:v>-15</c:v>
                </c:pt>
                <c:pt idx="17">
                  <c:v>-17</c:v>
                </c:pt>
                <c:pt idx="18">
                  <c:v>-16</c:v>
                </c:pt>
                <c:pt idx="19">
                  <c:v>-13</c:v>
                </c:pt>
                <c:pt idx="20">
                  <c:v>-13</c:v>
                </c:pt>
                <c:pt idx="21">
                  <c:v>-11</c:v>
                </c:pt>
                <c:pt idx="22">
                  <c:v>-16</c:v>
                </c:pt>
                <c:pt idx="23">
                  <c:v>-18</c:v>
                </c:pt>
                <c:pt idx="24">
                  <c:v>-15</c:v>
                </c:pt>
                <c:pt idx="25">
                  <c:v>-13</c:v>
                </c:pt>
                <c:pt idx="26">
                  <c:v>-15</c:v>
                </c:pt>
                <c:pt idx="27">
                  <c:v>-13</c:v>
                </c:pt>
                <c:pt idx="28">
                  <c:v>-11</c:v>
                </c:pt>
                <c:pt idx="29">
                  <c:v>-13</c:v>
                </c:pt>
                <c:pt idx="30">
                  <c:v>-14</c:v>
                </c:pt>
                <c:pt idx="31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9C1-4C3A-9CDF-05A20B33D2DE}"/>
            </c:ext>
          </c:extLst>
        </c:ser>
        <c:ser>
          <c:idx val="29"/>
          <c:order val="29"/>
          <c:tx>
            <c:strRef>
              <c:f>'ThCompGrad 0x740'!$J$31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0x740'!$K$31:$AP$31</c:f>
              <c:numCache>
                <c:formatCode>General</c:formatCode>
                <c:ptCount val="32"/>
                <c:pt idx="0">
                  <c:v>-92</c:v>
                </c:pt>
                <c:pt idx="1">
                  <c:v>26</c:v>
                </c:pt>
                <c:pt idx="2">
                  <c:v>-59</c:v>
                </c:pt>
                <c:pt idx="3">
                  <c:v>11</c:v>
                </c:pt>
                <c:pt idx="4">
                  <c:v>-60</c:v>
                </c:pt>
                <c:pt idx="5">
                  <c:v>-103</c:v>
                </c:pt>
                <c:pt idx="6">
                  <c:v>11</c:v>
                </c:pt>
                <c:pt idx="7">
                  <c:v>-34</c:v>
                </c:pt>
                <c:pt idx="8">
                  <c:v>-40</c:v>
                </c:pt>
                <c:pt idx="9">
                  <c:v>25</c:v>
                </c:pt>
                <c:pt idx="10">
                  <c:v>-25</c:v>
                </c:pt>
                <c:pt idx="11">
                  <c:v>-78</c:v>
                </c:pt>
                <c:pt idx="12">
                  <c:v>-72</c:v>
                </c:pt>
                <c:pt idx="13">
                  <c:v>-57</c:v>
                </c:pt>
                <c:pt idx="14">
                  <c:v>2</c:v>
                </c:pt>
                <c:pt idx="15">
                  <c:v>-35</c:v>
                </c:pt>
                <c:pt idx="16">
                  <c:v>-14</c:v>
                </c:pt>
                <c:pt idx="17">
                  <c:v>-37</c:v>
                </c:pt>
                <c:pt idx="18">
                  <c:v>-24</c:v>
                </c:pt>
                <c:pt idx="19">
                  <c:v>-20</c:v>
                </c:pt>
                <c:pt idx="20">
                  <c:v>-22</c:v>
                </c:pt>
                <c:pt idx="21">
                  <c:v>-69</c:v>
                </c:pt>
                <c:pt idx="22">
                  <c:v>-38</c:v>
                </c:pt>
                <c:pt idx="23">
                  <c:v>-27</c:v>
                </c:pt>
                <c:pt idx="24">
                  <c:v>-30</c:v>
                </c:pt>
                <c:pt idx="25">
                  <c:v>-48</c:v>
                </c:pt>
                <c:pt idx="26">
                  <c:v>-53</c:v>
                </c:pt>
                <c:pt idx="27">
                  <c:v>-10</c:v>
                </c:pt>
                <c:pt idx="28">
                  <c:v>-60</c:v>
                </c:pt>
                <c:pt idx="29">
                  <c:v>-2</c:v>
                </c:pt>
                <c:pt idx="30">
                  <c:v>-63</c:v>
                </c:pt>
                <c:pt idx="31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9C1-4C3A-9CDF-05A20B33D2DE}"/>
            </c:ext>
          </c:extLst>
        </c:ser>
        <c:ser>
          <c:idx val="30"/>
          <c:order val="30"/>
          <c:tx>
            <c:strRef>
              <c:f>'ThCompGrad 0x740'!$J$32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0x740'!$K$32:$AP$32</c:f>
              <c:numCache>
                <c:formatCode>General</c:formatCode>
                <c:ptCount val="32"/>
                <c:pt idx="0">
                  <c:v>36</c:v>
                </c:pt>
                <c:pt idx="1">
                  <c:v>-70</c:v>
                </c:pt>
                <c:pt idx="2">
                  <c:v>-27</c:v>
                </c:pt>
                <c:pt idx="3">
                  <c:v>-62</c:v>
                </c:pt>
                <c:pt idx="4">
                  <c:v>32</c:v>
                </c:pt>
                <c:pt idx="5">
                  <c:v>-30</c:v>
                </c:pt>
                <c:pt idx="6">
                  <c:v>15</c:v>
                </c:pt>
                <c:pt idx="7">
                  <c:v>-91</c:v>
                </c:pt>
                <c:pt idx="8">
                  <c:v>-80</c:v>
                </c:pt>
                <c:pt idx="9">
                  <c:v>40</c:v>
                </c:pt>
                <c:pt idx="10">
                  <c:v>-60</c:v>
                </c:pt>
                <c:pt idx="11">
                  <c:v>-64</c:v>
                </c:pt>
                <c:pt idx="12">
                  <c:v>-15</c:v>
                </c:pt>
                <c:pt idx="13">
                  <c:v>-29</c:v>
                </c:pt>
                <c:pt idx="14">
                  <c:v>-10</c:v>
                </c:pt>
                <c:pt idx="15">
                  <c:v>26</c:v>
                </c:pt>
                <c:pt idx="16">
                  <c:v>-30</c:v>
                </c:pt>
                <c:pt idx="17">
                  <c:v>-69</c:v>
                </c:pt>
                <c:pt idx="18">
                  <c:v>-14</c:v>
                </c:pt>
                <c:pt idx="19">
                  <c:v>-85</c:v>
                </c:pt>
                <c:pt idx="20">
                  <c:v>-1</c:v>
                </c:pt>
                <c:pt idx="21">
                  <c:v>-82</c:v>
                </c:pt>
                <c:pt idx="22">
                  <c:v>-44</c:v>
                </c:pt>
                <c:pt idx="23">
                  <c:v>-38</c:v>
                </c:pt>
                <c:pt idx="24">
                  <c:v>5</c:v>
                </c:pt>
                <c:pt idx="25">
                  <c:v>-8</c:v>
                </c:pt>
                <c:pt idx="26">
                  <c:v>41</c:v>
                </c:pt>
                <c:pt idx="27">
                  <c:v>-71</c:v>
                </c:pt>
                <c:pt idx="28">
                  <c:v>-38</c:v>
                </c:pt>
                <c:pt idx="29">
                  <c:v>62</c:v>
                </c:pt>
                <c:pt idx="30">
                  <c:v>88</c:v>
                </c:pt>
                <c:pt idx="31">
                  <c:v>-76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9C1-4C3A-9CDF-05A20B33D2DE}"/>
            </c:ext>
          </c:extLst>
        </c:ser>
        <c:ser>
          <c:idx val="31"/>
          <c:order val="31"/>
          <c:tx>
            <c:strRef>
              <c:f>'ThCompGrad 0x740'!$J$33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'ThCompGrad 0x740'!$K$1:$AP$1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'ThCompGrad 0x740'!$K$33:$AP$33</c:f>
              <c:numCache>
                <c:formatCode>General</c:formatCode>
                <c:ptCount val="32"/>
                <c:pt idx="0">
                  <c:v>-33</c:v>
                </c:pt>
                <c:pt idx="1">
                  <c:v>28</c:v>
                </c:pt>
                <c:pt idx="2">
                  <c:v>-84</c:v>
                </c:pt>
                <c:pt idx="3">
                  <c:v>39</c:v>
                </c:pt>
                <c:pt idx="4">
                  <c:v>-45</c:v>
                </c:pt>
                <c:pt idx="5">
                  <c:v>-26</c:v>
                </c:pt>
                <c:pt idx="6">
                  <c:v>-35</c:v>
                </c:pt>
                <c:pt idx="7">
                  <c:v>-29</c:v>
                </c:pt>
                <c:pt idx="8">
                  <c:v>-65</c:v>
                </c:pt>
                <c:pt idx="9">
                  <c:v>-74</c:v>
                </c:pt>
                <c:pt idx="10">
                  <c:v>14</c:v>
                </c:pt>
                <c:pt idx="11">
                  <c:v>2</c:v>
                </c:pt>
                <c:pt idx="12">
                  <c:v>-57</c:v>
                </c:pt>
                <c:pt idx="13">
                  <c:v>39</c:v>
                </c:pt>
                <c:pt idx="14">
                  <c:v>-90</c:v>
                </c:pt>
                <c:pt idx="15">
                  <c:v>26</c:v>
                </c:pt>
                <c:pt idx="16">
                  <c:v>28</c:v>
                </c:pt>
                <c:pt idx="17">
                  <c:v>-85</c:v>
                </c:pt>
                <c:pt idx="18">
                  <c:v>8</c:v>
                </c:pt>
                <c:pt idx="19">
                  <c:v>-47</c:v>
                </c:pt>
                <c:pt idx="20">
                  <c:v>-16</c:v>
                </c:pt>
                <c:pt idx="21">
                  <c:v>-34</c:v>
                </c:pt>
                <c:pt idx="22">
                  <c:v>-33</c:v>
                </c:pt>
                <c:pt idx="23">
                  <c:v>6</c:v>
                </c:pt>
                <c:pt idx="24">
                  <c:v>-32</c:v>
                </c:pt>
                <c:pt idx="25">
                  <c:v>-28</c:v>
                </c:pt>
                <c:pt idx="26">
                  <c:v>-138</c:v>
                </c:pt>
                <c:pt idx="27">
                  <c:v>-15</c:v>
                </c:pt>
                <c:pt idx="28">
                  <c:v>-87</c:v>
                </c:pt>
                <c:pt idx="29">
                  <c:v>31</c:v>
                </c:pt>
                <c:pt idx="30">
                  <c:v>-27</c:v>
                </c:pt>
                <c:pt idx="3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9C1-4C3A-9CDF-05A20B33D2D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7551664"/>
        <c:axId val="817547400"/>
        <c:axId val="874947024"/>
      </c:surface3DChart>
      <c:catAx>
        <c:axId val="81755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47400"/>
        <c:crosses val="autoZero"/>
        <c:auto val="1"/>
        <c:lblAlgn val="ctr"/>
        <c:lblOffset val="100"/>
        <c:noMultiLvlLbl val="0"/>
      </c:catAx>
      <c:valAx>
        <c:axId val="8175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Th Comp Grad [dig]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551664"/>
        <c:crosses val="autoZero"/>
        <c:crossBetween val="midCat"/>
      </c:valAx>
      <c:serAx>
        <c:axId val="87494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817547400"/>
        <c:crosses val="autoZero"/>
      </c:serAx>
    </c:plotArea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'ThCompOffset 0xF40'!$J$2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0xF40'!$K$2:$AP$2</c:f>
              <c:numCache>
                <c:formatCode>General</c:formatCode>
                <c:ptCount val="32"/>
                <c:pt idx="0">
                  <c:v>-27</c:v>
                </c:pt>
                <c:pt idx="1">
                  <c:v>-19</c:v>
                </c:pt>
                <c:pt idx="2">
                  <c:v>-4</c:v>
                </c:pt>
                <c:pt idx="3">
                  <c:v>-42</c:v>
                </c:pt>
                <c:pt idx="4">
                  <c:v>-20</c:v>
                </c:pt>
                <c:pt idx="5">
                  <c:v>-85</c:v>
                </c:pt>
                <c:pt idx="6">
                  <c:v>-7</c:v>
                </c:pt>
                <c:pt idx="7">
                  <c:v>-30</c:v>
                </c:pt>
                <c:pt idx="8">
                  <c:v>-100</c:v>
                </c:pt>
                <c:pt idx="9">
                  <c:v>-61</c:v>
                </c:pt>
                <c:pt idx="10">
                  <c:v>13</c:v>
                </c:pt>
                <c:pt idx="11">
                  <c:v>13</c:v>
                </c:pt>
                <c:pt idx="12">
                  <c:v>34</c:v>
                </c:pt>
                <c:pt idx="13">
                  <c:v>-68</c:v>
                </c:pt>
                <c:pt idx="14">
                  <c:v>5</c:v>
                </c:pt>
                <c:pt idx="15">
                  <c:v>-105</c:v>
                </c:pt>
                <c:pt idx="16">
                  <c:v>50</c:v>
                </c:pt>
                <c:pt idx="17">
                  <c:v>-61</c:v>
                </c:pt>
                <c:pt idx="18">
                  <c:v>-5</c:v>
                </c:pt>
                <c:pt idx="19">
                  <c:v>-46</c:v>
                </c:pt>
                <c:pt idx="20">
                  <c:v>60</c:v>
                </c:pt>
                <c:pt idx="21">
                  <c:v>59</c:v>
                </c:pt>
                <c:pt idx="22">
                  <c:v>-23</c:v>
                </c:pt>
                <c:pt idx="23">
                  <c:v>-50</c:v>
                </c:pt>
                <c:pt idx="24">
                  <c:v>-98</c:v>
                </c:pt>
                <c:pt idx="25">
                  <c:v>-102</c:v>
                </c:pt>
                <c:pt idx="26">
                  <c:v>-38</c:v>
                </c:pt>
                <c:pt idx="27">
                  <c:v>-32</c:v>
                </c:pt>
                <c:pt idx="28">
                  <c:v>-21</c:v>
                </c:pt>
                <c:pt idx="29">
                  <c:v>-113</c:v>
                </c:pt>
                <c:pt idx="30">
                  <c:v>-119</c:v>
                </c:pt>
                <c:pt idx="3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EBE-817D-4BFA28F7C604}"/>
            </c:ext>
          </c:extLst>
        </c:ser>
        <c:ser>
          <c:idx val="1"/>
          <c:order val="1"/>
          <c:tx>
            <c:strRef>
              <c:f>'ThCompOffset 0xF40'!$J$3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0xF40'!$K$3:$AP$3</c:f>
              <c:numCache>
                <c:formatCode>General</c:formatCode>
                <c:ptCount val="32"/>
                <c:pt idx="0">
                  <c:v>7</c:v>
                </c:pt>
                <c:pt idx="1">
                  <c:v>-97</c:v>
                </c:pt>
                <c:pt idx="2">
                  <c:v>-28</c:v>
                </c:pt>
                <c:pt idx="3">
                  <c:v>-31</c:v>
                </c:pt>
                <c:pt idx="4">
                  <c:v>3</c:v>
                </c:pt>
                <c:pt idx="5">
                  <c:v>-6</c:v>
                </c:pt>
                <c:pt idx="6">
                  <c:v>-85</c:v>
                </c:pt>
                <c:pt idx="7">
                  <c:v>-87</c:v>
                </c:pt>
                <c:pt idx="8">
                  <c:v>-82</c:v>
                </c:pt>
                <c:pt idx="9">
                  <c:v>36</c:v>
                </c:pt>
                <c:pt idx="10">
                  <c:v>-39</c:v>
                </c:pt>
                <c:pt idx="11">
                  <c:v>-7</c:v>
                </c:pt>
                <c:pt idx="12">
                  <c:v>-43</c:v>
                </c:pt>
                <c:pt idx="13">
                  <c:v>-96</c:v>
                </c:pt>
                <c:pt idx="14">
                  <c:v>-58</c:v>
                </c:pt>
                <c:pt idx="15">
                  <c:v>2</c:v>
                </c:pt>
                <c:pt idx="16">
                  <c:v>-113</c:v>
                </c:pt>
                <c:pt idx="17">
                  <c:v>-67</c:v>
                </c:pt>
                <c:pt idx="18">
                  <c:v>-54</c:v>
                </c:pt>
                <c:pt idx="19">
                  <c:v>-127</c:v>
                </c:pt>
                <c:pt idx="20">
                  <c:v>-88</c:v>
                </c:pt>
                <c:pt idx="21">
                  <c:v>-125</c:v>
                </c:pt>
                <c:pt idx="22">
                  <c:v>-3</c:v>
                </c:pt>
                <c:pt idx="23">
                  <c:v>44</c:v>
                </c:pt>
                <c:pt idx="24">
                  <c:v>3</c:v>
                </c:pt>
                <c:pt idx="25">
                  <c:v>2</c:v>
                </c:pt>
                <c:pt idx="26">
                  <c:v>-31</c:v>
                </c:pt>
                <c:pt idx="27">
                  <c:v>-63</c:v>
                </c:pt>
                <c:pt idx="28">
                  <c:v>-19</c:v>
                </c:pt>
                <c:pt idx="29">
                  <c:v>21</c:v>
                </c:pt>
                <c:pt idx="30">
                  <c:v>44</c:v>
                </c:pt>
                <c:pt idx="31">
                  <c:v>-78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EBE-817D-4BFA28F7C604}"/>
            </c:ext>
          </c:extLst>
        </c:ser>
        <c:ser>
          <c:idx val="2"/>
          <c:order val="2"/>
          <c:tx>
            <c:strRef>
              <c:f>'ThCompOffset 0xF40'!$J$4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0xF40'!$K$4:$AP$4</c:f>
              <c:numCache>
                <c:formatCode>General</c:formatCode>
                <c:ptCount val="32"/>
                <c:pt idx="0">
                  <c:v>7</c:v>
                </c:pt>
                <c:pt idx="1">
                  <c:v>35</c:v>
                </c:pt>
                <c:pt idx="2">
                  <c:v>-10</c:v>
                </c:pt>
                <c:pt idx="3">
                  <c:v>30</c:v>
                </c:pt>
                <c:pt idx="4">
                  <c:v>-2</c:v>
                </c:pt>
                <c:pt idx="5">
                  <c:v>-71</c:v>
                </c:pt>
                <c:pt idx="6">
                  <c:v>-8</c:v>
                </c:pt>
                <c:pt idx="7">
                  <c:v>24</c:v>
                </c:pt>
                <c:pt idx="8">
                  <c:v>-25</c:v>
                </c:pt>
                <c:pt idx="9">
                  <c:v>-45</c:v>
                </c:pt>
                <c:pt idx="10">
                  <c:v>35</c:v>
                </c:pt>
                <c:pt idx="11">
                  <c:v>-6</c:v>
                </c:pt>
                <c:pt idx="12">
                  <c:v>12</c:v>
                </c:pt>
                <c:pt idx="13">
                  <c:v>22</c:v>
                </c:pt>
                <c:pt idx="14">
                  <c:v>-9</c:v>
                </c:pt>
                <c:pt idx="15">
                  <c:v>-12</c:v>
                </c:pt>
                <c:pt idx="16">
                  <c:v>-27</c:v>
                </c:pt>
                <c:pt idx="17">
                  <c:v>-55</c:v>
                </c:pt>
                <c:pt idx="18">
                  <c:v>-43</c:v>
                </c:pt>
                <c:pt idx="19">
                  <c:v>-12</c:v>
                </c:pt>
                <c:pt idx="20">
                  <c:v>-40</c:v>
                </c:pt>
                <c:pt idx="21">
                  <c:v>-78</c:v>
                </c:pt>
                <c:pt idx="22">
                  <c:v>-100</c:v>
                </c:pt>
                <c:pt idx="23">
                  <c:v>-32</c:v>
                </c:pt>
                <c:pt idx="24">
                  <c:v>-32</c:v>
                </c:pt>
                <c:pt idx="25">
                  <c:v>-42</c:v>
                </c:pt>
                <c:pt idx="26">
                  <c:v>-29</c:v>
                </c:pt>
                <c:pt idx="27">
                  <c:v>-17</c:v>
                </c:pt>
                <c:pt idx="28">
                  <c:v>-39</c:v>
                </c:pt>
                <c:pt idx="29">
                  <c:v>-65</c:v>
                </c:pt>
                <c:pt idx="30">
                  <c:v>-24</c:v>
                </c:pt>
                <c:pt idx="31">
                  <c:v>-63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EBE-817D-4BFA28F7C604}"/>
            </c:ext>
          </c:extLst>
        </c:ser>
        <c:ser>
          <c:idx val="3"/>
          <c:order val="3"/>
          <c:tx>
            <c:strRef>
              <c:f>'ThCompOffset 0xF40'!$J$5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0xF40'!$K$5:$AP$5</c:f>
              <c:numCache>
                <c:formatCode>General</c:formatCode>
                <c:ptCount val="32"/>
                <c:pt idx="0">
                  <c:v>-25</c:v>
                </c:pt>
                <c:pt idx="1">
                  <c:v>-28</c:v>
                </c:pt>
                <c:pt idx="2">
                  <c:v>-23</c:v>
                </c:pt>
                <c:pt idx="3">
                  <c:v>-26</c:v>
                </c:pt>
                <c:pt idx="4">
                  <c:v>-23</c:v>
                </c:pt>
                <c:pt idx="5">
                  <c:v>-24</c:v>
                </c:pt>
                <c:pt idx="6">
                  <c:v>-23</c:v>
                </c:pt>
                <c:pt idx="7">
                  <c:v>-24</c:v>
                </c:pt>
                <c:pt idx="8">
                  <c:v>-22</c:v>
                </c:pt>
                <c:pt idx="9">
                  <c:v>-24</c:v>
                </c:pt>
                <c:pt idx="10">
                  <c:v>-25</c:v>
                </c:pt>
                <c:pt idx="11">
                  <c:v>-22</c:v>
                </c:pt>
                <c:pt idx="12">
                  <c:v>-23</c:v>
                </c:pt>
                <c:pt idx="13">
                  <c:v>-25</c:v>
                </c:pt>
                <c:pt idx="14">
                  <c:v>-23</c:v>
                </c:pt>
                <c:pt idx="15">
                  <c:v>-24</c:v>
                </c:pt>
                <c:pt idx="16">
                  <c:v>-23</c:v>
                </c:pt>
                <c:pt idx="17">
                  <c:v>-18</c:v>
                </c:pt>
                <c:pt idx="18">
                  <c:v>-21</c:v>
                </c:pt>
                <c:pt idx="19">
                  <c:v>-19</c:v>
                </c:pt>
                <c:pt idx="20">
                  <c:v>-19</c:v>
                </c:pt>
                <c:pt idx="21">
                  <c:v>-20</c:v>
                </c:pt>
                <c:pt idx="22">
                  <c:v>-18</c:v>
                </c:pt>
                <c:pt idx="23">
                  <c:v>-20</c:v>
                </c:pt>
                <c:pt idx="24">
                  <c:v>-19</c:v>
                </c:pt>
                <c:pt idx="25">
                  <c:v>-22</c:v>
                </c:pt>
                <c:pt idx="26">
                  <c:v>-22</c:v>
                </c:pt>
                <c:pt idx="27">
                  <c:v>-19</c:v>
                </c:pt>
                <c:pt idx="28">
                  <c:v>-19</c:v>
                </c:pt>
                <c:pt idx="29">
                  <c:v>-16</c:v>
                </c:pt>
                <c:pt idx="30">
                  <c:v>-15</c:v>
                </c:pt>
                <c:pt idx="31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EBE-817D-4BFA28F7C604}"/>
            </c:ext>
          </c:extLst>
        </c:ser>
        <c:ser>
          <c:idx val="4"/>
          <c:order val="4"/>
          <c:tx>
            <c:strRef>
              <c:f>'ThCompOffset 0xF40'!$J$6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0xF40'!$K$6:$AP$6</c:f>
              <c:numCache>
                <c:formatCode>General</c:formatCode>
                <c:ptCount val="32"/>
                <c:pt idx="0">
                  <c:v>-32</c:v>
                </c:pt>
                <c:pt idx="1">
                  <c:v>-21</c:v>
                </c:pt>
                <c:pt idx="2">
                  <c:v>-3</c:v>
                </c:pt>
                <c:pt idx="3">
                  <c:v>-41</c:v>
                </c:pt>
                <c:pt idx="4">
                  <c:v>-19</c:v>
                </c:pt>
                <c:pt idx="5">
                  <c:v>-83</c:v>
                </c:pt>
                <c:pt idx="6">
                  <c:v>-4</c:v>
                </c:pt>
                <c:pt idx="7">
                  <c:v>-26</c:v>
                </c:pt>
                <c:pt idx="8">
                  <c:v>-97</c:v>
                </c:pt>
                <c:pt idx="9">
                  <c:v>-58</c:v>
                </c:pt>
                <c:pt idx="10">
                  <c:v>16</c:v>
                </c:pt>
                <c:pt idx="11">
                  <c:v>17</c:v>
                </c:pt>
                <c:pt idx="12">
                  <c:v>38</c:v>
                </c:pt>
                <c:pt idx="13">
                  <c:v>-63</c:v>
                </c:pt>
                <c:pt idx="14">
                  <c:v>10</c:v>
                </c:pt>
                <c:pt idx="15">
                  <c:v>-100</c:v>
                </c:pt>
                <c:pt idx="16">
                  <c:v>54</c:v>
                </c:pt>
                <c:pt idx="17">
                  <c:v>-56</c:v>
                </c:pt>
                <c:pt idx="18">
                  <c:v>0</c:v>
                </c:pt>
                <c:pt idx="19">
                  <c:v>-41</c:v>
                </c:pt>
                <c:pt idx="20">
                  <c:v>64</c:v>
                </c:pt>
                <c:pt idx="21">
                  <c:v>62</c:v>
                </c:pt>
                <c:pt idx="22">
                  <c:v>-19</c:v>
                </c:pt>
                <c:pt idx="23">
                  <c:v>-46</c:v>
                </c:pt>
                <c:pt idx="24">
                  <c:v>-94</c:v>
                </c:pt>
                <c:pt idx="25">
                  <c:v>-98</c:v>
                </c:pt>
                <c:pt idx="26">
                  <c:v>-34</c:v>
                </c:pt>
                <c:pt idx="27">
                  <c:v>-28</c:v>
                </c:pt>
                <c:pt idx="28">
                  <c:v>-16</c:v>
                </c:pt>
                <c:pt idx="29">
                  <c:v>-110</c:v>
                </c:pt>
                <c:pt idx="30">
                  <c:v>-116</c:v>
                </c:pt>
                <c:pt idx="3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EBE-817D-4BFA28F7C604}"/>
            </c:ext>
          </c:extLst>
        </c:ser>
        <c:ser>
          <c:idx val="5"/>
          <c:order val="5"/>
          <c:tx>
            <c:strRef>
              <c:f>'ThCompOffset 0xF40'!$J$7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0xF40'!$K$7:$AP$7</c:f>
              <c:numCache>
                <c:formatCode>General</c:formatCode>
                <c:ptCount val="32"/>
                <c:pt idx="0">
                  <c:v>4</c:v>
                </c:pt>
                <c:pt idx="1">
                  <c:v>-97</c:v>
                </c:pt>
                <c:pt idx="2">
                  <c:v>-27</c:v>
                </c:pt>
                <c:pt idx="3">
                  <c:v>-30</c:v>
                </c:pt>
                <c:pt idx="4">
                  <c:v>5</c:v>
                </c:pt>
                <c:pt idx="5">
                  <c:v>-4</c:v>
                </c:pt>
                <c:pt idx="6">
                  <c:v>-82</c:v>
                </c:pt>
                <c:pt idx="7">
                  <c:v>-84</c:v>
                </c:pt>
                <c:pt idx="8">
                  <c:v>-79</c:v>
                </c:pt>
                <c:pt idx="9">
                  <c:v>39</c:v>
                </c:pt>
                <c:pt idx="10">
                  <c:v>-36</c:v>
                </c:pt>
                <c:pt idx="11">
                  <c:v>-3</c:v>
                </c:pt>
                <c:pt idx="12">
                  <c:v>-40</c:v>
                </c:pt>
                <c:pt idx="13">
                  <c:v>-93</c:v>
                </c:pt>
                <c:pt idx="14">
                  <c:v>-55</c:v>
                </c:pt>
                <c:pt idx="15">
                  <c:v>6</c:v>
                </c:pt>
                <c:pt idx="16">
                  <c:v>-109</c:v>
                </c:pt>
                <c:pt idx="17">
                  <c:v>-64</c:v>
                </c:pt>
                <c:pt idx="18">
                  <c:v>-50</c:v>
                </c:pt>
                <c:pt idx="19">
                  <c:v>-124</c:v>
                </c:pt>
                <c:pt idx="20">
                  <c:v>-85</c:v>
                </c:pt>
                <c:pt idx="21">
                  <c:v>-122</c:v>
                </c:pt>
                <c:pt idx="22">
                  <c:v>1</c:v>
                </c:pt>
                <c:pt idx="23">
                  <c:v>46</c:v>
                </c:pt>
                <c:pt idx="24">
                  <c:v>7</c:v>
                </c:pt>
                <c:pt idx="25">
                  <c:v>5</c:v>
                </c:pt>
                <c:pt idx="26">
                  <c:v>-28</c:v>
                </c:pt>
                <c:pt idx="27">
                  <c:v>-61</c:v>
                </c:pt>
                <c:pt idx="28">
                  <c:v>-15</c:v>
                </c:pt>
                <c:pt idx="29">
                  <c:v>24</c:v>
                </c:pt>
                <c:pt idx="30">
                  <c:v>46</c:v>
                </c:pt>
                <c:pt idx="31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EBE-817D-4BFA28F7C604}"/>
            </c:ext>
          </c:extLst>
        </c:ser>
        <c:ser>
          <c:idx val="6"/>
          <c:order val="6"/>
          <c:tx>
            <c:strRef>
              <c:f>'ThCompOffset 0xF40'!$J$8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0xF40'!$K$8:$AP$8</c:f>
              <c:numCache>
                <c:formatCode>General</c:formatCode>
                <c:ptCount val="32"/>
                <c:pt idx="0">
                  <c:v>5</c:v>
                </c:pt>
                <c:pt idx="1">
                  <c:v>36</c:v>
                </c:pt>
                <c:pt idx="2">
                  <c:v>-9</c:v>
                </c:pt>
                <c:pt idx="3">
                  <c:v>31</c:v>
                </c:pt>
                <c:pt idx="4">
                  <c:v>1</c:v>
                </c:pt>
                <c:pt idx="5">
                  <c:v>-69</c:v>
                </c:pt>
                <c:pt idx="6">
                  <c:v>-5</c:v>
                </c:pt>
                <c:pt idx="7">
                  <c:v>26</c:v>
                </c:pt>
                <c:pt idx="8">
                  <c:v>-23</c:v>
                </c:pt>
                <c:pt idx="9">
                  <c:v>-42</c:v>
                </c:pt>
                <c:pt idx="10">
                  <c:v>38</c:v>
                </c:pt>
                <c:pt idx="11">
                  <c:v>-2</c:v>
                </c:pt>
                <c:pt idx="12">
                  <c:v>15</c:v>
                </c:pt>
                <c:pt idx="13">
                  <c:v>25</c:v>
                </c:pt>
                <c:pt idx="14">
                  <c:v>-6</c:v>
                </c:pt>
                <c:pt idx="15">
                  <c:v>-9</c:v>
                </c:pt>
                <c:pt idx="16">
                  <c:v>-25</c:v>
                </c:pt>
                <c:pt idx="17">
                  <c:v>-53</c:v>
                </c:pt>
                <c:pt idx="18">
                  <c:v>-40</c:v>
                </c:pt>
                <c:pt idx="19">
                  <c:v>-9</c:v>
                </c:pt>
                <c:pt idx="20">
                  <c:v>-37</c:v>
                </c:pt>
                <c:pt idx="21">
                  <c:v>-76</c:v>
                </c:pt>
                <c:pt idx="22">
                  <c:v>-97</c:v>
                </c:pt>
                <c:pt idx="23">
                  <c:v>-30</c:v>
                </c:pt>
                <c:pt idx="24">
                  <c:v>-30</c:v>
                </c:pt>
                <c:pt idx="25">
                  <c:v>-40</c:v>
                </c:pt>
                <c:pt idx="26">
                  <c:v>-27</c:v>
                </c:pt>
                <c:pt idx="27">
                  <c:v>-14</c:v>
                </c:pt>
                <c:pt idx="28">
                  <c:v>-37</c:v>
                </c:pt>
                <c:pt idx="29">
                  <c:v>-63</c:v>
                </c:pt>
                <c:pt idx="30">
                  <c:v>-23</c:v>
                </c:pt>
                <c:pt idx="31">
                  <c:v>-62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EBE-817D-4BFA28F7C604}"/>
            </c:ext>
          </c:extLst>
        </c:ser>
        <c:ser>
          <c:idx val="7"/>
          <c:order val="7"/>
          <c:tx>
            <c:strRef>
              <c:f>'ThCompOffset 0xF40'!$J$9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0xF40'!$K$9:$AP$9</c:f>
              <c:numCache>
                <c:formatCode>General</c:formatCode>
                <c:ptCount val="32"/>
                <c:pt idx="0">
                  <c:v>-24</c:v>
                </c:pt>
                <c:pt idx="1">
                  <c:v>-27</c:v>
                </c:pt>
                <c:pt idx="2">
                  <c:v>-22</c:v>
                </c:pt>
                <c:pt idx="3">
                  <c:v>-24</c:v>
                </c:pt>
                <c:pt idx="4">
                  <c:v>-21</c:v>
                </c:pt>
                <c:pt idx="5">
                  <c:v>-22</c:v>
                </c:pt>
                <c:pt idx="6">
                  <c:v>-21</c:v>
                </c:pt>
                <c:pt idx="7">
                  <c:v>-22</c:v>
                </c:pt>
                <c:pt idx="8">
                  <c:v>-19</c:v>
                </c:pt>
                <c:pt idx="9">
                  <c:v>-22</c:v>
                </c:pt>
                <c:pt idx="10">
                  <c:v>-23</c:v>
                </c:pt>
                <c:pt idx="11">
                  <c:v>-19</c:v>
                </c:pt>
                <c:pt idx="12">
                  <c:v>-20</c:v>
                </c:pt>
                <c:pt idx="13">
                  <c:v>-22</c:v>
                </c:pt>
                <c:pt idx="14">
                  <c:v>-21</c:v>
                </c:pt>
                <c:pt idx="15">
                  <c:v>-22</c:v>
                </c:pt>
                <c:pt idx="16">
                  <c:v>-20</c:v>
                </c:pt>
                <c:pt idx="17">
                  <c:v>-15</c:v>
                </c:pt>
                <c:pt idx="18">
                  <c:v>-19</c:v>
                </c:pt>
                <c:pt idx="19">
                  <c:v>-17</c:v>
                </c:pt>
                <c:pt idx="20">
                  <c:v>-17</c:v>
                </c:pt>
                <c:pt idx="21">
                  <c:v>-17</c:v>
                </c:pt>
                <c:pt idx="22">
                  <c:v>-16</c:v>
                </c:pt>
                <c:pt idx="23">
                  <c:v>-18</c:v>
                </c:pt>
                <c:pt idx="24">
                  <c:v>-16</c:v>
                </c:pt>
                <c:pt idx="25">
                  <c:v>-20</c:v>
                </c:pt>
                <c:pt idx="26">
                  <c:v>-19</c:v>
                </c:pt>
                <c:pt idx="27">
                  <c:v>-17</c:v>
                </c:pt>
                <c:pt idx="28">
                  <c:v>-17</c:v>
                </c:pt>
                <c:pt idx="29">
                  <c:v>-14</c:v>
                </c:pt>
                <c:pt idx="30">
                  <c:v>-14</c:v>
                </c:pt>
                <c:pt idx="31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EBE-817D-4BFA28F7C604}"/>
            </c:ext>
          </c:extLst>
        </c:ser>
        <c:ser>
          <c:idx val="8"/>
          <c:order val="8"/>
          <c:tx>
            <c:strRef>
              <c:f>'ThCompOffset 0xF40'!$J$10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0xF40'!$K$10:$AP$10</c:f>
              <c:numCache>
                <c:formatCode>General</c:formatCode>
                <c:ptCount val="32"/>
                <c:pt idx="0">
                  <c:v>-30</c:v>
                </c:pt>
                <c:pt idx="1">
                  <c:v>-19</c:v>
                </c:pt>
                <c:pt idx="2">
                  <c:v>0</c:v>
                </c:pt>
                <c:pt idx="3">
                  <c:v>-39</c:v>
                </c:pt>
                <c:pt idx="4">
                  <c:v>-16</c:v>
                </c:pt>
                <c:pt idx="5">
                  <c:v>-81</c:v>
                </c:pt>
                <c:pt idx="6">
                  <c:v>-2</c:v>
                </c:pt>
                <c:pt idx="7">
                  <c:v>-23</c:v>
                </c:pt>
                <c:pt idx="8">
                  <c:v>-94</c:v>
                </c:pt>
                <c:pt idx="9">
                  <c:v>-55</c:v>
                </c:pt>
                <c:pt idx="10">
                  <c:v>18</c:v>
                </c:pt>
                <c:pt idx="11">
                  <c:v>20</c:v>
                </c:pt>
                <c:pt idx="12">
                  <c:v>40</c:v>
                </c:pt>
                <c:pt idx="13">
                  <c:v>-61</c:v>
                </c:pt>
                <c:pt idx="14">
                  <c:v>12</c:v>
                </c:pt>
                <c:pt idx="15">
                  <c:v>-98</c:v>
                </c:pt>
                <c:pt idx="16">
                  <c:v>56</c:v>
                </c:pt>
                <c:pt idx="17">
                  <c:v>-54</c:v>
                </c:pt>
                <c:pt idx="18">
                  <c:v>2</c:v>
                </c:pt>
                <c:pt idx="19">
                  <c:v>-38</c:v>
                </c:pt>
                <c:pt idx="20">
                  <c:v>66</c:v>
                </c:pt>
                <c:pt idx="21">
                  <c:v>66</c:v>
                </c:pt>
                <c:pt idx="22">
                  <c:v>-16</c:v>
                </c:pt>
                <c:pt idx="23">
                  <c:v>-44</c:v>
                </c:pt>
                <c:pt idx="24">
                  <c:v>-92</c:v>
                </c:pt>
                <c:pt idx="25">
                  <c:v>-95</c:v>
                </c:pt>
                <c:pt idx="26">
                  <c:v>-32</c:v>
                </c:pt>
                <c:pt idx="27">
                  <c:v>-26</c:v>
                </c:pt>
                <c:pt idx="28">
                  <c:v>-15</c:v>
                </c:pt>
                <c:pt idx="29">
                  <c:v>-109</c:v>
                </c:pt>
                <c:pt idx="30">
                  <c:v>-116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EBE-817D-4BFA28F7C604}"/>
            </c:ext>
          </c:extLst>
        </c:ser>
        <c:ser>
          <c:idx val="9"/>
          <c:order val="9"/>
          <c:tx>
            <c:strRef>
              <c:f>'ThCompOffset 0xF40'!$J$11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0xF40'!$K$11:$AP$11</c:f>
              <c:numCache>
                <c:formatCode>General</c:formatCode>
                <c:ptCount val="32"/>
                <c:pt idx="0">
                  <c:v>8</c:v>
                </c:pt>
                <c:pt idx="1">
                  <c:v>-94</c:v>
                </c:pt>
                <c:pt idx="2">
                  <c:v>-25</c:v>
                </c:pt>
                <c:pt idx="3">
                  <c:v>-27</c:v>
                </c:pt>
                <c:pt idx="4">
                  <c:v>7</c:v>
                </c:pt>
                <c:pt idx="5">
                  <c:v>-2</c:v>
                </c:pt>
                <c:pt idx="6">
                  <c:v>-80</c:v>
                </c:pt>
                <c:pt idx="7">
                  <c:v>-83</c:v>
                </c:pt>
                <c:pt idx="8">
                  <c:v>-77</c:v>
                </c:pt>
                <c:pt idx="9">
                  <c:v>40</c:v>
                </c:pt>
                <c:pt idx="10">
                  <c:v>-33</c:v>
                </c:pt>
                <c:pt idx="11">
                  <c:v>-1</c:v>
                </c:pt>
                <c:pt idx="12">
                  <c:v>-37</c:v>
                </c:pt>
                <c:pt idx="13">
                  <c:v>-90</c:v>
                </c:pt>
                <c:pt idx="14">
                  <c:v>-52</c:v>
                </c:pt>
                <c:pt idx="15">
                  <c:v>8</c:v>
                </c:pt>
                <c:pt idx="16">
                  <c:v>-108</c:v>
                </c:pt>
                <c:pt idx="17">
                  <c:v>-62</c:v>
                </c:pt>
                <c:pt idx="18">
                  <c:v>-48</c:v>
                </c:pt>
                <c:pt idx="19">
                  <c:v>-122</c:v>
                </c:pt>
                <c:pt idx="20">
                  <c:v>-82</c:v>
                </c:pt>
                <c:pt idx="21">
                  <c:v>-120</c:v>
                </c:pt>
                <c:pt idx="22">
                  <c:v>2</c:v>
                </c:pt>
                <c:pt idx="23">
                  <c:v>48</c:v>
                </c:pt>
                <c:pt idx="24">
                  <c:v>9</c:v>
                </c:pt>
                <c:pt idx="25">
                  <c:v>7</c:v>
                </c:pt>
                <c:pt idx="26">
                  <c:v>-26</c:v>
                </c:pt>
                <c:pt idx="27">
                  <c:v>-59</c:v>
                </c:pt>
                <c:pt idx="28">
                  <c:v>-14</c:v>
                </c:pt>
                <c:pt idx="29">
                  <c:v>25</c:v>
                </c:pt>
                <c:pt idx="30">
                  <c:v>47</c:v>
                </c:pt>
                <c:pt idx="31">
                  <c:v>-74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EBE-817D-4BFA28F7C604}"/>
            </c:ext>
          </c:extLst>
        </c:ser>
        <c:ser>
          <c:idx val="10"/>
          <c:order val="10"/>
          <c:tx>
            <c:strRef>
              <c:f>'ThCompOffset 0xF40'!$J$12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0xF40'!$K$12:$AP$12</c:f>
              <c:numCache>
                <c:formatCode>General</c:formatCode>
                <c:ptCount val="32"/>
                <c:pt idx="0">
                  <c:v>12</c:v>
                </c:pt>
                <c:pt idx="1">
                  <c:v>38</c:v>
                </c:pt>
                <c:pt idx="2">
                  <c:v>-6</c:v>
                </c:pt>
                <c:pt idx="3">
                  <c:v>33</c:v>
                </c:pt>
                <c:pt idx="4">
                  <c:v>2</c:v>
                </c:pt>
                <c:pt idx="5">
                  <c:v>-67</c:v>
                </c:pt>
                <c:pt idx="6">
                  <c:v>-4</c:v>
                </c:pt>
                <c:pt idx="7">
                  <c:v>28</c:v>
                </c:pt>
                <c:pt idx="8">
                  <c:v>-21</c:v>
                </c:pt>
                <c:pt idx="9">
                  <c:v>-41</c:v>
                </c:pt>
                <c:pt idx="10">
                  <c:v>38</c:v>
                </c:pt>
                <c:pt idx="11">
                  <c:v>-1</c:v>
                </c:pt>
                <c:pt idx="12">
                  <c:v>17</c:v>
                </c:pt>
                <c:pt idx="13">
                  <c:v>27</c:v>
                </c:pt>
                <c:pt idx="14">
                  <c:v>-4</c:v>
                </c:pt>
                <c:pt idx="15">
                  <c:v>-7</c:v>
                </c:pt>
                <c:pt idx="16">
                  <c:v>-22</c:v>
                </c:pt>
                <c:pt idx="17">
                  <c:v>-51</c:v>
                </c:pt>
                <c:pt idx="18">
                  <c:v>-38</c:v>
                </c:pt>
                <c:pt idx="19">
                  <c:v>-7</c:v>
                </c:pt>
                <c:pt idx="20">
                  <c:v>-35</c:v>
                </c:pt>
                <c:pt idx="21">
                  <c:v>-74</c:v>
                </c:pt>
                <c:pt idx="22">
                  <c:v>-96</c:v>
                </c:pt>
                <c:pt idx="23">
                  <c:v>-28</c:v>
                </c:pt>
                <c:pt idx="24">
                  <c:v>-29</c:v>
                </c:pt>
                <c:pt idx="25">
                  <c:v>-37</c:v>
                </c:pt>
                <c:pt idx="26">
                  <c:v>-26</c:v>
                </c:pt>
                <c:pt idx="27">
                  <c:v>-13</c:v>
                </c:pt>
                <c:pt idx="28">
                  <c:v>-36</c:v>
                </c:pt>
                <c:pt idx="29">
                  <c:v>-62</c:v>
                </c:pt>
                <c:pt idx="30">
                  <c:v>-22</c:v>
                </c:pt>
                <c:pt idx="31">
                  <c:v>-61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13-4EBE-817D-4BFA28F7C604}"/>
            </c:ext>
          </c:extLst>
        </c:ser>
        <c:ser>
          <c:idx val="11"/>
          <c:order val="11"/>
          <c:tx>
            <c:strRef>
              <c:f>'ThCompOffset 0xF40'!$J$13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0xF40'!$K$13:$AP$13</c:f>
              <c:numCache>
                <c:formatCode>General</c:formatCode>
                <c:ptCount val="32"/>
                <c:pt idx="0">
                  <c:v>-20</c:v>
                </c:pt>
                <c:pt idx="1">
                  <c:v>-23</c:v>
                </c:pt>
                <c:pt idx="2">
                  <c:v>-19</c:v>
                </c:pt>
                <c:pt idx="3">
                  <c:v>-22</c:v>
                </c:pt>
                <c:pt idx="4">
                  <c:v>-20</c:v>
                </c:pt>
                <c:pt idx="5">
                  <c:v>-20</c:v>
                </c:pt>
                <c:pt idx="6">
                  <c:v>-19</c:v>
                </c:pt>
                <c:pt idx="7">
                  <c:v>-20</c:v>
                </c:pt>
                <c:pt idx="8">
                  <c:v>-17</c:v>
                </c:pt>
                <c:pt idx="9">
                  <c:v>-20</c:v>
                </c:pt>
                <c:pt idx="10">
                  <c:v>-21</c:v>
                </c:pt>
                <c:pt idx="11">
                  <c:v>-18</c:v>
                </c:pt>
                <c:pt idx="12">
                  <c:v>-18</c:v>
                </c:pt>
                <c:pt idx="13">
                  <c:v>-20</c:v>
                </c:pt>
                <c:pt idx="14">
                  <c:v>-19</c:v>
                </c:pt>
                <c:pt idx="15">
                  <c:v>-20</c:v>
                </c:pt>
                <c:pt idx="16">
                  <c:v>-18</c:v>
                </c:pt>
                <c:pt idx="17">
                  <c:v>-14</c:v>
                </c:pt>
                <c:pt idx="18">
                  <c:v>-18</c:v>
                </c:pt>
                <c:pt idx="19">
                  <c:v>-15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-17</c:v>
                </c:pt>
                <c:pt idx="24">
                  <c:v>-16</c:v>
                </c:pt>
                <c:pt idx="25">
                  <c:v>-19</c:v>
                </c:pt>
                <c:pt idx="26">
                  <c:v>-19</c:v>
                </c:pt>
                <c:pt idx="27">
                  <c:v>-17</c:v>
                </c:pt>
                <c:pt idx="28">
                  <c:v>-16</c:v>
                </c:pt>
                <c:pt idx="29">
                  <c:v>-14</c:v>
                </c:pt>
                <c:pt idx="30">
                  <c:v>-13</c:v>
                </c:pt>
                <c:pt idx="31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13-4EBE-817D-4BFA28F7C604}"/>
            </c:ext>
          </c:extLst>
        </c:ser>
        <c:ser>
          <c:idx val="12"/>
          <c:order val="12"/>
          <c:tx>
            <c:strRef>
              <c:f>'ThCompOffset 0xF40'!$J$14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0xF40'!$K$14:$AP$14</c:f>
              <c:numCache>
                <c:formatCode>General</c:formatCode>
                <c:ptCount val="32"/>
                <c:pt idx="0">
                  <c:v>-26</c:v>
                </c:pt>
                <c:pt idx="1">
                  <c:v>-16</c:v>
                </c:pt>
                <c:pt idx="2">
                  <c:v>2</c:v>
                </c:pt>
                <c:pt idx="3">
                  <c:v>-38</c:v>
                </c:pt>
                <c:pt idx="4">
                  <c:v>-14</c:v>
                </c:pt>
                <c:pt idx="5">
                  <c:v>-79</c:v>
                </c:pt>
                <c:pt idx="6">
                  <c:v>-1</c:v>
                </c:pt>
                <c:pt idx="7">
                  <c:v>-22</c:v>
                </c:pt>
                <c:pt idx="8">
                  <c:v>-93</c:v>
                </c:pt>
                <c:pt idx="9">
                  <c:v>-53</c:v>
                </c:pt>
                <c:pt idx="10">
                  <c:v>20</c:v>
                </c:pt>
                <c:pt idx="11">
                  <c:v>21</c:v>
                </c:pt>
                <c:pt idx="12">
                  <c:v>42</c:v>
                </c:pt>
                <c:pt idx="13">
                  <c:v>-60</c:v>
                </c:pt>
                <c:pt idx="14">
                  <c:v>13</c:v>
                </c:pt>
                <c:pt idx="15">
                  <c:v>-97</c:v>
                </c:pt>
                <c:pt idx="16">
                  <c:v>58</c:v>
                </c:pt>
                <c:pt idx="17">
                  <c:v>-53</c:v>
                </c:pt>
                <c:pt idx="18">
                  <c:v>3</c:v>
                </c:pt>
                <c:pt idx="19">
                  <c:v>-37</c:v>
                </c:pt>
                <c:pt idx="20">
                  <c:v>67</c:v>
                </c:pt>
                <c:pt idx="21">
                  <c:v>66</c:v>
                </c:pt>
                <c:pt idx="22">
                  <c:v>-15</c:v>
                </c:pt>
                <c:pt idx="23">
                  <c:v>-43</c:v>
                </c:pt>
                <c:pt idx="24">
                  <c:v>-91</c:v>
                </c:pt>
                <c:pt idx="25">
                  <c:v>-95</c:v>
                </c:pt>
                <c:pt idx="26">
                  <c:v>-32</c:v>
                </c:pt>
                <c:pt idx="27">
                  <c:v>-25</c:v>
                </c:pt>
                <c:pt idx="28">
                  <c:v>-14</c:v>
                </c:pt>
                <c:pt idx="29">
                  <c:v>-108</c:v>
                </c:pt>
                <c:pt idx="30">
                  <c:v>-115</c:v>
                </c:pt>
                <c:pt idx="3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13-4EBE-817D-4BFA28F7C604}"/>
            </c:ext>
          </c:extLst>
        </c:ser>
        <c:ser>
          <c:idx val="13"/>
          <c:order val="13"/>
          <c:tx>
            <c:strRef>
              <c:f>'ThCompOffset 0xF40'!$J$15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0xF40'!$K$15:$AP$15</c:f>
              <c:numCache>
                <c:formatCode>General</c:formatCode>
                <c:ptCount val="32"/>
                <c:pt idx="0">
                  <c:v>11</c:v>
                </c:pt>
                <c:pt idx="1">
                  <c:v>-92</c:v>
                </c:pt>
                <c:pt idx="2">
                  <c:v>-23</c:v>
                </c:pt>
                <c:pt idx="3">
                  <c:v>-26</c:v>
                </c:pt>
                <c:pt idx="4">
                  <c:v>8</c:v>
                </c:pt>
                <c:pt idx="5">
                  <c:v>0</c:v>
                </c:pt>
                <c:pt idx="6">
                  <c:v>-79</c:v>
                </c:pt>
                <c:pt idx="7">
                  <c:v>-81</c:v>
                </c:pt>
                <c:pt idx="8">
                  <c:v>-76</c:v>
                </c:pt>
                <c:pt idx="9">
                  <c:v>42</c:v>
                </c:pt>
                <c:pt idx="10">
                  <c:v>-32</c:v>
                </c:pt>
                <c:pt idx="11">
                  <c:v>0</c:v>
                </c:pt>
                <c:pt idx="12">
                  <c:v>-37</c:v>
                </c:pt>
                <c:pt idx="13">
                  <c:v>-89</c:v>
                </c:pt>
                <c:pt idx="14">
                  <c:v>-52</c:v>
                </c:pt>
                <c:pt idx="15">
                  <c:v>9</c:v>
                </c:pt>
                <c:pt idx="16">
                  <c:v>-106</c:v>
                </c:pt>
                <c:pt idx="17">
                  <c:v>-60</c:v>
                </c:pt>
                <c:pt idx="18">
                  <c:v>-47</c:v>
                </c:pt>
                <c:pt idx="19">
                  <c:v>-121</c:v>
                </c:pt>
                <c:pt idx="20">
                  <c:v>-82</c:v>
                </c:pt>
                <c:pt idx="21">
                  <c:v>-119</c:v>
                </c:pt>
                <c:pt idx="22">
                  <c:v>3</c:v>
                </c:pt>
                <c:pt idx="23">
                  <c:v>49</c:v>
                </c:pt>
                <c:pt idx="24">
                  <c:v>10</c:v>
                </c:pt>
                <c:pt idx="25">
                  <c:v>8</c:v>
                </c:pt>
                <c:pt idx="26">
                  <c:v>-25</c:v>
                </c:pt>
                <c:pt idx="27">
                  <c:v>-59</c:v>
                </c:pt>
                <c:pt idx="28">
                  <c:v>-14</c:v>
                </c:pt>
                <c:pt idx="29">
                  <c:v>25</c:v>
                </c:pt>
                <c:pt idx="30">
                  <c:v>47</c:v>
                </c:pt>
                <c:pt idx="31">
                  <c:v>-74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13-4EBE-817D-4BFA28F7C604}"/>
            </c:ext>
          </c:extLst>
        </c:ser>
        <c:ser>
          <c:idx val="14"/>
          <c:order val="14"/>
          <c:tx>
            <c:strRef>
              <c:f>'ThCompOffset 0xF40'!$J$16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0xF40'!$K$16:$AP$16</c:f>
              <c:numCache>
                <c:formatCode>General</c:formatCode>
                <c:ptCount val="32"/>
                <c:pt idx="0">
                  <c:v>13</c:v>
                </c:pt>
                <c:pt idx="1">
                  <c:v>40</c:v>
                </c:pt>
                <c:pt idx="2">
                  <c:v>-5</c:v>
                </c:pt>
                <c:pt idx="3">
                  <c:v>34</c:v>
                </c:pt>
                <c:pt idx="4">
                  <c:v>4</c:v>
                </c:pt>
                <c:pt idx="5">
                  <c:v>-65</c:v>
                </c:pt>
                <c:pt idx="6">
                  <c:v>-3</c:v>
                </c:pt>
                <c:pt idx="7">
                  <c:v>28</c:v>
                </c:pt>
                <c:pt idx="8">
                  <c:v>-19</c:v>
                </c:pt>
                <c:pt idx="9">
                  <c:v>-39</c:v>
                </c:pt>
                <c:pt idx="10">
                  <c:v>40</c:v>
                </c:pt>
                <c:pt idx="11">
                  <c:v>0</c:v>
                </c:pt>
                <c:pt idx="12">
                  <c:v>17</c:v>
                </c:pt>
                <c:pt idx="13">
                  <c:v>27</c:v>
                </c:pt>
                <c:pt idx="14">
                  <c:v>-3</c:v>
                </c:pt>
                <c:pt idx="15">
                  <c:v>-6</c:v>
                </c:pt>
                <c:pt idx="16">
                  <c:v>-21</c:v>
                </c:pt>
                <c:pt idx="17">
                  <c:v>-49</c:v>
                </c:pt>
                <c:pt idx="18">
                  <c:v>-38</c:v>
                </c:pt>
                <c:pt idx="19">
                  <c:v>-6</c:v>
                </c:pt>
                <c:pt idx="20">
                  <c:v>-35</c:v>
                </c:pt>
                <c:pt idx="21">
                  <c:v>-74</c:v>
                </c:pt>
                <c:pt idx="22">
                  <c:v>-95</c:v>
                </c:pt>
                <c:pt idx="23">
                  <c:v>-28</c:v>
                </c:pt>
                <c:pt idx="24">
                  <c:v>-27</c:v>
                </c:pt>
                <c:pt idx="25">
                  <c:v>-38</c:v>
                </c:pt>
                <c:pt idx="26">
                  <c:v>-25</c:v>
                </c:pt>
                <c:pt idx="27">
                  <c:v>-13</c:v>
                </c:pt>
                <c:pt idx="28">
                  <c:v>-36</c:v>
                </c:pt>
                <c:pt idx="29">
                  <c:v>-62</c:v>
                </c:pt>
                <c:pt idx="30">
                  <c:v>-22</c:v>
                </c:pt>
                <c:pt idx="31">
                  <c:v>-62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13-4EBE-817D-4BFA28F7C604}"/>
            </c:ext>
          </c:extLst>
        </c:ser>
        <c:ser>
          <c:idx val="15"/>
          <c:order val="15"/>
          <c:tx>
            <c:strRef>
              <c:f>'ThCompOffset 0xF40'!$J$17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0xF40'!$K$17:$AP$17</c:f>
              <c:numCache>
                <c:formatCode>General</c:formatCode>
                <c:ptCount val="32"/>
                <c:pt idx="0">
                  <c:v>-18</c:v>
                </c:pt>
                <c:pt idx="1">
                  <c:v>-22</c:v>
                </c:pt>
                <c:pt idx="2">
                  <c:v>-19</c:v>
                </c:pt>
                <c:pt idx="3">
                  <c:v>-21</c:v>
                </c:pt>
                <c:pt idx="4">
                  <c:v>-19</c:v>
                </c:pt>
                <c:pt idx="5">
                  <c:v>-19</c:v>
                </c:pt>
                <c:pt idx="6">
                  <c:v>-18</c:v>
                </c:pt>
                <c:pt idx="7">
                  <c:v>-20</c:v>
                </c:pt>
                <c:pt idx="8">
                  <c:v>-17</c:v>
                </c:pt>
                <c:pt idx="9">
                  <c:v>-19</c:v>
                </c:pt>
                <c:pt idx="10">
                  <c:v>-20</c:v>
                </c:pt>
                <c:pt idx="11">
                  <c:v>-17</c:v>
                </c:pt>
                <c:pt idx="12">
                  <c:v>-18</c:v>
                </c:pt>
                <c:pt idx="13">
                  <c:v>-19</c:v>
                </c:pt>
                <c:pt idx="14">
                  <c:v>-19</c:v>
                </c:pt>
                <c:pt idx="15">
                  <c:v>-20</c:v>
                </c:pt>
                <c:pt idx="16">
                  <c:v>-18</c:v>
                </c:pt>
                <c:pt idx="17">
                  <c:v>-13</c:v>
                </c:pt>
                <c:pt idx="18">
                  <c:v>-16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-13</c:v>
                </c:pt>
                <c:pt idx="23">
                  <c:v>-16</c:v>
                </c:pt>
                <c:pt idx="24">
                  <c:v>-15</c:v>
                </c:pt>
                <c:pt idx="25">
                  <c:v>-19</c:v>
                </c:pt>
                <c:pt idx="26">
                  <c:v>-18</c:v>
                </c:pt>
                <c:pt idx="27">
                  <c:v>-16</c:v>
                </c:pt>
                <c:pt idx="28">
                  <c:v>-16</c:v>
                </c:pt>
                <c:pt idx="29">
                  <c:v>-13</c:v>
                </c:pt>
                <c:pt idx="30">
                  <c:v>-13</c:v>
                </c:pt>
                <c:pt idx="31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13-4EBE-817D-4BFA28F7C604}"/>
            </c:ext>
          </c:extLst>
        </c:ser>
        <c:ser>
          <c:idx val="16"/>
          <c:order val="16"/>
          <c:tx>
            <c:strRef>
              <c:f>'ThCompOffset 0xF40'!$J$18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0xF40'!$K$18:$AP$18</c:f>
              <c:numCache>
                <c:formatCode>General</c:formatCode>
                <c:ptCount val="32"/>
                <c:pt idx="0">
                  <c:v>-40</c:v>
                </c:pt>
                <c:pt idx="1">
                  <c:v>25</c:v>
                </c:pt>
                <c:pt idx="2">
                  <c:v>-94</c:v>
                </c:pt>
                <c:pt idx="3">
                  <c:v>34</c:v>
                </c:pt>
                <c:pt idx="4">
                  <c:v>-54</c:v>
                </c:pt>
                <c:pt idx="5">
                  <c:v>-30</c:v>
                </c:pt>
                <c:pt idx="6">
                  <c:v>-45</c:v>
                </c:pt>
                <c:pt idx="7">
                  <c:v>-33</c:v>
                </c:pt>
                <c:pt idx="8">
                  <c:v>-71</c:v>
                </c:pt>
                <c:pt idx="9">
                  <c:v>-84</c:v>
                </c:pt>
                <c:pt idx="10">
                  <c:v>6</c:v>
                </c:pt>
                <c:pt idx="11">
                  <c:v>-6</c:v>
                </c:pt>
                <c:pt idx="12">
                  <c:v>-65</c:v>
                </c:pt>
                <c:pt idx="13">
                  <c:v>38</c:v>
                </c:pt>
                <c:pt idx="14">
                  <c:v>-95</c:v>
                </c:pt>
                <c:pt idx="15">
                  <c:v>21</c:v>
                </c:pt>
                <c:pt idx="16">
                  <c:v>26</c:v>
                </c:pt>
                <c:pt idx="17">
                  <c:v>-91</c:v>
                </c:pt>
                <c:pt idx="18">
                  <c:v>1</c:v>
                </c:pt>
                <c:pt idx="19">
                  <c:v>-48</c:v>
                </c:pt>
                <c:pt idx="20">
                  <c:v>-20</c:v>
                </c:pt>
                <c:pt idx="21">
                  <c:v>-46</c:v>
                </c:pt>
                <c:pt idx="22">
                  <c:v>-35</c:v>
                </c:pt>
                <c:pt idx="23">
                  <c:v>1</c:v>
                </c:pt>
                <c:pt idx="24">
                  <c:v>-44</c:v>
                </c:pt>
                <c:pt idx="25">
                  <c:v>-33</c:v>
                </c:pt>
                <c:pt idx="26">
                  <c:v>-146</c:v>
                </c:pt>
                <c:pt idx="27">
                  <c:v>-22</c:v>
                </c:pt>
                <c:pt idx="28">
                  <c:v>-95</c:v>
                </c:pt>
                <c:pt idx="29">
                  <c:v>26</c:v>
                </c:pt>
                <c:pt idx="30">
                  <c:v>-29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13-4EBE-817D-4BFA28F7C604}"/>
            </c:ext>
          </c:extLst>
        </c:ser>
        <c:ser>
          <c:idx val="17"/>
          <c:order val="17"/>
          <c:tx>
            <c:strRef>
              <c:f>'ThCompOffset 0xF40'!$J$19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0xF40'!$K$19:$AP$19</c:f>
              <c:numCache>
                <c:formatCode>General</c:formatCode>
                <c:ptCount val="32"/>
                <c:pt idx="0">
                  <c:v>30</c:v>
                </c:pt>
                <c:pt idx="1">
                  <c:v>-78</c:v>
                </c:pt>
                <c:pt idx="2">
                  <c:v>-31</c:v>
                </c:pt>
                <c:pt idx="3">
                  <c:v>-68</c:v>
                </c:pt>
                <c:pt idx="4">
                  <c:v>28</c:v>
                </c:pt>
                <c:pt idx="5">
                  <c:v>-38</c:v>
                </c:pt>
                <c:pt idx="6">
                  <c:v>10</c:v>
                </c:pt>
                <c:pt idx="7">
                  <c:v>-98</c:v>
                </c:pt>
                <c:pt idx="8">
                  <c:v>-90</c:v>
                </c:pt>
                <c:pt idx="9">
                  <c:v>30</c:v>
                </c:pt>
                <c:pt idx="10">
                  <c:v>-67</c:v>
                </c:pt>
                <c:pt idx="11">
                  <c:v>-72</c:v>
                </c:pt>
                <c:pt idx="12">
                  <c:v>-22</c:v>
                </c:pt>
                <c:pt idx="13">
                  <c:v>-37</c:v>
                </c:pt>
                <c:pt idx="14">
                  <c:v>-15</c:v>
                </c:pt>
                <c:pt idx="15">
                  <c:v>22</c:v>
                </c:pt>
                <c:pt idx="16">
                  <c:v>-42</c:v>
                </c:pt>
                <c:pt idx="17">
                  <c:v>-77</c:v>
                </c:pt>
                <c:pt idx="18">
                  <c:v>-21</c:v>
                </c:pt>
                <c:pt idx="19">
                  <c:v>-94</c:v>
                </c:pt>
                <c:pt idx="20">
                  <c:v>-7</c:v>
                </c:pt>
                <c:pt idx="21">
                  <c:v>-92</c:v>
                </c:pt>
                <c:pt idx="22">
                  <c:v>-49</c:v>
                </c:pt>
                <c:pt idx="23">
                  <c:v>-45</c:v>
                </c:pt>
                <c:pt idx="24">
                  <c:v>6</c:v>
                </c:pt>
                <c:pt idx="25">
                  <c:v>-12</c:v>
                </c:pt>
                <c:pt idx="26">
                  <c:v>35</c:v>
                </c:pt>
                <c:pt idx="27">
                  <c:v>-81</c:v>
                </c:pt>
                <c:pt idx="28">
                  <c:v>-46</c:v>
                </c:pt>
                <c:pt idx="29">
                  <c:v>57</c:v>
                </c:pt>
                <c:pt idx="30">
                  <c:v>86</c:v>
                </c:pt>
                <c:pt idx="31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13-4EBE-817D-4BFA28F7C604}"/>
            </c:ext>
          </c:extLst>
        </c:ser>
        <c:ser>
          <c:idx val="18"/>
          <c:order val="18"/>
          <c:tx>
            <c:strRef>
              <c:f>'ThCompOffset 0xF40'!$J$20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0xF40'!$K$20:$AP$20</c:f>
              <c:numCache>
                <c:formatCode>General</c:formatCode>
                <c:ptCount val="32"/>
                <c:pt idx="0">
                  <c:v>-103</c:v>
                </c:pt>
                <c:pt idx="1">
                  <c:v>20</c:v>
                </c:pt>
                <c:pt idx="2">
                  <c:v>-71</c:v>
                </c:pt>
                <c:pt idx="3">
                  <c:v>11</c:v>
                </c:pt>
                <c:pt idx="4">
                  <c:v>-69</c:v>
                </c:pt>
                <c:pt idx="5">
                  <c:v>-114</c:v>
                </c:pt>
                <c:pt idx="6">
                  <c:v>5</c:v>
                </c:pt>
                <c:pt idx="7">
                  <c:v>-41</c:v>
                </c:pt>
                <c:pt idx="8">
                  <c:v>-44</c:v>
                </c:pt>
                <c:pt idx="9">
                  <c:v>22</c:v>
                </c:pt>
                <c:pt idx="10">
                  <c:v>-34</c:v>
                </c:pt>
                <c:pt idx="11">
                  <c:v>-82</c:v>
                </c:pt>
                <c:pt idx="12">
                  <c:v>-82</c:v>
                </c:pt>
                <c:pt idx="13">
                  <c:v>-67</c:v>
                </c:pt>
                <c:pt idx="14">
                  <c:v>0</c:v>
                </c:pt>
                <c:pt idx="15">
                  <c:v>-39</c:v>
                </c:pt>
                <c:pt idx="16">
                  <c:v>-15</c:v>
                </c:pt>
                <c:pt idx="17">
                  <c:v>-40</c:v>
                </c:pt>
                <c:pt idx="18">
                  <c:v>-25</c:v>
                </c:pt>
                <c:pt idx="19">
                  <c:v>-25</c:v>
                </c:pt>
                <c:pt idx="20">
                  <c:v>-28</c:v>
                </c:pt>
                <c:pt idx="21">
                  <c:v>-79</c:v>
                </c:pt>
                <c:pt idx="22">
                  <c:v>-44</c:v>
                </c:pt>
                <c:pt idx="23">
                  <c:v>-41</c:v>
                </c:pt>
                <c:pt idx="24">
                  <c:v>-34</c:v>
                </c:pt>
                <c:pt idx="25">
                  <c:v>-50</c:v>
                </c:pt>
                <c:pt idx="26">
                  <c:v>-55</c:v>
                </c:pt>
                <c:pt idx="27">
                  <c:v>-14</c:v>
                </c:pt>
                <c:pt idx="28">
                  <c:v>-67</c:v>
                </c:pt>
                <c:pt idx="29">
                  <c:v>-9</c:v>
                </c:pt>
                <c:pt idx="30">
                  <c:v>-71</c:v>
                </c:pt>
                <c:pt idx="31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13-4EBE-817D-4BFA28F7C604}"/>
            </c:ext>
          </c:extLst>
        </c:ser>
        <c:ser>
          <c:idx val="19"/>
          <c:order val="19"/>
          <c:tx>
            <c:strRef>
              <c:f>'ThCompOffset 0xF40'!$J$21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0xF40'!$K$21:$AP$21</c:f>
              <c:numCache>
                <c:formatCode>General</c:formatCode>
                <c:ptCount val="32"/>
                <c:pt idx="0">
                  <c:v>-23</c:v>
                </c:pt>
                <c:pt idx="1">
                  <c:v>-23</c:v>
                </c:pt>
                <c:pt idx="2">
                  <c:v>-18</c:v>
                </c:pt>
                <c:pt idx="3">
                  <c:v>-22</c:v>
                </c:pt>
                <c:pt idx="4">
                  <c:v>-20</c:v>
                </c:pt>
                <c:pt idx="5">
                  <c:v>-17</c:v>
                </c:pt>
                <c:pt idx="6">
                  <c:v>-22</c:v>
                </c:pt>
                <c:pt idx="7">
                  <c:v>-22</c:v>
                </c:pt>
                <c:pt idx="8">
                  <c:v>-18</c:v>
                </c:pt>
                <c:pt idx="9">
                  <c:v>-25</c:v>
                </c:pt>
                <c:pt idx="10">
                  <c:v>-21</c:v>
                </c:pt>
                <c:pt idx="11">
                  <c:v>-19</c:v>
                </c:pt>
                <c:pt idx="12">
                  <c:v>-20</c:v>
                </c:pt>
                <c:pt idx="13">
                  <c:v>-22</c:v>
                </c:pt>
                <c:pt idx="14">
                  <c:v>-22</c:v>
                </c:pt>
                <c:pt idx="15">
                  <c:v>-20</c:v>
                </c:pt>
                <c:pt idx="16">
                  <c:v>-22</c:v>
                </c:pt>
                <c:pt idx="17">
                  <c:v>-20</c:v>
                </c:pt>
                <c:pt idx="18">
                  <c:v>-20</c:v>
                </c:pt>
                <c:pt idx="19">
                  <c:v>-19</c:v>
                </c:pt>
                <c:pt idx="20">
                  <c:v>-23</c:v>
                </c:pt>
                <c:pt idx="21">
                  <c:v>-19</c:v>
                </c:pt>
                <c:pt idx="22">
                  <c:v>-19</c:v>
                </c:pt>
                <c:pt idx="23">
                  <c:v>-19</c:v>
                </c:pt>
                <c:pt idx="24">
                  <c:v>-21</c:v>
                </c:pt>
                <c:pt idx="25">
                  <c:v>-19</c:v>
                </c:pt>
                <c:pt idx="26">
                  <c:v>-14</c:v>
                </c:pt>
                <c:pt idx="27">
                  <c:v>-21</c:v>
                </c:pt>
                <c:pt idx="28">
                  <c:v>-17</c:v>
                </c:pt>
                <c:pt idx="29">
                  <c:v>-22</c:v>
                </c:pt>
                <c:pt idx="30">
                  <c:v>-19</c:v>
                </c:pt>
                <c:pt idx="31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13-4EBE-817D-4BFA28F7C604}"/>
            </c:ext>
          </c:extLst>
        </c:ser>
        <c:ser>
          <c:idx val="20"/>
          <c:order val="20"/>
          <c:tx>
            <c:strRef>
              <c:f>'ThCompOffset 0xF40'!$J$22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0xF40'!$K$22:$AP$22</c:f>
              <c:numCache>
                <c:formatCode>General</c:formatCode>
                <c:ptCount val="32"/>
                <c:pt idx="0">
                  <c:v>-39</c:v>
                </c:pt>
                <c:pt idx="1">
                  <c:v>27</c:v>
                </c:pt>
                <c:pt idx="2">
                  <c:v>-93</c:v>
                </c:pt>
                <c:pt idx="3">
                  <c:v>36</c:v>
                </c:pt>
                <c:pt idx="4">
                  <c:v>-52</c:v>
                </c:pt>
                <c:pt idx="5">
                  <c:v>-29</c:v>
                </c:pt>
                <c:pt idx="6">
                  <c:v>-42</c:v>
                </c:pt>
                <c:pt idx="7">
                  <c:v>-31</c:v>
                </c:pt>
                <c:pt idx="8">
                  <c:v>-70</c:v>
                </c:pt>
                <c:pt idx="9">
                  <c:v>-82</c:v>
                </c:pt>
                <c:pt idx="10">
                  <c:v>9</c:v>
                </c:pt>
                <c:pt idx="11">
                  <c:v>-3</c:v>
                </c:pt>
                <c:pt idx="12">
                  <c:v>-63</c:v>
                </c:pt>
                <c:pt idx="13">
                  <c:v>42</c:v>
                </c:pt>
                <c:pt idx="14">
                  <c:v>-91</c:v>
                </c:pt>
                <c:pt idx="15">
                  <c:v>24</c:v>
                </c:pt>
                <c:pt idx="16">
                  <c:v>29</c:v>
                </c:pt>
                <c:pt idx="17">
                  <c:v>-87</c:v>
                </c:pt>
                <c:pt idx="18">
                  <c:v>5</c:v>
                </c:pt>
                <c:pt idx="19">
                  <c:v>-44</c:v>
                </c:pt>
                <c:pt idx="20">
                  <c:v>-15</c:v>
                </c:pt>
                <c:pt idx="21">
                  <c:v>-42</c:v>
                </c:pt>
                <c:pt idx="22">
                  <c:v>-32</c:v>
                </c:pt>
                <c:pt idx="23">
                  <c:v>5</c:v>
                </c:pt>
                <c:pt idx="24">
                  <c:v>-40</c:v>
                </c:pt>
                <c:pt idx="25">
                  <c:v>-28</c:v>
                </c:pt>
                <c:pt idx="26">
                  <c:v>-140</c:v>
                </c:pt>
                <c:pt idx="27">
                  <c:v>-14</c:v>
                </c:pt>
                <c:pt idx="28">
                  <c:v>-90</c:v>
                </c:pt>
                <c:pt idx="29">
                  <c:v>32</c:v>
                </c:pt>
                <c:pt idx="30">
                  <c:v>-23</c:v>
                </c:pt>
                <c:pt idx="3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13-4EBE-817D-4BFA28F7C604}"/>
            </c:ext>
          </c:extLst>
        </c:ser>
        <c:ser>
          <c:idx val="21"/>
          <c:order val="21"/>
          <c:tx>
            <c:strRef>
              <c:f>'ThCompOffset 0xF40'!$J$23</c:f>
              <c:strCache>
                <c:ptCount val="1"/>
                <c:pt idx="0">
                  <c:v>26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0xF40'!$K$23:$AP$23</c:f>
              <c:numCache>
                <c:formatCode>General</c:formatCode>
                <c:ptCount val="32"/>
                <c:pt idx="0">
                  <c:v>34</c:v>
                </c:pt>
                <c:pt idx="1">
                  <c:v>-74</c:v>
                </c:pt>
                <c:pt idx="2">
                  <c:v>-29</c:v>
                </c:pt>
                <c:pt idx="3">
                  <c:v>-66</c:v>
                </c:pt>
                <c:pt idx="4">
                  <c:v>30</c:v>
                </c:pt>
                <c:pt idx="5">
                  <c:v>-36</c:v>
                </c:pt>
                <c:pt idx="6">
                  <c:v>12</c:v>
                </c:pt>
                <c:pt idx="7">
                  <c:v>-96</c:v>
                </c:pt>
                <c:pt idx="8">
                  <c:v>-87</c:v>
                </c:pt>
                <c:pt idx="9">
                  <c:v>34</c:v>
                </c:pt>
                <c:pt idx="10">
                  <c:v>-63</c:v>
                </c:pt>
                <c:pt idx="11">
                  <c:v>-70</c:v>
                </c:pt>
                <c:pt idx="12">
                  <c:v>-19</c:v>
                </c:pt>
                <c:pt idx="13">
                  <c:v>-34</c:v>
                </c:pt>
                <c:pt idx="14">
                  <c:v>-11</c:v>
                </c:pt>
                <c:pt idx="15">
                  <c:v>27</c:v>
                </c:pt>
                <c:pt idx="16">
                  <c:v>-38</c:v>
                </c:pt>
                <c:pt idx="17">
                  <c:v>-73</c:v>
                </c:pt>
                <c:pt idx="18">
                  <c:v>-17</c:v>
                </c:pt>
                <c:pt idx="19">
                  <c:v>-91</c:v>
                </c:pt>
                <c:pt idx="20">
                  <c:v>-3</c:v>
                </c:pt>
                <c:pt idx="21">
                  <c:v>-88</c:v>
                </c:pt>
                <c:pt idx="22">
                  <c:v>-46</c:v>
                </c:pt>
                <c:pt idx="23">
                  <c:v>-41</c:v>
                </c:pt>
                <c:pt idx="24">
                  <c:v>10</c:v>
                </c:pt>
                <c:pt idx="25">
                  <c:v>-7</c:v>
                </c:pt>
                <c:pt idx="26">
                  <c:v>39</c:v>
                </c:pt>
                <c:pt idx="27">
                  <c:v>-78</c:v>
                </c:pt>
                <c:pt idx="28">
                  <c:v>-43</c:v>
                </c:pt>
                <c:pt idx="29">
                  <c:v>60</c:v>
                </c:pt>
                <c:pt idx="30">
                  <c:v>87</c:v>
                </c:pt>
                <c:pt idx="31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B13-4EBE-817D-4BFA28F7C604}"/>
            </c:ext>
          </c:extLst>
        </c:ser>
        <c:ser>
          <c:idx val="22"/>
          <c:order val="22"/>
          <c:tx>
            <c:strRef>
              <c:f>'ThCompOffset 0xF40'!$J$24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0xF40'!$K$24:$AP$24</c:f>
              <c:numCache>
                <c:formatCode>General</c:formatCode>
                <c:ptCount val="32"/>
                <c:pt idx="0">
                  <c:v>-99</c:v>
                </c:pt>
                <c:pt idx="1">
                  <c:v>22</c:v>
                </c:pt>
                <c:pt idx="2">
                  <c:v>-69</c:v>
                </c:pt>
                <c:pt idx="3">
                  <c:v>14</c:v>
                </c:pt>
                <c:pt idx="4">
                  <c:v>-68</c:v>
                </c:pt>
                <c:pt idx="5">
                  <c:v>-112</c:v>
                </c:pt>
                <c:pt idx="6">
                  <c:v>8</c:v>
                </c:pt>
                <c:pt idx="7">
                  <c:v>-38</c:v>
                </c:pt>
                <c:pt idx="8">
                  <c:v>-42</c:v>
                </c:pt>
                <c:pt idx="9">
                  <c:v>24</c:v>
                </c:pt>
                <c:pt idx="10">
                  <c:v>-31</c:v>
                </c:pt>
                <c:pt idx="11">
                  <c:v>-79</c:v>
                </c:pt>
                <c:pt idx="12">
                  <c:v>-79</c:v>
                </c:pt>
                <c:pt idx="13">
                  <c:v>-64</c:v>
                </c:pt>
                <c:pt idx="14">
                  <c:v>3</c:v>
                </c:pt>
                <c:pt idx="15">
                  <c:v>-37</c:v>
                </c:pt>
                <c:pt idx="16">
                  <c:v>-12</c:v>
                </c:pt>
                <c:pt idx="17">
                  <c:v>-38</c:v>
                </c:pt>
                <c:pt idx="18">
                  <c:v>-23</c:v>
                </c:pt>
                <c:pt idx="19">
                  <c:v>-23</c:v>
                </c:pt>
                <c:pt idx="20">
                  <c:v>-26</c:v>
                </c:pt>
                <c:pt idx="21">
                  <c:v>-76</c:v>
                </c:pt>
                <c:pt idx="22">
                  <c:v>-41</c:v>
                </c:pt>
                <c:pt idx="23">
                  <c:v>-38</c:v>
                </c:pt>
                <c:pt idx="24">
                  <c:v>-32</c:v>
                </c:pt>
                <c:pt idx="25">
                  <c:v>-48</c:v>
                </c:pt>
                <c:pt idx="26">
                  <c:v>-53</c:v>
                </c:pt>
                <c:pt idx="27">
                  <c:v>-13</c:v>
                </c:pt>
                <c:pt idx="28">
                  <c:v>-65</c:v>
                </c:pt>
                <c:pt idx="29">
                  <c:v>-7</c:v>
                </c:pt>
                <c:pt idx="30">
                  <c:v>-69</c:v>
                </c:pt>
                <c:pt idx="31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13-4EBE-817D-4BFA28F7C604}"/>
            </c:ext>
          </c:extLst>
        </c:ser>
        <c:ser>
          <c:idx val="23"/>
          <c:order val="23"/>
          <c:tx>
            <c:strRef>
              <c:f>'ThCompOffset 0xF40'!$J$25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0xF40'!$K$25:$AP$25</c:f>
              <c:numCache>
                <c:formatCode>General</c:formatCode>
                <c:ptCount val="32"/>
                <c:pt idx="0">
                  <c:v>-19</c:v>
                </c:pt>
                <c:pt idx="1">
                  <c:v>-20</c:v>
                </c:pt>
                <c:pt idx="2">
                  <c:v>-17</c:v>
                </c:pt>
                <c:pt idx="3">
                  <c:v>-19</c:v>
                </c:pt>
                <c:pt idx="4">
                  <c:v>-18</c:v>
                </c:pt>
                <c:pt idx="5">
                  <c:v>-15</c:v>
                </c:pt>
                <c:pt idx="6">
                  <c:v>-20</c:v>
                </c:pt>
                <c:pt idx="7">
                  <c:v>-19</c:v>
                </c:pt>
                <c:pt idx="8">
                  <c:v>-15</c:v>
                </c:pt>
                <c:pt idx="9">
                  <c:v>-23</c:v>
                </c:pt>
                <c:pt idx="10">
                  <c:v>-19</c:v>
                </c:pt>
                <c:pt idx="11">
                  <c:v>-17</c:v>
                </c:pt>
                <c:pt idx="12">
                  <c:v>-18</c:v>
                </c:pt>
                <c:pt idx="13">
                  <c:v>-19</c:v>
                </c:pt>
                <c:pt idx="14">
                  <c:v>-20</c:v>
                </c:pt>
                <c:pt idx="15">
                  <c:v>-18</c:v>
                </c:pt>
                <c:pt idx="16">
                  <c:v>-21</c:v>
                </c:pt>
                <c:pt idx="17">
                  <c:v>-17</c:v>
                </c:pt>
                <c:pt idx="18">
                  <c:v>-17</c:v>
                </c:pt>
                <c:pt idx="19">
                  <c:v>-17</c:v>
                </c:pt>
                <c:pt idx="20">
                  <c:v>-21</c:v>
                </c:pt>
                <c:pt idx="21">
                  <c:v>-16</c:v>
                </c:pt>
                <c:pt idx="22">
                  <c:v>-16</c:v>
                </c:pt>
                <c:pt idx="23">
                  <c:v>-17</c:v>
                </c:pt>
                <c:pt idx="24">
                  <c:v>-17</c:v>
                </c:pt>
                <c:pt idx="25">
                  <c:v>-17</c:v>
                </c:pt>
                <c:pt idx="26">
                  <c:v>-11</c:v>
                </c:pt>
                <c:pt idx="27">
                  <c:v>-18</c:v>
                </c:pt>
                <c:pt idx="28">
                  <c:v>-15</c:v>
                </c:pt>
                <c:pt idx="29">
                  <c:v>-21</c:v>
                </c:pt>
                <c:pt idx="30">
                  <c:v>-18</c:v>
                </c:pt>
                <c:pt idx="31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B13-4EBE-817D-4BFA28F7C604}"/>
            </c:ext>
          </c:extLst>
        </c:ser>
        <c:ser>
          <c:idx val="24"/>
          <c:order val="24"/>
          <c:tx>
            <c:strRef>
              <c:f>'ThCompOffset 0xF40'!$J$26</c:f>
              <c:strCache>
                <c:ptCount val="1"/>
                <c:pt idx="0">
                  <c:v>23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0xF40'!$K$26:$AP$26</c:f>
              <c:numCache>
                <c:formatCode>General</c:formatCode>
                <c:ptCount val="32"/>
                <c:pt idx="0">
                  <c:v>-35</c:v>
                </c:pt>
                <c:pt idx="1">
                  <c:v>30</c:v>
                </c:pt>
                <c:pt idx="2">
                  <c:v>-91</c:v>
                </c:pt>
                <c:pt idx="3">
                  <c:v>38</c:v>
                </c:pt>
                <c:pt idx="4">
                  <c:v>-50</c:v>
                </c:pt>
                <c:pt idx="5">
                  <c:v>-27</c:v>
                </c:pt>
                <c:pt idx="6">
                  <c:v>-40</c:v>
                </c:pt>
                <c:pt idx="7">
                  <c:v>-29</c:v>
                </c:pt>
                <c:pt idx="8">
                  <c:v>-66</c:v>
                </c:pt>
                <c:pt idx="9">
                  <c:v>-80</c:v>
                </c:pt>
                <c:pt idx="10">
                  <c:v>11</c:v>
                </c:pt>
                <c:pt idx="11">
                  <c:v>-1</c:v>
                </c:pt>
                <c:pt idx="12">
                  <c:v>-60</c:v>
                </c:pt>
                <c:pt idx="13">
                  <c:v>43</c:v>
                </c:pt>
                <c:pt idx="14">
                  <c:v>-89</c:v>
                </c:pt>
                <c:pt idx="15">
                  <c:v>27</c:v>
                </c:pt>
                <c:pt idx="16">
                  <c:v>31</c:v>
                </c:pt>
                <c:pt idx="17">
                  <c:v>-85</c:v>
                </c:pt>
                <c:pt idx="18">
                  <c:v>7</c:v>
                </c:pt>
                <c:pt idx="19">
                  <c:v>-42</c:v>
                </c:pt>
                <c:pt idx="20">
                  <c:v>-13</c:v>
                </c:pt>
                <c:pt idx="21">
                  <c:v>-40</c:v>
                </c:pt>
                <c:pt idx="22">
                  <c:v>-30</c:v>
                </c:pt>
                <c:pt idx="23">
                  <c:v>8</c:v>
                </c:pt>
                <c:pt idx="24">
                  <c:v>-37</c:v>
                </c:pt>
                <c:pt idx="25">
                  <c:v>-26</c:v>
                </c:pt>
                <c:pt idx="26">
                  <c:v>-138</c:v>
                </c:pt>
                <c:pt idx="27">
                  <c:v>-13</c:v>
                </c:pt>
                <c:pt idx="28">
                  <c:v>-88</c:v>
                </c:pt>
                <c:pt idx="29">
                  <c:v>34</c:v>
                </c:pt>
                <c:pt idx="30">
                  <c:v>-21</c:v>
                </c:pt>
                <c:pt idx="3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B13-4EBE-817D-4BFA28F7C604}"/>
            </c:ext>
          </c:extLst>
        </c:ser>
        <c:ser>
          <c:idx val="25"/>
          <c:order val="25"/>
          <c:tx>
            <c:strRef>
              <c:f>'ThCompOffset 0xF40'!$J$27</c:f>
              <c:strCache>
                <c:ptCount val="1"/>
                <c:pt idx="0">
                  <c:v>22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0xF40'!$K$27:$AP$27</c:f>
              <c:numCache>
                <c:formatCode>General</c:formatCode>
                <c:ptCount val="32"/>
                <c:pt idx="0">
                  <c:v>36</c:v>
                </c:pt>
                <c:pt idx="1">
                  <c:v>-72</c:v>
                </c:pt>
                <c:pt idx="2">
                  <c:v>-27</c:v>
                </c:pt>
                <c:pt idx="3">
                  <c:v>-63</c:v>
                </c:pt>
                <c:pt idx="4">
                  <c:v>33</c:v>
                </c:pt>
                <c:pt idx="5">
                  <c:v>-34</c:v>
                </c:pt>
                <c:pt idx="6">
                  <c:v>14</c:v>
                </c:pt>
                <c:pt idx="7">
                  <c:v>-94</c:v>
                </c:pt>
                <c:pt idx="8">
                  <c:v>-85</c:v>
                </c:pt>
                <c:pt idx="9">
                  <c:v>35</c:v>
                </c:pt>
                <c:pt idx="10">
                  <c:v>-62</c:v>
                </c:pt>
                <c:pt idx="11">
                  <c:v>-67</c:v>
                </c:pt>
                <c:pt idx="12">
                  <c:v>-18</c:v>
                </c:pt>
                <c:pt idx="13">
                  <c:v>-32</c:v>
                </c:pt>
                <c:pt idx="14">
                  <c:v>-9</c:v>
                </c:pt>
                <c:pt idx="15">
                  <c:v>28</c:v>
                </c:pt>
                <c:pt idx="16">
                  <c:v>-37</c:v>
                </c:pt>
                <c:pt idx="17">
                  <c:v>-72</c:v>
                </c:pt>
                <c:pt idx="18">
                  <c:v>-15</c:v>
                </c:pt>
                <c:pt idx="19">
                  <c:v>-89</c:v>
                </c:pt>
                <c:pt idx="20">
                  <c:v>-2</c:v>
                </c:pt>
                <c:pt idx="21">
                  <c:v>-86</c:v>
                </c:pt>
                <c:pt idx="22">
                  <c:v>-43</c:v>
                </c:pt>
                <c:pt idx="23">
                  <c:v>-39</c:v>
                </c:pt>
                <c:pt idx="24">
                  <c:v>11</c:v>
                </c:pt>
                <c:pt idx="25">
                  <c:v>-5</c:v>
                </c:pt>
                <c:pt idx="26">
                  <c:v>41</c:v>
                </c:pt>
                <c:pt idx="27">
                  <c:v>-78</c:v>
                </c:pt>
                <c:pt idx="28">
                  <c:v>-41</c:v>
                </c:pt>
                <c:pt idx="29">
                  <c:v>62</c:v>
                </c:pt>
                <c:pt idx="30">
                  <c:v>90</c:v>
                </c:pt>
                <c:pt idx="31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B13-4EBE-817D-4BFA28F7C604}"/>
            </c:ext>
          </c:extLst>
        </c:ser>
        <c:ser>
          <c:idx val="26"/>
          <c:order val="26"/>
          <c:tx>
            <c:strRef>
              <c:f>'ThCompOffset 0xF40'!$J$28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0xF40'!$K$28:$AP$28</c:f>
              <c:numCache>
                <c:formatCode>General</c:formatCode>
                <c:ptCount val="32"/>
                <c:pt idx="0">
                  <c:v>-98</c:v>
                </c:pt>
                <c:pt idx="1">
                  <c:v>25</c:v>
                </c:pt>
                <c:pt idx="2">
                  <c:v>-67</c:v>
                </c:pt>
                <c:pt idx="3">
                  <c:v>15</c:v>
                </c:pt>
                <c:pt idx="4">
                  <c:v>-65</c:v>
                </c:pt>
                <c:pt idx="5">
                  <c:v>-111</c:v>
                </c:pt>
                <c:pt idx="6">
                  <c:v>8</c:v>
                </c:pt>
                <c:pt idx="7">
                  <c:v>-37</c:v>
                </c:pt>
                <c:pt idx="8">
                  <c:v>-40</c:v>
                </c:pt>
                <c:pt idx="9">
                  <c:v>26</c:v>
                </c:pt>
                <c:pt idx="10">
                  <c:v>-30</c:v>
                </c:pt>
                <c:pt idx="11">
                  <c:v>-78</c:v>
                </c:pt>
                <c:pt idx="12">
                  <c:v>-77</c:v>
                </c:pt>
                <c:pt idx="13">
                  <c:v>-63</c:v>
                </c:pt>
                <c:pt idx="14">
                  <c:v>4</c:v>
                </c:pt>
                <c:pt idx="15">
                  <c:v>-34</c:v>
                </c:pt>
                <c:pt idx="16">
                  <c:v>-11</c:v>
                </c:pt>
                <c:pt idx="17">
                  <c:v>-35</c:v>
                </c:pt>
                <c:pt idx="18">
                  <c:v>-21</c:v>
                </c:pt>
                <c:pt idx="19">
                  <c:v>-22</c:v>
                </c:pt>
                <c:pt idx="20">
                  <c:v>-23</c:v>
                </c:pt>
                <c:pt idx="21">
                  <c:v>-74</c:v>
                </c:pt>
                <c:pt idx="22">
                  <c:v>-39</c:v>
                </c:pt>
                <c:pt idx="23">
                  <c:v>-37</c:v>
                </c:pt>
                <c:pt idx="24">
                  <c:v>-30</c:v>
                </c:pt>
                <c:pt idx="25">
                  <c:v>-46</c:v>
                </c:pt>
                <c:pt idx="26">
                  <c:v>-51</c:v>
                </c:pt>
                <c:pt idx="27">
                  <c:v>-11</c:v>
                </c:pt>
                <c:pt idx="28">
                  <c:v>-63</c:v>
                </c:pt>
                <c:pt idx="29">
                  <c:v>-5</c:v>
                </c:pt>
                <c:pt idx="30">
                  <c:v>-68</c:v>
                </c:pt>
                <c:pt idx="31">
                  <c:v>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B13-4EBE-817D-4BFA28F7C604}"/>
            </c:ext>
          </c:extLst>
        </c:ser>
        <c:ser>
          <c:idx val="27"/>
          <c:order val="27"/>
          <c:tx>
            <c:strRef>
              <c:f>'ThCompOffset 0xF40'!$J$29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0xF40'!$K$29:$AP$29</c:f>
              <c:numCache>
                <c:formatCode>General</c:formatCode>
                <c:ptCount val="32"/>
                <c:pt idx="0">
                  <c:v>-18</c:v>
                </c:pt>
                <c:pt idx="1">
                  <c:v>-20</c:v>
                </c:pt>
                <c:pt idx="2">
                  <c:v>-15</c:v>
                </c:pt>
                <c:pt idx="3">
                  <c:v>-19</c:v>
                </c:pt>
                <c:pt idx="4">
                  <c:v>-17</c:v>
                </c:pt>
                <c:pt idx="5">
                  <c:v>-14</c:v>
                </c:pt>
                <c:pt idx="6">
                  <c:v>-19</c:v>
                </c:pt>
                <c:pt idx="7">
                  <c:v>-19</c:v>
                </c:pt>
                <c:pt idx="8">
                  <c:v>-13</c:v>
                </c:pt>
                <c:pt idx="9">
                  <c:v>-21</c:v>
                </c:pt>
                <c:pt idx="10">
                  <c:v>-17</c:v>
                </c:pt>
                <c:pt idx="11">
                  <c:v>-16</c:v>
                </c:pt>
                <c:pt idx="12">
                  <c:v>-16</c:v>
                </c:pt>
                <c:pt idx="13">
                  <c:v>-18</c:v>
                </c:pt>
                <c:pt idx="14">
                  <c:v>-18</c:v>
                </c:pt>
                <c:pt idx="15">
                  <c:v>-16</c:v>
                </c:pt>
                <c:pt idx="16">
                  <c:v>-18</c:v>
                </c:pt>
                <c:pt idx="17">
                  <c:v>-16</c:v>
                </c:pt>
                <c:pt idx="18">
                  <c:v>-16</c:v>
                </c:pt>
                <c:pt idx="19">
                  <c:v>-15</c:v>
                </c:pt>
                <c:pt idx="20">
                  <c:v>-19</c:v>
                </c:pt>
                <c:pt idx="21">
                  <c:v>-14</c:v>
                </c:pt>
                <c:pt idx="22">
                  <c:v>-16</c:v>
                </c:pt>
                <c:pt idx="23">
                  <c:v>-15</c:v>
                </c:pt>
                <c:pt idx="24">
                  <c:v>-17</c:v>
                </c:pt>
                <c:pt idx="25">
                  <c:v>-15</c:v>
                </c:pt>
                <c:pt idx="26">
                  <c:v>-11</c:v>
                </c:pt>
                <c:pt idx="27">
                  <c:v>-17</c:v>
                </c:pt>
                <c:pt idx="28">
                  <c:v>-14</c:v>
                </c:pt>
                <c:pt idx="29">
                  <c:v>-20</c:v>
                </c:pt>
                <c:pt idx="30">
                  <c:v>-17</c:v>
                </c:pt>
                <c:pt idx="31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B13-4EBE-817D-4BFA28F7C604}"/>
            </c:ext>
          </c:extLst>
        </c:ser>
        <c:ser>
          <c:idx val="28"/>
          <c:order val="28"/>
          <c:tx>
            <c:strRef>
              <c:f>'ThCompOffset 0xF40'!$J$30</c:f>
              <c:strCache>
                <c:ptCount val="1"/>
                <c:pt idx="0">
                  <c:v>19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0xF40'!$K$30:$AP$30</c:f>
              <c:numCache>
                <c:formatCode>General</c:formatCode>
                <c:ptCount val="32"/>
                <c:pt idx="0">
                  <c:v>-33</c:v>
                </c:pt>
                <c:pt idx="1">
                  <c:v>30</c:v>
                </c:pt>
                <c:pt idx="2">
                  <c:v>-90</c:v>
                </c:pt>
                <c:pt idx="3">
                  <c:v>38</c:v>
                </c:pt>
                <c:pt idx="4">
                  <c:v>-49</c:v>
                </c:pt>
                <c:pt idx="5">
                  <c:v>-26</c:v>
                </c:pt>
                <c:pt idx="6">
                  <c:v>-40</c:v>
                </c:pt>
                <c:pt idx="7">
                  <c:v>-28</c:v>
                </c:pt>
                <c:pt idx="8">
                  <c:v>-65</c:v>
                </c:pt>
                <c:pt idx="9">
                  <c:v>-79</c:v>
                </c:pt>
                <c:pt idx="10">
                  <c:v>12</c:v>
                </c:pt>
                <c:pt idx="11">
                  <c:v>-1</c:v>
                </c:pt>
                <c:pt idx="12">
                  <c:v>-60</c:v>
                </c:pt>
                <c:pt idx="13">
                  <c:v>45</c:v>
                </c:pt>
                <c:pt idx="14">
                  <c:v>-87</c:v>
                </c:pt>
                <c:pt idx="15">
                  <c:v>27</c:v>
                </c:pt>
                <c:pt idx="16">
                  <c:v>33</c:v>
                </c:pt>
                <c:pt idx="17">
                  <c:v>-84</c:v>
                </c:pt>
                <c:pt idx="18">
                  <c:v>8</c:v>
                </c:pt>
                <c:pt idx="19">
                  <c:v>-41</c:v>
                </c:pt>
                <c:pt idx="20">
                  <c:v>-12</c:v>
                </c:pt>
                <c:pt idx="21">
                  <c:v>-39</c:v>
                </c:pt>
                <c:pt idx="22">
                  <c:v>-28</c:v>
                </c:pt>
                <c:pt idx="23">
                  <c:v>9</c:v>
                </c:pt>
                <c:pt idx="24">
                  <c:v>-36</c:v>
                </c:pt>
                <c:pt idx="25">
                  <c:v>-24</c:v>
                </c:pt>
                <c:pt idx="26">
                  <c:v>-138</c:v>
                </c:pt>
                <c:pt idx="27">
                  <c:v>-12</c:v>
                </c:pt>
                <c:pt idx="28">
                  <c:v>-86</c:v>
                </c:pt>
                <c:pt idx="29">
                  <c:v>34</c:v>
                </c:pt>
                <c:pt idx="30">
                  <c:v>-21</c:v>
                </c:pt>
                <c:pt idx="3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B13-4EBE-817D-4BFA28F7C604}"/>
            </c:ext>
          </c:extLst>
        </c:ser>
        <c:ser>
          <c:idx val="29"/>
          <c:order val="29"/>
          <c:tx>
            <c:strRef>
              <c:f>'ThCompOffset 0xF40'!$J$31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0xF40'!$K$31:$AP$31</c:f>
              <c:numCache>
                <c:formatCode>General</c:formatCode>
                <c:ptCount val="32"/>
                <c:pt idx="0">
                  <c:v>38</c:v>
                </c:pt>
                <c:pt idx="1">
                  <c:v>-71</c:v>
                </c:pt>
                <c:pt idx="2">
                  <c:v>-27</c:v>
                </c:pt>
                <c:pt idx="3">
                  <c:v>-63</c:v>
                </c:pt>
                <c:pt idx="4">
                  <c:v>33</c:v>
                </c:pt>
                <c:pt idx="5">
                  <c:v>-33</c:v>
                </c:pt>
                <c:pt idx="6">
                  <c:v>15</c:v>
                </c:pt>
                <c:pt idx="7">
                  <c:v>-93</c:v>
                </c:pt>
                <c:pt idx="8">
                  <c:v>-85</c:v>
                </c:pt>
                <c:pt idx="9">
                  <c:v>36</c:v>
                </c:pt>
                <c:pt idx="10">
                  <c:v>-61</c:v>
                </c:pt>
                <c:pt idx="11">
                  <c:v>-66</c:v>
                </c:pt>
                <c:pt idx="12">
                  <c:v>-17</c:v>
                </c:pt>
                <c:pt idx="13">
                  <c:v>-31</c:v>
                </c:pt>
                <c:pt idx="14">
                  <c:v>-8</c:v>
                </c:pt>
                <c:pt idx="15">
                  <c:v>28</c:v>
                </c:pt>
                <c:pt idx="16">
                  <c:v>-36</c:v>
                </c:pt>
                <c:pt idx="17">
                  <c:v>-70</c:v>
                </c:pt>
                <c:pt idx="18">
                  <c:v>-14</c:v>
                </c:pt>
                <c:pt idx="19">
                  <c:v>-90</c:v>
                </c:pt>
                <c:pt idx="20">
                  <c:v>-1</c:v>
                </c:pt>
                <c:pt idx="21">
                  <c:v>-85</c:v>
                </c:pt>
                <c:pt idx="22">
                  <c:v>-43</c:v>
                </c:pt>
                <c:pt idx="23">
                  <c:v>-39</c:v>
                </c:pt>
                <c:pt idx="24">
                  <c:v>12</c:v>
                </c:pt>
                <c:pt idx="25">
                  <c:v>-5</c:v>
                </c:pt>
                <c:pt idx="26">
                  <c:v>41</c:v>
                </c:pt>
                <c:pt idx="27">
                  <c:v>-77</c:v>
                </c:pt>
                <c:pt idx="28">
                  <c:v>-42</c:v>
                </c:pt>
                <c:pt idx="29">
                  <c:v>62</c:v>
                </c:pt>
                <c:pt idx="30">
                  <c:v>89</c:v>
                </c:pt>
                <c:pt idx="31">
                  <c:v>-78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B13-4EBE-817D-4BFA28F7C604}"/>
            </c:ext>
          </c:extLst>
        </c:ser>
        <c:ser>
          <c:idx val="30"/>
          <c:order val="30"/>
          <c:tx>
            <c:strRef>
              <c:f>'ThCompOffset 0xF40'!$J$32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0xF40'!$K$32:$AP$32</c:f>
              <c:numCache>
                <c:formatCode>General</c:formatCode>
                <c:ptCount val="32"/>
                <c:pt idx="0">
                  <c:v>-97</c:v>
                </c:pt>
                <c:pt idx="1">
                  <c:v>25</c:v>
                </c:pt>
                <c:pt idx="2">
                  <c:v>-67</c:v>
                </c:pt>
                <c:pt idx="3">
                  <c:v>15</c:v>
                </c:pt>
                <c:pt idx="4">
                  <c:v>-66</c:v>
                </c:pt>
                <c:pt idx="5">
                  <c:v>-110</c:v>
                </c:pt>
                <c:pt idx="6">
                  <c:v>10</c:v>
                </c:pt>
                <c:pt idx="7">
                  <c:v>-37</c:v>
                </c:pt>
                <c:pt idx="8">
                  <c:v>-40</c:v>
                </c:pt>
                <c:pt idx="9">
                  <c:v>26</c:v>
                </c:pt>
                <c:pt idx="10">
                  <c:v>-29</c:v>
                </c:pt>
                <c:pt idx="11">
                  <c:v>-78</c:v>
                </c:pt>
                <c:pt idx="12">
                  <c:v>-77</c:v>
                </c:pt>
                <c:pt idx="13">
                  <c:v>-62</c:v>
                </c:pt>
                <c:pt idx="14">
                  <c:v>5</c:v>
                </c:pt>
                <c:pt idx="15">
                  <c:v>-34</c:v>
                </c:pt>
                <c:pt idx="16">
                  <c:v>-10</c:v>
                </c:pt>
                <c:pt idx="17">
                  <c:v>-35</c:v>
                </c:pt>
                <c:pt idx="18">
                  <c:v>-21</c:v>
                </c:pt>
                <c:pt idx="19">
                  <c:v>-21</c:v>
                </c:pt>
                <c:pt idx="20">
                  <c:v>-23</c:v>
                </c:pt>
                <c:pt idx="21">
                  <c:v>-73</c:v>
                </c:pt>
                <c:pt idx="22">
                  <c:v>-40</c:v>
                </c:pt>
                <c:pt idx="23">
                  <c:v>-37</c:v>
                </c:pt>
                <c:pt idx="24">
                  <c:v>-30</c:v>
                </c:pt>
                <c:pt idx="25">
                  <c:v>-46</c:v>
                </c:pt>
                <c:pt idx="26">
                  <c:v>-51</c:v>
                </c:pt>
                <c:pt idx="27">
                  <c:v>-11</c:v>
                </c:pt>
                <c:pt idx="28">
                  <c:v>-62</c:v>
                </c:pt>
                <c:pt idx="29">
                  <c:v>-5</c:v>
                </c:pt>
                <c:pt idx="30">
                  <c:v>-68</c:v>
                </c:pt>
                <c:pt idx="31">
                  <c:v>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B13-4EBE-817D-4BFA28F7C604}"/>
            </c:ext>
          </c:extLst>
        </c:ser>
        <c:ser>
          <c:idx val="31"/>
          <c:order val="31"/>
          <c:tx>
            <c:strRef>
              <c:f>'ThCompOffset 0xF40'!$J$33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'ThCompOffset 0xF40'!$K$1:$AP$1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'ThCompOffset 0xF40'!$K$33:$AP$33</c:f>
              <c:numCache>
                <c:formatCode>General</c:formatCode>
                <c:ptCount val="32"/>
                <c:pt idx="0">
                  <c:v>-18</c:v>
                </c:pt>
                <c:pt idx="1">
                  <c:v>-19</c:v>
                </c:pt>
                <c:pt idx="2">
                  <c:v>-15</c:v>
                </c:pt>
                <c:pt idx="3">
                  <c:v>-19</c:v>
                </c:pt>
                <c:pt idx="4">
                  <c:v>-16</c:v>
                </c:pt>
                <c:pt idx="5">
                  <c:v>-13</c:v>
                </c:pt>
                <c:pt idx="6">
                  <c:v>-18</c:v>
                </c:pt>
                <c:pt idx="7">
                  <c:v>-18</c:v>
                </c:pt>
                <c:pt idx="8">
                  <c:v>-13</c:v>
                </c:pt>
                <c:pt idx="9">
                  <c:v>-21</c:v>
                </c:pt>
                <c:pt idx="10">
                  <c:v>-17</c:v>
                </c:pt>
                <c:pt idx="11">
                  <c:v>-15</c:v>
                </c:pt>
                <c:pt idx="12">
                  <c:v>-17</c:v>
                </c:pt>
                <c:pt idx="13">
                  <c:v>-18</c:v>
                </c:pt>
                <c:pt idx="14">
                  <c:v>-17</c:v>
                </c:pt>
                <c:pt idx="15">
                  <c:v>-16</c:v>
                </c:pt>
                <c:pt idx="16">
                  <c:v>-18</c:v>
                </c:pt>
                <c:pt idx="17">
                  <c:v>-15</c:v>
                </c:pt>
                <c:pt idx="18">
                  <c:v>-16</c:v>
                </c:pt>
                <c:pt idx="19">
                  <c:v>-15</c:v>
                </c:pt>
                <c:pt idx="20">
                  <c:v>-19</c:v>
                </c:pt>
                <c:pt idx="21">
                  <c:v>-14</c:v>
                </c:pt>
                <c:pt idx="22">
                  <c:v>-15</c:v>
                </c:pt>
                <c:pt idx="23">
                  <c:v>-15</c:v>
                </c:pt>
                <c:pt idx="24">
                  <c:v>-16</c:v>
                </c:pt>
                <c:pt idx="25">
                  <c:v>-15</c:v>
                </c:pt>
                <c:pt idx="26">
                  <c:v>-10</c:v>
                </c:pt>
                <c:pt idx="27">
                  <c:v>-17</c:v>
                </c:pt>
                <c:pt idx="28">
                  <c:v>-13</c:v>
                </c:pt>
                <c:pt idx="29">
                  <c:v>-19</c:v>
                </c:pt>
                <c:pt idx="30">
                  <c:v>-16</c:v>
                </c:pt>
                <c:pt idx="31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B13-4EBE-817D-4BFA28F7C6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7551664"/>
        <c:axId val="817547400"/>
        <c:axId val="874947024"/>
      </c:surface3DChart>
      <c:catAx>
        <c:axId val="81755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47400"/>
        <c:crosses val="autoZero"/>
        <c:auto val="1"/>
        <c:lblAlgn val="ctr"/>
        <c:lblOffset val="100"/>
        <c:noMultiLvlLbl val="0"/>
      </c:catAx>
      <c:valAx>
        <c:axId val="8175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Th Comp Offset [dig]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551664"/>
        <c:crosses val="autoZero"/>
        <c:crossBetween val="midCat"/>
      </c:valAx>
      <c:serAx>
        <c:axId val="87494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817547400"/>
        <c:crosses val="autoZero"/>
      </c:serAx>
    </c:plotArea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'PixC 0x1740'!$J$2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0x1740'!$K$2:$AP$2</c:f>
              <c:numCache>
                <c:formatCode>General</c:formatCode>
                <c:ptCount val="32"/>
                <c:pt idx="0">
                  <c:v>6943</c:v>
                </c:pt>
                <c:pt idx="1">
                  <c:v>12644</c:v>
                </c:pt>
                <c:pt idx="2">
                  <c:v>14768</c:v>
                </c:pt>
                <c:pt idx="3">
                  <c:v>21201</c:v>
                </c:pt>
                <c:pt idx="4">
                  <c:v>22266</c:v>
                </c:pt>
                <c:pt idx="5">
                  <c:v>26051</c:v>
                </c:pt>
                <c:pt idx="6">
                  <c:v>28455</c:v>
                </c:pt>
                <c:pt idx="7">
                  <c:v>29561</c:v>
                </c:pt>
                <c:pt idx="8">
                  <c:v>30386</c:v>
                </c:pt>
                <c:pt idx="9">
                  <c:v>35287</c:v>
                </c:pt>
                <c:pt idx="10">
                  <c:v>35564</c:v>
                </c:pt>
                <c:pt idx="11">
                  <c:v>38633</c:v>
                </c:pt>
                <c:pt idx="12">
                  <c:v>38109</c:v>
                </c:pt>
                <c:pt idx="13">
                  <c:v>38096</c:v>
                </c:pt>
                <c:pt idx="14">
                  <c:v>39744</c:v>
                </c:pt>
                <c:pt idx="15">
                  <c:v>39393</c:v>
                </c:pt>
                <c:pt idx="16">
                  <c:v>38758</c:v>
                </c:pt>
                <c:pt idx="17">
                  <c:v>37870</c:v>
                </c:pt>
                <c:pt idx="18">
                  <c:v>35942</c:v>
                </c:pt>
                <c:pt idx="19">
                  <c:v>38064</c:v>
                </c:pt>
                <c:pt idx="20">
                  <c:v>32497</c:v>
                </c:pt>
                <c:pt idx="21">
                  <c:v>35164</c:v>
                </c:pt>
                <c:pt idx="22">
                  <c:v>32549</c:v>
                </c:pt>
                <c:pt idx="23">
                  <c:v>32506</c:v>
                </c:pt>
                <c:pt idx="24">
                  <c:v>29636</c:v>
                </c:pt>
                <c:pt idx="25">
                  <c:v>26132</c:v>
                </c:pt>
                <c:pt idx="26">
                  <c:v>23614</c:v>
                </c:pt>
                <c:pt idx="27">
                  <c:v>18059</c:v>
                </c:pt>
                <c:pt idx="28">
                  <c:v>15573</c:v>
                </c:pt>
                <c:pt idx="29">
                  <c:v>11988</c:v>
                </c:pt>
                <c:pt idx="30">
                  <c:v>6265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6-4C83-9AE9-593D8EABCD72}"/>
            </c:ext>
          </c:extLst>
        </c:ser>
        <c:ser>
          <c:idx val="1"/>
          <c:order val="1"/>
          <c:tx>
            <c:strRef>
              <c:f>'PixC 0x1740'!$J$3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0x1740'!$K$3:$AP$3</c:f>
              <c:numCache>
                <c:formatCode>General</c:formatCode>
                <c:ptCount val="32"/>
                <c:pt idx="0">
                  <c:v>13111</c:v>
                </c:pt>
                <c:pt idx="1">
                  <c:v>19072</c:v>
                </c:pt>
                <c:pt idx="2">
                  <c:v>21748</c:v>
                </c:pt>
                <c:pt idx="3">
                  <c:v>27528</c:v>
                </c:pt>
                <c:pt idx="4">
                  <c:v>29010</c:v>
                </c:pt>
                <c:pt idx="5">
                  <c:v>30708</c:v>
                </c:pt>
                <c:pt idx="6">
                  <c:v>34020</c:v>
                </c:pt>
                <c:pt idx="7">
                  <c:v>35260</c:v>
                </c:pt>
                <c:pt idx="8">
                  <c:v>37850</c:v>
                </c:pt>
                <c:pt idx="9">
                  <c:v>39357</c:v>
                </c:pt>
                <c:pt idx="10">
                  <c:v>39417</c:v>
                </c:pt>
                <c:pt idx="11">
                  <c:v>41655</c:v>
                </c:pt>
                <c:pt idx="12">
                  <c:v>43336</c:v>
                </c:pt>
                <c:pt idx="13">
                  <c:v>43713</c:v>
                </c:pt>
                <c:pt idx="14">
                  <c:v>39251</c:v>
                </c:pt>
                <c:pt idx="15">
                  <c:v>41695</c:v>
                </c:pt>
                <c:pt idx="16">
                  <c:v>40359</c:v>
                </c:pt>
                <c:pt idx="17">
                  <c:v>45890</c:v>
                </c:pt>
                <c:pt idx="18">
                  <c:v>41037</c:v>
                </c:pt>
                <c:pt idx="19">
                  <c:v>40994</c:v>
                </c:pt>
                <c:pt idx="20">
                  <c:v>40654</c:v>
                </c:pt>
                <c:pt idx="21">
                  <c:v>40151</c:v>
                </c:pt>
                <c:pt idx="22">
                  <c:v>36194</c:v>
                </c:pt>
                <c:pt idx="23">
                  <c:v>35520</c:v>
                </c:pt>
                <c:pt idx="24">
                  <c:v>35307</c:v>
                </c:pt>
                <c:pt idx="25">
                  <c:v>34133</c:v>
                </c:pt>
                <c:pt idx="26">
                  <c:v>27526</c:v>
                </c:pt>
                <c:pt idx="27">
                  <c:v>23687</c:v>
                </c:pt>
                <c:pt idx="28">
                  <c:v>18884</c:v>
                </c:pt>
                <c:pt idx="29">
                  <c:v>13640</c:v>
                </c:pt>
                <c:pt idx="30">
                  <c:v>11578</c:v>
                </c:pt>
                <c:pt idx="31">
                  <c:v>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6-4C83-9AE9-593D8EABCD72}"/>
            </c:ext>
          </c:extLst>
        </c:ser>
        <c:ser>
          <c:idx val="2"/>
          <c:order val="2"/>
          <c:tx>
            <c:strRef>
              <c:f>'PixC 0x1740'!$J$4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0x1740'!$K$4:$AP$4</c:f>
              <c:numCache>
                <c:formatCode>General</c:formatCode>
                <c:ptCount val="32"/>
                <c:pt idx="0">
                  <c:v>19251</c:v>
                </c:pt>
                <c:pt idx="1">
                  <c:v>23186</c:v>
                </c:pt>
                <c:pt idx="2">
                  <c:v>27585</c:v>
                </c:pt>
                <c:pt idx="3">
                  <c:v>29518</c:v>
                </c:pt>
                <c:pt idx="4">
                  <c:v>30824</c:v>
                </c:pt>
                <c:pt idx="5">
                  <c:v>35874</c:v>
                </c:pt>
                <c:pt idx="6">
                  <c:v>37512</c:v>
                </c:pt>
                <c:pt idx="7">
                  <c:v>38316</c:v>
                </c:pt>
                <c:pt idx="8">
                  <c:v>40187</c:v>
                </c:pt>
                <c:pt idx="9">
                  <c:v>42922</c:v>
                </c:pt>
                <c:pt idx="10">
                  <c:v>43070</c:v>
                </c:pt>
                <c:pt idx="11">
                  <c:v>45074</c:v>
                </c:pt>
                <c:pt idx="12">
                  <c:v>47940</c:v>
                </c:pt>
                <c:pt idx="13">
                  <c:v>47067</c:v>
                </c:pt>
                <c:pt idx="14">
                  <c:v>44779</c:v>
                </c:pt>
                <c:pt idx="15">
                  <c:v>46750</c:v>
                </c:pt>
                <c:pt idx="16">
                  <c:v>47980</c:v>
                </c:pt>
                <c:pt idx="17">
                  <c:v>47334</c:v>
                </c:pt>
                <c:pt idx="18">
                  <c:v>44484</c:v>
                </c:pt>
                <c:pt idx="19">
                  <c:v>45636</c:v>
                </c:pt>
                <c:pt idx="20">
                  <c:v>45482</c:v>
                </c:pt>
                <c:pt idx="21">
                  <c:v>42296</c:v>
                </c:pt>
                <c:pt idx="22">
                  <c:v>41127</c:v>
                </c:pt>
                <c:pt idx="23">
                  <c:v>37821</c:v>
                </c:pt>
                <c:pt idx="24">
                  <c:v>37225</c:v>
                </c:pt>
                <c:pt idx="25">
                  <c:v>35085</c:v>
                </c:pt>
                <c:pt idx="26">
                  <c:v>30533</c:v>
                </c:pt>
                <c:pt idx="27">
                  <c:v>26680</c:v>
                </c:pt>
                <c:pt idx="28">
                  <c:v>24676</c:v>
                </c:pt>
                <c:pt idx="29">
                  <c:v>21546</c:v>
                </c:pt>
                <c:pt idx="30">
                  <c:v>15385</c:v>
                </c:pt>
                <c:pt idx="31">
                  <c:v>12988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6-4C83-9AE9-593D8EABCD72}"/>
            </c:ext>
          </c:extLst>
        </c:ser>
        <c:ser>
          <c:idx val="3"/>
          <c:order val="3"/>
          <c:tx>
            <c:strRef>
              <c:f>'PixC 0x1740'!$J$5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0x1740'!$K$5:$AP$5</c:f>
              <c:numCache>
                <c:formatCode>General</c:formatCode>
                <c:ptCount val="32"/>
                <c:pt idx="0">
                  <c:v>19538</c:v>
                </c:pt>
                <c:pt idx="1">
                  <c:v>25936</c:v>
                </c:pt>
                <c:pt idx="2">
                  <c:v>30243</c:v>
                </c:pt>
                <c:pt idx="3">
                  <c:v>32411</c:v>
                </c:pt>
                <c:pt idx="4">
                  <c:v>33254</c:v>
                </c:pt>
                <c:pt idx="5">
                  <c:v>38727</c:v>
                </c:pt>
                <c:pt idx="6">
                  <c:v>37665</c:v>
                </c:pt>
                <c:pt idx="7">
                  <c:v>42805</c:v>
                </c:pt>
                <c:pt idx="8">
                  <c:v>44858</c:v>
                </c:pt>
                <c:pt idx="9">
                  <c:v>42397</c:v>
                </c:pt>
                <c:pt idx="10">
                  <c:v>46042</c:v>
                </c:pt>
                <c:pt idx="11">
                  <c:v>44073</c:v>
                </c:pt>
                <c:pt idx="12">
                  <c:v>45052</c:v>
                </c:pt>
                <c:pt idx="13">
                  <c:v>44967</c:v>
                </c:pt>
                <c:pt idx="14">
                  <c:v>46380</c:v>
                </c:pt>
                <c:pt idx="15">
                  <c:v>48640</c:v>
                </c:pt>
                <c:pt idx="16">
                  <c:v>49134</c:v>
                </c:pt>
                <c:pt idx="17">
                  <c:v>46283</c:v>
                </c:pt>
                <c:pt idx="18">
                  <c:v>47536</c:v>
                </c:pt>
                <c:pt idx="19">
                  <c:v>47051</c:v>
                </c:pt>
                <c:pt idx="20">
                  <c:v>43645</c:v>
                </c:pt>
                <c:pt idx="21">
                  <c:v>43395</c:v>
                </c:pt>
                <c:pt idx="22">
                  <c:v>45287</c:v>
                </c:pt>
                <c:pt idx="23">
                  <c:v>39879</c:v>
                </c:pt>
                <c:pt idx="24">
                  <c:v>37735</c:v>
                </c:pt>
                <c:pt idx="25">
                  <c:v>36652</c:v>
                </c:pt>
                <c:pt idx="26">
                  <c:v>34556</c:v>
                </c:pt>
                <c:pt idx="27">
                  <c:v>31518</c:v>
                </c:pt>
                <c:pt idx="28">
                  <c:v>26915</c:v>
                </c:pt>
                <c:pt idx="29">
                  <c:v>23974</c:v>
                </c:pt>
                <c:pt idx="30">
                  <c:v>18977</c:v>
                </c:pt>
                <c:pt idx="31">
                  <c:v>14223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6-4C83-9AE9-593D8EABCD72}"/>
            </c:ext>
          </c:extLst>
        </c:ser>
        <c:ser>
          <c:idx val="4"/>
          <c:order val="4"/>
          <c:tx>
            <c:strRef>
              <c:f>'PixC 0x1740'!$J$6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0x1740'!$K$6:$AP$6</c:f>
              <c:numCache>
                <c:formatCode>General</c:formatCode>
                <c:ptCount val="32"/>
                <c:pt idx="0">
                  <c:v>24683</c:v>
                </c:pt>
                <c:pt idx="1">
                  <c:v>30609</c:v>
                </c:pt>
                <c:pt idx="2">
                  <c:v>32274</c:v>
                </c:pt>
                <c:pt idx="3">
                  <c:v>38102</c:v>
                </c:pt>
                <c:pt idx="4">
                  <c:v>39249</c:v>
                </c:pt>
                <c:pt idx="5">
                  <c:v>41519</c:v>
                </c:pt>
                <c:pt idx="6">
                  <c:v>43941</c:v>
                </c:pt>
                <c:pt idx="7">
                  <c:v>44525</c:v>
                </c:pt>
                <c:pt idx="8">
                  <c:v>45206</c:v>
                </c:pt>
                <c:pt idx="9">
                  <c:v>49999</c:v>
                </c:pt>
                <c:pt idx="10">
                  <c:v>48932</c:v>
                </c:pt>
                <c:pt idx="11">
                  <c:v>53328</c:v>
                </c:pt>
                <c:pt idx="12">
                  <c:v>52077</c:v>
                </c:pt>
                <c:pt idx="13">
                  <c:v>51969</c:v>
                </c:pt>
                <c:pt idx="14">
                  <c:v>53901</c:v>
                </c:pt>
                <c:pt idx="15">
                  <c:v>53245</c:v>
                </c:pt>
                <c:pt idx="16">
                  <c:v>52915</c:v>
                </c:pt>
                <c:pt idx="17">
                  <c:v>51487</c:v>
                </c:pt>
                <c:pt idx="18">
                  <c:v>49066</c:v>
                </c:pt>
                <c:pt idx="19">
                  <c:v>50777</c:v>
                </c:pt>
                <c:pt idx="20">
                  <c:v>45370</c:v>
                </c:pt>
                <c:pt idx="21">
                  <c:v>49478</c:v>
                </c:pt>
                <c:pt idx="22">
                  <c:v>46024</c:v>
                </c:pt>
                <c:pt idx="23">
                  <c:v>47148</c:v>
                </c:pt>
                <c:pt idx="24">
                  <c:v>44281</c:v>
                </c:pt>
                <c:pt idx="25">
                  <c:v>41547</c:v>
                </c:pt>
                <c:pt idx="26">
                  <c:v>39975</c:v>
                </c:pt>
                <c:pt idx="27">
                  <c:v>34180</c:v>
                </c:pt>
                <c:pt idx="28">
                  <c:v>32524</c:v>
                </c:pt>
                <c:pt idx="29">
                  <c:v>29166</c:v>
                </c:pt>
                <c:pt idx="30">
                  <c:v>24651</c:v>
                </c:pt>
                <c:pt idx="31">
                  <c:v>18468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06-4C83-9AE9-593D8EABCD72}"/>
            </c:ext>
          </c:extLst>
        </c:ser>
        <c:ser>
          <c:idx val="5"/>
          <c:order val="5"/>
          <c:tx>
            <c:strRef>
              <c:f>'PixC 0x1740'!$J$7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0x1740'!$K$7:$AP$7</c:f>
              <c:numCache>
                <c:formatCode>General</c:formatCode>
                <c:ptCount val="32"/>
                <c:pt idx="0">
                  <c:v>28585</c:v>
                </c:pt>
                <c:pt idx="1">
                  <c:v>33754</c:v>
                </c:pt>
                <c:pt idx="2">
                  <c:v>35040</c:v>
                </c:pt>
                <c:pt idx="3">
                  <c:v>40513</c:v>
                </c:pt>
                <c:pt idx="4">
                  <c:v>41860</c:v>
                </c:pt>
                <c:pt idx="5">
                  <c:v>42986</c:v>
                </c:pt>
                <c:pt idx="6">
                  <c:v>46453</c:v>
                </c:pt>
                <c:pt idx="7">
                  <c:v>47044</c:v>
                </c:pt>
                <c:pt idx="8">
                  <c:v>48419</c:v>
                </c:pt>
                <c:pt idx="9">
                  <c:v>50078</c:v>
                </c:pt>
                <c:pt idx="10">
                  <c:v>50421</c:v>
                </c:pt>
                <c:pt idx="11">
                  <c:v>51939</c:v>
                </c:pt>
                <c:pt idx="12">
                  <c:v>53535</c:v>
                </c:pt>
                <c:pt idx="13">
                  <c:v>54017</c:v>
                </c:pt>
                <c:pt idx="14">
                  <c:v>49363</c:v>
                </c:pt>
                <c:pt idx="15">
                  <c:v>51454</c:v>
                </c:pt>
                <c:pt idx="16">
                  <c:v>50755</c:v>
                </c:pt>
                <c:pt idx="17">
                  <c:v>56803</c:v>
                </c:pt>
                <c:pt idx="18">
                  <c:v>51209</c:v>
                </c:pt>
                <c:pt idx="19">
                  <c:v>50860</c:v>
                </c:pt>
                <c:pt idx="20">
                  <c:v>50097</c:v>
                </c:pt>
                <c:pt idx="21">
                  <c:v>50292</c:v>
                </c:pt>
                <c:pt idx="22">
                  <c:v>47345</c:v>
                </c:pt>
                <c:pt idx="23">
                  <c:v>47164</c:v>
                </c:pt>
                <c:pt idx="24">
                  <c:v>47364</c:v>
                </c:pt>
                <c:pt idx="25">
                  <c:v>47108</c:v>
                </c:pt>
                <c:pt idx="26">
                  <c:v>40855</c:v>
                </c:pt>
                <c:pt idx="27">
                  <c:v>36571</c:v>
                </c:pt>
                <c:pt idx="28">
                  <c:v>32844</c:v>
                </c:pt>
                <c:pt idx="29">
                  <c:v>28722</c:v>
                </c:pt>
                <c:pt idx="30">
                  <c:v>27053</c:v>
                </c:pt>
                <c:pt idx="31">
                  <c:v>23082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06-4C83-9AE9-593D8EABCD72}"/>
            </c:ext>
          </c:extLst>
        </c:ser>
        <c:ser>
          <c:idx val="6"/>
          <c:order val="6"/>
          <c:tx>
            <c:strRef>
              <c:f>'PixC 0x1740'!$J$8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0x1740'!$K$8:$AP$8</c:f>
              <c:numCache>
                <c:formatCode>General</c:formatCode>
                <c:ptCount val="32"/>
                <c:pt idx="0">
                  <c:v>32783</c:v>
                </c:pt>
                <c:pt idx="1">
                  <c:v>35194</c:v>
                </c:pt>
                <c:pt idx="2">
                  <c:v>39396</c:v>
                </c:pt>
                <c:pt idx="3">
                  <c:v>39069</c:v>
                </c:pt>
                <c:pt idx="4">
                  <c:v>41495</c:v>
                </c:pt>
                <c:pt idx="5">
                  <c:v>46393</c:v>
                </c:pt>
                <c:pt idx="6">
                  <c:v>47023</c:v>
                </c:pt>
                <c:pt idx="7">
                  <c:v>48693</c:v>
                </c:pt>
                <c:pt idx="8">
                  <c:v>49518</c:v>
                </c:pt>
                <c:pt idx="9">
                  <c:v>51603</c:v>
                </c:pt>
                <c:pt idx="10">
                  <c:v>51676</c:v>
                </c:pt>
                <c:pt idx="11">
                  <c:v>53128</c:v>
                </c:pt>
                <c:pt idx="12">
                  <c:v>56208</c:v>
                </c:pt>
                <c:pt idx="13">
                  <c:v>56195</c:v>
                </c:pt>
                <c:pt idx="14">
                  <c:v>53707</c:v>
                </c:pt>
                <c:pt idx="15">
                  <c:v>55085</c:v>
                </c:pt>
                <c:pt idx="16">
                  <c:v>57500</c:v>
                </c:pt>
                <c:pt idx="17">
                  <c:v>55955</c:v>
                </c:pt>
                <c:pt idx="18">
                  <c:v>52650</c:v>
                </c:pt>
                <c:pt idx="19">
                  <c:v>54081</c:v>
                </c:pt>
                <c:pt idx="20">
                  <c:v>53739</c:v>
                </c:pt>
                <c:pt idx="21">
                  <c:v>51285</c:v>
                </c:pt>
                <c:pt idx="22">
                  <c:v>50109</c:v>
                </c:pt>
                <c:pt idx="23">
                  <c:v>46971</c:v>
                </c:pt>
                <c:pt idx="24">
                  <c:v>47463</c:v>
                </c:pt>
                <c:pt idx="25">
                  <c:v>46768</c:v>
                </c:pt>
                <c:pt idx="26">
                  <c:v>41940</c:v>
                </c:pt>
                <c:pt idx="27">
                  <c:v>38027</c:v>
                </c:pt>
                <c:pt idx="28">
                  <c:v>36589</c:v>
                </c:pt>
                <c:pt idx="29">
                  <c:v>34134</c:v>
                </c:pt>
                <c:pt idx="30">
                  <c:v>28849</c:v>
                </c:pt>
                <c:pt idx="31">
                  <c:v>27498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06-4C83-9AE9-593D8EABCD72}"/>
            </c:ext>
          </c:extLst>
        </c:ser>
        <c:ser>
          <c:idx val="7"/>
          <c:order val="7"/>
          <c:tx>
            <c:strRef>
              <c:f>'PixC 0x1740'!$J$9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0x1740'!$K$9:$AP$9</c:f>
              <c:numCache>
                <c:formatCode>General</c:formatCode>
                <c:ptCount val="32"/>
                <c:pt idx="0">
                  <c:v>30942</c:v>
                </c:pt>
                <c:pt idx="1">
                  <c:v>37506</c:v>
                </c:pt>
                <c:pt idx="2">
                  <c:v>40131</c:v>
                </c:pt>
                <c:pt idx="3">
                  <c:v>41727</c:v>
                </c:pt>
                <c:pt idx="4">
                  <c:v>42637</c:v>
                </c:pt>
                <c:pt idx="5">
                  <c:v>47695</c:v>
                </c:pt>
                <c:pt idx="6">
                  <c:v>46875</c:v>
                </c:pt>
                <c:pt idx="7">
                  <c:v>51048</c:v>
                </c:pt>
                <c:pt idx="8">
                  <c:v>52608</c:v>
                </c:pt>
                <c:pt idx="9">
                  <c:v>49523</c:v>
                </c:pt>
                <c:pt idx="10">
                  <c:v>53863</c:v>
                </c:pt>
                <c:pt idx="11">
                  <c:v>50785</c:v>
                </c:pt>
                <c:pt idx="12">
                  <c:v>52123</c:v>
                </c:pt>
                <c:pt idx="13">
                  <c:v>51776</c:v>
                </c:pt>
                <c:pt idx="14">
                  <c:v>53862</c:v>
                </c:pt>
                <c:pt idx="15">
                  <c:v>55844</c:v>
                </c:pt>
                <c:pt idx="16">
                  <c:v>56477</c:v>
                </c:pt>
                <c:pt idx="17">
                  <c:v>53176</c:v>
                </c:pt>
                <c:pt idx="18">
                  <c:v>55417</c:v>
                </c:pt>
                <c:pt idx="19">
                  <c:v>53956</c:v>
                </c:pt>
                <c:pt idx="20">
                  <c:v>51494</c:v>
                </c:pt>
                <c:pt idx="21">
                  <c:v>50573</c:v>
                </c:pt>
                <c:pt idx="22">
                  <c:v>53139</c:v>
                </c:pt>
                <c:pt idx="23">
                  <c:v>47881</c:v>
                </c:pt>
                <c:pt idx="24">
                  <c:v>46078</c:v>
                </c:pt>
                <c:pt idx="25">
                  <c:v>46162</c:v>
                </c:pt>
                <c:pt idx="26">
                  <c:v>44835</c:v>
                </c:pt>
                <c:pt idx="27">
                  <c:v>42266</c:v>
                </c:pt>
                <c:pt idx="28">
                  <c:v>37162</c:v>
                </c:pt>
                <c:pt idx="29">
                  <c:v>34613</c:v>
                </c:pt>
                <c:pt idx="30">
                  <c:v>30553</c:v>
                </c:pt>
                <c:pt idx="31">
                  <c:v>27148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06-4C83-9AE9-593D8EABCD72}"/>
            </c:ext>
          </c:extLst>
        </c:ser>
        <c:ser>
          <c:idx val="8"/>
          <c:order val="8"/>
          <c:tx>
            <c:strRef>
              <c:f>'PixC 0x1740'!$J$10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0x1740'!$K$10:$AP$10</c:f>
              <c:numCache>
                <c:formatCode>General</c:formatCode>
                <c:ptCount val="32"/>
                <c:pt idx="0">
                  <c:v>36043</c:v>
                </c:pt>
                <c:pt idx="1">
                  <c:v>40972</c:v>
                </c:pt>
                <c:pt idx="2">
                  <c:v>40880</c:v>
                </c:pt>
                <c:pt idx="3">
                  <c:v>47401</c:v>
                </c:pt>
                <c:pt idx="4">
                  <c:v>47482</c:v>
                </c:pt>
                <c:pt idx="5">
                  <c:v>39851</c:v>
                </c:pt>
                <c:pt idx="6">
                  <c:v>51432</c:v>
                </c:pt>
                <c:pt idx="7">
                  <c:v>51454</c:v>
                </c:pt>
                <c:pt idx="8">
                  <c:v>52704</c:v>
                </c:pt>
                <c:pt idx="9">
                  <c:v>57043</c:v>
                </c:pt>
                <c:pt idx="10">
                  <c:v>55717</c:v>
                </c:pt>
                <c:pt idx="11">
                  <c:v>59670</c:v>
                </c:pt>
                <c:pt idx="12">
                  <c:v>58255</c:v>
                </c:pt>
                <c:pt idx="13">
                  <c:v>58591</c:v>
                </c:pt>
                <c:pt idx="14">
                  <c:v>59813</c:v>
                </c:pt>
                <c:pt idx="15">
                  <c:v>59195</c:v>
                </c:pt>
                <c:pt idx="16">
                  <c:v>59142</c:v>
                </c:pt>
                <c:pt idx="17">
                  <c:v>58260</c:v>
                </c:pt>
                <c:pt idx="18">
                  <c:v>55962</c:v>
                </c:pt>
                <c:pt idx="19">
                  <c:v>58386</c:v>
                </c:pt>
                <c:pt idx="20">
                  <c:v>52465</c:v>
                </c:pt>
                <c:pt idx="21">
                  <c:v>56107</c:v>
                </c:pt>
                <c:pt idx="22">
                  <c:v>53904</c:v>
                </c:pt>
                <c:pt idx="23">
                  <c:v>54795</c:v>
                </c:pt>
                <c:pt idx="24">
                  <c:v>51835</c:v>
                </c:pt>
                <c:pt idx="25">
                  <c:v>49902</c:v>
                </c:pt>
                <c:pt idx="26">
                  <c:v>48010</c:v>
                </c:pt>
                <c:pt idx="27">
                  <c:v>43174</c:v>
                </c:pt>
                <c:pt idx="28">
                  <c:v>41467</c:v>
                </c:pt>
                <c:pt idx="29">
                  <c:v>39544</c:v>
                </c:pt>
                <c:pt idx="30">
                  <c:v>35264</c:v>
                </c:pt>
                <c:pt idx="31">
                  <c:v>28684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06-4C83-9AE9-593D8EABCD72}"/>
            </c:ext>
          </c:extLst>
        </c:ser>
        <c:ser>
          <c:idx val="9"/>
          <c:order val="9"/>
          <c:tx>
            <c:strRef>
              <c:f>'PixC 0x1740'!$J$11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0x1740'!$K$11:$AP$11</c:f>
              <c:numCache>
                <c:formatCode>General</c:formatCode>
                <c:ptCount val="32"/>
                <c:pt idx="0">
                  <c:v>37775</c:v>
                </c:pt>
                <c:pt idx="1">
                  <c:v>43450</c:v>
                </c:pt>
                <c:pt idx="2">
                  <c:v>43281</c:v>
                </c:pt>
                <c:pt idx="3">
                  <c:v>48688</c:v>
                </c:pt>
                <c:pt idx="4">
                  <c:v>48686</c:v>
                </c:pt>
                <c:pt idx="5">
                  <c:v>49398</c:v>
                </c:pt>
                <c:pt idx="6">
                  <c:v>52395</c:v>
                </c:pt>
                <c:pt idx="7">
                  <c:v>53772</c:v>
                </c:pt>
                <c:pt idx="8">
                  <c:v>55182</c:v>
                </c:pt>
                <c:pt idx="9">
                  <c:v>56491</c:v>
                </c:pt>
                <c:pt idx="10">
                  <c:v>56041</c:v>
                </c:pt>
                <c:pt idx="11">
                  <c:v>57782</c:v>
                </c:pt>
                <c:pt idx="12">
                  <c:v>58786</c:v>
                </c:pt>
                <c:pt idx="13">
                  <c:v>59999</c:v>
                </c:pt>
                <c:pt idx="14">
                  <c:v>54553</c:v>
                </c:pt>
                <c:pt idx="15">
                  <c:v>57362</c:v>
                </c:pt>
                <c:pt idx="16">
                  <c:v>56797</c:v>
                </c:pt>
                <c:pt idx="17">
                  <c:v>61937</c:v>
                </c:pt>
                <c:pt idx="18">
                  <c:v>56751</c:v>
                </c:pt>
                <c:pt idx="19">
                  <c:v>56973</c:v>
                </c:pt>
                <c:pt idx="20">
                  <c:v>57038</c:v>
                </c:pt>
                <c:pt idx="21">
                  <c:v>57136</c:v>
                </c:pt>
                <c:pt idx="22">
                  <c:v>53581</c:v>
                </c:pt>
                <c:pt idx="23">
                  <c:v>53859</c:v>
                </c:pt>
                <c:pt idx="24">
                  <c:v>53490</c:v>
                </c:pt>
                <c:pt idx="25">
                  <c:v>54362</c:v>
                </c:pt>
                <c:pt idx="26">
                  <c:v>48120</c:v>
                </c:pt>
                <c:pt idx="27">
                  <c:v>44533</c:v>
                </c:pt>
                <c:pt idx="28">
                  <c:v>40228</c:v>
                </c:pt>
                <c:pt idx="29">
                  <c:v>37142</c:v>
                </c:pt>
                <c:pt idx="30">
                  <c:v>35484</c:v>
                </c:pt>
                <c:pt idx="31">
                  <c:v>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06-4C83-9AE9-593D8EABCD72}"/>
            </c:ext>
          </c:extLst>
        </c:ser>
        <c:ser>
          <c:idx val="10"/>
          <c:order val="10"/>
          <c:tx>
            <c:strRef>
              <c:f>'PixC 0x1740'!$J$12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0x1740'!$K$12:$AP$12</c:f>
              <c:numCache>
                <c:formatCode>General</c:formatCode>
                <c:ptCount val="32"/>
                <c:pt idx="0">
                  <c:v>40729</c:v>
                </c:pt>
                <c:pt idx="1">
                  <c:v>43059</c:v>
                </c:pt>
                <c:pt idx="2">
                  <c:v>46634</c:v>
                </c:pt>
                <c:pt idx="3">
                  <c:v>46233</c:v>
                </c:pt>
                <c:pt idx="4">
                  <c:v>47960</c:v>
                </c:pt>
                <c:pt idx="5">
                  <c:v>52124</c:v>
                </c:pt>
                <c:pt idx="6">
                  <c:v>52954</c:v>
                </c:pt>
                <c:pt idx="7">
                  <c:v>54807</c:v>
                </c:pt>
                <c:pt idx="8">
                  <c:v>55082</c:v>
                </c:pt>
                <c:pt idx="9">
                  <c:v>56740</c:v>
                </c:pt>
                <c:pt idx="10">
                  <c:v>56852</c:v>
                </c:pt>
                <c:pt idx="11">
                  <c:v>59246</c:v>
                </c:pt>
                <c:pt idx="12">
                  <c:v>61083</c:v>
                </c:pt>
                <c:pt idx="13">
                  <c:v>61209</c:v>
                </c:pt>
                <c:pt idx="14">
                  <c:v>58775</c:v>
                </c:pt>
                <c:pt idx="15">
                  <c:v>60258</c:v>
                </c:pt>
                <c:pt idx="16">
                  <c:v>62264</c:v>
                </c:pt>
                <c:pt idx="17">
                  <c:v>62023</c:v>
                </c:pt>
                <c:pt idx="18">
                  <c:v>58499</c:v>
                </c:pt>
                <c:pt idx="19">
                  <c:v>59623</c:v>
                </c:pt>
                <c:pt idx="20">
                  <c:v>59584</c:v>
                </c:pt>
                <c:pt idx="21">
                  <c:v>57475</c:v>
                </c:pt>
                <c:pt idx="22">
                  <c:v>55103</c:v>
                </c:pt>
                <c:pt idx="23">
                  <c:v>52900</c:v>
                </c:pt>
                <c:pt idx="24">
                  <c:v>53330</c:v>
                </c:pt>
                <c:pt idx="25">
                  <c:v>52478</c:v>
                </c:pt>
                <c:pt idx="26">
                  <c:v>48627</c:v>
                </c:pt>
                <c:pt idx="27">
                  <c:v>44326</c:v>
                </c:pt>
                <c:pt idx="28">
                  <c:v>43197</c:v>
                </c:pt>
                <c:pt idx="29">
                  <c:v>42275</c:v>
                </c:pt>
                <c:pt idx="30">
                  <c:v>36923</c:v>
                </c:pt>
                <c:pt idx="31">
                  <c:v>35923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06-4C83-9AE9-593D8EABCD72}"/>
            </c:ext>
          </c:extLst>
        </c:ser>
        <c:ser>
          <c:idx val="11"/>
          <c:order val="11"/>
          <c:tx>
            <c:strRef>
              <c:f>'PixC 0x1740'!$J$13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0x1740'!$K$13:$AP$13</c:f>
              <c:numCache>
                <c:formatCode>General</c:formatCode>
                <c:ptCount val="32"/>
                <c:pt idx="0">
                  <c:v>37043</c:v>
                </c:pt>
                <c:pt idx="1">
                  <c:v>43279</c:v>
                </c:pt>
                <c:pt idx="2">
                  <c:v>45946</c:v>
                </c:pt>
                <c:pt idx="3">
                  <c:v>47383</c:v>
                </c:pt>
                <c:pt idx="4">
                  <c:v>47338</c:v>
                </c:pt>
                <c:pt idx="5">
                  <c:v>51975</c:v>
                </c:pt>
                <c:pt idx="6">
                  <c:v>50572</c:v>
                </c:pt>
                <c:pt idx="7">
                  <c:v>56518</c:v>
                </c:pt>
                <c:pt idx="8">
                  <c:v>57625</c:v>
                </c:pt>
                <c:pt idx="9">
                  <c:v>54906</c:v>
                </c:pt>
                <c:pt idx="10">
                  <c:v>58915</c:v>
                </c:pt>
                <c:pt idx="11">
                  <c:v>55022</c:v>
                </c:pt>
                <c:pt idx="12">
                  <c:v>56425</c:v>
                </c:pt>
                <c:pt idx="13">
                  <c:v>56331</c:v>
                </c:pt>
                <c:pt idx="14">
                  <c:v>58562</c:v>
                </c:pt>
                <c:pt idx="15">
                  <c:v>60797</c:v>
                </c:pt>
                <c:pt idx="16">
                  <c:v>61119</c:v>
                </c:pt>
                <c:pt idx="17">
                  <c:v>57920</c:v>
                </c:pt>
                <c:pt idx="18">
                  <c:v>60665</c:v>
                </c:pt>
                <c:pt idx="19">
                  <c:v>59335</c:v>
                </c:pt>
                <c:pt idx="20">
                  <c:v>55275</c:v>
                </c:pt>
                <c:pt idx="21">
                  <c:v>56247</c:v>
                </c:pt>
                <c:pt idx="22">
                  <c:v>58155</c:v>
                </c:pt>
                <c:pt idx="23">
                  <c:v>52165</c:v>
                </c:pt>
                <c:pt idx="24">
                  <c:v>51192</c:v>
                </c:pt>
                <c:pt idx="25">
                  <c:v>51414</c:v>
                </c:pt>
                <c:pt idx="26">
                  <c:v>50111</c:v>
                </c:pt>
                <c:pt idx="27">
                  <c:v>48481</c:v>
                </c:pt>
                <c:pt idx="28">
                  <c:v>43217</c:v>
                </c:pt>
                <c:pt idx="29">
                  <c:v>41474</c:v>
                </c:pt>
                <c:pt idx="30">
                  <c:v>37499</c:v>
                </c:pt>
                <c:pt idx="31">
                  <c:v>34314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06-4C83-9AE9-593D8EABCD72}"/>
            </c:ext>
          </c:extLst>
        </c:ser>
        <c:ser>
          <c:idx val="12"/>
          <c:order val="12"/>
          <c:tx>
            <c:strRef>
              <c:f>'PixC 0x1740'!$J$14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0x1740'!$K$14:$AP$14</c:f>
              <c:numCache>
                <c:formatCode>General</c:formatCode>
                <c:ptCount val="32"/>
                <c:pt idx="0">
                  <c:v>40700</c:v>
                </c:pt>
                <c:pt idx="1">
                  <c:v>46425</c:v>
                </c:pt>
                <c:pt idx="2">
                  <c:v>45907</c:v>
                </c:pt>
                <c:pt idx="3">
                  <c:v>52008</c:v>
                </c:pt>
                <c:pt idx="4">
                  <c:v>51360</c:v>
                </c:pt>
                <c:pt idx="5">
                  <c:v>54180</c:v>
                </c:pt>
                <c:pt idx="6">
                  <c:v>55960</c:v>
                </c:pt>
                <c:pt idx="7">
                  <c:v>55856</c:v>
                </c:pt>
                <c:pt idx="8">
                  <c:v>56653</c:v>
                </c:pt>
                <c:pt idx="9">
                  <c:v>61673</c:v>
                </c:pt>
                <c:pt idx="10">
                  <c:v>59677</c:v>
                </c:pt>
                <c:pt idx="11">
                  <c:v>63875</c:v>
                </c:pt>
                <c:pt idx="12">
                  <c:v>61444</c:v>
                </c:pt>
                <c:pt idx="13">
                  <c:v>62126</c:v>
                </c:pt>
                <c:pt idx="14">
                  <c:v>63233</c:v>
                </c:pt>
                <c:pt idx="15">
                  <c:v>62559</c:v>
                </c:pt>
                <c:pt idx="16">
                  <c:v>61998</c:v>
                </c:pt>
                <c:pt idx="17">
                  <c:v>62213</c:v>
                </c:pt>
                <c:pt idx="18">
                  <c:v>59549</c:v>
                </c:pt>
                <c:pt idx="19">
                  <c:v>62642</c:v>
                </c:pt>
                <c:pt idx="20">
                  <c:v>56852</c:v>
                </c:pt>
                <c:pt idx="21">
                  <c:v>60819</c:v>
                </c:pt>
                <c:pt idx="22">
                  <c:v>58183</c:v>
                </c:pt>
                <c:pt idx="23">
                  <c:v>58493</c:v>
                </c:pt>
                <c:pt idx="24">
                  <c:v>56747</c:v>
                </c:pt>
                <c:pt idx="25">
                  <c:v>53437</c:v>
                </c:pt>
                <c:pt idx="26">
                  <c:v>52393</c:v>
                </c:pt>
                <c:pt idx="27">
                  <c:v>47371</c:v>
                </c:pt>
                <c:pt idx="28">
                  <c:v>47197</c:v>
                </c:pt>
                <c:pt idx="29">
                  <c:v>45190</c:v>
                </c:pt>
                <c:pt idx="30">
                  <c:v>41643</c:v>
                </c:pt>
                <c:pt idx="31">
                  <c:v>36014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06-4C83-9AE9-593D8EABCD72}"/>
            </c:ext>
          </c:extLst>
        </c:ser>
        <c:ser>
          <c:idx val="13"/>
          <c:order val="13"/>
          <c:tx>
            <c:strRef>
              <c:f>'PixC 0x1740'!$J$15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0x1740'!$K$15:$AP$15</c:f>
              <c:numCache>
                <c:formatCode>General</c:formatCode>
                <c:ptCount val="32"/>
                <c:pt idx="0">
                  <c:v>42241</c:v>
                </c:pt>
                <c:pt idx="1">
                  <c:v>47337</c:v>
                </c:pt>
                <c:pt idx="2">
                  <c:v>47519</c:v>
                </c:pt>
                <c:pt idx="3">
                  <c:v>52857</c:v>
                </c:pt>
                <c:pt idx="4">
                  <c:v>53088</c:v>
                </c:pt>
                <c:pt idx="5">
                  <c:v>53371</c:v>
                </c:pt>
                <c:pt idx="6">
                  <c:v>55725</c:v>
                </c:pt>
                <c:pt idx="7">
                  <c:v>56802</c:v>
                </c:pt>
                <c:pt idx="8">
                  <c:v>58608</c:v>
                </c:pt>
                <c:pt idx="9">
                  <c:v>60247</c:v>
                </c:pt>
                <c:pt idx="10">
                  <c:v>60344</c:v>
                </c:pt>
                <c:pt idx="11">
                  <c:v>61671</c:v>
                </c:pt>
                <c:pt idx="12">
                  <c:v>63050</c:v>
                </c:pt>
                <c:pt idx="13">
                  <c:v>62549</c:v>
                </c:pt>
                <c:pt idx="14">
                  <c:v>57694</c:v>
                </c:pt>
                <c:pt idx="15">
                  <c:v>60311</c:v>
                </c:pt>
                <c:pt idx="16">
                  <c:v>59056</c:v>
                </c:pt>
                <c:pt idx="17">
                  <c:v>65535</c:v>
                </c:pt>
                <c:pt idx="18">
                  <c:v>60085</c:v>
                </c:pt>
                <c:pt idx="19">
                  <c:v>61097</c:v>
                </c:pt>
                <c:pt idx="20">
                  <c:v>60009</c:v>
                </c:pt>
                <c:pt idx="21">
                  <c:v>61286</c:v>
                </c:pt>
                <c:pt idx="22">
                  <c:v>56872</c:v>
                </c:pt>
                <c:pt idx="23">
                  <c:v>56886</c:v>
                </c:pt>
                <c:pt idx="24">
                  <c:v>56889</c:v>
                </c:pt>
                <c:pt idx="25">
                  <c:v>57305</c:v>
                </c:pt>
                <c:pt idx="26">
                  <c:v>51423</c:v>
                </c:pt>
                <c:pt idx="27">
                  <c:v>47801</c:v>
                </c:pt>
                <c:pt idx="28">
                  <c:v>44486</c:v>
                </c:pt>
                <c:pt idx="29">
                  <c:v>41784</c:v>
                </c:pt>
                <c:pt idx="30">
                  <c:v>41097</c:v>
                </c:pt>
                <c:pt idx="31">
                  <c:v>38329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06-4C83-9AE9-593D8EABCD72}"/>
            </c:ext>
          </c:extLst>
        </c:ser>
        <c:ser>
          <c:idx val="14"/>
          <c:order val="14"/>
          <c:tx>
            <c:strRef>
              <c:f>'PixC 0x1740'!$J$16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0x1740'!$K$16:$AP$16</c:f>
              <c:numCache>
                <c:formatCode>General</c:formatCode>
                <c:ptCount val="32"/>
                <c:pt idx="0">
                  <c:v>43794</c:v>
                </c:pt>
                <c:pt idx="1">
                  <c:v>46328</c:v>
                </c:pt>
                <c:pt idx="2">
                  <c:v>50363</c:v>
                </c:pt>
                <c:pt idx="3">
                  <c:v>49273</c:v>
                </c:pt>
                <c:pt idx="4">
                  <c:v>51024</c:v>
                </c:pt>
                <c:pt idx="5">
                  <c:v>55414</c:v>
                </c:pt>
                <c:pt idx="6">
                  <c:v>55667</c:v>
                </c:pt>
                <c:pt idx="7">
                  <c:v>56485</c:v>
                </c:pt>
                <c:pt idx="8">
                  <c:v>57694</c:v>
                </c:pt>
                <c:pt idx="9">
                  <c:v>59441</c:v>
                </c:pt>
                <c:pt idx="10">
                  <c:v>59921</c:v>
                </c:pt>
                <c:pt idx="11">
                  <c:v>61615</c:v>
                </c:pt>
                <c:pt idx="12">
                  <c:v>64003</c:v>
                </c:pt>
                <c:pt idx="13">
                  <c:v>64305</c:v>
                </c:pt>
                <c:pt idx="14">
                  <c:v>60781</c:v>
                </c:pt>
                <c:pt idx="15">
                  <c:v>62395</c:v>
                </c:pt>
                <c:pt idx="16">
                  <c:v>63959</c:v>
                </c:pt>
                <c:pt idx="17">
                  <c:v>64163</c:v>
                </c:pt>
                <c:pt idx="18">
                  <c:v>60455</c:v>
                </c:pt>
                <c:pt idx="19">
                  <c:v>62738</c:v>
                </c:pt>
                <c:pt idx="20">
                  <c:v>63119</c:v>
                </c:pt>
                <c:pt idx="21">
                  <c:v>60056</c:v>
                </c:pt>
                <c:pt idx="22">
                  <c:v>58996</c:v>
                </c:pt>
                <c:pt idx="23">
                  <c:v>55194</c:v>
                </c:pt>
                <c:pt idx="24">
                  <c:v>55994</c:v>
                </c:pt>
                <c:pt idx="25">
                  <c:v>55118</c:v>
                </c:pt>
                <c:pt idx="26">
                  <c:v>51101</c:v>
                </c:pt>
                <c:pt idx="27">
                  <c:v>46907</c:v>
                </c:pt>
                <c:pt idx="28">
                  <c:v>46784</c:v>
                </c:pt>
                <c:pt idx="29">
                  <c:v>44926</c:v>
                </c:pt>
                <c:pt idx="30">
                  <c:v>41216</c:v>
                </c:pt>
                <c:pt idx="31">
                  <c:v>40040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06-4C83-9AE9-593D8EABCD72}"/>
            </c:ext>
          </c:extLst>
        </c:ser>
        <c:ser>
          <c:idx val="15"/>
          <c:order val="15"/>
          <c:tx>
            <c:strRef>
              <c:f>'PixC 0x1740'!$J$17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0x1740'!$K$17:$AP$17</c:f>
              <c:numCache>
                <c:formatCode>General</c:formatCode>
                <c:ptCount val="32"/>
                <c:pt idx="0">
                  <c:v>40317</c:v>
                </c:pt>
                <c:pt idx="1">
                  <c:v>45812</c:v>
                </c:pt>
                <c:pt idx="2">
                  <c:v>48256</c:v>
                </c:pt>
                <c:pt idx="3">
                  <c:v>49264</c:v>
                </c:pt>
                <c:pt idx="4">
                  <c:v>48698</c:v>
                </c:pt>
                <c:pt idx="5">
                  <c:v>54097</c:v>
                </c:pt>
                <c:pt idx="6">
                  <c:v>53163</c:v>
                </c:pt>
                <c:pt idx="7">
                  <c:v>58370</c:v>
                </c:pt>
                <c:pt idx="8">
                  <c:v>59386</c:v>
                </c:pt>
                <c:pt idx="9">
                  <c:v>57192</c:v>
                </c:pt>
                <c:pt idx="10">
                  <c:v>60870</c:v>
                </c:pt>
                <c:pt idx="11">
                  <c:v>57790</c:v>
                </c:pt>
                <c:pt idx="12">
                  <c:v>57902</c:v>
                </c:pt>
                <c:pt idx="13">
                  <c:v>57895</c:v>
                </c:pt>
                <c:pt idx="14">
                  <c:v>59362</c:v>
                </c:pt>
                <c:pt idx="15">
                  <c:v>61902</c:v>
                </c:pt>
                <c:pt idx="16">
                  <c:v>62352</c:v>
                </c:pt>
                <c:pt idx="17">
                  <c:v>57697</c:v>
                </c:pt>
                <c:pt idx="18">
                  <c:v>62286</c:v>
                </c:pt>
                <c:pt idx="19">
                  <c:v>62247</c:v>
                </c:pt>
                <c:pt idx="20">
                  <c:v>58494</c:v>
                </c:pt>
                <c:pt idx="21">
                  <c:v>57975</c:v>
                </c:pt>
                <c:pt idx="22">
                  <c:v>60246</c:v>
                </c:pt>
                <c:pt idx="23">
                  <c:v>54129</c:v>
                </c:pt>
                <c:pt idx="24">
                  <c:v>53665</c:v>
                </c:pt>
                <c:pt idx="25">
                  <c:v>53348</c:v>
                </c:pt>
                <c:pt idx="26">
                  <c:v>52392</c:v>
                </c:pt>
                <c:pt idx="27">
                  <c:v>49978</c:v>
                </c:pt>
                <c:pt idx="28">
                  <c:v>45484</c:v>
                </c:pt>
                <c:pt idx="29">
                  <c:v>44281</c:v>
                </c:pt>
                <c:pt idx="30">
                  <c:v>40478</c:v>
                </c:pt>
                <c:pt idx="31">
                  <c:v>38243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06-4C83-9AE9-593D8EABCD72}"/>
            </c:ext>
          </c:extLst>
        </c:ser>
        <c:ser>
          <c:idx val="16"/>
          <c:order val="16"/>
          <c:tx>
            <c:strRef>
              <c:f>'PixC 0x1740'!$J$18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0x1740'!$K$18:$AP$18</c:f>
              <c:numCache>
                <c:formatCode>General</c:formatCode>
                <c:ptCount val="32"/>
                <c:pt idx="0">
                  <c:v>42395</c:v>
                </c:pt>
                <c:pt idx="1">
                  <c:v>45741</c:v>
                </c:pt>
                <c:pt idx="2">
                  <c:v>49218</c:v>
                </c:pt>
                <c:pt idx="3">
                  <c:v>50936</c:v>
                </c:pt>
                <c:pt idx="4">
                  <c:v>50091</c:v>
                </c:pt>
                <c:pt idx="5">
                  <c:v>56073</c:v>
                </c:pt>
                <c:pt idx="6">
                  <c:v>55130</c:v>
                </c:pt>
                <c:pt idx="7">
                  <c:v>58453</c:v>
                </c:pt>
                <c:pt idx="8">
                  <c:v>57094</c:v>
                </c:pt>
                <c:pt idx="9">
                  <c:v>62238</c:v>
                </c:pt>
                <c:pt idx="10">
                  <c:v>59799</c:v>
                </c:pt>
                <c:pt idx="11">
                  <c:v>64128</c:v>
                </c:pt>
                <c:pt idx="12">
                  <c:v>63770</c:v>
                </c:pt>
                <c:pt idx="13">
                  <c:v>63632</c:v>
                </c:pt>
                <c:pt idx="14">
                  <c:v>62625</c:v>
                </c:pt>
                <c:pt idx="15">
                  <c:v>62020</c:v>
                </c:pt>
                <c:pt idx="16">
                  <c:v>62472</c:v>
                </c:pt>
                <c:pt idx="17">
                  <c:v>61863</c:v>
                </c:pt>
                <c:pt idx="18">
                  <c:v>62311</c:v>
                </c:pt>
                <c:pt idx="19">
                  <c:v>59167</c:v>
                </c:pt>
                <c:pt idx="20">
                  <c:v>60158</c:v>
                </c:pt>
                <c:pt idx="21">
                  <c:v>62143</c:v>
                </c:pt>
                <c:pt idx="22">
                  <c:v>58622</c:v>
                </c:pt>
                <c:pt idx="23">
                  <c:v>58885</c:v>
                </c:pt>
                <c:pt idx="24">
                  <c:v>56870</c:v>
                </c:pt>
                <c:pt idx="25">
                  <c:v>55222</c:v>
                </c:pt>
                <c:pt idx="26">
                  <c:v>49214</c:v>
                </c:pt>
                <c:pt idx="27">
                  <c:v>49932</c:v>
                </c:pt>
                <c:pt idx="28">
                  <c:v>45684</c:v>
                </c:pt>
                <c:pt idx="29">
                  <c:v>45399</c:v>
                </c:pt>
                <c:pt idx="30">
                  <c:v>43286</c:v>
                </c:pt>
                <c:pt idx="31">
                  <c:v>36688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06-4C83-9AE9-593D8EABCD72}"/>
            </c:ext>
          </c:extLst>
        </c:ser>
        <c:ser>
          <c:idx val="17"/>
          <c:order val="17"/>
          <c:tx>
            <c:strRef>
              <c:f>'PixC 0x1740'!$J$19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0x1740'!$K$19:$AP$19</c:f>
              <c:numCache>
                <c:formatCode>General</c:formatCode>
                <c:ptCount val="32"/>
                <c:pt idx="0">
                  <c:v>42373</c:v>
                </c:pt>
                <c:pt idx="1">
                  <c:v>47030</c:v>
                </c:pt>
                <c:pt idx="2">
                  <c:v>50710</c:v>
                </c:pt>
                <c:pt idx="3">
                  <c:v>54022</c:v>
                </c:pt>
                <c:pt idx="4">
                  <c:v>57877</c:v>
                </c:pt>
                <c:pt idx="5">
                  <c:v>56400</c:v>
                </c:pt>
                <c:pt idx="6">
                  <c:v>57750</c:v>
                </c:pt>
                <c:pt idx="7">
                  <c:v>56627</c:v>
                </c:pt>
                <c:pt idx="8">
                  <c:v>60828</c:v>
                </c:pt>
                <c:pt idx="9">
                  <c:v>62162</c:v>
                </c:pt>
                <c:pt idx="10">
                  <c:v>61986</c:v>
                </c:pt>
                <c:pt idx="11">
                  <c:v>63173</c:v>
                </c:pt>
                <c:pt idx="12">
                  <c:v>62539</c:v>
                </c:pt>
                <c:pt idx="13">
                  <c:v>62169</c:v>
                </c:pt>
                <c:pt idx="14">
                  <c:v>63970</c:v>
                </c:pt>
                <c:pt idx="15">
                  <c:v>63944</c:v>
                </c:pt>
                <c:pt idx="16">
                  <c:v>63697</c:v>
                </c:pt>
                <c:pt idx="17">
                  <c:v>62718</c:v>
                </c:pt>
                <c:pt idx="18">
                  <c:v>62296</c:v>
                </c:pt>
                <c:pt idx="19">
                  <c:v>60635</c:v>
                </c:pt>
                <c:pt idx="20">
                  <c:v>61506</c:v>
                </c:pt>
                <c:pt idx="21">
                  <c:v>58320</c:v>
                </c:pt>
                <c:pt idx="22">
                  <c:v>57882</c:v>
                </c:pt>
                <c:pt idx="23">
                  <c:v>57839</c:v>
                </c:pt>
                <c:pt idx="24">
                  <c:v>57659</c:v>
                </c:pt>
                <c:pt idx="25">
                  <c:v>55824</c:v>
                </c:pt>
                <c:pt idx="26">
                  <c:v>52890</c:v>
                </c:pt>
                <c:pt idx="27">
                  <c:v>52766</c:v>
                </c:pt>
                <c:pt idx="28">
                  <c:v>48978</c:v>
                </c:pt>
                <c:pt idx="29">
                  <c:v>50262</c:v>
                </c:pt>
                <c:pt idx="30">
                  <c:v>41471</c:v>
                </c:pt>
                <c:pt idx="31">
                  <c:v>38012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06-4C83-9AE9-593D8EABCD72}"/>
            </c:ext>
          </c:extLst>
        </c:ser>
        <c:ser>
          <c:idx val="18"/>
          <c:order val="18"/>
          <c:tx>
            <c:strRef>
              <c:f>'PixC 0x1740'!$J$20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0x1740'!$K$20:$AP$20</c:f>
              <c:numCache>
                <c:formatCode>General</c:formatCode>
                <c:ptCount val="32"/>
                <c:pt idx="0">
                  <c:v>43855</c:v>
                </c:pt>
                <c:pt idx="1">
                  <c:v>46403</c:v>
                </c:pt>
                <c:pt idx="2">
                  <c:v>47374</c:v>
                </c:pt>
                <c:pt idx="3">
                  <c:v>50851</c:v>
                </c:pt>
                <c:pt idx="4">
                  <c:v>52208</c:v>
                </c:pt>
                <c:pt idx="5">
                  <c:v>57409</c:v>
                </c:pt>
                <c:pt idx="6">
                  <c:v>55308</c:v>
                </c:pt>
                <c:pt idx="7">
                  <c:v>59466</c:v>
                </c:pt>
                <c:pt idx="8">
                  <c:v>60495</c:v>
                </c:pt>
                <c:pt idx="9">
                  <c:v>60542</c:v>
                </c:pt>
                <c:pt idx="10">
                  <c:v>62547</c:v>
                </c:pt>
                <c:pt idx="11">
                  <c:v>63572</c:v>
                </c:pt>
                <c:pt idx="12">
                  <c:v>62405</c:v>
                </c:pt>
                <c:pt idx="13">
                  <c:v>61492</c:v>
                </c:pt>
                <c:pt idx="14">
                  <c:v>63854</c:v>
                </c:pt>
                <c:pt idx="15">
                  <c:v>63018</c:v>
                </c:pt>
                <c:pt idx="16">
                  <c:v>62968</c:v>
                </c:pt>
                <c:pt idx="17">
                  <c:v>65249</c:v>
                </c:pt>
                <c:pt idx="18">
                  <c:v>62843</c:v>
                </c:pt>
                <c:pt idx="19">
                  <c:v>61426</c:v>
                </c:pt>
                <c:pt idx="20">
                  <c:v>59642</c:v>
                </c:pt>
                <c:pt idx="21">
                  <c:v>61220</c:v>
                </c:pt>
                <c:pt idx="22">
                  <c:v>60632</c:v>
                </c:pt>
                <c:pt idx="23">
                  <c:v>55215</c:v>
                </c:pt>
                <c:pt idx="24">
                  <c:v>57103</c:v>
                </c:pt>
                <c:pt idx="25">
                  <c:v>56653</c:v>
                </c:pt>
                <c:pt idx="26">
                  <c:v>54780</c:v>
                </c:pt>
                <c:pt idx="27">
                  <c:v>49637</c:v>
                </c:pt>
                <c:pt idx="28">
                  <c:v>44789</c:v>
                </c:pt>
                <c:pt idx="29">
                  <c:v>43483</c:v>
                </c:pt>
                <c:pt idx="30">
                  <c:v>41913</c:v>
                </c:pt>
                <c:pt idx="31">
                  <c:v>37358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06-4C83-9AE9-593D8EABCD72}"/>
            </c:ext>
          </c:extLst>
        </c:ser>
        <c:ser>
          <c:idx val="19"/>
          <c:order val="19"/>
          <c:tx>
            <c:strRef>
              <c:f>'PixC 0x1740'!$J$21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0x1740'!$K$21:$AP$21</c:f>
              <c:numCache>
                <c:formatCode>General</c:formatCode>
                <c:ptCount val="32"/>
                <c:pt idx="0">
                  <c:v>43635</c:v>
                </c:pt>
                <c:pt idx="1">
                  <c:v>48792</c:v>
                </c:pt>
                <c:pt idx="2">
                  <c:v>47869</c:v>
                </c:pt>
                <c:pt idx="3">
                  <c:v>52768</c:v>
                </c:pt>
                <c:pt idx="4">
                  <c:v>55302</c:v>
                </c:pt>
                <c:pt idx="5">
                  <c:v>51901</c:v>
                </c:pt>
                <c:pt idx="6">
                  <c:v>55605</c:v>
                </c:pt>
                <c:pt idx="7">
                  <c:v>55783</c:v>
                </c:pt>
                <c:pt idx="8">
                  <c:v>60487</c:v>
                </c:pt>
                <c:pt idx="9">
                  <c:v>59724</c:v>
                </c:pt>
                <c:pt idx="10">
                  <c:v>61154</c:v>
                </c:pt>
                <c:pt idx="11">
                  <c:v>57913</c:v>
                </c:pt>
                <c:pt idx="12">
                  <c:v>62973</c:v>
                </c:pt>
                <c:pt idx="13">
                  <c:v>60491</c:v>
                </c:pt>
                <c:pt idx="14">
                  <c:v>61534</c:v>
                </c:pt>
                <c:pt idx="15">
                  <c:v>63350</c:v>
                </c:pt>
                <c:pt idx="16">
                  <c:v>60530</c:v>
                </c:pt>
                <c:pt idx="17">
                  <c:v>62032</c:v>
                </c:pt>
                <c:pt idx="18">
                  <c:v>61359</c:v>
                </c:pt>
                <c:pt idx="19">
                  <c:v>62245</c:v>
                </c:pt>
                <c:pt idx="20">
                  <c:v>61050</c:v>
                </c:pt>
                <c:pt idx="21">
                  <c:v>60142</c:v>
                </c:pt>
                <c:pt idx="22">
                  <c:v>59964</c:v>
                </c:pt>
                <c:pt idx="23">
                  <c:v>57584</c:v>
                </c:pt>
                <c:pt idx="24">
                  <c:v>55646</c:v>
                </c:pt>
                <c:pt idx="25">
                  <c:v>53681</c:v>
                </c:pt>
                <c:pt idx="26">
                  <c:v>51440</c:v>
                </c:pt>
                <c:pt idx="27">
                  <c:v>50607</c:v>
                </c:pt>
                <c:pt idx="28">
                  <c:v>48247</c:v>
                </c:pt>
                <c:pt idx="29">
                  <c:v>46142</c:v>
                </c:pt>
                <c:pt idx="30">
                  <c:v>42359</c:v>
                </c:pt>
                <c:pt idx="31">
                  <c:v>36216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06-4C83-9AE9-593D8EABCD72}"/>
            </c:ext>
          </c:extLst>
        </c:ser>
        <c:ser>
          <c:idx val="20"/>
          <c:order val="20"/>
          <c:tx>
            <c:strRef>
              <c:f>'PixC 0x1740'!$J$22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0x1740'!$K$22:$AP$22</c:f>
              <c:numCache>
                <c:formatCode>General</c:formatCode>
                <c:ptCount val="32"/>
                <c:pt idx="0">
                  <c:v>40452</c:v>
                </c:pt>
                <c:pt idx="1">
                  <c:v>42831</c:v>
                </c:pt>
                <c:pt idx="2">
                  <c:v>46885</c:v>
                </c:pt>
                <c:pt idx="3">
                  <c:v>48933</c:v>
                </c:pt>
                <c:pt idx="4">
                  <c:v>49304</c:v>
                </c:pt>
                <c:pt idx="5">
                  <c:v>53969</c:v>
                </c:pt>
                <c:pt idx="6">
                  <c:v>53252</c:v>
                </c:pt>
                <c:pt idx="7">
                  <c:v>56240</c:v>
                </c:pt>
                <c:pt idx="8">
                  <c:v>54984</c:v>
                </c:pt>
                <c:pt idx="9">
                  <c:v>60018</c:v>
                </c:pt>
                <c:pt idx="10">
                  <c:v>57342</c:v>
                </c:pt>
                <c:pt idx="11">
                  <c:v>61516</c:v>
                </c:pt>
                <c:pt idx="12">
                  <c:v>62035</c:v>
                </c:pt>
                <c:pt idx="13">
                  <c:v>62221</c:v>
                </c:pt>
                <c:pt idx="14">
                  <c:v>60575</c:v>
                </c:pt>
                <c:pt idx="15">
                  <c:v>61803</c:v>
                </c:pt>
                <c:pt idx="16">
                  <c:v>61627</c:v>
                </c:pt>
                <c:pt idx="17">
                  <c:v>60788</c:v>
                </c:pt>
                <c:pt idx="18">
                  <c:v>61321</c:v>
                </c:pt>
                <c:pt idx="19">
                  <c:v>57500</c:v>
                </c:pt>
                <c:pt idx="20">
                  <c:v>58741</c:v>
                </c:pt>
                <c:pt idx="21">
                  <c:v>60544</c:v>
                </c:pt>
                <c:pt idx="22">
                  <c:v>56484</c:v>
                </c:pt>
                <c:pt idx="23">
                  <c:v>56346</c:v>
                </c:pt>
                <c:pt idx="24">
                  <c:v>54497</c:v>
                </c:pt>
                <c:pt idx="25">
                  <c:v>53725</c:v>
                </c:pt>
                <c:pt idx="26">
                  <c:v>47967</c:v>
                </c:pt>
                <c:pt idx="27">
                  <c:v>48239</c:v>
                </c:pt>
                <c:pt idx="28">
                  <c:v>44442</c:v>
                </c:pt>
                <c:pt idx="29">
                  <c:v>43710</c:v>
                </c:pt>
                <c:pt idx="30">
                  <c:v>40857</c:v>
                </c:pt>
                <c:pt idx="31">
                  <c:v>33965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06-4C83-9AE9-593D8EABCD72}"/>
            </c:ext>
          </c:extLst>
        </c:ser>
        <c:ser>
          <c:idx val="21"/>
          <c:order val="21"/>
          <c:tx>
            <c:strRef>
              <c:f>'PixC 0x1740'!$J$23</c:f>
              <c:strCache>
                <c:ptCount val="1"/>
                <c:pt idx="0">
                  <c:v>26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0x1740'!$K$23:$AP$23</c:f>
              <c:numCache>
                <c:formatCode>General</c:formatCode>
                <c:ptCount val="32"/>
                <c:pt idx="0">
                  <c:v>39360</c:v>
                </c:pt>
                <c:pt idx="1">
                  <c:v>43502</c:v>
                </c:pt>
                <c:pt idx="2">
                  <c:v>47461</c:v>
                </c:pt>
                <c:pt idx="3">
                  <c:v>50498</c:v>
                </c:pt>
                <c:pt idx="4">
                  <c:v>55333</c:v>
                </c:pt>
                <c:pt idx="5">
                  <c:v>53147</c:v>
                </c:pt>
                <c:pt idx="6">
                  <c:v>54805</c:v>
                </c:pt>
                <c:pt idx="7">
                  <c:v>54491</c:v>
                </c:pt>
                <c:pt idx="8">
                  <c:v>57881</c:v>
                </c:pt>
                <c:pt idx="9">
                  <c:v>59069</c:v>
                </c:pt>
                <c:pt idx="10">
                  <c:v>58542</c:v>
                </c:pt>
                <c:pt idx="11">
                  <c:v>59700</c:v>
                </c:pt>
                <c:pt idx="12">
                  <c:v>59799</c:v>
                </c:pt>
                <c:pt idx="13">
                  <c:v>60144</c:v>
                </c:pt>
                <c:pt idx="14">
                  <c:v>62154</c:v>
                </c:pt>
                <c:pt idx="15">
                  <c:v>62603</c:v>
                </c:pt>
                <c:pt idx="16">
                  <c:v>61693</c:v>
                </c:pt>
                <c:pt idx="17">
                  <c:v>60805</c:v>
                </c:pt>
                <c:pt idx="18">
                  <c:v>60057</c:v>
                </c:pt>
                <c:pt idx="19">
                  <c:v>58152</c:v>
                </c:pt>
                <c:pt idx="20">
                  <c:v>58980</c:v>
                </c:pt>
                <c:pt idx="21">
                  <c:v>56160</c:v>
                </c:pt>
                <c:pt idx="22">
                  <c:v>55555</c:v>
                </c:pt>
                <c:pt idx="23">
                  <c:v>54973</c:v>
                </c:pt>
                <c:pt idx="24">
                  <c:v>54881</c:v>
                </c:pt>
                <c:pt idx="25">
                  <c:v>52905</c:v>
                </c:pt>
                <c:pt idx="26">
                  <c:v>50754</c:v>
                </c:pt>
                <c:pt idx="27">
                  <c:v>50148</c:v>
                </c:pt>
                <c:pt idx="28">
                  <c:v>45580</c:v>
                </c:pt>
                <c:pt idx="29">
                  <c:v>47451</c:v>
                </c:pt>
                <c:pt idx="30">
                  <c:v>38310</c:v>
                </c:pt>
                <c:pt idx="31">
                  <c:v>34051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06-4C83-9AE9-593D8EABCD72}"/>
            </c:ext>
          </c:extLst>
        </c:ser>
        <c:ser>
          <c:idx val="22"/>
          <c:order val="22"/>
          <c:tx>
            <c:strRef>
              <c:f>'PixC 0x1740'!$J$24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0x1740'!$K$24:$AP$24</c:f>
              <c:numCache>
                <c:formatCode>General</c:formatCode>
                <c:ptCount val="32"/>
                <c:pt idx="0">
                  <c:v>40135</c:v>
                </c:pt>
                <c:pt idx="1">
                  <c:v>42398</c:v>
                </c:pt>
                <c:pt idx="2">
                  <c:v>43289</c:v>
                </c:pt>
                <c:pt idx="3">
                  <c:v>47277</c:v>
                </c:pt>
                <c:pt idx="4">
                  <c:v>49192</c:v>
                </c:pt>
                <c:pt idx="5">
                  <c:v>53861</c:v>
                </c:pt>
                <c:pt idx="6">
                  <c:v>51849</c:v>
                </c:pt>
                <c:pt idx="7">
                  <c:v>56367</c:v>
                </c:pt>
                <c:pt idx="8">
                  <c:v>56479</c:v>
                </c:pt>
                <c:pt idx="9">
                  <c:v>56830</c:v>
                </c:pt>
                <c:pt idx="10">
                  <c:v>59036</c:v>
                </c:pt>
                <c:pt idx="11">
                  <c:v>59135</c:v>
                </c:pt>
                <c:pt idx="12">
                  <c:v>58609</c:v>
                </c:pt>
                <c:pt idx="13">
                  <c:v>58625</c:v>
                </c:pt>
                <c:pt idx="14">
                  <c:v>61383</c:v>
                </c:pt>
                <c:pt idx="15">
                  <c:v>60204</c:v>
                </c:pt>
                <c:pt idx="16">
                  <c:v>60420</c:v>
                </c:pt>
                <c:pt idx="17">
                  <c:v>63794</c:v>
                </c:pt>
                <c:pt idx="18">
                  <c:v>59562</c:v>
                </c:pt>
                <c:pt idx="19">
                  <c:v>58778</c:v>
                </c:pt>
                <c:pt idx="20">
                  <c:v>55958</c:v>
                </c:pt>
                <c:pt idx="21">
                  <c:v>57962</c:v>
                </c:pt>
                <c:pt idx="22">
                  <c:v>57041</c:v>
                </c:pt>
                <c:pt idx="23">
                  <c:v>51339</c:v>
                </c:pt>
                <c:pt idx="24">
                  <c:v>53729</c:v>
                </c:pt>
                <c:pt idx="25">
                  <c:v>53826</c:v>
                </c:pt>
                <c:pt idx="26">
                  <c:v>51778</c:v>
                </c:pt>
                <c:pt idx="27">
                  <c:v>46332</c:v>
                </c:pt>
                <c:pt idx="28">
                  <c:v>41379</c:v>
                </c:pt>
                <c:pt idx="29">
                  <c:v>40137</c:v>
                </c:pt>
                <c:pt idx="30">
                  <c:v>37839</c:v>
                </c:pt>
                <c:pt idx="31">
                  <c:v>32263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006-4C83-9AE9-593D8EABCD72}"/>
            </c:ext>
          </c:extLst>
        </c:ser>
        <c:ser>
          <c:idx val="23"/>
          <c:order val="23"/>
          <c:tx>
            <c:strRef>
              <c:f>'PixC 0x1740'!$J$25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0x1740'!$K$25:$AP$25</c:f>
              <c:numCache>
                <c:formatCode>General</c:formatCode>
                <c:ptCount val="32"/>
                <c:pt idx="0">
                  <c:v>38988</c:v>
                </c:pt>
                <c:pt idx="1">
                  <c:v>43707</c:v>
                </c:pt>
                <c:pt idx="2">
                  <c:v>43504</c:v>
                </c:pt>
                <c:pt idx="3">
                  <c:v>47317</c:v>
                </c:pt>
                <c:pt idx="4">
                  <c:v>51313</c:v>
                </c:pt>
                <c:pt idx="5">
                  <c:v>47188</c:v>
                </c:pt>
                <c:pt idx="6">
                  <c:v>51525</c:v>
                </c:pt>
                <c:pt idx="7">
                  <c:v>51358</c:v>
                </c:pt>
                <c:pt idx="8">
                  <c:v>56001</c:v>
                </c:pt>
                <c:pt idx="9">
                  <c:v>55730</c:v>
                </c:pt>
                <c:pt idx="10">
                  <c:v>56202</c:v>
                </c:pt>
                <c:pt idx="11">
                  <c:v>54900</c:v>
                </c:pt>
                <c:pt idx="12">
                  <c:v>59338</c:v>
                </c:pt>
                <c:pt idx="13">
                  <c:v>57155</c:v>
                </c:pt>
                <c:pt idx="14">
                  <c:v>58481</c:v>
                </c:pt>
                <c:pt idx="15">
                  <c:v>59749</c:v>
                </c:pt>
                <c:pt idx="16">
                  <c:v>58269</c:v>
                </c:pt>
                <c:pt idx="17">
                  <c:v>58415</c:v>
                </c:pt>
                <c:pt idx="18">
                  <c:v>57937</c:v>
                </c:pt>
                <c:pt idx="19">
                  <c:v>58310</c:v>
                </c:pt>
                <c:pt idx="20">
                  <c:v>56932</c:v>
                </c:pt>
                <c:pt idx="21">
                  <c:v>55887</c:v>
                </c:pt>
                <c:pt idx="22">
                  <c:v>55638</c:v>
                </c:pt>
                <c:pt idx="23">
                  <c:v>53253</c:v>
                </c:pt>
                <c:pt idx="24">
                  <c:v>51478</c:v>
                </c:pt>
                <c:pt idx="25">
                  <c:v>50047</c:v>
                </c:pt>
                <c:pt idx="26">
                  <c:v>46155</c:v>
                </c:pt>
                <c:pt idx="27">
                  <c:v>47024</c:v>
                </c:pt>
                <c:pt idx="28">
                  <c:v>43733</c:v>
                </c:pt>
                <c:pt idx="29">
                  <c:v>40838</c:v>
                </c:pt>
                <c:pt idx="30">
                  <c:v>36990</c:v>
                </c:pt>
                <c:pt idx="31">
                  <c:v>30739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006-4C83-9AE9-593D8EABCD72}"/>
            </c:ext>
          </c:extLst>
        </c:ser>
        <c:ser>
          <c:idx val="24"/>
          <c:order val="24"/>
          <c:tx>
            <c:strRef>
              <c:f>'PixC 0x1740'!$J$26</c:f>
              <c:strCache>
                <c:ptCount val="1"/>
                <c:pt idx="0">
                  <c:v>23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0x1740'!$K$26:$AP$26</c:f>
              <c:numCache>
                <c:formatCode>General</c:formatCode>
                <c:ptCount val="32"/>
                <c:pt idx="0">
                  <c:v>33747</c:v>
                </c:pt>
                <c:pt idx="1">
                  <c:v>37762</c:v>
                </c:pt>
                <c:pt idx="2">
                  <c:v>41867</c:v>
                </c:pt>
                <c:pt idx="3">
                  <c:v>43355</c:v>
                </c:pt>
                <c:pt idx="4">
                  <c:v>44020</c:v>
                </c:pt>
                <c:pt idx="5">
                  <c:v>49035</c:v>
                </c:pt>
                <c:pt idx="6">
                  <c:v>48714</c:v>
                </c:pt>
                <c:pt idx="7">
                  <c:v>50776</c:v>
                </c:pt>
                <c:pt idx="8">
                  <c:v>49417</c:v>
                </c:pt>
                <c:pt idx="9">
                  <c:v>54818</c:v>
                </c:pt>
                <c:pt idx="10">
                  <c:v>52525</c:v>
                </c:pt>
                <c:pt idx="11">
                  <c:v>57445</c:v>
                </c:pt>
                <c:pt idx="12">
                  <c:v>57598</c:v>
                </c:pt>
                <c:pt idx="13">
                  <c:v>57941</c:v>
                </c:pt>
                <c:pt idx="14">
                  <c:v>56873</c:v>
                </c:pt>
                <c:pt idx="15">
                  <c:v>56954</c:v>
                </c:pt>
                <c:pt idx="16">
                  <c:v>56713</c:v>
                </c:pt>
                <c:pt idx="17">
                  <c:v>55379</c:v>
                </c:pt>
                <c:pt idx="18">
                  <c:v>56217</c:v>
                </c:pt>
                <c:pt idx="19">
                  <c:v>52678</c:v>
                </c:pt>
                <c:pt idx="20">
                  <c:v>53374</c:v>
                </c:pt>
                <c:pt idx="21">
                  <c:v>55577</c:v>
                </c:pt>
                <c:pt idx="22">
                  <c:v>51224</c:v>
                </c:pt>
                <c:pt idx="23">
                  <c:v>51713</c:v>
                </c:pt>
                <c:pt idx="24">
                  <c:v>49533</c:v>
                </c:pt>
                <c:pt idx="25">
                  <c:v>48000</c:v>
                </c:pt>
                <c:pt idx="26">
                  <c:v>42646</c:v>
                </c:pt>
                <c:pt idx="27">
                  <c:v>43186</c:v>
                </c:pt>
                <c:pt idx="28">
                  <c:v>38945</c:v>
                </c:pt>
                <c:pt idx="29">
                  <c:v>37347</c:v>
                </c:pt>
                <c:pt idx="30">
                  <c:v>34471</c:v>
                </c:pt>
                <c:pt idx="31">
                  <c:v>26787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06-4C83-9AE9-593D8EABCD72}"/>
            </c:ext>
          </c:extLst>
        </c:ser>
        <c:ser>
          <c:idx val="25"/>
          <c:order val="25"/>
          <c:tx>
            <c:strRef>
              <c:f>'PixC 0x1740'!$J$27</c:f>
              <c:strCache>
                <c:ptCount val="1"/>
                <c:pt idx="0">
                  <c:v>22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0x1740'!$K$27:$AP$27</c:f>
              <c:numCache>
                <c:formatCode>General</c:formatCode>
                <c:ptCount val="32"/>
                <c:pt idx="0">
                  <c:v>32543</c:v>
                </c:pt>
                <c:pt idx="1">
                  <c:v>36734</c:v>
                </c:pt>
                <c:pt idx="2">
                  <c:v>41289</c:v>
                </c:pt>
                <c:pt idx="3">
                  <c:v>44508</c:v>
                </c:pt>
                <c:pt idx="4">
                  <c:v>49209</c:v>
                </c:pt>
                <c:pt idx="5">
                  <c:v>48183</c:v>
                </c:pt>
                <c:pt idx="6">
                  <c:v>49210</c:v>
                </c:pt>
                <c:pt idx="7">
                  <c:v>48146</c:v>
                </c:pt>
                <c:pt idx="8">
                  <c:v>52139</c:v>
                </c:pt>
                <c:pt idx="9">
                  <c:v>53462</c:v>
                </c:pt>
                <c:pt idx="10">
                  <c:v>53358</c:v>
                </c:pt>
                <c:pt idx="11">
                  <c:v>55600</c:v>
                </c:pt>
                <c:pt idx="12">
                  <c:v>55357</c:v>
                </c:pt>
                <c:pt idx="13">
                  <c:v>55748</c:v>
                </c:pt>
                <c:pt idx="14">
                  <c:v>57921</c:v>
                </c:pt>
                <c:pt idx="15">
                  <c:v>57552</c:v>
                </c:pt>
                <c:pt idx="16">
                  <c:v>57157</c:v>
                </c:pt>
                <c:pt idx="17">
                  <c:v>55911</c:v>
                </c:pt>
                <c:pt idx="18">
                  <c:v>54772</c:v>
                </c:pt>
                <c:pt idx="19">
                  <c:v>52868</c:v>
                </c:pt>
                <c:pt idx="20">
                  <c:v>53207</c:v>
                </c:pt>
                <c:pt idx="21">
                  <c:v>51541</c:v>
                </c:pt>
                <c:pt idx="22">
                  <c:v>49761</c:v>
                </c:pt>
                <c:pt idx="23">
                  <c:v>49367</c:v>
                </c:pt>
                <c:pt idx="24">
                  <c:v>48963</c:v>
                </c:pt>
                <c:pt idx="25">
                  <c:v>46802</c:v>
                </c:pt>
                <c:pt idx="26">
                  <c:v>44636</c:v>
                </c:pt>
                <c:pt idx="27">
                  <c:v>44707</c:v>
                </c:pt>
                <c:pt idx="28">
                  <c:v>39354</c:v>
                </c:pt>
                <c:pt idx="29">
                  <c:v>39462</c:v>
                </c:pt>
                <c:pt idx="30">
                  <c:v>30194</c:v>
                </c:pt>
                <c:pt idx="31">
                  <c:v>26378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006-4C83-9AE9-593D8EABCD72}"/>
            </c:ext>
          </c:extLst>
        </c:ser>
        <c:ser>
          <c:idx val="26"/>
          <c:order val="26"/>
          <c:tx>
            <c:strRef>
              <c:f>'PixC 0x1740'!$J$28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0x1740'!$K$28:$AP$28</c:f>
              <c:numCache>
                <c:formatCode>General</c:formatCode>
                <c:ptCount val="32"/>
                <c:pt idx="0">
                  <c:v>31281</c:v>
                </c:pt>
                <c:pt idx="1">
                  <c:v>34693</c:v>
                </c:pt>
                <c:pt idx="2">
                  <c:v>36124</c:v>
                </c:pt>
                <c:pt idx="3">
                  <c:v>40117</c:v>
                </c:pt>
                <c:pt idx="4">
                  <c:v>41971</c:v>
                </c:pt>
                <c:pt idx="5">
                  <c:v>46845</c:v>
                </c:pt>
                <c:pt idx="6">
                  <c:v>44889</c:v>
                </c:pt>
                <c:pt idx="7">
                  <c:v>48766</c:v>
                </c:pt>
                <c:pt idx="8">
                  <c:v>50512</c:v>
                </c:pt>
                <c:pt idx="9">
                  <c:v>50980</c:v>
                </c:pt>
                <c:pt idx="10">
                  <c:v>52700</c:v>
                </c:pt>
                <c:pt idx="11">
                  <c:v>53352</c:v>
                </c:pt>
                <c:pt idx="12">
                  <c:v>52923</c:v>
                </c:pt>
                <c:pt idx="13">
                  <c:v>52799</c:v>
                </c:pt>
                <c:pt idx="14">
                  <c:v>55774</c:v>
                </c:pt>
                <c:pt idx="15">
                  <c:v>54778</c:v>
                </c:pt>
                <c:pt idx="16">
                  <c:v>54905</c:v>
                </c:pt>
                <c:pt idx="17">
                  <c:v>56634</c:v>
                </c:pt>
                <c:pt idx="18">
                  <c:v>54050</c:v>
                </c:pt>
                <c:pt idx="19">
                  <c:v>52029</c:v>
                </c:pt>
                <c:pt idx="20">
                  <c:v>50160</c:v>
                </c:pt>
                <c:pt idx="21">
                  <c:v>51855</c:v>
                </c:pt>
                <c:pt idx="22">
                  <c:v>50841</c:v>
                </c:pt>
                <c:pt idx="23">
                  <c:v>44979</c:v>
                </c:pt>
                <c:pt idx="24">
                  <c:v>47241</c:v>
                </c:pt>
                <c:pt idx="25">
                  <c:v>46371</c:v>
                </c:pt>
                <c:pt idx="26">
                  <c:v>44323</c:v>
                </c:pt>
                <c:pt idx="27">
                  <c:v>38982</c:v>
                </c:pt>
                <c:pt idx="28">
                  <c:v>34131</c:v>
                </c:pt>
                <c:pt idx="29">
                  <c:v>31146</c:v>
                </c:pt>
                <c:pt idx="30">
                  <c:v>29008</c:v>
                </c:pt>
                <c:pt idx="31">
                  <c:v>23474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006-4C83-9AE9-593D8EABCD72}"/>
            </c:ext>
          </c:extLst>
        </c:ser>
        <c:ser>
          <c:idx val="27"/>
          <c:order val="27"/>
          <c:tx>
            <c:strRef>
              <c:f>'PixC 0x1740'!$J$29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0x1740'!$K$29:$AP$29</c:f>
              <c:numCache>
                <c:formatCode>General</c:formatCode>
                <c:ptCount val="32"/>
                <c:pt idx="0">
                  <c:v>28667</c:v>
                </c:pt>
                <c:pt idx="1">
                  <c:v>34670</c:v>
                </c:pt>
                <c:pt idx="2">
                  <c:v>34476</c:v>
                </c:pt>
                <c:pt idx="3">
                  <c:v>38709</c:v>
                </c:pt>
                <c:pt idx="4">
                  <c:v>42879</c:v>
                </c:pt>
                <c:pt idx="5">
                  <c:v>39608</c:v>
                </c:pt>
                <c:pt idx="6">
                  <c:v>43840</c:v>
                </c:pt>
                <c:pt idx="7">
                  <c:v>43453</c:v>
                </c:pt>
                <c:pt idx="8">
                  <c:v>49145</c:v>
                </c:pt>
                <c:pt idx="9">
                  <c:v>48818</c:v>
                </c:pt>
                <c:pt idx="10">
                  <c:v>48513</c:v>
                </c:pt>
                <c:pt idx="11">
                  <c:v>47759</c:v>
                </c:pt>
                <c:pt idx="12">
                  <c:v>53368</c:v>
                </c:pt>
                <c:pt idx="13">
                  <c:v>50833</c:v>
                </c:pt>
                <c:pt idx="14">
                  <c:v>50978</c:v>
                </c:pt>
                <c:pt idx="15">
                  <c:v>53228</c:v>
                </c:pt>
                <c:pt idx="16">
                  <c:v>51467</c:v>
                </c:pt>
                <c:pt idx="17">
                  <c:v>51855</c:v>
                </c:pt>
                <c:pt idx="18">
                  <c:v>50485</c:v>
                </c:pt>
                <c:pt idx="19">
                  <c:v>51412</c:v>
                </c:pt>
                <c:pt idx="20">
                  <c:v>49527</c:v>
                </c:pt>
                <c:pt idx="21">
                  <c:v>48151</c:v>
                </c:pt>
                <c:pt idx="22">
                  <c:v>48179</c:v>
                </c:pt>
                <c:pt idx="23">
                  <c:v>45940</c:v>
                </c:pt>
                <c:pt idx="24">
                  <c:v>43509</c:v>
                </c:pt>
                <c:pt idx="25">
                  <c:v>41930</c:v>
                </c:pt>
                <c:pt idx="26">
                  <c:v>38907</c:v>
                </c:pt>
                <c:pt idx="27">
                  <c:v>38582</c:v>
                </c:pt>
                <c:pt idx="28">
                  <c:v>34761</c:v>
                </c:pt>
                <c:pt idx="29">
                  <c:v>31080</c:v>
                </c:pt>
                <c:pt idx="30">
                  <c:v>26532</c:v>
                </c:pt>
                <c:pt idx="31">
                  <c:v>20016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06-4C83-9AE9-593D8EABCD72}"/>
            </c:ext>
          </c:extLst>
        </c:ser>
        <c:ser>
          <c:idx val="28"/>
          <c:order val="28"/>
          <c:tx>
            <c:strRef>
              <c:f>'PixC 0x1740'!$J$30</c:f>
              <c:strCache>
                <c:ptCount val="1"/>
                <c:pt idx="0">
                  <c:v>19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0x1740'!$K$30:$AP$30</c:f>
              <c:numCache>
                <c:formatCode>General</c:formatCode>
                <c:ptCount val="32"/>
                <c:pt idx="0">
                  <c:v>23506</c:v>
                </c:pt>
                <c:pt idx="1">
                  <c:v>27590</c:v>
                </c:pt>
                <c:pt idx="2">
                  <c:v>32312</c:v>
                </c:pt>
                <c:pt idx="3">
                  <c:v>33473</c:v>
                </c:pt>
                <c:pt idx="4">
                  <c:v>34515</c:v>
                </c:pt>
                <c:pt idx="5">
                  <c:v>39762</c:v>
                </c:pt>
                <c:pt idx="6">
                  <c:v>38699</c:v>
                </c:pt>
                <c:pt idx="7">
                  <c:v>43175</c:v>
                </c:pt>
                <c:pt idx="8">
                  <c:v>42503</c:v>
                </c:pt>
                <c:pt idx="9">
                  <c:v>47619</c:v>
                </c:pt>
                <c:pt idx="10">
                  <c:v>45637</c:v>
                </c:pt>
                <c:pt idx="11">
                  <c:v>49191</c:v>
                </c:pt>
                <c:pt idx="12">
                  <c:v>49768</c:v>
                </c:pt>
                <c:pt idx="13">
                  <c:v>49909</c:v>
                </c:pt>
                <c:pt idx="14">
                  <c:v>48624</c:v>
                </c:pt>
                <c:pt idx="15">
                  <c:v>48145</c:v>
                </c:pt>
                <c:pt idx="16">
                  <c:v>47858</c:v>
                </c:pt>
                <c:pt idx="17">
                  <c:v>47496</c:v>
                </c:pt>
                <c:pt idx="18">
                  <c:v>47741</c:v>
                </c:pt>
                <c:pt idx="19">
                  <c:v>44861</c:v>
                </c:pt>
                <c:pt idx="20">
                  <c:v>45688</c:v>
                </c:pt>
                <c:pt idx="21">
                  <c:v>47355</c:v>
                </c:pt>
                <c:pt idx="22">
                  <c:v>43790</c:v>
                </c:pt>
                <c:pt idx="23">
                  <c:v>43986</c:v>
                </c:pt>
                <c:pt idx="24">
                  <c:v>41600</c:v>
                </c:pt>
                <c:pt idx="25">
                  <c:v>39318</c:v>
                </c:pt>
                <c:pt idx="26">
                  <c:v>33632</c:v>
                </c:pt>
                <c:pt idx="27">
                  <c:v>32584</c:v>
                </c:pt>
                <c:pt idx="28">
                  <c:v>27710</c:v>
                </c:pt>
                <c:pt idx="29">
                  <c:v>25923</c:v>
                </c:pt>
                <c:pt idx="30">
                  <c:v>22711</c:v>
                </c:pt>
                <c:pt idx="31">
                  <c:v>15539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006-4C83-9AE9-593D8EABCD72}"/>
            </c:ext>
          </c:extLst>
        </c:ser>
        <c:ser>
          <c:idx val="29"/>
          <c:order val="29"/>
          <c:tx>
            <c:strRef>
              <c:f>'PixC 0x1740'!$J$31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0x1740'!$K$31:$AP$31</c:f>
              <c:numCache>
                <c:formatCode>General</c:formatCode>
                <c:ptCount val="32"/>
                <c:pt idx="0">
                  <c:v>19322</c:v>
                </c:pt>
                <c:pt idx="1">
                  <c:v>24974</c:v>
                </c:pt>
                <c:pt idx="2">
                  <c:v>29739</c:v>
                </c:pt>
                <c:pt idx="3">
                  <c:v>32957</c:v>
                </c:pt>
                <c:pt idx="4">
                  <c:v>37980</c:v>
                </c:pt>
                <c:pt idx="5">
                  <c:v>37404</c:v>
                </c:pt>
                <c:pt idx="6">
                  <c:v>39002</c:v>
                </c:pt>
                <c:pt idx="7">
                  <c:v>38948</c:v>
                </c:pt>
                <c:pt idx="8">
                  <c:v>42706</c:v>
                </c:pt>
                <c:pt idx="9">
                  <c:v>44406</c:v>
                </c:pt>
                <c:pt idx="10">
                  <c:v>44392</c:v>
                </c:pt>
                <c:pt idx="11">
                  <c:v>46823</c:v>
                </c:pt>
                <c:pt idx="12">
                  <c:v>46265</c:v>
                </c:pt>
                <c:pt idx="13">
                  <c:v>46458</c:v>
                </c:pt>
                <c:pt idx="14">
                  <c:v>47907</c:v>
                </c:pt>
                <c:pt idx="15">
                  <c:v>47530</c:v>
                </c:pt>
                <c:pt idx="16">
                  <c:v>47456</c:v>
                </c:pt>
                <c:pt idx="17">
                  <c:v>46088</c:v>
                </c:pt>
                <c:pt idx="18">
                  <c:v>45020</c:v>
                </c:pt>
                <c:pt idx="19">
                  <c:v>43196</c:v>
                </c:pt>
                <c:pt idx="20">
                  <c:v>43612</c:v>
                </c:pt>
                <c:pt idx="21">
                  <c:v>42418</c:v>
                </c:pt>
                <c:pt idx="22">
                  <c:v>40657</c:v>
                </c:pt>
                <c:pt idx="23">
                  <c:v>39962</c:v>
                </c:pt>
                <c:pt idx="24">
                  <c:v>39463</c:v>
                </c:pt>
                <c:pt idx="25">
                  <c:v>36756</c:v>
                </c:pt>
                <c:pt idx="26">
                  <c:v>33350</c:v>
                </c:pt>
                <c:pt idx="27">
                  <c:v>32134</c:v>
                </c:pt>
                <c:pt idx="28">
                  <c:v>26558</c:v>
                </c:pt>
                <c:pt idx="29">
                  <c:v>26992</c:v>
                </c:pt>
                <c:pt idx="30">
                  <c:v>16633</c:v>
                </c:pt>
                <c:pt idx="31">
                  <c:v>12396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006-4C83-9AE9-593D8EABCD72}"/>
            </c:ext>
          </c:extLst>
        </c:ser>
        <c:ser>
          <c:idx val="30"/>
          <c:order val="30"/>
          <c:tx>
            <c:strRef>
              <c:f>'PixC 0x1740'!$J$32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0x1740'!$K$32:$AP$32</c:f>
              <c:numCache>
                <c:formatCode>General</c:formatCode>
                <c:ptCount val="32"/>
                <c:pt idx="0">
                  <c:v>16236</c:v>
                </c:pt>
                <c:pt idx="1">
                  <c:v>21517</c:v>
                </c:pt>
                <c:pt idx="2">
                  <c:v>23772</c:v>
                </c:pt>
                <c:pt idx="3">
                  <c:v>27693</c:v>
                </c:pt>
                <c:pt idx="4">
                  <c:v>29587</c:v>
                </c:pt>
                <c:pt idx="5">
                  <c:v>34996</c:v>
                </c:pt>
                <c:pt idx="6">
                  <c:v>33435</c:v>
                </c:pt>
                <c:pt idx="7">
                  <c:v>38527</c:v>
                </c:pt>
                <c:pt idx="8">
                  <c:v>39230</c:v>
                </c:pt>
                <c:pt idx="9">
                  <c:v>40004</c:v>
                </c:pt>
                <c:pt idx="10">
                  <c:v>42506</c:v>
                </c:pt>
                <c:pt idx="11">
                  <c:v>43871</c:v>
                </c:pt>
                <c:pt idx="12">
                  <c:v>43066</c:v>
                </c:pt>
                <c:pt idx="13">
                  <c:v>43021</c:v>
                </c:pt>
                <c:pt idx="14">
                  <c:v>44998</c:v>
                </c:pt>
                <c:pt idx="15">
                  <c:v>43397</c:v>
                </c:pt>
                <c:pt idx="16">
                  <c:v>44281</c:v>
                </c:pt>
                <c:pt idx="17">
                  <c:v>45257</c:v>
                </c:pt>
                <c:pt idx="18">
                  <c:v>42465</c:v>
                </c:pt>
                <c:pt idx="19">
                  <c:v>40765</c:v>
                </c:pt>
                <c:pt idx="20">
                  <c:v>39699</c:v>
                </c:pt>
                <c:pt idx="21">
                  <c:v>40634</c:v>
                </c:pt>
                <c:pt idx="22">
                  <c:v>39366</c:v>
                </c:pt>
                <c:pt idx="23">
                  <c:v>34184</c:v>
                </c:pt>
                <c:pt idx="24">
                  <c:v>36267</c:v>
                </c:pt>
                <c:pt idx="25">
                  <c:v>34666</c:v>
                </c:pt>
                <c:pt idx="26">
                  <c:v>31837</c:v>
                </c:pt>
                <c:pt idx="27">
                  <c:v>25161</c:v>
                </c:pt>
                <c:pt idx="28">
                  <c:v>20454</c:v>
                </c:pt>
                <c:pt idx="29">
                  <c:v>17168</c:v>
                </c:pt>
                <c:pt idx="30">
                  <c:v>12367</c:v>
                </c:pt>
                <c:pt idx="31">
                  <c:v>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006-4C83-9AE9-593D8EABCD72}"/>
            </c:ext>
          </c:extLst>
        </c:ser>
        <c:ser>
          <c:idx val="31"/>
          <c:order val="31"/>
          <c:tx>
            <c:strRef>
              <c:f>'PixC 0x1740'!$J$33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'PixC 0x1740'!$K$1:$AP$1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'PixC 0x1740'!$K$33:$AP$33</c:f>
              <c:numCache>
                <c:formatCode>General</c:formatCode>
                <c:ptCount val="32"/>
                <c:pt idx="0">
                  <c:v>11522</c:v>
                </c:pt>
                <c:pt idx="1">
                  <c:v>18984</c:v>
                </c:pt>
                <c:pt idx="2">
                  <c:v>19596</c:v>
                </c:pt>
                <c:pt idx="3">
                  <c:v>24400</c:v>
                </c:pt>
                <c:pt idx="4">
                  <c:v>28732</c:v>
                </c:pt>
                <c:pt idx="5">
                  <c:v>26191</c:v>
                </c:pt>
                <c:pt idx="6">
                  <c:v>30982</c:v>
                </c:pt>
                <c:pt idx="7">
                  <c:v>31411</c:v>
                </c:pt>
                <c:pt idx="8">
                  <c:v>36128</c:v>
                </c:pt>
                <c:pt idx="9">
                  <c:v>36197</c:v>
                </c:pt>
                <c:pt idx="10">
                  <c:v>37115</c:v>
                </c:pt>
                <c:pt idx="11">
                  <c:v>36691</c:v>
                </c:pt>
                <c:pt idx="12">
                  <c:v>40912</c:v>
                </c:pt>
                <c:pt idx="13">
                  <c:v>38708</c:v>
                </c:pt>
                <c:pt idx="14">
                  <c:v>39405</c:v>
                </c:pt>
                <c:pt idx="15">
                  <c:v>41302</c:v>
                </c:pt>
                <c:pt idx="16">
                  <c:v>38468</c:v>
                </c:pt>
                <c:pt idx="17">
                  <c:v>38919</c:v>
                </c:pt>
                <c:pt idx="18">
                  <c:v>38723</c:v>
                </c:pt>
                <c:pt idx="19">
                  <c:v>37971</c:v>
                </c:pt>
                <c:pt idx="20">
                  <c:v>37795</c:v>
                </c:pt>
                <c:pt idx="21">
                  <c:v>35418</c:v>
                </c:pt>
                <c:pt idx="22">
                  <c:v>35355</c:v>
                </c:pt>
                <c:pt idx="23">
                  <c:v>33812</c:v>
                </c:pt>
                <c:pt idx="24">
                  <c:v>30785</c:v>
                </c:pt>
                <c:pt idx="25">
                  <c:v>28541</c:v>
                </c:pt>
                <c:pt idx="26">
                  <c:v>23855</c:v>
                </c:pt>
                <c:pt idx="27">
                  <c:v>22794</c:v>
                </c:pt>
                <c:pt idx="28">
                  <c:v>18592</c:v>
                </c:pt>
                <c:pt idx="29">
                  <c:v>14333</c:v>
                </c:pt>
                <c:pt idx="30">
                  <c:v>9107</c:v>
                </c:pt>
                <c:pt idx="31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006-4C83-9AE9-593D8EABCD7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7551664"/>
        <c:axId val="817547400"/>
        <c:axId val="874947024"/>
      </c:surface3DChart>
      <c:catAx>
        <c:axId val="81755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47400"/>
        <c:crosses val="autoZero"/>
        <c:auto val="1"/>
        <c:lblAlgn val="ctr"/>
        <c:lblOffset val="100"/>
        <c:noMultiLvlLbl val="0"/>
      </c:catAx>
      <c:valAx>
        <c:axId val="8175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PixC [dig]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551664"/>
        <c:crosses val="autoZero"/>
        <c:crossBetween val="midCat"/>
      </c:valAx>
      <c:serAx>
        <c:axId val="87494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817547400"/>
        <c:crosses val="autoZero"/>
      </c:serAx>
    </c:plotArea>
    <c:plotVisOnly val="1"/>
    <c:dispBlanksAs val="zero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168728</xdr:colOff>
      <xdr:row>9</xdr:row>
      <xdr:rowOff>34017</xdr:rowOff>
    </xdr:from>
    <xdr:to>
      <xdr:col>27</xdr:col>
      <xdr:colOff>439509</xdr:colOff>
      <xdr:row>36</xdr:row>
      <xdr:rowOff>112938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130628</xdr:colOff>
      <xdr:row>9</xdr:row>
      <xdr:rowOff>167367</xdr:rowOff>
    </xdr:from>
    <xdr:to>
      <xdr:col>27</xdr:col>
      <xdr:colOff>401409</xdr:colOff>
      <xdr:row>37</xdr:row>
      <xdr:rowOff>55788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71236</xdr:colOff>
      <xdr:row>36</xdr:row>
      <xdr:rowOff>57149</xdr:rowOff>
    </xdr:from>
    <xdr:to>
      <xdr:col>33</xdr:col>
      <xdr:colOff>342578</xdr:colOff>
      <xdr:row>63</xdr:row>
      <xdr:rowOff>136070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3201</xdr:colOff>
      <xdr:row>35</xdr:row>
      <xdr:rowOff>2720</xdr:rowOff>
    </xdr:from>
    <xdr:to>
      <xdr:col>30</xdr:col>
      <xdr:colOff>274543</xdr:colOff>
      <xdr:row>62</xdr:row>
      <xdr:rowOff>81641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382840</xdr:colOff>
      <xdr:row>34</xdr:row>
      <xdr:rowOff>131988</xdr:rowOff>
    </xdr:from>
    <xdr:to>
      <xdr:col>27</xdr:col>
      <xdr:colOff>206507</xdr:colOff>
      <xdr:row>62</xdr:row>
      <xdr:rowOff>20409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4"/>
  <sheetViews>
    <sheetView workbookViewId="0">
      <selection sqref="A1:A514"/>
    </sheetView>
  </sheetViews>
  <sheetFormatPr baseColWidth="10" defaultRowHeight="15" x14ac:dyDescent="0.25"/>
  <cols>
    <col min="1" max="1" width="79" style="8" bestFit="1" customWidth="1"/>
    <col min="3" max="18" width="5.7109375" customWidth="1"/>
    <col min="20" max="20" width="6.28515625" style="42" bestFit="1" customWidth="1"/>
    <col min="21" max="30" width="4" style="42" bestFit="1" customWidth="1"/>
    <col min="31" max="31" width="4.28515625" style="42" bestFit="1" customWidth="1"/>
    <col min="32" max="33" width="4.140625" style="42" bestFit="1" customWidth="1"/>
    <col min="34" max="34" width="4.28515625" style="42" bestFit="1" customWidth="1"/>
    <col min="35" max="36" width="4" style="42" bestFit="1" customWidth="1"/>
    <col min="37" max="37" width="11.42578125" style="42"/>
    <col min="38" max="38" width="6.28515625" style="42" bestFit="1" customWidth="1"/>
    <col min="39" max="48" width="4" style="42" bestFit="1" customWidth="1"/>
    <col min="49" max="49" width="4.28515625" style="42" bestFit="1" customWidth="1"/>
    <col min="50" max="51" width="4.140625" style="42" bestFit="1" customWidth="1"/>
    <col min="52" max="52" width="4.28515625" style="42" bestFit="1" customWidth="1"/>
    <col min="53" max="54" width="4" style="42" bestFit="1" customWidth="1"/>
  </cols>
  <sheetData>
    <row r="1" spans="1:18" x14ac:dyDescent="0.25">
      <c r="A1" s="6" t="s">
        <v>18</v>
      </c>
    </row>
    <row r="2" spans="1:18" ht="15.75" thickBot="1" x14ac:dyDescent="0.3">
      <c r="A2" s="6"/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1:18" x14ac:dyDescent="0.25">
      <c r="A3" s="6" t="s">
        <v>281</v>
      </c>
      <c r="B3" s="7" t="s">
        <v>19</v>
      </c>
      <c r="C3" s="5" t="str">
        <f>MID($A3,(COLUMN())*3+2,2)</f>
        <v>4C</v>
      </c>
      <c r="D3" s="5" t="str">
        <f t="shared" ref="D3:R18" si="0">MID($A3,(COLUMN())*3+2,2)</f>
        <v>86</v>
      </c>
      <c r="E3" s="5" t="str">
        <f t="shared" si="0"/>
        <v>38</v>
      </c>
      <c r="F3" s="5" t="str">
        <f t="shared" si="0"/>
        <v>4C</v>
      </c>
      <c r="G3" s="5" t="str">
        <f t="shared" si="0"/>
        <v>29</v>
      </c>
      <c r="H3" s="5" t="str">
        <f t="shared" si="0"/>
        <v>C0</v>
      </c>
      <c r="I3" s="5" t="str">
        <f t="shared" si="0"/>
        <v>90</v>
      </c>
      <c r="J3" s="5" t="str">
        <f t="shared" si="0"/>
        <v>4C</v>
      </c>
      <c r="K3" s="5" t="str">
        <f t="shared" si="0"/>
        <v>16</v>
      </c>
      <c r="L3" s="5" t="str">
        <f t="shared" si="0"/>
        <v>08</v>
      </c>
      <c r="M3" s="5" t="str">
        <f t="shared" si="0"/>
        <v>08</v>
      </c>
      <c r="N3" s="5" t="str">
        <f t="shared" si="0"/>
        <v>71</v>
      </c>
      <c r="O3" s="5" t="str">
        <f t="shared" si="0"/>
        <v>00</v>
      </c>
      <c r="P3" s="5" t="str">
        <f t="shared" si="0"/>
        <v>64</v>
      </c>
      <c r="Q3" s="5" t="str">
        <f t="shared" si="0"/>
        <v>01</v>
      </c>
      <c r="R3" s="5" t="str">
        <f t="shared" si="0"/>
        <v>3F</v>
      </c>
    </row>
    <row r="4" spans="1:18" x14ac:dyDescent="0.25">
      <c r="A4" s="6" t="s">
        <v>282</v>
      </c>
      <c r="B4" s="7" t="str">
        <f>CONCATENATE("0x",DEC2HEX(HEX2DEC(RIGHT(B3,4))+16,4))</f>
        <v>0x0010</v>
      </c>
      <c r="C4" s="5" t="str">
        <f t="shared" ref="C4:R33" si="1">MID($A4,(COLUMN())*3+2,2)</f>
        <v>00</v>
      </c>
      <c r="D4" s="5" t="str">
        <f t="shared" si="0"/>
        <v>05</v>
      </c>
      <c r="E4" s="5" t="str">
        <f t="shared" si="0"/>
        <v>21</v>
      </c>
      <c r="F4" s="5" t="str">
        <f t="shared" si="0"/>
        <v>03</v>
      </c>
      <c r="G4" s="5" t="str">
        <f t="shared" si="0"/>
        <v>02</v>
      </c>
      <c r="H4" s="5" t="str">
        <f t="shared" si="0"/>
        <v>0C</v>
      </c>
      <c r="I4" s="5" t="str">
        <f t="shared" si="0"/>
        <v>05</v>
      </c>
      <c r="J4" s="5" t="str">
        <f t="shared" si="0"/>
        <v>21</v>
      </c>
      <c r="K4" s="5" t="str">
        <f t="shared" si="0"/>
        <v>03</v>
      </c>
      <c r="L4" s="5" t="str">
        <f t="shared" si="0"/>
        <v>02</v>
      </c>
      <c r="M4" s="5" t="str">
        <f t="shared" si="0"/>
        <v>2C</v>
      </c>
      <c r="N4" s="5" t="str">
        <f t="shared" si="0"/>
        <v>05</v>
      </c>
      <c r="O4" s="5" t="str">
        <f t="shared" si="0"/>
        <v>15</v>
      </c>
      <c r="P4" s="5" t="str">
        <f t="shared" si="0"/>
        <v>03</v>
      </c>
      <c r="Q4" s="5" t="str">
        <f t="shared" si="0"/>
        <v>88</v>
      </c>
      <c r="R4" s="5" t="str">
        <f t="shared" si="0"/>
        <v>FF</v>
      </c>
    </row>
    <row r="5" spans="1:18" x14ac:dyDescent="0.25">
      <c r="A5" s="6" t="s">
        <v>283</v>
      </c>
      <c r="B5" s="7" t="str">
        <f t="shared" ref="B5:B68" si="2">CONCATENATE("0x",DEC2HEX(HEX2DEC(RIGHT(B4,4))+16,4))</f>
        <v>0x0020</v>
      </c>
      <c r="C5" s="5" t="str">
        <f t="shared" si="1"/>
        <v>FA</v>
      </c>
      <c r="D5" s="5" t="str">
        <f t="shared" si="0"/>
        <v>FE</v>
      </c>
      <c r="E5" s="5" t="str">
        <f t="shared" si="0"/>
        <v>0A</v>
      </c>
      <c r="F5" s="5" t="str">
        <f t="shared" si="0"/>
        <v>FF</v>
      </c>
      <c r="G5" s="5" t="str">
        <f t="shared" si="0"/>
        <v>FF</v>
      </c>
      <c r="H5" s="5" t="str">
        <f t="shared" si="0"/>
        <v>FF</v>
      </c>
      <c r="I5" s="5" t="str">
        <f t="shared" si="0"/>
        <v>37</v>
      </c>
      <c r="J5" s="5" t="str">
        <f t="shared" si="0"/>
        <v>8C</v>
      </c>
      <c r="K5" s="5" t="str">
        <f t="shared" si="0"/>
        <v>78</v>
      </c>
      <c r="L5" s="5" t="str">
        <f t="shared" si="0"/>
        <v>8C</v>
      </c>
      <c r="M5" s="5" t="str">
        <f t="shared" si="0"/>
        <v>E3</v>
      </c>
      <c r="N5" s="5" t="str">
        <f t="shared" si="0"/>
        <v>0C</v>
      </c>
      <c r="O5" s="5" t="str">
        <f t="shared" si="0"/>
        <v>43</v>
      </c>
      <c r="P5" s="5" t="str">
        <f t="shared" si="0"/>
        <v>0B</v>
      </c>
      <c r="Q5" s="5" t="str">
        <f t="shared" si="0"/>
        <v>B7</v>
      </c>
      <c r="R5" s="5" t="str">
        <f t="shared" si="0"/>
        <v>0B</v>
      </c>
    </row>
    <row r="6" spans="1:18" x14ac:dyDescent="0.25">
      <c r="A6" s="6" t="s">
        <v>284</v>
      </c>
      <c r="B6" s="7" t="str">
        <f t="shared" si="2"/>
        <v>0x0030</v>
      </c>
      <c r="C6" s="5" t="str">
        <f t="shared" si="1"/>
        <v>78</v>
      </c>
      <c r="D6" s="5" t="str">
        <f t="shared" si="0"/>
        <v>80</v>
      </c>
      <c r="E6" s="5" t="str">
        <f t="shared" si="0"/>
        <v>03</v>
      </c>
      <c r="F6" s="5" t="str">
        <f t="shared" si="0"/>
        <v>03</v>
      </c>
      <c r="G6" s="5" t="str">
        <f t="shared" si="0"/>
        <v>0A</v>
      </c>
      <c r="H6" s="5" t="str">
        <f t="shared" si="0"/>
        <v>D7</v>
      </c>
      <c r="I6" s="5" t="str">
        <f t="shared" si="0"/>
        <v>23</v>
      </c>
      <c r="J6" s="5" t="str">
        <f t="shared" si="0"/>
        <v>3D</v>
      </c>
      <c r="K6" s="5" t="str">
        <f t="shared" si="0"/>
        <v>E2</v>
      </c>
      <c r="L6" s="5" t="str">
        <f t="shared" si="0"/>
        <v>BA</v>
      </c>
      <c r="M6" s="5" t="str">
        <f t="shared" si="0"/>
        <v>C5</v>
      </c>
      <c r="N6" s="5" t="str">
        <f t="shared" si="0"/>
        <v>44</v>
      </c>
      <c r="O6" s="5" t="str">
        <f t="shared" si="0"/>
        <v>C0</v>
      </c>
      <c r="P6" s="5" t="str">
        <f t="shared" si="0"/>
        <v>7F</v>
      </c>
      <c r="Q6" s="5" t="str">
        <f t="shared" si="0"/>
        <v>01</v>
      </c>
      <c r="R6" s="5" t="str">
        <f t="shared" si="0"/>
        <v>8B</v>
      </c>
    </row>
    <row r="7" spans="1:18" x14ac:dyDescent="0.25">
      <c r="A7" s="6" t="s">
        <v>285</v>
      </c>
      <c r="B7" s="7" t="str">
        <f t="shared" si="2"/>
        <v>0x0040</v>
      </c>
      <c r="C7" s="5" t="str">
        <f t="shared" si="1"/>
        <v>00</v>
      </c>
      <c r="D7" s="5" t="str">
        <f t="shared" si="0"/>
        <v>00</v>
      </c>
      <c r="E7" s="5" t="str">
        <f t="shared" si="0"/>
        <v>FF</v>
      </c>
      <c r="F7" s="5" t="str">
        <f t="shared" si="0"/>
        <v>FF</v>
      </c>
      <c r="G7" s="5" t="str">
        <f t="shared" si="0"/>
        <v>FF</v>
      </c>
      <c r="H7" s="5" t="str">
        <f t="shared" si="0"/>
        <v>FF</v>
      </c>
      <c r="I7" s="5" t="str">
        <f t="shared" si="0"/>
        <v>CC</v>
      </c>
      <c r="J7" s="5" t="str">
        <f t="shared" si="0"/>
        <v>8C</v>
      </c>
      <c r="K7" s="5" t="str">
        <f t="shared" si="0"/>
        <v>6A</v>
      </c>
      <c r="L7" s="5" t="str">
        <f t="shared" si="0"/>
        <v>8C</v>
      </c>
      <c r="M7" s="5" t="str">
        <f t="shared" si="0"/>
        <v>E2</v>
      </c>
      <c r="N7" s="5" t="str">
        <f t="shared" si="0"/>
        <v>0C</v>
      </c>
      <c r="O7" s="5" t="str">
        <f t="shared" si="0"/>
        <v>FF</v>
      </c>
      <c r="P7" s="5" t="str">
        <f t="shared" si="0"/>
        <v>FF</v>
      </c>
      <c r="Q7" s="5" t="str">
        <f t="shared" si="0"/>
        <v>0F</v>
      </c>
      <c r="R7" s="5" t="str">
        <f t="shared" si="0"/>
        <v>15</v>
      </c>
    </row>
    <row r="8" spans="1:18" x14ac:dyDescent="0.25">
      <c r="A8" s="6" t="s">
        <v>286</v>
      </c>
      <c r="B8" s="7" t="str">
        <f t="shared" si="2"/>
        <v>0x0050</v>
      </c>
      <c r="C8" s="5" t="str">
        <f t="shared" si="1"/>
        <v>FF</v>
      </c>
      <c r="D8" s="5" t="str">
        <f t="shared" si="0"/>
        <v>FF</v>
      </c>
      <c r="E8" s="5" t="str">
        <f t="shared" si="0"/>
        <v>FF</v>
      </c>
      <c r="F8" s="5" t="str">
        <f t="shared" si="0"/>
        <v>FF</v>
      </c>
      <c r="G8" s="5" t="str">
        <f t="shared" si="0"/>
        <v>00</v>
      </c>
      <c r="H8" s="5" t="str">
        <f t="shared" si="0"/>
        <v>20</v>
      </c>
      <c r="I8" s="5" t="str">
        <f t="shared" si="0"/>
        <v>2B</v>
      </c>
      <c r="J8" s="5" t="str">
        <f t="shared" si="0"/>
        <v>78</v>
      </c>
      <c r="K8" s="5" t="str">
        <f t="shared" si="0"/>
        <v>03</v>
      </c>
      <c r="L8" s="5" t="str">
        <f t="shared" si="0"/>
        <v>80</v>
      </c>
      <c r="M8" s="5" t="str">
        <f t="shared" si="0"/>
        <v>03</v>
      </c>
      <c r="N8" s="5" t="str">
        <f t="shared" si="0"/>
        <v>FF</v>
      </c>
      <c r="O8" s="5" t="str">
        <f t="shared" si="0"/>
        <v>7E</v>
      </c>
      <c r="P8" s="5" t="str">
        <f t="shared" si="0"/>
        <v>FF</v>
      </c>
      <c r="Q8" s="5" t="str">
        <f t="shared" si="0"/>
        <v>08</v>
      </c>
      <c r="R8" s="5" t="str">
        <f t="shared" si="0"/>
        <v>09</v>
      </c>
    </row>
    <row r="9" spans="1:18" x14ac:dyDescent="0.25">
      <c r="A9" s="6" t="s">
        <v>287</v>
      </c>
      <c r="B9" s="7" t="str">
        <f t="shared" si="2"/>
        <v>0x0060</v>
      </c>
      <c r="C9" s="5" t="str">
        <f t="shared" si="1"/>
        <v>2C</v>
      </c>
      <c r="D9" s="5" t="str">
        <f t="shared" si="0"/>
        <v>05</v>
      </c>
      <c r="E9" s="5" t="str">
        <f t="shared" si="0"/>
        <v>15</v>
      </c>
      <c r="F9" s="5" t="str">
        <f t="shared" si="0"/>
        <v>03</v>
      </c>
      <c r="G9" s="5" t="str">
        <f t="shared" si="0"/>
        <v>88</v>
      </c>
      <c r="H9" s="5" t="str">
        <f t="shared" si="0"/>
        <v>8F</v>
      </c>
      <c r="I9" s="5" t="str">
        <f t="shared" si="0"/>
        <v>18</v>
      </c>
      <c r="J9" s="5" t="str">
        <f t="shared" si="0"/>
        <v>FF</v>
      </c>
      <c r="K9" s="5" t="str">
        <f t="shared" si="0"/>
        <v>FF</v>
      </c>
      <c r="L9" s="5" t="str">
        <f t="shared" si="0"/>
        <v>43</v>
      </c>
      <c r="M9" s="5" t="str">
        <f t="shared" si="0"/>
        <v>0B</v>
      </c>
      <c r="N9" s="5" t="str">
        <f t="shared" si="0"/>
        <v>B6</v>
      </c>
      <c r="O9" s="5" t="str">
        <f t="shared" si="0"/>
        <v>0B</v>
      </c>
      <c r="P9" s="5" t="str">
        <f t="shared" si="0"/>
        <v>77</v>
      </c>
      <c r="Q9" s="5" t="str">
        <f t="shared" si="0"/>
        <v>0D</v>
      </c>
      <c r="R9" s="5" t="str">
        <f t="shared" si="0"/>
        <v>FF</v>
      </c>
    </row>
    <row r="10" spans="1:18" x14ac:dyDescent="0.25">
      <c r="A10" s="6" t="s">
        <v>288</v>
      </c>
      <c r="B10" s="7" t="str">
        <f t="shared" si="2"/>
        <v>0x0070</v>
      </c>
      <c r="C10" s="5" t="str">
        <f t="shared" si="1"/>
        <v>54</v>
      </c>
      <c r="D10" s="5" t="str">
        <f t="shared" si="0"/>
        <v>86</v>
      </c>
      <c r="E10" s="5" t="str">
        <f t="shared" si="0"/>
        <v>34</v>
      </c>
      <c r="F10" s="5" t="str">
        <f t="shared" si="0"/>
        <v>02</v>
      </c>
      <c r="G10" s="5" t="str">
        <f t="shared" si="0"/>
        <v>B3</v>
      </c>
      <c r="H10" s="5" t="str">
        <f t="shared" si="0"/>
        <v>24</v>
      </c>
      <c r="I10" s="5" t="str">
        <f t="shared" si="0"/>
        <v>5A</v>
      </c>
      <c r="J10" s="5" t="str">
        <f t="shared" si="0"/>
        <v>00</v>
      </c>
      <c r="K10" s="5" t="str">
        <f t="shared" si="0"/>
        <v>09</v>
      </c>
      <c r="L10" s="5" t="str">
        <f t="shared" si="0"/>
        <v>86</v>
      </c>
      <c r="M10" s="5" t="str">
        <f t="shared" si="0"/>
        <v>7F</v>
      </c>
      <c r="N10" s="5" t="str">
        <f t="shared" si="0"/>
        <v>85</v>
      </c>
      <c r="O10" s="5" t="str">
        <f t="shared" si="0"/>
        <v>8A</v>
      </c>
      <c r="P10" s="5" t="str">
        <f t="shared" si="0"/>
        <v>E2</v>
      </c>
      <c r="Q10" s="5" t="str">
        <f t="shared" si="0"/>
        <v>0C</v>
      </c>
      <c r="R10" s="5" t="str">
        <f t="shared" si="0"/>
        <v>00</v>
      </c>
    </row>
    <row r="11" spans="1:18" x14ac:dyDescent="0.25">
      <c r="A11" s="6" t="s">
        <v>289</v>
      </c>
      <c r="B11" s="7" t="str">
        <f t="shared" si="2"/>
        <v>0x0080</v>
      </c>
      <c r="C11" s="5" t="str">
        <f t="shared" si="1"/>
        <v>00</v>
      </c>
      <c r="D11" s="5" t="str">
        <f t="shared" si="0"/>
        <v>00</v>
      </c>
      <c r="E11" s="5" t="str">
        <f t="shared" si="0"/>
        <v>00</v>
      </c>
      <c r="F11" s="5" t="str">
        <f t="shared" si="0"/>
        <v>00</v>
      </c>
      <c r="G11" s="5" t="str">
        <f t="shared" si="0"/>
        <v>00</v>
      </c>
      <c r="H11" s="5" t="str">
        <f t="shared" si="0"/>
        <v>00</v>
      </c>
      <c r="I11" s="5" t="str">
        <f t="shared" si="0"/>
        <v>00</v>
      </c>
      <c r="J11" s="5" t="str">
        <f t="shared" si="0"/>
        <v>00</v>
      </c>
      <c r="K11" s="5" t="str">
        <f t="shared" si="0"/>
        <v>00</v>
      </c>
      <c r="L11" s="5" t="str">
        <f t="shared" si="0"/>
        <v>00</v>
      </c>
      <c r="M11" s="5" t="str">
        <f t="shared" si="0"/>
        <v>00</v>
      </c>
      <c r="N11" s="5" t="str">
        <f t="shared" si="0"/>
        <v>00</v>
      </c>
      <c r="O11" s="5" t="str">
        <f t="shared" si="0"/>
        <v>00</v>
      </c>
      <c r="P11" s="5" t="str">
        <f t="shared" si="0"/>
        <v>00</v>
      </c>
      <c r="Q11" s="5" t="str">
        <f t="shared" si="0"/>
        <v>00</v>
      </c>
      <c r="R11" s="5" t="str">
        <f t="shared" si="0"/>
        <v>00</v>
      </c>
    </row>
    <row r="12" spans="1:18" x14ac:dyDescent="0.25">
      <c r="A12" s="6" t="s">
        <v>290</v>
      </c>
      <c r="B12" s="7" t="str">
        <f t="shared" si="2"/>
        <v>0x0090</v>
      </c>
      <c r="C12" s="5" t="str">
        <f t="shared" si="1"/>
        <v>00</v>
      </c>
      <c r="D12" s="5" t="str">
        <f t="shared" si="0"/>
        <v>00</v>
      </c>
      <c r="E12" s="5" t="str">
        <f t="shared" si="0"/>
        <v>00</v>
      </c>
      <c r="F12" s="5" t="str">
        <f t="shared" si="0"/>
        <v>00</v>
      </c>
      <c r="G12" s="5" t="str">
        <f t="shared" si="0"/>
        <v>00</v>
      </c>
      <c r="H12" s="5" t="str">
        <f t="shared" si="0"/>
        <v>00</v>
      </c>
      <c r="I12" s="5" t="str">
        <f t="shared" si="0"/>
        <v>00</v>
      </c>
      <c r="J12" s="5" t="str">
        <f t="shared" si="0"/>
        <v>00</v>
      </c>
      <c r="K12" s="5" t="str">
        <f t="shared" si="0"/>
        <v>00</v>
      </c>
      <c r="L12" s="5" t="str">
        <f t="shared" si="0"/>
        <v>00</v>
      </c>
      <c r="M12" s="5" t="str">
        <f t="shared" si="0"/>
        <v>00</v>
      </c>
      <c r="N12" s="5" t="str">
        <f t="shared" si="0"/>
        <v>00</v>
      </c>
      <c r="O12" s="5" t="str">
        <f t="shared" si="0"/>
        <v>00</v>
      </c>
      <c r="P12" s="5" t="str">
        <f t="shared" si="0"/>
        <v>00</v>
      </c>
      <c r="Q12" s="5" t="str">
        <f t="shared" si="0"/>
        <v>00</v>
      </c>
      <c r="R12" s="5" t="str">
        <f t="shared" si="0"/>
        <v>00</v>
      </c>
    </row>
    <row r="13" spans="1:18" x14ac:dyDescent="0.25">
      <c r="A13" s="6" t="s">
        <v>291</v>
      </c>
      <c r="B13" s="7" t="str">
        <f t="shared" si="2"/>
        <v>0x00A0</v>
      </c>
      <c r="C13" s="5" t="str">
        <f t="shared" si="1"/>
        <v>00</v>
      </c>
      <c r="D13" s="5" t="str">
        <f t="shared" si="0"/>
        <v>00</v>
      </c>
      <c r="E13" s="5" t="str">
        <f t="shared" si="0"/>
        <v>00</v>
      </c>
      <c r="F13" s="5" t="str">
        <f t="shared" si="0"/>
        <v>00</v>
      </c>
      <c r="G13" s="5" t="str">
        <f t="shared" si="0"/>
        <v>00</v>
      </c>
      <c r="H13" s="5" t="str">
        <f t="shared" si="0"/>
        <v>00</v>
      </c>
      <c r="I13" s="5" t="str">
        <f t="shared" si="0"/>
        <v>00</v>
      </c>
      <c r="J13" s="5" t="str">
        <f t="shared" si="0"/>
        <v>00</v>
      </c>
      <c r="K13" s="5" t="str">
        <f t="shared" si="0"/>
        <v>00</v>
      </c>
      <c r="L13" s="5" t="str">
        <f t="shared" si="0"/>
        <v>00</v>
      </c>
      <c r="M13" s="5" t="str">
        <f t="shared" si="0"/>
        <v>00</v>
      </c>
      <c r="N13" s="5" t="str">
        <f t="shared" si="0"/>
        <v>00</v>
      </c>
      <c r="O13" s="5" t="str">
        <f t="shared" si="0"/>
        <v>00</v>
      </c>
      <c r="P13" s="5" t="str">
        <f t="shared" si="0"/>
        <v>00</v>
      </c>
      <c r="Q13" s="5" t="str">
        <f t="shared" si="0"/>
        <v>00</v>
      </c>
      <c r="R13" s="5" t="str">
        <f t="shared" si="0"/>
        <v>00</v>
      </c>
    </row>
    <row r="14" spans="1:18" x14ac:dyDescent="0.25">
      <c r="A14" s="6" t="s">
        <v>292</v>
      </c>
      <c r="B14" s="7" t="str">
        <f t="shared" si="2"/>
        <v>0x00B0</v>
      </c>
      <c r="C14" s="5" t="str">
        <f t="shared" si="1"/>
        <v>00</v>
      </c>
      <c r="D14" s="5" t="str">
        <f t="shared" si="0"/>
        <v>00</v>
      </c>
      <c r="E14" s="5" t="str">
        <f t="shared" si="0"/>
        <v>00</v>
      </c>
      <c r="F14" s="5" t="str">
        <f t="shared" si="0"/>
        <v>00</v>
      </c>
      <c r="G14" s="5" t="str">
        <f t="shared" si="0"/>
        <v>00</v>
      </c>
      <c r="H14" s="5" t="str">
        <f t="shared" si="0"/>
        <v>00</v>
      </c>
      <c r="I14" s="5" t="str">
        <f t="shared" si="0"/>
        <v>00</v>
      </c>
      <c r="J14" s="5" t="str">
        <f t="shared" si="0"/>
        <v>00</v>
      </c>
      <c r="K14" s="5" t="str">
        <f t="shared" si="0"/>
        <v>00</v>
      </c>
      <c r="L14" s="5" t="str">
        <f t="shared" si="0"/>
        <v>00</v>
      </c>
      <c r="M14" s="5" t="str">
        <f t="shared" si="0"/>
        <v>00</v>
      </c>
      <c r="N14" s="5" t="str">
        <f t="shared" si="0"/>
        <v>00</v>
      </c>
      <c r="O14" s="5" t="str">
        <f t="shared" si="0"/>
        <v>00</v>
      </c>
      <c r="P14" s="5" t="str">
        <f t="shared" si="0"/>
        <v>00</v>
      </c>
      <c r="Q14" s="5" t="str">
        <f t="shared" si="0"/>
        <v>00</v>
      </c>
      <c r="R14" s="5" t="str">
        <f t="shared" si="0"/>
        <v>00</v>
      </c>
    </row>
    <row r="15" spans="1:18" x14ac:dyDescent="0.25">
      <c r="A15" s="6" t="s">
        <v>293</v>
      </c>
      <c r="B15" s="7" t="str">
        <f t="shared" si="2"/>
        <v>0x00C0</v>
      </c>
      <c r="C15" s="5" t="str">
        <f t="shared" si="1"/>
        <v>00</v>
      </c>
      <c r="D15" s="5" t="str">
        <f t="shared" si="0"/>
        <v>00</v>
      </c>
      <c r="E15" s="5" t="str">
        <f t="shared" si="0"/>
        <v>00</v>
      </c>
      <c r="F15" s="5" t="str">
        <f t="shared" si="0"/>
        <v>00</v>
      </c>
      <c r="G15" s="5" t="str">
        <f t="shared" si="0"/>
        <v>00</v>
      </c>
      <c r="H15" s="5" t="str">
        <f t="shared" si="0"/>
        <v>00</v>
      </c>
      <c r="I15" s="5" t="str">
        <f t="shared" si="0"/>
        <v>00</v>
      </c>
      <c r="J15" s="5" t="str">
        <f t="shared" si="0"/>
        <v>00</v>
      </c>
      <c r="K15" s="5" t="str">
        <f t="shared" si="0"/>
        <v>FF</v>
      </c>
      <c r="L15" s="5" t="str">
        <f t="shared" si="0"/>
        <v>FF</v>
      </c>
      <c r="M15" s="5" t="str">
        <f t="shared" si="0"/>
        <v>FF</v>
      </c>
      <c r="N15" s="5" t="str">
        <f t="shared" si="0"/>
        <v>FF</v>
      </c>
      <c r="O15" s="5" t="str">
        <f t="shared" si="0"/>
        <v>FF</v>
      </c>
      <c r="P15" s="5" t="str">
        <f t="shared" si="0"/>
        <v>FF</v>
      </c>
      <c r="Q15" s="5" t="str">
        <f t="shared" si="0"/>
        <v>FF</v>
      </c>
      <c r="R15" s="5" t="str">
        <f t="shared" si="0"/>
        <v>FF</v>
      </c>
    </row>
    <row r="16" spans="1:18" x14ac:dyDescent="0.25">
      <c r="A16" s="6" t="s">
        <v>294</v>
      </c>
      <c r="B16" s="7" t="str">
        <f t="shared" si="2"/>
        <v>0x00D0</v>
      </c>
      <c r="C16" s="5" t="str">
        <f t="shared" si="1"/>
        <v>43</v>
      </c>
      <c r="D16" s="5" t="str">
        <f t="shared" si="0"/>
        <v>0B</v>
      </c>
      <c r="E16" s="5" t="str">
        <f t="shared" si="0"/>
        <v>45</v>
      </c>
      <c r="F16" s="5" t="str">
        <f t="shared" si="0"/>
        <v>0B</v>
      </c>
      <c r="G16" s="5" t="str">
        <f t="shared" si="0"/>
        <v>86</v>
      </c>
      <c r="H16" s="5" t="str">
        <f t="shared" si="0"/>
        <v>7F</v>
      </c>
      <c r="I16" s="5" t="str">
        <f t="shared" si="0"/>
        <v>57</v>
      </c>
      <c r="J16" s="5" t="str">
        <f t="shared" si="0"/>
        <v>80</v>
      </c>
      <c r="K16" s="5" t="str">
        <f t="shared" si="0"/>
        <v>B5</v>
      </c>
      <c r="L16" s="5" t="str">
        <f t="shared" si="0"/>
        <v>7E</v>
      </c>
      <c r="M16" s="5" t="str">
        <f t="shared" si="0"/>
        <v>00</v>
      </c>
      <c r="N16" s="5" t="str">
        <f t="shared" si="0"/>
        <v>00</v>
      </c>
      <c r="O16" s="5" t="str">
        <f t="shared" si="0"/>
        <v>00</v>
      </c>
      <c r="P16" s="5" t="str">
        <f t="shared" si="0"/>
        <v>00</v>
      </c>
      <c r="Q16" s="5" t="str">
        <f t="shared" si="0"/>
        <v>00</v>
      </c>
      <c r="R16" s="5" t="str">
        <f t="shared" si="0"/>
        <v>00</v>
      </c>
    </row>
    <row r="17" spans="1:18" x14ac:dyDescent="0.25">
      <c r="A17" s="6" t="s">
        <v>295</v>
      </c>
      <c r="B17" s="7" t="str">
        <f t="shared" si="2"/>
        <v>0x00E0</v>
      </c>
      <c r="C17" s="5" t="str">
        <f t="shared" si="1"/>
        <v>E4</v>
      </c>
      <c r="D17" s="5" t="str">
        <f t="shared" si="0"/>
        <v>0C</v>
      </c>
      <c r="E17" s="5" t="str">
        <f t="shared" si="0"/>
        <v>E2</v>
      </c>
      <c r="F17" s="5" t="str">
        <f t="shared" si="0"/>
        <v>0C</v>
      </c>
      <c r="G17" s="5" t="str">
        <f t="shared" si="0"/>
        <v>00</v>
      </c>
      <c r="H17" s="5" t="str">
        <f t="shared" si="0"/>
        <v>00</v>
      </c>
      <c r="I17" s="5" t="str">
        <f t="shared" si="0"/>
        <v>04</v>
      </c>
      <c r="J17" s="5" t="str">
        <f t="shared" si="0"/>
        <v>00</v>
      </c>
      <c r="K17" s="5" t="str">
        <f t="shared" si="0"/>
        <v>43</v>
      </c>
      <c r="L17" s="5" t="str">
        <f t="shared" si="0"/>
        <v>0B</v>
      </c>
      <c r="M17" s="5" t="str">
        <f t="shared" si="0"/>
        <v>43</v>
      </c>
      <c r="N17" s="5" t="str">
        <f t="shared" si="0"/>
        <v>0B</v>
      </c>
      <c r="O17" s="5" t="str">
        <f t="shared" si="0"/>
        <v>43</v>
      </c>
      <c r="P17" s="5" t="str">
        <f t="shared" si="0"/>
        <v>0B</v>
      </c>
      <c r="Q17" s="5" t="str">
        <f t="shared" si="0"/>
        <v>43</v>
      </c>
      <c r="R17" s="5" t="str">
        <f t="shared" si="0"/>
        <v>0B</v>
      </c>
    </row>
    <row r="18" spans="1:18" x14ac:dyDescent="0.25">
      <c r="A18" s="6" t="s">
        <v>296</v>
      </c>
      <c r="B18" s="7" t="str">
        <f t="shared" si="2"/>
        <v>0x00F0</v>
      </c>
      <c r="C18" s="5" t="str">
        <f t="shared" si="1"/>
        <v>44</v>
      </c>
      <c r="D18" s="5" t="str">
        <f t="shared" si="0"/>
        <v>0B</v>
      </c>
      <c r="E18" s="5" t="str">
        <f t="shared" si="0"/>
        <v>44</v>
      </c>
      <c r="F18" s="5" t="str">
        <f t="shared" si="0"/>
        <v>0B</v>
      </c>
      <c r="G18" s="5" t="str">
        <f t="shared" si="0"/>
        <v>45</v>
      </c>
      <c r="H18" s="5" t="str">
        <f t="shared" si="0"/>
        <v>0B</v>
      </c>
      <c r="I18" s="5" t="str">
        <f t="shared" si="0"/>
        <v>45</v>
      </c>
      <c r="J18" s="5" t="str">
        <f t="shared" si="0"/>
        <v>0B</v>
      </c>
      <c r="K18" s="5" t="str">
        <f t="shared" si="0"/>
        <v>54</v>
      </c>
      <c r="L18" s="5" t="str">
        <f t="shared" si="0"/>
        <v>80</v>
      </c>
      <c r="M18" s="5" t="str">
        <f t="shared" si="0"/>
        <v>55</v>
      </c>
      <c r="N18" s="5" t="str">
        <f t="shared" si="0"/>
        <v>80</v>
      </c>
      <c r="O18" s="5" t="str">
        <f t="shared" si="0"/>
        <v>58</v>
      </c>
      <c r="P18" s="5" t="str">
        <f t="shared" si="0"/>
        <v>80</v>
      </c>
      <c r="Q18" s="5" t="str">
        <f t="shared" si="0"/>
        <v>5A</v>
      </c>
      <c r="R18" s="5" t="str">
        <f t="shared" si="0"/>
        <v>80</v>
      </c>
    </row>
    <row r="19" spans="1:18" x14ac:dyDescent="0.25">
      <c r="A19" s="6" t="s">
        <v>297</v>
      </c>
      <c r="B19" s="7" t="str">
        <f t="shared" si="2"/>
        <v>0x0100</v>
      </c>
      <c r="C19" s="5" t="str">
        <f t="shared" si="1"/>
        <v>B2</v>
      </c>
      <c r="D19" s="5" t="str">
        <f t="shared" si="1"/>
        <v>7E</v>
      </c>
      <c r="E19" s="5" t="str">
        <f t="shared" si="1"/>
        <v>B4</v>
      </c>
      <c r="F19" s="5" t="str">
        <f t="shared" si="1"/>
        <v>7E</v>
      </c>
      <c r="G19" s="5" t="str">
        <f t="shared" si="1"/>
        <v>B6</v>
      </c>
      <c r="H19" s="5" t="str">
        <f t="shared" si="1"/>
        <v>7E</v>
      </c>
      <c r="I19" s="5" t="str">
        <f t="shared" si="1"/>
        <v>B9</v>
      </c>
      <c r="J19" s="5" t="str">
        <f t="shared" si="1"/>
        <v>7E</v>
      </c>
      <c r="K19" s="5" t="str">
        <f t="shared" si="1"/>
        <v>00</v>
      </c>
      <c r="L19" s="5" t="str">
        <f t="shared" si="1"/>
        <v>00</v>
      </c>
      <c r="M19" s="5" t="str">
        <f t="shared" si="1"/>
        <v>00</v>
      </c>
      <c r="N19" s="5" t="str">
        <f t="shared" si="1"/>
        <v>00</v>
      </c>
      <c r="O19" s="5" t="str">
        <f t="shared" si="1"/>
        <v>00</v>
      </c>
      <c r="P19" s="5" t="str">
        <f t="shared" si="1"/>
        <v>00</v>
      </c>
      <c r="Q19" s="5" t="str">
        <f t="shared" si="1"/>
        <v>00</v>
      </c>
      <c r="R19" s="5" t="str">
        <f t="shared" si="1"/>
        <v>00</v>
      </c>
    </row>
    <row r="20" spans="1:18" x14ac:dyDescent="0.25">
      <c r="A20" s="6" t="s">
        <v>298</v>
      </c>
      <c r="B20" s="7" t="str">
        <f t="shared" si="2"/>
        <v>0x0110</v>
      </c>
      <c r="C20" s="5" t="str">
        <f t="shared" si="1"/>
        <v>00</v>
      </c>
      <c r="D20" s="5" t="str">
        <f t="shared" si="1"/>
        <v>00</v>
      </c>
      <c r="E20" s="5" t="str">
        <f t="shared" si="1"/>
        <v>00</v>
      </c>
      <c r="F20" s="5" t="str">
        <f t="shared" si="1"/>
        <v>00</v>
      </c>
      <c r="G20" s="5" t="str">
        <f t="shared" si="1"/>
        <v>00</v>
      </c>
      <c r="H20" s="5" t="str">
        <f t="shared" si="1"/>
        <v>00</v>
      </c>
      <c r="I20" s="5" t="str">
        <f t="shared" si="1"/>
        <v>00</v>
      </c>
      <c r="J20" s="5" t="str">
        <f t="shared" si="1"/>
        <v>00</v>
      </c>
      <c r="K20" s="5" t="str">
        <f t="shared" si="1"/>
        <v>43</v>
      </c>
      <c r="L20" s="5" t="str">
        <f t="shared" si="1"/>
        <v>0B</v>
      </c>
      <c r="M20" s="5" t="str">
        <f t="shared" si="1"/>
        <v>45</v>
      </c>
      <c r="N20" s="5" t="str">
        <f t="shared" si="1"/>
        <v>0B</v>
      </c>
      <c r="O20" s="5" t="str">
        <f t="shared" si="1"/>
        <v>2F</v>
      </c>
      <c r="P20" s="5" t="str">
        <f t="shared" si="1"/>
        <v>80</v>
      </c>
      <c r="Q20" s="5" t="str">
        <f t="shared" si="1"/>
        <v>FB</v>
      </c>
      <c r="R20" s="5" t="str">
        <f t="shared" si="1"/>
        <v>80</v>
      </c>
    </row>
    <row r="21" spans="1:18" x14ac:dyDescent="0.25">
      <c r="A21" s="6" t="s">
        <v>299</v>
      </c>
      <c r="B21" s="7" t="str">
        <f t="shared" si="2"/>
        <v>0x0120</v>
      </c>
      <c r="C21" s="5" t="str">
        <f t="shared" si="1"/>
        <v>62</v>
      </c>
      <c r="D21" s="5" t="str">
        <f t="shared" si="1"/>
        <v>7F</v>
      </c>
      <c r="E21" s="5" t="str">
        <f t="shared" si="1"/>
        <v>02</v>
      </c>
      <c r="F21" s="5" t="str">
        <f t="shared" si="1"/>
        <v>85</v>
      </c>
      <c r="G21" s="5" t="str">
        <f t="shared" si="1"/>
        <v>45</v>
      </c>
      <c r="H21" s="5" t="str">
        <f t="shared" si="1"/>
        <v>85</v>
      </c>
      <c r="I21" s="5" t="str">
        <f t="shared" si="1"/>
        <v>BE</v>
      </c>
      <c r="J21" s="5" t="str">
        <f t="shared" si="1"/>
        <v>84</v>
      </c>
      <c r="K21" s="5" t="str">
        <f t="shared" si="1"/>
        <v>E2</v>
      </c>
      <c r="L21" s="5" t="str">
        <f t="shared" si="1"/>
        <v>0C</v>
      </c>
      <c r="M21" s="5" t="str">
        <f t="shared" si="1"/>
        <v>20</v>
      </c>
      <c r="N21" s="5" t="str">
        <f t="shared" si="1"/>
        <v>02</v>
      </c>
      <c r="O21" s="5" t="str">
        <f t="shared" si="1"/>
        <v>BA</v>
      </c>
      <c r="P21" s="5" t="str">
        <f t="shared" si="1"/>
        <v>00</v>
      </c>
      <c r="Q21" s="5" t="str">
        <f t="shared" si="1"/>
        <v>00</v>
      </c>
      <c r="R21" s="5" t="str">
        <f t="shared" si="1"/>
        <v>00</v>
      </c>
    </row>
    <row r="22" spans="1:18" x14ac:dyDescent="0.25">
      <c r="A22" s="6" t="s">
        <v>300</v>
      </c>
      <c r="B22" s="7" t="str">
        <f t="shared" si="2"/>
        <v>0x0130</v>
      </c>
      <c r="C22" s="5" t="str">
        <f t="shared" si="1"/>
        <v>43</v>
      </c>
      <c r="D22" s="5" t="str">
        <f t="shared" si="1"/>
        <v>0B</v>
      </c>
      <c r="E22" s="5" t="str">
        <f t="shared" si="1"/>
        <v>43</v>
      </c>
      <c r="F22" s="5" t="str">
        <f t="shared" si="1"/>
        <v>0B</v>
      </c>
      <c r="G22" s="5" t="str">
        <f t="shared" si="1"/>
        <v>43</v>
      </c>
      <c r="H22" s="5" t="str">
        <f t="shared" si="1"/>
        <v>0B</v>
      </c>
      <c r="I22" s="5" t="str">
        <f t="shared" si="1"/>
        <v>43</v>
      </c>
      <c r="J22" s="5" t="str">
        <f t="shared" si="1"/>
        <v>0B</v>
      </c>
      <c r="K22" s="5" t="str">
        <f t="shared" si="1"/>
        <v>45</v>
      </c>
      <c r="L22" s="5" t="str">
        <f t="shared" si="1"/>
        <v>0B</v>
      </c>
      <c r="M22" s="5" t="str">
        <f t="shared" si="1"/>
        <v>45</v>
      </c>
      <c r="N22" s="5" t="str">
        <f t="shared" si="1"/>
        <v>0B</v>
      </c>
      <c r="O22" s="5" t="str">
        <f t="shared" si="1"/>
        <v>45</v>
      </c>
      <c r="P22" s="5" t="str">
        <f t="shared" si="1"/>
        <v>0B</v>
      </c>
      <c r="Q22" s="5" t="str">
        <f t="shared" si="1"/>
        <v>44</v>
      </c>
      <c r="R22" s="5" t="str">
        <f t="shared" si="1"/>
        <v>0B</v>
      </c>
    </row>
    <row r="23" spans="1:18" x14ac:dyDescent="0.25">
      <c r="A23" s="6" t="s">
        <v>301</v>
      </c>
      <c r="B23" s="7" t="str">
        <f t="shared" si="2"/>
        <v>0x0140</v>
      </c>
      <c r="C23" s="5" t="str">
        <f t="shared" si="1"/>
        <v>FB</v>
      </c>
      <c r="D23" s="5" t="str">
        <f t="shared" si="1"/>
        <v>80</v>
      </c>
      <c r="E23" s="5" t="str">
        <f t="shared" si="1"/>
        <v>FB</v>
      </c>
      <c r="F23" s="5" t="str">
        <f t="shared" si="1"/>
        <v>80</v>
      </c>
      <c r="G23" s="5" t="str">
        <f t="shared" si="1"/>
        <v>FA</v>
      </c>
      <c r="H23" s="5" t="str">
        <f t="shared" si="1"/>
        <v>80</v>
      </c>
      <c r="I23" s="5" t="str">
        <f t="shared" si="1"/>
        <v>FA</v>
      </c>
      <c r="J23" s="5" t="str">
        <f t="shared" si="1"/>
        <v>80</v>
      </c>
      <c r="K23" s="5" t="str">
        <f t="shared" si="1"/>
        <v>62</v>
      </c>
      <c r="L23" s="5" t="str">
        <f t="shared" si="1"/>
        <v>7F</v>
      </c>
      <c r="M23" s="5" t="str">
        <f t="shared" si="1"/>
        <v>61</v>
      </c>
      <c r="N23" s="5" t="str">
        <f t="shared" si="1"/>
        <v>7F</v>
      </c>
      <c r="O23" s="5" t="str">
        <f t="shared" si="1"/>
        <v>62</v>
      </c>
      <c r="P23" s="5" t="str">
        <f t="shared" si="1"/>
        <v>7F</v>
      </c>
      <c r="Q23" s="5" t="str">
        <f t="shared" si="1"/>
        <v>62</v>
      </c>
      <c r="R23" s="5" t="str">
        <f t="shared" si="1"/>
        <v>7F</v>
      </c>
    </row>
    <row r="24" spans="1:18" x14ac:dyDescent="0.25">
      <c r="A24" s="6" t="s">
        <v>302</v>
      </c>
      <c r="B24" s="7" t="str">
        <f t="shared" si="2"/>
        <v>0x0150</v>
      </c>
      <c r="C24" s="5" t="str">
        <f t="shared" si="1"/>
        <v>45</v>
      </c>
      <c r="D24" s="5" t="str">
        <f t="shared" si="1"/>
        <v>85</v>
      </c>
      <c r="E24" s="5" t="str">
        <f t="shared" si="1"/>
        <v>46</v>
      </c>
      <c r="F24" s="5" t="str">
        <f t="shared" si="1"/>
        <v>85</v>
      </c>
      <c r="G24" s="5" t="str">
        <f t="shared" si="1"/>
        <v>45</v>
      </c>
      <c r="H24" s="5" t="str">
        <f t="shared" si="1"/>
        <v>85</v>
      </c>
      <c r="I24" s="5" t="str">
        <f t="shared" si="1"/>
        <v>45</v>
      </c>
      <c r="J24" s="5" t="str">
        <f t="shared" si="1"/>
        <v>85</v>
      </c>
      <c r="K24" s="5" t="str">
        <f t="shared" si="1"/>
        <v>BE</v>
      </c>
      <c r="L24" s="5" t="str">
        <f t="shared" si="1"/>
        <v>84</v>
      </c>
      <c r="M24" s="5" t="str">
        <f t="shared" si="1"/>
        <v>BF</v>
      </c>
      <c r="N24" s="5" t="str">
        <f t="shared" si="1"/>
        <v>84</v>
      </c>
      <c r="O24" s="5" t="str">
        <f t="shared" si="1"/>
        <v>BE</v>
      </c>
      <c r="P24" s="5" t="str">
        <f t="shared" si="1"/>
        <v>84</v>
      </c>
      <c r="Q24" s="5" t="str">
        <f t="shared" si="1"/>
        <v>BE</v>
      </c>
      <c r="R24" s="5" t="str">
        <f t="shared" si="1"/>
        <v>84</v>
      </c>
    </row>
    <row r="25" spans="1:18" x14ac:dyDescent="0.25">
      <c r="A25" s="6" t="s">
        <v>303</v>
      </c>
      <c r="B25" s="7" t="str">
        <f t="shared" si="2"/>
        <v>0x0160</v>
      </c>
      <c r="C25" s="5" t="str">
        <f t="shared" si="1"/>
        <v>43</v>
      </c>
      <c r="D25" s="5" t="str">
        <f t="shared" si="1"/>
        <v>0B</v>
      </c>
      <c r="E25" s="5" t="str">
        <f t="shared" si="1"/>
        <v>45</v>
      </c>
      <c r="F25" s="5" t="str">
        <f t="shared" si="1"/>
        <v>0B</v>
      </c>
      <c r="G25" s="5" t="str">
        <f t="shared" si="1"/>
        <v>ED</v>
      </c>
      <c r="H25" s="5" t="str">
        <f t="shared" si="1"/>
        <v>7E</v>
      </c>
      <c r="I25" s="5" t="str">
        <f t="shared" si="1"/>
        <v>85</v>
      </c>
      <c r="J25" s="5" t="str">
        <f t="shared" si="1"/>
        <v>80</v>
      </c>
      <c r="K25" s="5" t="str">
        <f t="shared" si="1"/>
        <v>54</v>
      </c>
      <c r="L25" s="5" t="str">
        <f t="shared" si="1"/>
        <v>7D</v>
      </c>
      <c r="M25" s="5" t="str">
        <f t="shared" si="1"/>
        <v>00</v>
      </c>
      <c r="N25" s="5" t="str">
        <f t="shared" si="1"/>
        <v>00</v>
      </c>
      <c r="O25" s="5" t="str">
        <f t="shared" si="1"/>
        <v>00</v>
      </c>
      <c r="P25" s="5" t="str">
        <f t="shared" si="1"/>
        <v>00</v>
      </c>
      <c r="Q25" s="5" t="str">
        <f t="shared" si="1"/>
        <v>00</v>
      </c>
      <c r="R25" s="5" t="str">
        <f t="shared" si="1"/>
        <v>00</v>
      </c>
    </row>
    <row r="26" spans="1:18" x14ac:dyDescent="0.25">
      <c r="A26" s="6" t="s">
        <v>304</v>
      </c>
      <c r="B26" s="7" t="str">
        <f t="shared" si="2"/>
        <v>0x0170</v>
      </c>
      <c r="C26" s="5" t="str">
        <f t="shared" si="1"/>
        <v>E5</v>
      </c>
      <c r="D26" s="5" t="str">
        <f t="shared" si="1"/>
        <v>0C</v>
      </c>
      <c r="E26" s="5" t="str">
        <f t="shared" si="1"/>
        <v>E2</v>
      </c>
      <c r="F26" s="5" t="str">
        <f t="shared" si="1"/>
        <v>0C</v>
      </c>
      <c r="G26" s="5" t="str">
        <f t="shared" si="1"/>
        <v>02</v>
      </c>
      <c r="H26" s="5" t="str">
        <f t="shared" si="1"/>
        <v>00</v>
      </c>
      <c r="I26" s="5" t="str">
        <f t="shared" si="1"/>
        <v>03</v>
      </c>
      <c r="J26" s="5" t="str">
        <f t="shared" si="1"/>
        <v>00</v>
      </c>
      <c r="K26" s="5" t="str">
        <f t="shared" si="1"/>
        <v>43</v>
      </c>
      <c r="L26" s="5" t="str">
        <f t="shared" si="1"/>
        <v>0B</v>
      </c>
      <c r="M26" s="5" t="str">
        <f t="shared" si="1"/>
        <v>43</v>
      </c>
      <c r="N26" s="5" t="str">
        <f t="shared" si="1"/>
        <v>0B</v>
      </c>
      <c r="O26" s="5" t="str">
        <f t="shared" si="1"/>
        <v>43</v>
      </c>
      <c r="P26" s="5" t="str">
        <f t="shared" si="1"/>
        <v>0B</v>
      </c>
      <c r="Q26" s="5" t="str">
        <f t="shared" si="1"/>
        <v>43</v>
      </c>
      <c r="R26" s="5" t="str">
        <f t="shared" si="1"/>
        <v>0B</v>
      </c>
    </row>
    <row r="27" spans="1:18" x14ac:dyDescent="0.25">
      <c r="A27" s="6" t="s">
        <v>305</v>
      </c>
      <c r="B27" s="7" t="str">
        <f t="shared" si="2"/>
        <v>0x0180</v>
      </c>
      <c r="C27" s="5" t="str">
        <f t="shared" si="1"/>
        <v>44</v>
      </c>
      <c r="D27" s="5" t="str">
        <f t="shared" si="1"/>
        <v>0B</v>
      </c>
      <c r="E27" s="5" t="str">
        <f t="shared" si="1"/>
        <v>44</v>
      </c>
      <c r="F27" s="5" t="str">
        <f t="shared" si="1"/>
        <v>0B</v>
      </c>
      <c r="G27" s="5" t="str">
        <f t="shared" si="1"/>
        <v>45</v>
      </c>
      <c r="H27" s="5" t="str">
        <f t="shared" si="1"/>
        <v>0B</v>
      </c>
      <c r="I27" s="5" t="str">
        <f t="shared" si="1"/>
        <v>45</v>
      </c>
      <c r="J27" s="5" t="str">
        <f t="shared" si="1"/>
        <v>0B</v>
      </c>
      <c r="K27" s="5" t="str">
        <f t="shared" si="1"/>
        <v>84</v>
      </c>
      <c r="L27" s="5" t="str">
        <f t="shared" si="1"/>
        <v>80</v>
      </c>
      <c r="M27" s="5" t="str">
        <f t="shared" si="1"/>
        <v>85</v>
      </c>
      <c r="N27" s="5" t="str">
        <f t="shared" si="1"/>
        <v>80</v>
      </c>
      <c r="O27" s="5" t="str">
        <f t="shared" si="1"/>
        <v>85</v>
      </c>
      <c r="P27" s="5" t="str">
        <f t="shared" si="1"/>
        <v>80</v>
      </c>
      <c r="Q27" s="5" t="str">
        <f t="shared" si="1"/>
        <v>87</v>
      </c>
      <c r="R27" s="5" t="str">
        <f t="shared" si="1"/>
        <v>80</v>
      </c>
    </row>
    <row r="28" spans="1:18" x14ac:dyDescent="0.25">
      <c r="A28" s="6" t="s">
        <v>306</v>
      </c>
      <c r="B28" s="7" t="str">
        <f t="shared" si="2"/>
        <v>0x0190</v>
      </c>
      <c r="C28" s="5" t="str">
        <f t="shared" si="1"/>
        <v>52</v>
      </c>
      <c r="D28" s="5" t="str">
        <f t="shared" si="1"/>
        <v>7D</v>
      </c>
      <c r="E28" s="5" t="str">
        <f t="shared" si="1"/>
        <v>52</v>
      </c>
      <c r="F28" s="5" t="str">
        <f t="shared" si="1"/>
        <v>7D</v>
      </c>
      <c r="G28" s="5" t="str">
        <f t="shared" si="1"/>
        <v>53</v>
      </c>
      <c r="H28" s="5" t="str">
        <f t="shared" si="1"/>
        <v>7D</v>
      </c>
      <c r="I28" s="5" t="str">
        <f t="shared" si="1"/>
        <v>57</v>
      </c>
      <c r="J28" s="5" t="str">
        <f t="shared" si="1"/>
        <v>7D</v>
      </c>
      <c r="K28" s="5" t="str">
        <f t="shared" si="1"/>
        <v>00</v>
      </c>
      <c r="L28" s="5" t="str">
        <f t="shared" si="1"/>
        <v>00</v>
      </c>
      <c r="M28" s="5" t="str">
        <f t="shared" si="1"/>
        <v>00</v>
      </c>
      <c r="N28" s="5" t="str">
        <f t="shared" si="1"/>
        <v>00</v>
      </c>
      <c r="O28" s="5" t="str">
        <f t="shared" si="1"/>
        <v>00</v>
      </c>
      <c r="P28" s="5" t="str">
        <f t="shared" si="1"/>
        <v>00</v>
      </c>
      <c r="Q28" s="5" t="str">
        <f t="shared" si="1"/>
        <v>00</v>
      </c>
      <c r="R28" s="5" t="str">
        <f t="shared" si="1"/>
        <v>00</v>
      </c>
    </row>
    <row r="29" spans="1:18" x14ac:dyDescent="0.25">
      <c r="A29" s="6" t="s">
        <v>307</v>
      </c>
      <c r="B29" s="7" t="str">
        <f t="shared" si="2"/>
        <v>0x01A0</v>
      </c>
      <c r="C29" s="5" t="str">
        <f t="shared" si="1"/>
        <v>00</v>
      </c>
      <c r="D29" s="5" t="str">
        <f t="shared" si="1"/>
        <v>00</v>
      </c>
      <c r="E29" s="5" t="str">
        <f t="shared" si="1"/>
        <v>00</v>
      </c>
      <c r="F29" s="5" t="str">
        <f t="shared" si="1"/>
        <v>00</v>
      </c>
      <c r="G29" s="5" t="str">
        <f t="shared" si="1"/>
        <v>00</v>
      </c>
      <c r="H29" s="5" t="str">
        <f t="shared" si="1"/>
        <v>00</v>
      </c>
      <c r="I29" s="5" t="str">
        <f t="shared" si="1"/>
        <v>00</v>
      </c>
      <c r="J29" s="5" t="str">
        <f t="shared" si="1"/>
        <v>00</v>
      </c>
      <c r="K29" s="5" t="str">
        <f t="shared" si="1"/>
        <v>43</v>
      </c>
      <c r="L29" s="5" t="str">
        <f t="shared" si="1"/>
        <v>0B</v>
      </c>
      <c r="M29" s="5" t="str">
        <f t="shared" si="1"/>
        <v>45</v>
      </c>
      <c r="N29" s="5" t="str">
        <f t="shared" si="1"/>
        <v>0B</v>
      </c>
      <c r="O29" s="5" t="str">
        <f t="shared" si="1"/>
        <v>C0</v>
      </c>
      <c r="P29" s="5" t="str">
        <f t="shared" si="1"/>
        <v>7F</v>
      </c>
      <c r="Q29" s="5" t="str">
        <f t="shared" si="1"/>
        <v>58</v>
      </c>
      <c r="R29" s="5" t="str">
        <f t="shared" si="1"/>
        <v>81</v>
      </c>
    </row>
    <row r="30" spans="1:18" x14ac:dyDescent="0.25">
      <c r="A30" s="6" t="s">
        <v>308</v>
      </c>
      <c r="B30" s="7" t="str">
        <f t="shared" si="2"/>
        <v>0x01B0</v>
      </c>
      <c r="C30" s="5" t="str">
        <f t="shared" si="1"/>
        <v>28</v>
      </c>
      <c r="D30" s="5" t="str">
        <f t="shared" si="1"/>
        <v>7E</v>
      </c>
      <c r="E30" s="5" t="str">
        <f t="shared" si="1"/>
        <v>37</v>
      </c>
      <c r="F30" s="5" t="str">
        <f t="shared" si="1"/>
        <v>8C</v>
      </c>
      <c r="G30" s="5" t="str">
        <f t="shared" si="1"/>
        <v>D8</v>
      </c>
      <c r="H30" s="5" t="str">
        <f t="shared" si="1"/>
        <v>8C</v>
      </c>
      <c r="I30" s="5" t="str">
        <f t="shared" si="1"/>
        <v>96</v>
      </c>
      <c r="J30" s="5" t="str">
        <f t="shared" si="1"/>
        <v>8B</v>
      </c>
      <c r="K30" s="5" t="str">
        <f t="shared" si="1"/>
        <v>E2</v>
      </c>
      <c r="L30" s="5" t="str">
        <f t="shared" si="1"/>
        <v>0C</v>
      </c>
      <c r="M30" s="5" t="str">
        <f t="shared" si="1"/>
        <v>24</v>
      </c>
      <c r="N30" s="5" t="str">
        <f t="shared" si="1"/>
        <v>02</v>
      </c>
      <c r="O30" s="5" t="str">
        <f t="shared" si="1"/>
        <v>00</v>
      </c>
      <c r="P30" s="5" t="str">
        <f t="shared" si="1"/>
        <v>00</v>
      </c>
      <c r="Q30" s="5" t="str">
        <f t="shared" si="1"/>
        <v>00</v>
      </c>
      <c r="R30" s="5" t="str">
        <f t="shared" si="1"/>
        <v>00</v>
      </c>
    </row>
    <row r="31" spans="1:18" x14ac:dyDescent="0.25">
      <c r="A31" s="6" t="s">
        <v>309</v>
      </c>
      <c r="B31" s="7" t="str">
        <f t="shared" si="2"/>
        <v>0x01C0</v>
      </c>
      <c r="C31" s="5" t="str">
        <f t="shared" si="1"/>
        <v>43</v>
      </c>
      <c r="D31" s="5" t="str">
        <f t="shared" si="1"/>
        <v>0B</v>
      </c>
      <c r="E31" s="5" t="str">
        <f t="shared" si="1"/>
        <v>43</v>
      </c>
      <c r="F31" s="5" t="str">
        <f t="shared" si="1"/>
        <v>0B</v>
      </c>
      <c r="G31" s="5" t="str">
        <f t="shared" si="1"/>
        <v>43</v>
      </c>
      <c r="H31" s="5" t="str">
        <f t="shared" si="1"/>
        <v>0B</v>
      </c>
      <c r="I31" s="5" t="str">
        <f t="shared" si="1"/>
        <v>43</v>
      </c>
      <c r="J31" s="5" t="str">
        <f t="shared" si="1"/>
        <v>0B</v>
      </c>
      <c r="K31" s="5" t="str">
        <f t="shared" si="1"/>
        <v>45</v>
      </c>
      <c r="L31" s="5" t="str">
        <f t="shared" si="1"/>
        <v>0B</v>
      </c>
      <c r="M31" s="5" t="str">
        <f t="shared" si="1"/>
        <v>45</v>
      </c>
      <c r="N31" s="5" t="str">
        <f t="shared" si="1"/>
        <v>0B</v>
      </c>
      <c r="O31" s="5" t="str">
        <f t="shared" si="1"/>
        <v>44</v>
      </c>
      <c r="P31" s="5" t="str">
        <f t="shared" si="1"/>
        <v>0B</v>
      </c>
      <c r="Q31" s="5" t="str">
        <f t="shared" si="1"/>
        <v>44</v>
      </c>
      <c r="R31" s="5" t="str">
        <f t="shared" si="1"/>
        <v>0B</v>
      </c>
    </row>
    <row r="32" spans="1:18" x14ac:dyDescent="0.25">
      <c r="A32" s="6" t="s">
        <v>310</v>
      </c>
      <c r="B32" s="7" t="str">
        <f t="shared" si="2"/>
        <v>0x01D0</v>
      </c>
      <c r="C32" s="5" t="str">
        <f t="shared" si="1"/>
        <v>58</v>
      </c>
      <c r="D32" s="5" t="str">
        <f t="shared" si="1"/>
        <v>81</v>
      </c>
      <c r="E32" s="5" t="str">
        <f t="shared" si="1"/>
        <v>56</v>
      </c>
      <c r="F32" s="5" t="str">
        <f t="shared" si="1"/>
        <v>81</v>
      </c>
      <c r="G32" s="5" t="str">
        <f t="shared" si="1"/>
        <v>5A</v>
      </c>
      <c r="H32" s="5" t="str">
        <f t="shared" si="1"/>
        <v>81</v>
      </c>
      <c r="I32" s="5" t="str">
        <f t="shared" si="1"/>
        <v>58</v>
      </c>
      <c r="J32" s="5" t="str">
        <f t="shared" si="1"/>
        <v>81</v>
      </c>
      <c r="K32" s="5" t="str">
        <f t="shared" si="1"/>
        <v>28</v>
      </c>
      <c r="L32" s="5" t="str">
        <f t="shared" si="1"/>
        <v>7E</v>
      </c>
      <c r="M32" s="5" t="str">
        <f t="shared" si="1"/>
        <v>25</v>
      </c>
      <c r="N32" s="5" t="str">
        <f t="shared" si="1"/>
        <v>7E</v>
      </c>
      <c r="O32" s="5" t="str">
        <f t="shared" si="1"/>
        <v>29</v>
      </c>
      <c r="P32" s="5" t="str">
        <f t="shared" si="1"/>
        <v>7E</v>
      </c>
      <c r="Q32" s="5" t="str">
        <f t="shared" si="1"/>
        <v>2B</v>
      </c>
      <c r="R32" s="5" t="str">
        <f t="shared" si="1"/>
        <v>7E</v>
      </c>
    </row>
    <row r="33" spans="1:18" x14ac:dyDescent="0.25">
      <c r="A33" s="6" t="s">
        <v>311</v>
      </c>
      <c r="B33" s="7" t="str">
        <f t="shared" si="2"/>
        <v>0x01E0</v>
      </c>
      <c r="C33" s="5" t="str">
        <f t="shared" si="1"/>
        <v>D9</v>
      </c>
      <c r="D33" s="5" t="str">
        <f t="shared" si="1"/>
        <v>8C</v>
      </c>
      <c r="E33" s="5" t="str">
        <f t="shared" si="1"/>
        <v>D8</v>
      </c>
      <c r="F33" s="5" t="str">
        <f t="shared" si="1"/>
        <v>8C</v>
      </c>
      <c r="G33" s="5" t="str">
        <f t="shared" si="1"/>
        <v>D5</v>
      </c>
      <c r="H33" s="5" t="str">
        <f t="shared" si="1"/>
        <v>8C</v>
      </c>
      <c r="I33" s="5" t="str">
        <f t="shared" si="1"/>
        <v>D9</v>
      </c>
      <c r="J33" s="5" t="str">
        <f t="shared" si="1"/>
        <v>8C</v>
      </c>
      <c r="K33" s="5" t="str">
        <f t="shared" si="1"/>
        <v>95</v>
      </c>
      <c r="L33" s="5" t="str">
        <f t="shared" si="1"/>
        <v>8B</v>
      </c>
      <c r="M33" s="5" t="str">
        <f t="shared" si="1"/>
        <v>94</v>
      </c>
      <c r="N33" s="5" t="str">
        <f t="shared" si="1"/>
        <v>8B</v>
      </c>
      <c r="O33" s="5" t="str">
        <f t="shared" si="1"/>
        <v>97</v>
      </c>
      <c r="P33" s="5" t="str">
        <f t="shared" si="1"/>
        <v>8B</v>
      </c>
      <c r="Q33" s="5" t="str">
        <f t="shared" si="1"/>
        <v>96</v>
      </c>
      <c r="R33" s="5" t="str">
        <f t="shared" si="1"/>
        <v>8B</v>
      </c>
    </row>
    <row r="34" spans="1:18" x14ac:dyDescent="0.25">
      <c r="A34" s="6" t="s">
        <v>261</v>
      </c>
      <c r="B34" s="7" t="str">
        <f t="shared" si="2"/>
        <v>0x01F0</v>
      </c>
      <c r="C34" s="5" t="str">
        <f t="shared" ref="C34:R49" si="3">MID($A34,(COLUMN())*3+2,2)</f>
        <v>FF</v>
      </c>
      <c r="D34" s="5" t="str">
        <f t="shared" si="3"/>
        <v>FF</v>
      </c>
      <c r="E34" s="5" t="str">
        <f t="shared" si="3"/>
        <v>FF</v>
      </c>
      <c r="F34" s="5" t="str">
        <f t="shared" si="3"/>
        <v>FF</v>
      </c>
      <c r="G34" s="5" t="str">
        <f t="shared" si="3"/>
        <v>FF</v>
      </c>
      <c r="H34" s="5" t="str">
        <f t="shared" si="3"/>
        <v>FF</v>
      </c>
      <c r="I34" s="5" t="str">
        <f t="shared" si="3"/>
        <v>FF</v>
      </c>
      <c r="J34" s="5" t="str">
        <f t="shared" si="3"/>
        <v>FF</v>
      </c>
      <c r="K34" s="5" t="str">
        <f t="shared" si="3"/>
        <v>FF</v>
      </c>
      <c r="L34" s="5" t="str">
        <f t="shared" si="3"/>
        <v>FF</v>
      </c>
      <c r="M34" s="5" t="str">
        <f t="shared" si="3"/>
        <v>FF</v>
      </c>
      <c r="N34" s="5" t="str">
        <f t="shared" si="3"/>
        <v>FF</v>
      </c>
      <c r="O34" s="5" t="str">
        <f t="shared" si="3"/>
        <v>FF</v>
      </c>
      <c r="P34" s="5" t="str">
        <f t="shared" si="3"/>
        <v>FF</v>
      </c>
      <c r="Q34" s="5" t="str">
        <f t="shared" si="3"/>
        <v>FF</v>
      </c>
      <c r="R34" s="5" t="str">
        <f t="shared" si="3"/>
        <v>FF</v>
      </c>
    </row>
    <row r="35" spans="1:18" x14ac:dyDescent="0.25">
      <c r="A35" s="6" t="s">
        <v>262</v>
      </c>
      <c r="B35" s="7" t="str">
        <f t="shared" si="2"/>
        <v>0x0200</v>
      </c>
      <c r="C35" s="5" t="str">
        <f t="shared" si="3"/>
        <v>FF</v>
      </c>
      <c r="D35" s="5" t="str">
        <f t="shared" si="3"/>
        <v>FF</v>
      </c>
      <c r="E35" s="5" t="str">
        <f t="shared" si="3"/>
        <v>FF</v>
      </c>
      <c r="F35" s="5" t="str">
        <f t="shared" si="3"/>
        <v>FF</v>
      </c>
      <c r="G35" s="5" t="str">
        <f t="shared" si="3"/>
        <v>FF</v>
      </c>
      <c r="H35" s="5" t="str">
        <f t="shared" si="3"/>
        <v>FF</v>
      </c>
      <c r="I35" s="5" t="str">
        <f t="shared" si="3"/>
        <v>FF</v>
      </c>
      <c r="J35" s="5" t="str">
        <f t="shared" si="3"/>
        <v>FF</v>
      </c>
      <c r="K35" s="5" t="str">
        <f t="shared" si="3"/>
        <v>FF</v>
      </c>
      <c r="L35" s="5" t="str">
        <f t="shared" si="3"/>
        <v>FF</v>
      </c>
      <c r="M35" s="5" t="str">
        <f t="shared" si="3"/>
        <v>FF</v>
      </c>
      <c r="N35" s="5" t="str">
        <f t="shared" si="3"/>
        <v>FF</v>
      </c>
      <c r="O35" s="5" t="str">
        <f t="shared" si="3"/>
        <v>FF</v>
      </c>
      <c r="P35" s="5" t="str">
        <f t="shared" si="3"/>
        <v>FF</v>
      </c>
      <c r="Q35" s="5" t="str">
        <f t="shared" si="3"/>
        <v>FF</v>
      </c>
      <c r="R35" s="5" t="str">
        <f t="shared" si="3"/>
        <v>FF</v>
      </c>
    </row>
    <row r="36" spans="1:18" x14ac:dyDescent="0.25">
      <c r="A36" s="6" t="s">
        <v>263</v>
      </c>
      <c r="B36" s="7" t="str">
        <f t="shared" si="2"/>
        <v>0x0210</v>
      </c>
      <c r="C36" s="5" t="str">
        <f t="shared" si="3"/>
        <v>FF</v>
      </c>
      <c r="D36" s="5" t="str">
        <f t="shared" si="3"/>
        <v>FF</v>
      </c>
      <c r="E36" s="5" t="str">
        <f t="shared" si="3"/>
        <v>FF</v>
      </c>
      <c r="F36" s="5" t="str">
        <f t="shared" si="3"/>
        <v>FF</v>
      </c>
      <c r="G36" s="5" t="str">
        <f t="shared" si="3"/>
        <v>FF</v>
      </c>
      <c r="H36" s="5" t="str">
        <f t="shared" si="3"/>
        <v>FF</v>
      </c>
      <c r="I36" s="5" t="str">
        <f t="shared" si="3"/>
        <v>FF</v>
      </c>
      <c r="J36" s="5" t="str">
        <f t="shared" si="3"/>
        <v>FF</v>
      </c>
      <c r="K36" s="5" t="str">
        <f t="shared" si="3"/>
        <v>FF</v>
      </c>
      <c r="L36" s="5" t="str">
        <f t="shared" si="3"/>
        <v>FF</v>
      </c>
      <c r="M36" s="5" t="str">
        <f t="shared" si="3"/>
        <v>FF</v>
      </c>
      <c r="N36" s="5" t="str">
        <f t="shared" si="3"/>
        <v>FF</v>
      </c>
      <c r="O36" s="5" t="str">
        <f t="shared" si="3"/>
        <v>FF</v>
      </c>
      <c r="P36" s="5" t="str">
        <f t="shared" si="3"/>
        <v>FF</v>
      </c>
      <c r="Q36" s="5" t="str">
        <f t="shared" si="3"/>
        <v>FF</v>
      </c>
      <c r="R36" s="5" t="str">
        <f t="shared" si="3"/>
        <v>FF</v>
      </c>
    </row>
    <row r="37" spans="1:18" x14ac:dyDescent="0.25">
      <c r="A37" s="6" t="s">
        <v>312</v>
      </c>
      <c r="B37" s="7" t="str">
        <f t="shared" si="2"/>
        <v>0x0220</v>
      </c>
      <c r="C37" s="5" t="str">
        <f t="shared" si="3"/>
        <v>B6</v>
      </c>
      <c r="D37" s="5" t="str">
        <f t="shared" si="3"/>
        <v>0B</v>
      </c>
      <c r="E37" s="5" t="str">
        <f t="shared" si="3"/>
        <v>B0</v>
      </c>
      <c r="F37" s="5" t="str">
        <f t="shared" si="3"/>
        <v>0B</v>
      </c>
      <c r="G37" s="5" t="str">
        <f t="shared" si="3"/>
        <v>85</v>
      </c>
      <c r="H37" s="5" t="str">
        <f t="shared" si="3"/>
        <v>8A</v>
      </c>
      <c r="I37" s="5" t="str">
        <f t="shared" si="3"/>
        <v>F0</v>
      </c>
      <c r="J37" s="5" t="str">
        <f t="shared" si="3"/>
        <v>8B</v>
      </c>
      <c r="K37" s="5" t="str">
        <f t="shared" si="3"/>
        <v>19</v>
      </c>
      <c r="L37" s="5" t="str">
        <f t="shared" si="3"/>
        <v>89</v>
      </c>
      <c r="M37" s="5" t="str">
        <f t="shared" si="3"/>
        <v>78</v>
      </c>
      <c r="N37" s="5" t="str">
        <f t="shared" si="3"/>
        <v>8C</v>
      </c>
      <c r="O37" s="5" t="str">
        <f t="shared" si="3"/>
        <v>1F</v>
      </c>
      <c r="P37" s="5" t="str">
        <f t="shared" si="3"/>
        <v>8D</v>
      </c>
      <c r="Q37" s="5" t="str">
        <f t="shared" si="3"/>
        <v>D1</v>
      </c>
      <c r="R37" s="5" t="str">
        <f t="shared" si="3"/>
        <v>8B</v>
      </c>
    </row>
    <row r="38" spans="1:18" x14ac:dyDescent="0.25">
      <c r="A38" s="6" t="s">
        <v>313</v>
      </c>
      <c r="B38" s="7" t="str">
        <f t="shared" si="2"/>
        <v>0x0230</v>
      </c>
      <c r="C38" s="5" t="str">
        <f t="shared" si="3"/>
        <v>E4</v>
      </c>
      <c r="D38" s="5" t="str">
        <f t="shared" si="3"/>
        <v>0C</v>
      </c>
      <c r="E38" s="5" t="str">
        <f t="shared" si="3"/>
        <v>3E</v>
      </c>
      <c r="F38" s="5" t="str">
        <f t="shared" si="3"/>
        <v>0D</v>
      </c>
      <c r="G38" s="5" t="str">
        <f t="shared" si="3"/>
        <v>01</v>
      </c>
      <c r="H38" s="5" t="str">
        <f t="shared" si="3"/>
        <v>00</v>
      </c>
      <c r="I38" s="5" t="str">
        <f t="shared" si="3"/>
        <v>02</v>
      </c>
      <c r="J38" s="5" t="str">
        <f t="shared" si="3"/>
        <v>00</v>
      </c>
      <c r="K38" s="5" t="str">
        <f t="shared" si="3"/>
        <v>B6</v>
      </c>
      <c r="L38" s="5" t="str">
        <f t="shared" si="3"/>
        <v>0B</v>
      </c>
      <c r="M38" s="5" t="str">
        <f t="shared" si="3"/>
        <v>B6</v>
      </c>
      <c r="N38" s="5" t="str">
        <f t="shared" si="3"/>
        <v>0B</v>
      </c>
      <c r="O38" s="5" t="str">
        <f t="shared" si="3"/>
        <v>B6</v>
      </c>
      <c r="P38" s="5" t="str">
        <f t="shared" si="3"/>
        <v>0B</v>
      </c>
      <c r="Q38" s="5" t="str">
        <f t="shared" si="3"/>
        <v>B7</v>
      </c>
      <c r="R38" s="5" t="str">
        <f t="shared" si="3"/>
        <v>0B</v>
      </c>
    </row>
    <row r="39" spans="1:18" x14ac:dyDescent="0.25">
      <c r="A39" s="6" t="s">
        <v>314</v>
      </c>
      <c r="B39" s="7" t="str">
        <f t="shared" si="2"/>
        <v>0x0240</v>
      </c>
      <c r="C39" s="5" t="str">
        <f t="shared" si="3"/>
        <v>B0</v>
      </c>
      <c r="D39" s="5" t="str">
        <f t="shared" si="3"/>
        <v>0B</v>
      </c>
      <c r="E39" s="5" t="str">
        <f t="shared" si="3"/>
        <v>B1</v>
      </c>
      <c r="F39" s="5" t="str">
        <f t="shared" si="3"/>
        <v>0B</v>
      </c>
      <c r="G39" s="5" t="str">
        <f t="shared" si="3"/>
        <v>B0</v>
      </c>
      <c r="H39" s="5" t="str">
        <f t="shared" si="3"/>
        <v>0B</v>
      </c>
      <c r="I39" s="5" t="str">
        <f t="shared" si="3"/>
        <v>B0</v>
      </c>
      <c r="J39" s="5" t="str">
        <f t="shared" si="3"/>
        <v>0B</v>
      </c>
      <c r="K39" s="5" t="str">
        <f t="shared" si="3"/>
        <v>E8</v>
      </c>
      <c r="L39" s="5" t="str">
        <f t="shared" si="3"/>
        <v>8B</v>
      </c>
      <c r="M39" s="5" t="str">
        <f t="shared" si="3"/>
        <v>EF</v>
      </c>
      <c r="N39" s="5" t="str">
        <f t="shared" si="3"/>
        <v>8B</v>
      </c>
      <c r="O39" s="5" t="str">
        <f t="shared" si="3"/>
        <v>F3</v>
      </c>
      <c r="P39" s="5" t="str">
        <f t="shared" si="3"/>
        <v>8B</v>
      </c>
      <c r="Q39" s="5" t="str">
        <f t="shared" si="3"/>
        <v>F6</v>
      </c>
      <c r="R39" s="5" t="str">
        <f t="shared" si="3"/>
        <v>8B</v>
      </c>
    </row>
    <row r="40" spans="1:18" x14ac:dyDescent="0.25">
      <c r="A40" s="6" t="s">
        <v>315</v>
      </c>
      <c r="B40" s="7" t="str">
        <f t="shared" si="2"/>
        <v>0x0250</v>
      </c>
      <c r="C40" s="5" t="str">
        <f t="shared" si="3"/>
        <v>10</v>
      </c>
      <c r="D40" s="5" t="str">
        <f t="shared" si="3"/>
        <v>89</v>
      </c>
      <c r="E40" s="5" t="str">
        <f t="shared" si="3"/>
        <v>18</v>
      </c>
      <c r="F40" s="5" t="str">
        <f t="shared" si="3"/>
        <v>89</v>
      </c>
      <c r="G40" s="5" t="str">
        <f t="shared" si="3"/>
        <v>1C</v>
      </c>
      <c r="H40" s="5" t="str">
        <f t="shared" si="3"/>
        <v>89</v>
      </c>
      <c r="I40" s="5" t="str">
        <f t="shared" si="3"/>
        <v>1E</v>
      </c>
      <c r="J40" s="5" t="str">
        <f t="shared" si="3"/>
        <v>89</v>
      </c>
      <c r="K40" s="5" t="str">
        <f t="shared" si="3"/>
        <v>20</v>
      </c>
      <c r="L40" s="5" t="str">
        <f t="shared" si="3"/>
        <v>8D</v>
      </c>
      <c r="M40" s="5" t="str">
        <f t="shared" si="3"/>
        <v>1E</v>
      </c>
      <c r="N40" s="5" t="str">
        <f t="shared" si="3"/>
        <v>8D</v>
      </c>
      <c r="O40" s="5" t="str">
        <f t="shared" si="3"/>
        <v>1F</v>
      </c>
      <c r="P40" s="5" t="str">
        <f t="shared" si="3"/>
        <v>8D</v>
      </c>
      <c r="Q40" s="5" t="str">
        <f t="shared" si="3"/>
        <v>1D</v>
      </c>
      <c r="R40" s="5" t="str">
        <f t="shared" si="3"/>
        <v>8D</v>
      </c>
    </row>
    <row r="41" spans="1:18" x14ac:dyDescent="0.25">
      <c r="A41" s="6" t="s">
        <v>316</v>
      </c>
      <c r="B41" s="7" t="str">
        <f t="shared" si="2"/>
        <v>0x0260</v>
      </c>
      <c r="C41" s="5" t="str">
        <f t="shared" si="3"/>
        <v>D1</v>
      </c>
      <c r="D41" s="5" t="str">
        <f t="shared" si="3"/>
        <v>8B</v>
      </c>
      <c r="E41" s="5" t="str">
        <f t="shared" si="3"/>
        <v>D1</v>
      </c>
      <c r="F41" s="5" t="str">
        <f t="shared" si="3"/>
        <v>8B</v>
      </c>
      <c r="G41" s="5" t="str">
        <f t="shared" si="3"/>
        <v>CF</v>
      </c>
      <c r="H41" s="5" t="str">
        <f t="shared" si="3"/>
        <v>8B</v>
      </c>
      <c r="I41" s="5" t="str">
        <f t="shared" si="3"/>
        <v>D1</v>
      </c>
      <c r="J41" s="5" t="str">
        <f t="shared" si="3"/>
        <v>8B</v>
      </c>
      <c r="K41" s="5" t="str">
        <f t="shared" si="3"/>
        <v>B7</v>
      </c>
      <c r="L41" s="5" t="str">
        <f t="shared" si="3"/>
        <v>0B</v>
      </c>
      <c r="M41" s="5" t="str">
        <f t="shared" si="3"/>
        <v>B0</v>
      </c>
      <c r="N41" s="5" t="str">
        <f t="shared" si="3"/>
        <v>0B</v>
      </c>
      <c r="O41" s="5" t="str">
        <f t="shared" si="3"/>
        <v>01</v>
      </c>
      <c r="P41" s="5" t="str">
        <f t="shared" si="3"/>
        <v>8B</v>
      </c>
      <c r="Q41" s="5" t="str">
        <f t="shared" si="3"/>
        <v>6C</v>
      </c>
      <c r="R41" s="5" t="str">
        <f t="shared" si="3"/>
        <v>8C</v>
      </c>
    </row>
    <row r="42" spans="1:18" x14ac:dyDescent="0.25">
      <c r="A42" s="6" t="s">
        <v>317</v>
      </c>
      <c r="B42" s="7" t="str">
        <f t="shared" si="2"/>
        <v>0x0270</v>
      </c>
      <c r="C42" s="5" t="str">
        <f t="shared" si="3"/>
        <v>96</v>
      </c>
      <c r="D42" s="5" t="str">
        <f t="shared" si="3"/>
        <v>89</v>
      </c>
      <c r="E42" s="5" t="str">
        <f t="shared" si="3"/>
        <v>6A</v>
      </c>
      <c r="F42" s="5" t="str">
        <f t="shared" si="3"/>
        <v>8C</v>
      </c>
      <c r="G42" s="5" t="str">
        <f t="shared" si="3"/>
        <v>11</v>
      </c>
      <c r="H42" s="5" t="str">
        <f t="shared" si="3"/>
        <v>8D</v>
      </c>
      <c r="I42" s="5" t="str">
        <f t="shared" si="3"/>
        <v>C2</v>
      </c>
      <c r="J42" s="5" t="str">
        <f t="shared" si="3"/>
        <v>8B</v>
      </c>
      <c r="K42" s="5" t="str">
        <f t="shared" si="3"/>
        <v>E3</v>
      </c>
      <c r="L42" s="5" t="str">
        <f t="shared" si="3"/>
        <v>0C</v>
      </c>
      <c r="M42" s="5" t="str">
        <f t="shared" si="3"/>
        <v>36</v>
      </c>
      <c r="N42" s="5" t="str">
        <f t="shared" si="3"/>
        <v>02</v>
      </c>
      <c r="O42" s="5" t="str">
        <f t="shared" si="3"/>
        <v>BA</v>
      </c>
      <c r="P42" s="5" t="str">
        <f t="shared" si="3"/>
        <v>00</v>
      </c>
      <c r="Q42" s="5" t="str">
        <f t="shared" si="3"/>
        <v>00</v>
      </c>
      <c r="R42" s="5" t="str">
        <f t="shared" si="3"/>
        <v>00</v>
      </c>
    </row>
    <row r="43" spans="1:18" x14ac:dyDescent="0.25">
      <c r="A43" s="6" t="s">
        <v>318</v>
      </c>
      <c r="B43" s="7" t="str">
        <f t="shared" si="2"/>
        <v>0x0280</v>
      </c>
      <c r="C43" s="5" t="str">
        <f t="shared" si="3"/>
        <v>B7</v>
      </c>
      <c r="D43" s="5" t="str">
        <f t="shared" si="3"/>
        <v>0B</v>
      </c>
      <c r="E43" s="5" t="str">
        <f t="shared" si="3"/>
        <v>B7</v>
      </c>
      <c r="F43" s="5" t="str">
        <f t="shared" si="3"/>
        <v>0B</v>
      </c>
      <c r="G43" s="5" t="str">
        <f t="shared" si="3"/>
        <v>B7</v>
      </c>
      <c r="H43" s="5" t="str">
        <f t="shared" si="3"/>
        <v>0B</v>
      </c>
      <c r="I43" s="5" t="str">
        <f t="shared" si="3"/>
        <v>B7</v>
      </c>
      <c r="J43" s="5" t="str">
        <f t="shared" si="3"/>
        <v>0B</v>
      </c>
      <c r="K43" s="5" t="str">
        <f t="shared" si="3"/>
        <v>B0</v>
      </c>
      <c r="L43" s="5" t="str">
        <f t="shared" si="3"/>
        <v>0B</v>
      </c>
      <c r="M43" s="5" t="str">
        <f t="shared" si="3"/>
        <v>B1</v>
      </c>
      <c r="N43" s="5" t="str">
        <f t="shared" si="3"/>
        <v>0B</v>
      </c>
      <c r="O43" s="5" t="str">
        <f t="shared" si="3"/>
        <v>B0</v>
      </c>
      <c r="P43" s="5" t="str">
        <f t="shared" si="3"/>
        <v>0B</v>
      </c>
      <c r="Q43" s="5" t="str">
        <f t="shared" si="3"/>
        <v>B0</v>
      </c>
      <c r="R43" s="5" t="str">
        <f t="shared" si="3"/>
        <v>0B</v>
      </c>
    </row>
    <row r="44" spans="1:18" x14ac:dyDescent="0.25">
      <c r="A44" s="6" t="s">
        <v>319</v>
      </c>
      <c r="B44" s="7" t="str">
        <f t="shared" si="2"/>
        <v>0x0290</v>
      </c>
      <c r="C44" s="5" t="str">
        <f t="shared" si="3"/>
        <v>6D</v>
      </c>
      <c r="D44" s="5" t="str">
        <f t="shared" si="3"/>
        <v>8C</v>
      </c>
      <c r="E44" s="5" t="str">
        <f t="shared" si="3"/>
        <v>6C</v>
      </c>
      <c r="F44" s="5" t="str">
        <f t="shared" si="3"/>
        <v>8C</v>
      </c>
      <c r="G44" s="5" t="str">
        <f t="shared" si="3"/>
        <v>6B</v>
      </c>
      <c r="H44" s="5" t="str">
        <f t="shared" si="3"/>
        <v>8C</v>
      </c>
      <c r="I44" s="5" t="str">
        <f t="shared" si="3"/>
        <v>6D</v>
      </c>
      <c r="J44" s="5" t="str">
        <f t="shared" si="3"/>
        <v>8C</v>
      </c>
      <c r="K44" s="5" t="str">
        <f t="shared" si="3"/>
        <v>99</v>
      </c>
      <c r="L44" s="5" t="str">
        <f t="shared" si="3"/>
        <v>89</v>
      </c>
      <c r="M44" s="5" t="str">
        <f t="shared" si="3"/>
        <v>94</v>
      </c>
      <c r="N44" s="5" t="str">
        <f t="shared" si="3"/>
        <v>89</v>
      </c>
      <c r="O44" s="5" t="str">
        <f t="shared" si="3"/>
        <v>96</v>
      </c>
      <c r="P44" s="5" t="str">
        <f t="shared" si="3"/>
        <v>89</v>
      </c>
      <c r="Q44" s="5" t="str">
        <f t="shared" si="3"/>
        <v>96</v>
      </c>
      <c r="R44" s="5" t="str">
        <f t="shared" si="3"/>
        <v>89</v>
      </c>
    </row>
    <row r="45" spans="1:18" x14ac:dyDescent="0.25">
      <c r="A45" s="6" t="s">
        <v>320</v>
      </c>
      <c r="B45" s="7" t="str">
        <f t="shared" si="2"/>
        <v>0x02A0</v>
      </c>
      <c r="C45" s="5" t="str">
        <f t="shared" si="3"/>
        <v>12</v>
      </c>
      <c r="D45" s="5" t="str">
        <f t="shared" si="3"/>
        <v>8D</v>
      </c>
      <c r="E45" s="5" t="str">
        <f t="shared" si="3"/>
        <v>12</v>
      </c>
      <c r="F45" s="5" t="str">
        <f t="shared" si="3"/>
        <v>8D</v>
      </c>
      <c r="G45" s="5" t="str">
        <f t="shared" si="3"/>
        <v>10</v>
      </c>
      <c r="H45" s="5" t="str">
        <f t="shared" si="3"/>
        <v>8D</v>
      </c>
      <c r="I45" s="5" t="str">
        <f t="shared" si="3"/>
        <v>11</v>
      </c>
      <c r="J45" s="5" t="str">
        <f t="shared" si="3"/>
        <v>8D</v>
      </c>
      <c r="K45" s="5" t="str">
        <f t="shared" si="3"/>
        <v>C4</v>
      </c>
      <c r="L45" s="5" t="str">
        <f t="shared" si="3"/>
        <v>8B</v>
      </c>
      <c r="M45" s="5" t="str">
        <f t="shared" si="3"/>
        <v>C0</v>
      </c>
      <c r="N45" s="5" t="str">
        <f t="shared" si="3"/>
        <v>8B</v>
      </c>
      <c r="O45" s="5" t="str">
        <f t="shared" si="3"/>
        <v>C0</v>
      </c>
      <c r="P45" s="5" t="str">
        <f t="shared" si="3"/>
        <v>8B</v>
      </c>
      <c r="Q45" s="5" t="str">
        <f t="shared" si="3"/>
        <v>C3</v>
      </c>
      <c r="R45" s="5" t="str">
        <f t="shared" si="3"/>
        <v>8B</v>
      </c>
    </row>
    <row r="46" spans="1:18" x14ac:dyDescent="0.25">
      <c r="A46" s="6" t="s">
        <v>321</v>
      </c>
      <c r="B46" s="7" t="str">
        <f t="shared" si="2"/>
        <v>0x02B0</v>
      </c>
      <c r="C46" s="5" t="str">
        <f t="shared" si="3"/>
        <v>B7</v>
      </c>
      <c r="D46" s="5" t="str">
        <f t="shared" si="3"/>
        <v>0B</v>
      </c>
      <c r="E46" s="5" t="str">
        <f t="shared" si="3"/>
        <v>B1</v>
      </c>
      <c r="F46" s="5" t="str">
        <f t="shared" si="3"/>
        <v>0B</v>
      </c>
      <c r="G46" s="5" t="str">
        <f t="shared" si="3"/>
        <v>AC</v>
      </c>
      <c r="H46" s="5" t="str">
        <f t="shared" si="3"/>
        <v>8A</v>
      </c>
      <c r="I46" s="5" t="str">
        <f t="shared" si="3"/>
        <v>1D</v>
      </c>
      <c r="J46" s="5" t="str">
        <f t="shared" si="3"/>
        <v>8C</v>
      </c>
      <c r="K46" s="5" t="str">
        <f t="shared" si="3"/>
        <v>3A</v>
      </c>
      <c r="L46" s="5" t="str">
        <f t="shared" si="3"/>
        <v>89</v>
      </c>
      <c r="M46" s="5" t="str">
        <f t="shared" si="3"/>
        <v>67</v>
      </c>
      <c r="N46" s="5" t="str">
        <f t="shared" si="3"/>
        <v>9E</v>
      </c>
      <c r="O46" s="5" t="str">
        <f t="shared" si="3"/>
        <v>EA</v>
      </c>
      <c r="P46" s="5" t="str">
        <f t="shared" si="3"/>
        <v>9E</v>
      </c>
      <c r="Q46" s="5" t="str">
        <f t="shared" si="3"/>
        <v>E4</v>
      </c>
      <c r="R46" s="5" t="str">
        <f t="shared" si="3"/>
        <v>9D</v>
      </c>
    </row>
    <row r="47" spans="1:18" x14ac:dyDescent="0.25">
      <c r="A47" s="6" t="s">
        <v>322</v>
      </c>
      <c r="B47" s="7" t="str">
        <f t="shared" si="2"/>
        <v>0x02C0</v>
      </c>
      <c r="C47" s="5" t="str">
        <f t="shared" si="3"/>
        <v>7A</v>
      </c>
      <c r="D47" s="5" t="str">
        <f t="shared" si="3"/>
        <v>0D</v>
      </c>
      <c r="E47" s="5" t="str">
        <f t="shared" si="3"/>
        <v>77</v>
      </c>
      <c r="F47" s="5" t="str">
        <f t="shared" si="3"/>
        <v>0D</v>
      </c>
      <c r="G47" s="5" t="str">
        <f t="shared" si="3"/>
        <v>00</v>
      </c>
      <c r="H47" s="5" t="str">
        <f t="shared" si="3"/>
        <v>00</v>
      </c>
      <c r="I47" s="5" t="str">
        <f t="shared" si="3"/>
        <v>06</v>
      </c>
      <c r="J47" s="5" t="str">
        <f t="shared" si="3"/>
        <v>00</v>
      </c>
      <c r="K47" s="5" t="str">
        <f t="shared" si="3"/>
        <v>B7</v>
      </c>
      <c r="L47" s="5" t="str">
        <f t="shared" si="3"/>
        <v>0B</v>
      </c>
      <c r="M47" s="5" t="str">
        <f t="shared" si="3"/>
        <v>B7</v>
      </c>
      <c r="N47" s="5" t="str">
        <f t="shared" si="3"/>
        <v>0B</v>
      </c>
      <c r="O47" s="5" t="str">
        <f t="shared" si="3"/>
        <v>B7</v>
      </c>
      <c r="P47" s="5" t="str">
        <f t="shared" si="3"/>
        <v>0B</v>
      </c>
      <c r="Q47" s="5" t="str">
        <f t="shared" si="3"/>
        <v>B7</v>
      </c>
      <c r="R47" s="5" t="str">
        <f t="shared" si="3"/>
        <v>0B</v>
      </c>
    </row>
    <row r="48" spans="1:18" x14ac:dyDescent="0.25">
      <c r="A48" s="6" t="s">
        <v>323</v>
      </c>
      <c r="B48" s="7" t="str">
        <f t="shared" si="2"/>
        <v>0x02D0</v>
      </c>
      <c r="C48" s="5" t="str">
        <f t="shared" si="3"/>
        <v>B0</v>
      </c>
      <c r="D48" s="5" t="str">
        <f t="shared" si="3"/>
        <v>0B</v>
      </c>
      <c r="E48" s="5" t="str">
        <f t="shared" si="3"/>
        <v>B0</v>
      </c>
      <c r="F48" s="5" t="str">
        <f t="shared" si="3"/>
        <v>0B</v>
      </c>
      <c r="G48" s="5" t="str">
        <f t="shared" si="3"/>
        <v>B1</v>
      </c>
      <c r="H48" s="5" t="str">
        <f t="shared" si="3"/>
        <v>0B</v>
      </c>
      <c r="I48" s="5" t="str">
        <f t="shared" si="3"/>
        <v>B1</v>
      </c>
      <c r="J48" s="5" t="str">
        <f t="shared" si="3"/>
        <v>0B</v>
      </c>
      <c r="K48" s="5" t="str">
        <f t="shared" si="3"/>
        <v>13</v>
      </c>
      <c r="L48" s="5" t="str">
        <f t="shared" si="3"/>
        <v>8C</v>
      </c>
      <c r="M48" s="5" t="str">
        <f t="shared" si="3"/>
        <v>1D</v>
      </c>
      <c r="N48" s="5" t="str">
        <f t="shared" si="3"/>
        <v>8C</v>
      </c>
      <c r="O48" s="5" t="str">
        <f t="shared" si="3"/>
        <v>20</v>
      </c>
      <c r="P48" s="5" t="str">
        <f t="shared" si="3"/>
        <v>8C</v>
      </c>
      <c r="Q48" s="5" t="str">
        <f t="shared" si="3"/>
        <v>22</v>
      </c>
      <c r="R48" s="5" t="str">
        <f t="shared" si="3"/>
        <v>8C</v>
      </c>
    </row>
    <row r="49" spans="1:18" x14ac:dyDescent="0.25">
      <c r="A49" s="6" t="s">
        <v>324</v>
      </c>
      <c r="B49" s="7" t="str">
        <f t="shared" si="2"/>
        <v>0x02E0</v>
      </c>
      <c r="C49" s="5" t="str">
        <f t="shared" si="3"/>
        <v>32</v>
      </c>
      <c r="D49" s="5" t="str">
        <f t="shared" si="3"/>
        <v>89</v>
      </c>
      <c r="E49" s="5" t="str">
        <f t="shared" si="3"/>
        <v>3A</v>
      </c>
      <c r="F49" s="5" t="str">
        <f t="shared" si="3"/>
        <v>89</v>
      </c>
      <c r="G49" s="5" t="str">
        <f t="shared" si="3"/>
        <v>3E</v>
      </c>
      <c r="H49" s="5" t="str">
        <f t="shared" si="3"/>
        <v>89</v>
      </c>
      <c r="I49" s="5" t="str">
        <f t="shared" si="3"/>
        <v>3F</v>
      </c>
      <c r="J49" s="5" t="str">
        <f t="shared" si="3"/>
        <v>89</v>
      </c>
      <c r="K49" s="5" t="str">
        <f t="shared" si="3"/>
        <v>EA</v>
      </c>
      <c r="L49" s="5" t="str">
        <f t="shared" si="3"/>
        <v>9E</v>
      </c>
      <c r="M49" s="5" t="str">
        <f t="shared" si="3"/>
        <v>E8</v>
      </c>
      <c r="N49" s="5" t="str">
        <f t="shared" si="3"/>
        <v>9E</v>
      </c>
      <c r="O49" s="5" t="str">
        <f t="shared" si="3"/>
        <v>EA</v>
      </c>
      <c r="P49" s="5" t="str">
        <f t="shared" si="3"/>
        <v>9E</v>
      </c>
      <c r="Q49" s="5" t="str">
        <f t="shared" si="3"/>
        <v>EA</v>
      </c>
      <c r="R49" s="5" t="str">
        <f t="shared" ref="D49:R66" si="4">MID($A49,(COLUMN())*3+2,2)</f>
        <v>9E</v>
      </c>
    </row>
    <row r="50" spans="1:18" x14ac:dyDescent="0.25">
      <c r="A50" s="6" t="s">
        <v>325</v>
      </c>
      <c r="B50" s="7" t="str">
        <f t="shared" si="2"/>
        <v>0x02F0</v>
      </c>
      <c r="C50" s="5" t="str">
        <f t="shared" ref="C50:C113" si="5">MID($A50,(COLUMN())*3+2,2)</f>
        <v>E3</v>
      </c>
      <c r="D50" s="5" t="str">
        <f t="shared" si="4"/>
        <v>9D</v>
      </c>
      <c r="E50" s="5" t="str">
        <f t="shared" si="4"/>
        <v>E4</v>
      </c>
      <c r="F50" s="5" t="str">
        <f t="shared" si="4"/>
        <v>9D</v>
      </c>
      <c r="G50" s="5" t="str">
        <f t="shared" si="4"/>
        <v>E3</v>
      </c>
      <c r="H50" s="5" t="str">
        <f t="shared" si="4"/>
        <v>9D</v>
      </c>
      <c r="I50" s="5" t="str">
        <f t="shared" si="4"/>
        <v>E4</v>
      </c>
      <c r="J50" s="5" t="str">
        <f t="shared" si="4"/>
        <v>9D</v>
      </c>
      <c r="K50" s="5" t="str">
        <f t="shared" si="4"/>
        <v>B7</v>
      </c>
      <c r="L50" s="5" t="str">
        <f t="shared" si="4"/>
        <v>0B</v>
      </c>
      <c r="M50" s="5" t="str">
        <f t="shared" si="4"/>
        <v>B1</v>
      </c>
      <c r="N50" s="5" t="str">
        <f t="shared" si="4"/>
        <v>0B</v>
      </c>
      <c r="O50" s="5" t="str">
        <f t="shared" si="4"/>
        <v>28</v>
      </c>
      <c r="P50" s="5" t="str">
        <f t="shared" si="4"/>
        <v>8B</v>
      </c>
      <c r="Q50" s="5" t="str">
        <f t="shared" si="4"/>
        <v>97</v>
      </c>
      <c r="R50" s="5" t="str">
        <f t="shared" si="4"/>
        <v>8C</v>
      </c>
    </row>
    <row r="51" spans="1:18" x14ac:dyDescent="0.25">
      <c r="A51" s="6" t="s">
        <v>326</v>
      </c>
      <c r="B51" s="7" t="str">
        <f t="shared" si="2"/>
        <v>0x0300</v>
      </c>
      <c r="C51" s="5" t="str">
        <f t="shared" si="5"/>
        <v>B8</v>
      </c>
      <c r="D51" s="5" t="str">
        <f t="shared" si="4"/>
        <v>89</v>
      </c>
      <c r="E51" s="5" t="str">
        <f t="shared" si="4"/>
        <v>64</v>
      </c>
      <c r="F51" s="5" t="str">
        <f t="shared" si="4"/>
        <v>9E</v>
      </c>
      <c r="G51" s="5" t="str">
        <f t="shared" si="4"/>
        <v>E7</v>
      </c>
      <c r="H51" s="5" t="str">
        <f t="shared" si="4"/>
        <v>9E</v>
      </c>
      <c r="I51" s="5" t="str">
        <f t="shared" si="4"/>
        <v>E1</v>
      </c>
      <c r="J51" s="5" t="str">
        <f t="shared" si="4"/>
        <v>9D</v>
      </c>
      <c r="K51" s="5" t="str">
        <f t="shared" si="4"/>
        <v>77</v>
      </c>
      <c r="L51" s="5" t="str">
        <f t="shared" si="4"/>
        <v>0D</v>
      </c>
      <c r="M51" s="5" t="str">
        <f t="shared" si="4"/>
        <v>33</v>
      </c>
      <c r="N51" s="5" t="str">
        <f t="shared" si="4"/>
        <v>02</v>
      </c>
      <c r="O51" s="5" t="str">
        <f t="shared" si="4"/>
        <v>BA</v>
      </c>
      <c r="P51" s="5" t="str">
        <f t="shared" si="4"/>
        <v>00</v>
      </c>
      <c r="Q51" s="5" t="str">
        <f t="shared" si="4"/>
        <v>00</v>
      </c>
      <c r="R51" s="5" t="str">
        <f t="shared" si="4"/>
        <v>00</v>
      </c>
    </row>
    <row r="52" spans="1:18" x14ac:dyDescent="0.25">
      <c r="A52" s="6" t="s">
        <v>327</v>
      </c>
      <c r="B52" s="7" t="str">
        <f t="shared" si="2"/>
        <v>0x0310</v>
      </c>
      <c r="C52" s="5" t="str">
        <f t="shared" si="5"/>
        <v>B7</v>
      </c>
      <c r="D52" s="5" t="str">
        <f t="shared" si="4"/>
        <v>0B</v>
      </c>
      <c r="E52" s="5" t="str">
        <f t="shared" si="4"/>
        <v>B7</v>
      </c>
      <c r="F52" s="5" t="str">
        <f t="shared" si="4"/>
        <v>0B</v>
      </c>
      <c r="G52" s="5" t="str">
        <f t="shared" si="4"/>
        <v>B7</v>
      </c>
      <c r="H52" s="5" t="str">
        <f t="shared" si="4"/>
        <v>0B</v>
      </c>
      <c r="I52" s="5" t="str">
        <f t="shared" si="4"/>
        <v>B7</v>
      </c>
      <c r="J52" s="5" t="str">
        <f t="shared" si="4"/>
        <v>0B</v>
      </c>
      <c r="K52" s="5" t="str">
        <f t="shared" si="4"/>
        <v>B1</v>
      </c>
      <c r="L52" s="5" t="str">
        <f t="shared" si="4"/>
        <v>0B</v>
      </c>
      <c r="M52" s="5" t="str">
        <f t="shared" si="4"/>
        <v>B1</v>
      </c>
      <c r="N52" s="5" t="str">
        <f t="shared" si="4"/>
        <v>0B</v>
      </c>
      <c r="O52" s="5" t="str">
        <f t="shared" si="4"/>
        <v>B1</v>
      </c>
      <c r="P52" s="5" t="str">
        <f t="shared" si="4"/>
        <v>0B</v>
      </c>
      <c r="Q52" s="5" t="str">
        <f t="shared" si="4"/>
        <v>B1</v>
      </c>
      <c r="R52" s="5" t="str">
        <f t="shared" si="4"/>
        <v>0B</v>
      </c>
    </row>
    <row r="53" spans="1:18" x14ac:dyDescent="0.25">
      <c r="A53" s="6" t="s">
        <v>328</v>
      </c>
      <c r="B53" s="7" t="str">
        <f t="shared" si="2"/>
        <v>0x0320</v>
      </c>
      <c r="C53" s="5" t="str">
        <f t="shared" si="5"/>
        <v>97</v>
      </c>
      <c r="D53" s="5" t="str">
        <f t="shared" si="4"/>
        <v>8C</v>
      </c>
      <c r="E53" s="5" t="str">
        <f t="shared" si="4"/>
        <v>97</v>
      </c>
      <c r="F53" s="5" t="str">
        <f t="shared" si="4"/>
        <v>8C</v>
      </c>
      <c r="G53" s="5" t="str">
        <f t="shared" si="4"/>
        <v>96</v>
      </c>
      <c r="H53" s="5" t="str">
        <f t="shared" si="4"/>
        <v>8C</v>
      </c>
      <c r="I53" s="5" t="str">
        <f t="shared" si="4"/>
        <v>96</v>
      </c>
      <c r="J53" s="5" t="str">
        <f t="shared" si="4"/>
        <v>8C</v>
      </c>
      <c r="K53" s="5" t="str">
        <f t="shared" si="4"/>
        <v>B8</v>
      </c>
      <c r="L53" s="5" t="str">
        <f t="shared" si="4"/>
        <v>89</v>
      </c>
      <c r="M53" s="5" t="str">
        <f t="shared" si="4"/>
        <v>B7</v>
      </c>
      <c r="N53" s="5" t="str">
        <f t="shared" si="4"/>
        <v>89</v>
      </c>
      <c r="O53" s="5" t="str">
        <f t="shared" si="4"/>
        <v>B8</v>
      </c>
      <c r="P53" s="5" t="str">
        <f t="shared" si="4"/>
        <v>89</v>
      </c>
      <c r="Q53" s="5" t="str">
        <f t="shared" si="4"/>
        <v>B8</v>
      </c>
      <c r="R53" s="5" t="str">
        <f t="shared" si="4"/>
        <v>89</v>
      </c>
    </row>
    <row r="54" spans="1:18" x14ac:dyDescent="0.25">
      <c r="A54" s="6" t="s">
        <v>329</v>
      </c>
      <c r="B54" s="7" t="str">
        <f t="shared" si="2"/>
        <v>0x0330</v>
      </c>
      <c r="C54" s="5" t="str">
        <f t="shared" si="5"/>
        <v>E9</v>
      </c>
      <c r="D54" s="5" t="str">
        <f t="shared" si="4"/>
        <v>9E</v>
      </c>
      <c r="E54" s="5" t="str">
        <f t="shared" si="4"/>
        <v>E6</v>
      </c>
      <c r="F54" s="5" t="str">
        <f t="shared" si="4"/>
        <v>9E</v>
      </c>
      <c r="G54" s="5" t="str">
        <f t="shared" si="4"/>
        <v>E6</v>
      </c>
      <c r="H54" s="5" t="str">
        <f t="shared" si="4"/>
        <v>9E</v>
      </c>
      <c r="I54" s="5" t="str">
        <f t="shared" si="4"/>
        <v>E8</v>
      </c>
      <c r="J54" s="5" t="str">
        <f t="shared" si="4"/>
        <v>9E</v>
      </c>
      <c r="K54" s="5" t="str">
        <f t="shared" si="4"/>
        <v>E1</v>
      </c>
      <c r="L54" s="5" t="str">
        <f t="shared" si="4"/>
        <v>9D</v>
      </c>
      <c r="M54" s="5" t="str">
        <f t="shared" si="4"/>
        <v>E2</v>
      </c>
      <c r="N54" s="5" t="str">
        <f t="shared" si="4"/>
        <v>9D</v>
      </c>
      <c r="O54" s="5" t="str">
        <f t="shared" si="4"/>
        <v>E1</v>
      </c>
      <c r="P54" s="5" t="str">
        <f t="shared" si="4"/>
        <v>9D</v>
      </c>
      <c r="Q54" s="5" t="str">
        <f t="shared" si="4"/>
        <v>E0</v>
      </c>
      <c r="R54" s="5" t="str">
        <f t="shared" si="4"/>
        <v>9D</v>
      </c>
    </row>
    <row r="55" spans="1:18" x14ac:dyDescent="0.25">
      <c r="A55" s="6" t="s">
        <v>330</v>
      </c>
      <c r="B55" s="7" t="str">
        <f t="shared" si="2"/>
        <v>0x0340</v>
      </c>
      <c r="C55" s="5" t="str">
        <f t="shared" si="5"/>
        <v>F4</v>
      </c>
      <c r="D55" s="5" t="str">
        <f t="shared" si="4"/>
        <v>FF</v>
      </c>
      <c r="E55" s="5" t="str">
        <f t="shared" si="4"/>
        <v>F7</v>
      </c>
      <c r="F55" s="5" t="str">
        <f t="shared" si="4"/>
        <v>FF</v>
      </c>
      <c r="G55" s="5" t="str">
        <f t="shared" si="4"/>
        <v>FB</v>
      </c>
      <c r="H55" s="5" t="str">
        <f t="shared" si="4"/>
        <v>FF</v>
      </c>
      <c r="I55" s="5" t="str">
        <f t="shared" si="4"/>
        <v>F3</v>
      </c>
      <c r="J55" s="5" t="str">
        <f t="shared" si="4"/>
        <v>FF</v>
      </c>
      <c r="K55" s="5" t="str">
        <f t="shared" si="4"/>
        <v>F6</v>
      </c>
      <c r="L55" s="5" t="str">
        <f t="shared" si="4"/>
        <v>FF</v>
      </c>
      <c r="M55" s="5" t="str">
        <f t="shared" si="4"/>
        <v>EE</v>
      </c>
      <c r="N55" s="5" t="str">
        <f t="shared" si="4"/>
        <v>FF</v>
      </c>
      <c r="O55" s="5" t="str">
        <f t="shared" si="4"/>
        <v>F9</v>
      </c>
      <c r="P55" s="5" t="str">
        <f t="shared" si="4"/>
        <v>FF</v>
      </c>
      <c r="Q55" s="5" t="str">
        <f t="shared" si="4"/>
        <v>F5</v>
      </c>
      <c r="R55" s="5" t="str">
        <f t="shared" si="4"/>
        <v>FF</v>
      </c>
    </row>
    <row r="56" spans="1:18" x14ac:dyDescent="0.25">
      <c r="A56" s="6" t="s">
        <v>331</v>
      </c>
      <c r="B56" s="7" t="str">
        <f t="shared" si="2"/>
        <v>0x0350</v>
      </c>
      <c r="C56" s="5" t="str">
        <f t="shared" si="5"/>
        <v>ED</v>
      </c>
      <c r="D56" s="5" t="str">
        <f t="shared" si="4"/>
        <v>FF</v>
      </c>
      <c r="E56" s="5" t="str">
        <f t="shared" si="4"/>
        <v>F1</v>
      </c>
      <c r="F56" s="5" t="str">
        <f t="shared" si="4"/>
        <v>FF</v>
      </c>
      <c r="G56" s="5" t="str">
        <f t="shared" si="4"/>
        <v>FC</v>
      </c>
      <c r="H56" s="5" t="str">
        <f t="shared" si="4"/>
        <v>FF</v>
      </c>
      <c r="I56" s="5" t="str">
        <f t="shared" si="4"/>
        <v>FB</v>
      </c>
      <c r="J56" s="5" t="str">
        <f t="shared" si="4"/>
        <v>FF</v>
      </c>
      <c r="K56" s="5" t="str">
        <f t="shared" si="4"/>
        <v>FE</v>
      </c>
      <c r="L56" s="5" t="str">
        <f t="shared" si="4"/>
        <v>FF</v>
      </c>
      <c r="M56" s="5" t="str">
        <f t="shared" si="4"/>
        <v>F4</v>
      </c>
      <c r="N56" s="5" t="str">
        <f t="shared" si="4"/>
        <v>FF</v>
      </c>
      <c r="O56" s="5" t="str">
        <f t="shared" si="4"/>
        <v>FB</v>
      </c>
      <c r="P56" s="5" t="str">
        <f t="shared" si="4"/>
        <v>FF</v>
      </c>
      <c r="Q56" s="5" t="str">
        <f t="shared" si="4"/>
        <v>EE</v>
      </c>
      <c r="R56" s="5" t="str">
        <f t="shared" si="4"/>
        <v>FF</v>
      </c>
    </row>
    <row r="57" spans="1:18" x14ac:dyDescent="0.25">
      <c r="A57" s="6" t="s">
        <v>332</v>
      </c>
      <c r="B57" s="7" t="str">
        <f t="shared" si="2"/>
        <v>0x0360</v>
      </c>
      <c r="C57" s="5" t="str">
        <f t="shared" si="5"/>
        <v>00</v>
      </c>
      <c r="D57" s="5" t="str">
        <f t="shared" si="4"/>
        <v>00</v>
      </c>
      <c r="E57" s="5" t="str">
        <f t="shared" si="4"/>
        <v>F4</v>
      </c>
      <c r="F57" s="5" t="str">
        <f t="shared" si="4"/>
        <v>FF</v>
      </c>
      <c r="G57" s="5" t="str">
        <f t="shared" si="4"/>
        <v>FA</v>
      </c>
      <c r="H57" s="5" t="str">
        <f t="shared" si="4"/>
        <v>FF</v>
      </c>
      <c r="I57" s="5" t="str">
        <f t="shared" si="4"/>
        <v>F6</v>
      </c>
      <c r="J57" s="5" t="str">
        <f t="shared" si="4"/>
        <v>FF</v>
      </c>
      <c r="K57" s="5" t="str">
        <f t="shared" si="4"/>
        <v>02</v>
      </c>
      <c r="L57" s="5" t="str">
        <f t="shared" si="4"/>
        <v>00</v>
      </c>
      <c r="M57" s="5" t="str">
        <f t="shared" si="4"/>
        <v>01</v>
      </c>
      <c r="N57" s="5" t="str">
        <f t="shared" si="4"/>
        <v>00</v>
      </c>
      <c r="O57" s="5" t="str">
        <f t="shared" si="4"/>
        <v>F8</v>
      </c>
      <c r="P57" s="5" t="str">
        <f t="shared" si="4"/>
        <v>FF</v>
      </c>
      <c r="Q57" s="5" t="str">
        <f t="shared" si="4"/>
        <v>F5</v>
      </c>
      <c r="R57" s="5" t="str">
        <f t="shared" si="4"/>
        <v>FF</v>
      </c>
    </row>
    <row r="58" spans="1:18" x14ac:dyDescent="0.25">
      <c r="A58" s="6" t="s">
        <v>333</v>
      </c>
      <c r="B58" s="7" t="str">
        <f t="shared" si="2"/>
        <v>0x0370</v>
      </c>
      <c r="C58" s="5" t="str">
        <f t="shared" si="5"/>
        <v>EF</v>
      </c>
      <c r="D58" s="5" t="str">
        <f t="shared" si="4"/>
        <v>FF</v>
      </c>
      <c r="E58" s="5" t="str">
        <f t="shared" si="4"/>
        <v>EF</v>
      </c>
      <c r="F58" s="5" t="str">
        <f t="shared" si="4"/>
        <v>FF</v>
      </c>
      <c r="G58" s="5" t="str">
        <f t="shared" si="4"/>
        <v>F6</v>
      </c>
      <c r="H58" s="5" t="str">
        <f t="shared" si="4"/>
        <v>FF</v>
      </c>
      <c r="I58" s="5" t="str">
        <f t="shared" si="4"/>
        <v>F7</v>
      </c>
      <c r="J58" s="5" t="str">
        <f t="shared" si="4"/>
        <v>FF</v>
      </c>
      <c r="K58" s="5" t="str">
        <f t="shared" si="4"/>
        <v>F8</v>
      </c>
      <c r="L58" s="5" t="str">
        <f t="shared" si="4"/>
        <v>FF</v>
      </c>
      <c r="M58" s="5" t="str">
        <f t="shared" si="4"/>
        <v>EC</v>
      </c>
      <c r="N58" s="5" t="str">
        <f t="shared" si="4"/>
        <v>FF</v>
      </c>
      <c r="O58" s="5" t="str">
        <f t="shared" si="4"/>
        <v>EC</v>
      </c>
      <c r="P58" s="5" t="str">
        <f t="shared" si="4"/>
        <v>FF</v>
      </c>
      <c r="Q58" s="5" t="str">
        <f t="shared" si="4"/>
        <v>01</v>
      </c>
      <c r="R58" s="5" t="str">
        <f t="shared" si="4"/>
        <v>00</v>
      </c>
    </row>
    <row r="59" spans="1:18" x14ac:dyDescent="0.25">
      <c r="A59" s="6" t="s">
        <v>334</v>
      </c>
      <c r="B59" s="7" t="str">
        <f t="shared" si="2"/>
        <v>0x0380</v>
      </c>
      <c r="C59" s="5" t="str">
        <f t="shared" si="5"/>
        <v>F9</v>
      </c>
      <c r="D59" s="5" t="str">
        <f t="shared" si="4"/>
        <v>FF</v>
      </c>
      <c r="E59" s="5" t="str">
        <f t="shared" si="4"/>
        <v>ED</v>
      </c>
      <c r="F59" s="5" t="str">
        <f t="shared" si="4"/>
        <v>FF</v>
      </c>
      <c r="G59" s="5" t="str">
        <f t="shared" si="4"/>
        <v>F8</v>
      </c>
      <c r="H59" s="5" t="str">
        <f t="shared" si="4"/>
        <v>FF</v>
      </c>
      <c r="I59" s="5" t="str">
        <f t="shared" si="4"/>
        <v>F6</v>
      </c>
      <c r="J59" s="5" t="str">
        <f t="shared" si="4"/>
        <v>FF</v>
      </c>
      <c r="K59" s="5" t="str">
        <f t="shared" si="4"/>
        <v>F9</v>
      </c>
      <c r="L59" s="5" t="str">
        <f t="shared" si="4"/>
        <v>FF</v>
      </c>
      <c r="M59" s="5" t="str">
        <f t="shared" si="4"/>
        <v>FA</v>
      </c>
      <c r="N59" s="5" t="str">
        <f t="shared" si="4"/>
        <v>FF</v>
      </c>
      <c r="O59" s="5" t="str">
        <f t="shared" si="4"/>
        <v>F0</v>
      </c>
      <c r="P59" s="5" t="str">
        <f t="shared" si="4"/>
        <v>FF</v>
      </c>
      <c r="Q59" s="5" t="str">
        <f t="shared" si="4"/>
        <v>EF</v>
      </c>
      <c r="R59" s="5" t="str">
        <f t="shared" si="4"/>
        <v>FF</v>
      </c>
    </row>
    <row r="60" spans="1:18" x14ac:dyDescent="0.25">
      <c r="A60" s="6" t="s">
        <v>335</v>
      </c>
      <c r="B60" s="7" t="str">
        <f t="shared" si="2"/>
        <v>0x0390</v>
      </c>
      <c r="C60" s="5" t="str">
        <f t="shared" si="5"/>
        <v>F1</v>
      </c>
      <c r="D60" s="5" t="str">
        <f t="shared" si="4"/>
        <v>FF</v>
      </c>
      <c r="E60" s="5" t="str">
        <f t="shared" si="4"/>
        <v>FE</v>
      </c>
      <c r="F60" s="5" t="str">
        <f t="shared" si="4"/>
        <v>FF</v>
      </c>
      <c r="G60" s="5" t="str">
        <f t="shared" si="4"/>
        <v>F4</v>
      </c>
      <c r="H60" s="5" t="str">
        <f t="shared" si="4"/>
        <v>FF</v>
      </c>
      <c r="I60" s="5" t="str">
        <f t="shared" si="4"/>
        <v>F9</v>
      </c>
      <c r="J60" s="5" t="str">
        <f t="shared" si="4"/>
        <v>FF</v>
      </c>
      <c r="K60" s="5" t="str">
        <f t="shared" si="4"/>
        <v>F5</v>
      </c>
      <c r="L60" s="5" t="str">
        <f t="shared" si="4"/>
        <v>FF</v>
      </c>
      <c r="M60" s="5" t="str">
        <f t="shared" si="4"/>
        <v>EF</v>
      </c>
      <c r="N60" s="5" t="str">
        <f t="shared" si="4"/>
        <v>FF</v>
      </c>
      <c r="O60" s="5" t="str">
        <f t="shared" si="4"/>
        <v>F1</v>
      </c>
      <c r="P60" s="5" t="str">
        <f t="shared" si="4"/>
        <v>FF</v>
      </c>
      <c r="Q60" s="5" t="str">
        <f t="shared" si="4"/>
        <v>F9</v>
      </c>
      <c r="R60" s="5" t="str">
        <f t="shared" si="4"/>
        <v>FF</v>
      </c>
    </row>
    <row r="61" spans="1:18" x14ac:dyDescent="0.25">
      <c r="A61" s="6" t="s">
        <v>336</v>
      </c>
      <c r="B61" s="7" t="str">
        <f t="shared" si="2"/>
        <v>0x03A0</v>
      </c>
      <c r="C61" s="5" t="str">
        <f t="shared" si="5"/>
        <v>EB</v>
      </c>
      <c r="D61" s="5" t="str">
        <f t="shared" si="4"/>
        <v>FF</v>
      </c>
      <c r="E61" s="5" t="str">
        <f t="shared" si="4"/>
        <v>F2</v>
      </c>
      <c r="F61" s="5" t="str">
        <f t="shared" si="4"/>
        <v>FF</v>
      </c>
      <c r="G61" s="5" t="str">
        <f t="shared" si="4"/>
        <v>F3</v>
      </c>
      <c r="H61" s="5" t="str">
        <f t="shared" si="4"/>
        <v>FF</v>
      </c>
      <c r="I61" s="5" t="str">
        <f t="shared" si="4"/>
        <v>EB</v>
      </c>
      <c r="J61" s="5" t="str">
        <f t="shared" si="4"/>
        <v>FF</v>
      </c>
      <c r="K61" s="5" t="str">
        <f t="shared" si="4"/>
        <v>EF</v>
      </c>
      <c r="L61" s="5" t="str">
        <f t="shared" si="4"/>
        <v>FF</v>
      </c>
      <c r="M61" s="5" t="str">
        <f t="shared" si="4"/>
        <v>EB</v>
      </c>
      <c r="N61" s="5" t="str">
        <f t="shared" si="4"/>
        <v>FF</v>
      </c>
      <c r="O61" s="5" t="str">
        <f t="shared" si="4"/>
        <v>FD</v>
      </c>
      <c r="P61" s="5" t="str">
        <f t="shared" si="4"/>
        <v>FF</v>
      </c>
      <c r="Q61" s="5" t="str">
        <f t="shared" si="4"/>
        <v>00</v>
      </c>
      <c r="R61" s="5" t="str">
        <f t="shared" si="4"/>
        <v>00</v>
      </c>
    </row>
    <row r="62" spans="1:18" x14ac:dyDescent="0.25">
      <c r="A62" s="6" t="s">
        <v>337</v>
      </c>
      <c r="B62" s="7" t="str">
        <f t="shared" si="2"/>
        <v>0x03B0</v>
      </c>
      <c r="C62" s="5" t="str">
        <f t="shared" si="5"/>
        <v>FB</v>
      </c>
      <c r="D62" s="5" t="str">
        <f t="shared" si="4"/>
        <v>FF</v>
      </c>
      <c r="E62" s="5" t="str">
        <f t="shared" si="4"/>
        <v>FB</v>
      </c>
      <c r="F62" s="5" t="str">
        <f t="shared" si="4"/>
        <v>FF</v>
      </c>
      <c r="G62" s="5" t="str">
        <f t="shared" si="4"/>
        <v>F6</v>
      </c>
      <c r="H62" s="5" t="str">
        <f t="shared" si="4"/>
        <v>FF</v>
      </c>
      <c r="I62" s="5" t="str">
        <f t="shared" si="4"/>
        <v>F3</v>
      </c>
      <c r="J62" s="5" t="str">
        <f t="shared" si="4"/>
        <v>FF</v>
      </c>
      <c r="K62" s="5" t="str">
        <f t="shared" si="4"/>
        <v>F8</v>
      </c>
      <c r="L62" s="5" t="str">
        <f t="shared" si="4"/>
        <v>FF</v>
      </c>
      <c r="M62" s="5" t="str">
        <f t="shared" si="4"/>
        <v>00</v>
      </c>
      <c r="N62" s="5" t="str">
        <f t="shared" si="4"/>
        <v>00</v>
      </c>
      <c r="O62" s="5" t="str">
        <f t="shared" si="4"/>
        <v>03</v>
      </c>
      <c r="P62" s="5" t="str">
        <f t="shared" si="4"/>
        <v>00</v>
      </c>
      <c r="Q62" s="5" t="str">
        <f t="shared" si="4"/>
        <v>F1</v>
      </c>
      <c r="R62" s="5" t="str">
        <f t="shared" si="4"/>
        <v>FF</v>
      </c>
    </row>
    <row r="63" spans="1:18" x14ac:dyDescent="0.25">
      <c r="A63" s="6" t="s">
        <v>338</v>
      </c>
      <c r="B63" s="7" t="str">
        <f t="shared" si="2"/>
        <v>0x03C0</v>
      </c>
      <c r="C63" s="5" t="str">
        <f t="shared" si="5"/>
        <v>F9</v>
      </c>
      <c r="D63" s="5" t="str">
        <f t="shared" si="4"/>
        <v>FF</v>
      </c>
      <c r="E63" s="5" t="str">
        <f t="shared" si="4"/>
        <v>FD</v>
      </c>
      <c r="F63" s="5" t="str">
        <f t="shared" si="4"/>
        <v>FF</v>
      </c>
      <c r="G63" s="5" t="str">
        <f t="shared" si="4"/>
        <v>F6</v>
      </c>
      <c r="H63" s="5" t="str">
        <f t="shared" si="4"/>
        <v>FF</v>
      </c>
      <c r="I63" s="5" t="str">
        <f t="shared" si="4"/>
        <v>FE</v>
      </c>
      <c r="J63" s="5" t="str">
        <f t="shared" si="4"/>
        <v>FF</v>
      </c>
      <c r="K63" s="5" t="str">
        <f t="shared" si="4"/>
        <v>F7</v>
      </c>
      <c r="L63" s="5" t="str">
        <f t="shared" si="4"/>
        <v>FF</v>
      </c>
      <c r="M63" s="5" t="str">
        <f t="shared" si="4"/>
        <v>F1</v>
      </c>
      <c r="N63" s="5" t="str">
        <f t="shared" si="4"/>
        <v>FF</v>
      </c>
      <c r="O63" s="5" t="str">
        <f t="shared" si="4"/>
        <v>F8</v>
      </c>
      <c r="P63" s="5" t="str">
        <f t="shared" si="4"/>
        <v>FF</v>
      </c>
      <c r="Q63" s="5" t="str">
        <f t="shared" si="4"/>
        <v>FD</v>
      </c>
      <c r="R63" s="5" t="str">
        <f t="shared" si="4"/>
        <v>FF</v>
      </c>
    </row>
    <row r="64" spans="1:18" x14ac:dyDescent="0.25">
      <c r="A64" s="6" t="s">
        <v>339</v>
      </c>
      <c r="B64" s="7" t="str">
        <f t="shared" si="2"/>
        <v>0x03D0</v>
      </c>
      <c r="C64" s="5" t="str">
        <f t="shared" si="5"/>
        <v>F8</v>
      </c>
      <c r="D64" s="5" t="str">
        <f t="shared" si="4"/>
        <v>FF</v>
      </c>
      <c r="E64" s="5" t="str">
        <f t="shared" si="4"/>
        <v>F3</v>
      </c>
      <c r="F64" s="5" t="str">
        <f t="shared" si="4"/>
        <v>FF</v>
      </c>
      <c r="G64" s="5" t="str">
        <f t="shared" si="4"/>
        <v>FF</v>
      </c>
      <c r="H64" s="5" t="str">
        <f t="shared" si="4"/>
        <v>FF</v>
      </c>
      <c r="I64" s="5" t="str">
        <f t="shared" si="4"/>
        <v>F9</v>
      </c>
      <c r="J64" s="5" t="str">
        <f t="shared" si="4"/>
        <v>FF</v>
      </c>
      <c r="K64" s="5" t="str">
        <f t="shared" si="4"/>
        <v>F9</v>
      </c>
      <c r="L64" s="5" t="str">
        <f t="shared" si="4"/>
        <v>FF</v>
      </c>
      <c r="M64" s="5" t="str">
        <f t="shared" si="4"/>
        <v>FC</v>
      </c>
      <c r="N64" s="5" t="str">
        <f t="shared" si="4"/>
        <v>FF</v>
      </c>
      <c r="O64" s="5" t="str">
        <f t="shared" si="4"/>
        <v>F8</v>
      </c>
      <c r="P64" s="5" t="str">
        <f t="shared" si="4"/>
        <v>FF</v>
      </c>
      <c r="Q64" s="5" t="str">
        <f t="shared" si="4"/>
        <v>F7</v>
      </c>
      <c r="R64" s="5" t="str">
        <f t="shared" si="4"/>
        <v>FF</v>
      </c>
    </row>
    <row r="65" spans="1:18" x14ac:dyDescent="0.25">
      <c r="A65" s="6" t="s">
        <v>340</v>
      </c>
      <c r="B65" s="7" t="str">
        <f t="shared" si="2"/>
        <v>0x03E0</v>
      </c>
      <c r="C65" s="5" t="str">
        <f t="shared" si="5"/>
        <v>F5</v>
      </c>
      <c r="D65" s="5" t="str">
        <f t="shared" si="4"/>
        <v>FF</v>
      </c>
      <c r="E65" s="5" t="str">
        <f t="shared" si="4"/>
        <v>F3</v>
      </c>
      <c r="F65" s="5" t="str">
        <f t="shared" si="4"/>
        <v>FF</v>
      </c>
      <c r="G65" s="5" t="str">
        <f t="shared" si="4"/>
        <v>F4</v>
      </c>
      <c r="H65" s="5" t="str">
        <f t="shared" si="4"/>
        <v>FF</v>
      </c>
      <c r="I65" s="5" t="str">
        <f t="shared" si="4"/>
        <v>F7</v>
      </c>
      <c r="J65" s="5" t="str">
        <f t="shared" si="4"/>
        <v>FF</v>
      </c>
      <c r="K65" s="5" t="str">
        <f t="shared" si="4"/>
        <v>F6</v>
      </c>
      <c r="L65" s="5" t="str">
        <f t="shared" si="4"/>
        <v>FF</v>
      </c>
      <c r="M65" s="5" t="str">
        <f t="shared" si="4"/>
        <v>F0</v>
      </c>
      <c r="N65" s="5" t="str">
        <f t="shared" si="4"/>
        <v>FF</v>
      </c>
      <c r="O65" s="5" t="str">
        <f t="shared" si="4"/>
        <v>EB</v>
      </c>
      <c r="P65" s="5" t="str">
        <f t="shared" si="4"/>
        <v>FF</v>
      </c>
      <c r="Q65" s="5" t="str">
        <f t="shared" si="4"/>
        <v>F5</v>
      </c>
      <c r="R65" s="5" t="str">
        <f t="shared" si="4"/>
        <v>FF</v>
      </c>
    </row>
    <row r="66" spans="1:18" x14ac:dyDescent="0.25">
      <c r="A66" s="6" t="s">
        <v>341</v>
      </c>
      <c r="B66" s="7" t="str">
        <f t="shared" si="2"/>
        <v>0x03F0</v>
      </c>
      <c r="C66" s="5" t="str">
        <f t="shared" si="5"/>
        <v>F6</v>
      </c>
      <c r="D66" s="5" t="str">
        <f t="shared" si="4"/>
        <v>FF</v>
      </c>
      <c r="E66" s="5" t="str">
        <f t="shared" si="4"/>
        <v>F5</v>
      </c>
      <c r="F66" s="5" t="str">
        <f t="shared" si="4"/>
        <v>FF</v>
      </c>
      <c r="G66" s="5" t="str">
        <f t="shared" si="4"/>
        <v>F7</v>
      </c>
      <c r="H66" s="5" t="str">
        <f t="shared" si="4"/>
        <v>FF</v>
      </c>
      <c r="I66" s="5" t="str">
        <f t="shared" si="4"/>
        <v>F7</v>
      </c>
      <c r="J66" s="5" t="str">
        <f t="shared" si="4"/>
        <v>FF</v>
      </c>
      <c r="K66" s="5" t="str">
        <f t="shared" si="4"/>
        <v>F5</v>
      </c>
      <c r="L66" s="5" t="str">
        <f t="shared" si="4"/>
        <v>FF</v>
      </c>
      <c r="M66" s="5" t="str">
        <f t="shared" si="4"/>
        <v>F3</v>
      </c>
      <c r="N66" s="5" t="str">
        <f t="shared" si="4"/>
        <v>FF</v>
      </c>
      <c r="O66" s="5" t="str">
        <f t="shared" si="4"/>
        <v>F9</v>
      </c>
      <c r="P66" s="5" t="str">
        <f t="shared" si="4"/>
        <v>FF</v>
      </c>
      <c r="Q66" s="5" t="str">
        <f t="shared" si="4"/>
        <v>F2</v>
      </c>
      <c r="R66" s="5" t="str">
        <f t="shared" ref="D66:R83" si="6">MID($A66,(COLUMN())*3+2,2)</f>
        <v>FF</v>
      </c>
    </row>
    <row r="67" spans="1:18" x14ac:dyDescent="0.25">
      <c r="A67" s="6" t="s">
        <v>342</v>
      </c>
      <c r="B67" s="7" t="str">
        <f t="shared" si="2"/>
        <v>0x0400</v>
      </c>
      <c r="C67" s="5" t="str">
        <f t="shared" si="5"/>
        <v>F5</v>
      </c>
      <c r="D67" s="5" t="str">
        <f t="shared" si="6"/>
        <v>FF</v>
      </c>
      <c r="E67" s="5" t="str">
        <f t="shared" si="6"/>
        <v>F6</v>
      </c>
      <c r="F67" s="5" t="str">
        <f t="shared" si="6"/>
        <v>FF</v>
      </c>
      <c r="G67" s="5" t="str">
        <f t="shared" si="6"/>
        <v>F6</v>
      </c>
      <c r="H67" s="5" t="str">
        <f t="shared" si="6"/>
        <v>FF</v>
      </c>
      <c r="I67" s="5" t="str">
        <f t="shared" si="6"/>
        <v>F6</v>
      </c>
      <c r="J67" s="5" t="str">
        <f t="shared" si="6"/>
        <v>FF</v>
      </c>
      <c r="K67" s="5" t="str">
        <f t="shared" si="6"/>
        <v>F6</v>
      </c>
      <c r="L67" s="5" t="str">
        <f t="shared" si="6"/>
        <v>FF</v>
      </c>
      <c r="M67" s="5" t="str">
        <f t="shared" si="6"/>
        <v>F7</v>
      </c>
      <c r="N67" s="5" t="str">
        <f t="shared" si="6"/>
        <v>FF</v>
      </c>
      <c r="O67" s="5" t="str">
        <f t="shared" si="6"/>
        <v>F7</v>
      </c>
      <c r="P67" s="5" t="str">
        <f t="shared" si="6"/>
        <v>FF</v>
      </c>
      <c r="Q67" s="5" t="str">
        <f t="shared" si="6"/>
        <v>F7</v>
      </c>
      <c r="R67" s="5" t="str">
        <f t="shared" si="6"/>
        <v>FF</v>
      </c>
    </row>
    <row r="68" spans="1:18" x14ac:dyDescent="0.25">
      <c r="A68" s="6" t="s">
        <v>343</v>
      </c>
      <c r="B68" s="7" t="str">
        <f t="shared" si="2"/>
        <v>0x0410</v>
      </c>
      <c r="C68" s="5" t="str">
        <f t="shared" si="5"/>
        <v>F6</v>
      </c>
      <c r="D68" s="5" t="str">
        <f t="shared" si="6"/>
        <v>FF</v>
      </c>
      <c r="E68" s="5" t="str">
        <f t="shared" si="6"/>
        <v>F6</v>
      </c>
      <c r="F68" s="5" t="str">
        <f t="shared" si="6"/>
        <v>FF</v>
      </c>
      <c r="G68" s="5" t="str">
        <f t="shared" si="6"/>
        <v>F5</v>
      </c>
      <c r="H68" s="5" t="str">
        <f t="shared" si="6"/>
        <v>FF</v>
      </c>
      <c r="I68" s="5" t="str">
        <f t="shared" si="6"/>
        <v>F5</v>
      </c>
      <c r="J68" s="5" t="str">
        <f t="shared" si="6"/>
        <v>FF</v>
      </c>
      <c r="K68" s="5" t="str">
        <f t="shared" si="6"/>
        <v>F6</v>
      </c>
      <c r="L68" s="5" t="str">
        <f t="shared" si="6"/>
        <v>FF</v>
      </c>
      <c r="M68" s="5" t="str">
        <f t="shared" si="6"/>
        <v>F7</v>
      </c>
      <c r="N68" s="5" t="str">
        <f t="shared" si="6"/>
        <v>FF</v>
      </c>
      <c r="O68" s="5" t="str">
        <f t="shared" si="6"/>
        <v>F5</v>
      </c>
      <c r="P68" s="5" t="str">
        <f t="shared" si="6"/>
        <v>FF</v>
      </c>
      <c r="Q68" s="5" t="str">
        <f t="shared" si="6"/>
        <v>F7</v>
      </c>
      <c r="R68" s="5" t="str">
        <f t="shared" si="6"/>
        <v>FF</v>
      </c>
    </row>
    <row r="69" spans="1:18" x14ac:dyDescent="0.25">
      <c r="A69" s="6" t="s">
        <v>344</v>
      </c>
      <c r="B69" s="7" t="str">
        <f t="shared" ref="B69:B132" si="7">CONCATENATE("0x",DEC2HEX(HEX2DEC(RIGHT(B68,4))+16,4))</f>
        <v>0x0420</v>
      </c>
      <c r="C69" s="5" t="str">
        <f t="shared" si="5"/>
        <v>F7</v>
      </c>
      <c r="D69" s="5" t="str">
        <f t="shared" si="6"/>
        <v>FF</v>
      </c>
      <c r="E69" s="5" t="str">
        <f t="shared" si="6"/>
        <v>F6</v>
      </c>
      <c r="F69" s="5" t="str">
        <f t="shared" si="6"/>
        <v>FF</v>
      </c>
      <c r="G69" s="5" t="str">
        <f t="shared" si="6"/>
        <v>F6</v>
      </c>
      <c r="H69" s="5" t="str">
        <f t="shared" si="6"/>
        <v>FF</v>
      </c>
      <c r="I69" s="5" t="str">
        <f t="shared" si="6"/>
        <v>F9</v>
      </c>
      <c r="J69" s="5" t="str">
        <f t="shared" si="6"/>
        <v>FF</v>
      </c>
      <c r="K69" s="5" t="str">
        <f t="shared" si="6"/>
        <v>F7</v>
      </c>
      <c r="L69" s="5" t="str">
        <f t="shared" si="6"/>
        <v>FF</v>
      </c>
      <c r="M69" s="5" t="str">
        <f t="shared" si="6"/>
        <v>FA</v>
      </c>
      <c r="N69" s="5" t="str">
        <f t="shared" si="6"/>
        <v>FF</v>
      </c>
      <c r="O69" s="5" t="str">
        <f t="shared" si="6"/>
        <v>F9</v>
      </c>
      <c r="P69" s="5" t="str">
        <f t="shared" si="6"/>
        <v>FF</v>
      </c>
      <c r="Q69" s="5" t="str">
        <f t="shared" si="6"/>
        <v>FA</v>
      </c>
      <c r="R69" s="5" t="str">
        <f t="shared" si="6"/>
        <v>FF</v>
      </c>
    </row>
    <row r="70" spans="1:18" x14ac:dyDescent="0.25">
      <c r="A70" s="6" t="s">
        <v>345</v>
      </c>
      <c r="B70" s="7" t="str">
        <f t="shared" si="7"/>
        <v>0x0430</v>
      </c>
      <c r="C70" s="5" t="str">
        <f t="shared" si="5"/>
        <v>F8</v>
      </c>
      <c r="D70" s="5" t="str">
        <f t="shared" si="6"/>
        <v>FF</v>
      </c>
      <c r="E70" s="5" t="str">
        <f t="shared" si="6"/>
        <v>FA</v>
      </c>
      <c r="F70" s="5" t="str">
        <f t="shared" si="6"/>
        <v>FF</v>
      </c>
      <c r="G70" s="5" t="str">
        <f t="shared" si="6"/>
        <v>F8</v>
      </c>
      <c r="H70" s="5" t="str">
        <f t="shared" si="6"/>
        <v>FF</v>
      </c>
      <c r="I70" s="5" t="str">
        <f t="shared" si="6"/>
        <v>FB</v>
      </c>
      <c r="J70" s="5" t="str">
        <f t="shared" si="6"/>
        <v>FF</v>
      </c>
      <c r="K70" s="5" t="str">
        <f t="shared" si="6"/>
        <v>FA</v>
      </c>
      <c r="L70" s="5" t="str">
        <f t="shared" si="6"/>
        <v>FF</v>
      </c>
      <c r="M70" s="5" t="str">
        <f t="shared" si="6"/>
        <v>F8</v>
      </c>
      <c r="N70" s="5" t="str">
        <f t="shared" si="6"/>
        <v>FF</v>
      </c>
      <c r="O70" s="5" t="str">
        <f t="shared" si="6"/>
        <v>FB</v>
      </c>
      <c r="P70" s="5" t="str">
        <f t="shared" si="6"/>
        <v>FF</v>
      </c>
      <c r="Q70" s="5" t="str">
        <f t="shared" si="6"/>
        <v>FB</v>
      </c>
      <c r="R70" s="5" t="str">
        <f t="shared" si="6"/>
        <v>FF</v>
      </c>
    </row>
    <row r="71" spans="1:18" x14ac:dyDescent="0.25">
      <c r="A71" s="6" t="s">
        <v>346</v>
      </c>
      <c r="B71" s="7" t="str">
        <f t="shared" si="7"/>
        <v>0x0440</v>
      </c>
      <c r="C71" s="5" t="str">
        <f t="shared" si="5"/>
        <v>F4</v>
      </c>
      <c r="D71" s="5" t="str">
        <f t="shared" si="6"/>
        <v>FF</v>
      </c>
      <c r="E71" s="5" t="str">
        <f t="shared" si="6"/>
        <v>FC</v>
      </c>
      <c r="F71" s="5" t="str">
        <f t="shared" si="6"/>
        <v>FF</v>
      </c>
      <c r="G71" s="5" t="str">
        <f t="shared" si="6"/>
        <v>EC</v>
      </c>
      <c r="H71" s="5" t="str">
        <f t="shared" si="6"/>
        <v>FF</v>
      </c>
      <c r="I71" s="5" t="str">
        <f t="shared" si="6"/>
        <v>FC</v>
      </c>
      <c r="J71" s="5" t="str">
        <f t="shared" si="6"/>
        <v>FF</v>
      </c>
      <c r="K71" s="5" t="str">
        <f t="shared" si="6"/>
        <v>F5</v>
      </c>
      <c r="L71" s="5" t="str">
        <f t="shared" si="6"/>
        <v>FF</v>
      </c>
      <c r="M71" s="5" t="str">
        <f t="shared" si="6"/>
        <v>F7</v>
      </c>
      <c r="N71" s="5" t="str">
        <f t="shared" si="6"/>
        <v>FF</v>
      </c>
      <c r="O71" s="5" t="str">
        <f t="shared" si="6"/>
        <v>F3</v>
      </c>
      <c r="P71" s="5" t="str">
        <f t="shared" si="6"/>
        <v>FF</v>
      </c>
      <c r="Q71" s="5" t="str">
        <f t="shared" si="6"/>
        <v>F8</v>
      </c>
      <c r="R71" s="5" t="str">
        <f t="shared" si="6"/>
        <v>FF</v>
      </c>
    </row>
    <row r="72" spans="1:18" x14ac:dyDescent="0.25">
      <c r="A72" s="6" t="s">
        <v>347</v>
      </c>
      <c r="B72" s="7" t="str">
        <f t="shared" si="7"/>
        <v>0x0450</v>
      </c>
      <c r="C72" s="5" t="str">
        <f t="shared" si="5"/>
        <v>F2</v>
      </c>
      <c r="D72" s="5" t="str">
        <f t="shared" si="6"/>
        <v>FF</v>
      </c>
      <c r="E72" s="5" t="str">
        <f t="shared" si="6"/>
        <v>F0</v>
      </c>
      <c r="F72" s="5" t="str">
        <f t="shared" si="6"/>
        <v>FF</v>
      </c>
      <c r="G72" s="5" t="str">
        <f t="shared" si="6"/>
        <v>FB</v>
      </c>
      <c r="H72" s="5" t="str">
        <f t="shared" si="6"/>
        <v>FF</v>
      </c>
      <c r="I72" s="5" t="str">
        <f t="shared" si="6"/>
        <v>F9</v>
      </c>
      <c r="J72" s="5" t="str">
        <f t="shared" si="6"/>
        <v>FF</v>
      </c>
      <c r="K72" s="5" t="str">
        <f t="shared" si="6"/>
        <v>F1</v>
      </c>
      <c r="L72" s="5" t="str">
        <f t="shared" si="6"/>
        <v>FF</v>
      </c>
      <c r="M72" s="5" t="str">
        <f t="shared" si="6"/>
        <v>FE</v>
      </c>
      <c r="N72" s="5" t="str">
        <f t="shared" si="6"/>
        <v>FF</v>
      </c>
      <c r="O72" s="5" t="str">
        <f t="shared" si="6"/>
        <v>EF</v>
      </c>
      <c r="P72" s="5" t="str">
        <f t="shared" si="6"/>
        <v>FF</v>
      </c>
      <c r="Q72" s="5" t="str">
        <f t="shared" si="6"/>
        <v>FC</v>
      </c>
      <c r="R72" s="5" t="str">
        <f t="shared" si="6"/>
        <v>FF</v>
      </c>
    </row>
    <row r="73" spans="1:18" x14ac:dyDescent="0.25">
      <c r="A73" s="6" t="s">
        <v>348</v>
      </c>
      <c r="B73" s="7" t="str">
        <f t="shared" si="7"/>
        <v>0x0460</v>
      </c>
      <c r="C73" s="5" t="str">
        <f t="shared" si="5"/>
        <v>FB</v>
      </c>
      <c r="D73" s="5" t="str">
        <f t="shared" si="6"/>
        <v>FF</v>
      </c>
      <c r="E73" s="5" t="str">
        <f t="shared" si="6"/>
        <v>F1</v>
      </c>
      <c r="F73" s="5" t="str">
        <f t="shared" si="6"/>
        <v>FF</v>
      </c>
      <c r="G73" s="5" t="str">
        <f t="shared" si="6"/>
        <v>FA</v>
      </c>
      <c r="H73" s="5" t="str">
        <f t="shared" si="6"/>
        <v>FF</v>
      </c>
      <c r="I73" s="5" t="str">
        <f t="shared" si="6"/>
        <v>F5</v>
      </c>
      <c r="J73" s="5" t="str">
        <f t="shared" si="6"/>
        <v>FF</v>
      </c>
      <c r="K73" s="5" t="str">
        <f t="shared" si="6"/>
        <v>F7</v>
      </c>
      <c r="L73" s="5" t="str">
        <f t="shared" si="6"/>
        <v>FF</v>
      </c>
      <c r="M73" s="5" t="str">
        <f t="shared" si="6"/>
        <v>F6</v>
      </c>
      <c r="N73" s="5" t="str">
        <f t="shared" si="6"/>
        <v>FF</v>
      </c>
      <c r="O73" s="5" t="str">
        <f t="shared" si="6"/>
        <v>F5</v>
      </c>
      <c r="P73" s="5" t="str">
        <f t="shared" si="6"/>
        <v>FF</v>
      </c>
      <c r="Q73" s="5" t="str">
        <f t="shared" si="6"/>
        <v>F8</v>
      </c>
      <c r="R73" s="5" t="str">
        <f t="shared" si="6"/>
        <v>FF</v>
      </c>
    </row>
    <row r="74" spans="1:18" x14ac:dyDescent="0.25">
      <c r="A74" s="6" t="s">
        <v>349</v>
      </c>
      <c r="B74" s="7" t="str">
        <f t="shared" si="7"/>
        <v>0x0470</v>
      </c>
      <c r="C74" s="5" t="str">
        <f t="shared" si="5"/>
        <v>F5</v>
      </c>
      <c r="D74" s="5" t="str">
        <f t="shared" si="6"/>
        <v>FF</v>
      </c>
      <c r="E74" s="5" t="str">
        <f t="shared" si="6"/>
        <v>F6</v>
      </c>
      <c r="F74" s="5" t="str">
        <f t="shared" si="6"/>
        <v>FF</v>
      </c>
      <c r="G74" s="5" t="str">
        <f t="shared" si="6"/>
        <v>EA</v>
      </c>
      <c r="H74" s="5" t="str">
        <f t="shared" si="6"/>
        <v>FF</v>
      </c>
      <c r="I74" s="5" t="str">
        <f t="shared" si="6"/>
        <v>F8</v>
      </c>
      <c r="J74" s="5" t="str">
        <f t="shared" si="6"/>
        <v>FF</v>
      </c>
      <c r="K74" s="5" t="str">
        <f t="shared" si="6"/>
        <v>EE</v>
      </c>
      <c r="L74" s="5" t="str">
        <f t="shared" si="6"/>
        <v>FF</v>
      </c>
      <c r="M74" s="5" t="str">
        <f t="shared" si="6"/>
        <v>FB</v>
      </c>
      <c r="N74" s="5" t="str">
        <f t="shared" si="6"/>
        <v>FF</v>
      </c>
      <c r="O74" s="5" t="str">
        <f t="shared" si="6"/>
        <v>F6</v>
      </c>
      <c r="P74" s="5" t="str">
        <f t="shared" si="6"/>
        <v>FF</v>
      </c>
      <c r="Q74" s="5" t="str">
        <f t="shared" si="6"/>
        <v>FB</v>
      </c>
      <c r="R74" s="5" t="str">
        <f t="shared" si="6"/>
        <v>FF</v>
      </c>
    </row>
    <row r="75" spans="1:18" x14ac:dyDescent="0.25">
      <c r="A75" s="6" t="s">
        <v>350</v>
      </c>
      <c r="B75" s="7" t="str">
        <f t="shared" si="7"/>
        <v>0x0480</v>
      </c>
      <c r="C75" s="5" t="str">
        <f t="shared" si="5"/>
        <v>FE</v>
      </c>
      <c r="D75" s="5" t="str">
        <f t="shared" si="6"/>
        <v>FF</v>
      </c>
      <c r="E75" s="5" t="str">
        <f t="shared" si="6"/>
        <v>EE</v>
      </c>
      <c r="F75" s="5" t="str">
        <f t="shared" si="6"/>
        <v>FF</v>
      </c>
      <c r="G75" s="5" t="str">
        <f t="shared" si="6"/>
        <v>F6</v>
      </c>
      <c r="H75" s="5" t="str">
        <f t="shared" si="6"/>
        <v>FF</v>
      </c>
      <c r="I75" s="5" t="str">
        <f t="shared" si="6"/>
        <v>EF</v>
      </c>
      <c r="J75" s="5" t="str">
        <f t="shared" si="6"/>
        <v>FF</v>
      </c>
      <c r="K75" s="5" t="str">
        <f t="shared" si="6"/>
        <v>FD</v>
      </c>
      <c r="L75" s="5" t="str">
        <f t="shared" si="6"/>
        <v>FF</v>
      </c>
      <c r="M75" s="5" t="str">
        <f t="shared" si="6"/>
        <v>F7</v>
      </c>
      <c r="N75" s="5" t="str">
        <f t="shared" si="6"/>
        <v>FF</v>
      </c>
      <c r="O75" s="5" t="str">
        <f t="shared" si="6"/>
        <v>FA</v>
      </c>
      <c r="P75" s="5" t="str">
        <f t="shared" si="6"/>
        <v>FF</v>
      </c>
      <c r="Q75" s="5" t="str">
        <f t="shared" si="6"/>
        <v>EC</v>
      </c>
      <c r="R75" s="5" t="str">
        <f t="shared" si="6"/>
        <v>FF</v>
      </c>
    </row>
    <row r="76" spans="1:18" x14ac:dyDescent="0.25">
      <c r="A76" s="6" t="s">
        <v>351</v>
      </c>
      <c r="B76" s="7" t="str">
        <f t="shared" si="7"/>
        <v>0x0490</v>
      </c>
      <c r="C76" s="5" t="str">
        <f t="shared" si="5"/>
        <v>F0</v>
      </c>
      <c r="D76" s="5" t="str">
        <f t="shared" si="6"/>
        <v>FF</v>
      </c>
      <c r="E76" s="5" t="str">
        <f t="shared" si="6"/>
        <v>FF</v>
      </c>
      <c r="F76" s="5" t="str">
        <f t="shared" si="6"/>
        <v>FF</v>
      </c>
      <c r="G76" s="5" t="str">
        <f t="shared" si="6"/>
        <v>F1</v>
      </c>
      <c r="H76" s="5" t="str">
        <f t="shared" si="6"/>
        <v>FF</v>
      </c>
      <c r="I76" s="5" t="str">
        <f t="shared" si="6"/>
        <v>F2</v>
      </c>
      <c r="J76" s="5" t="str">
        <f t="shared" si="6"/>
        <v>FF</v>
      </c>
      <c r="K76" s="5" t="str">
        <f t="shared" si="6"/>
        <v>F8</v>
      </c>
      <c r="L76" s="5" t="str">
        <f t="shared" si="6"/>
        <v>FF</v>
      </c>
      <c r="M76" s="5" t="str">
        <f t="shared" si="6"/>
        <v>F6</v>
      </c>
      <c r="N76" s="5" t="str">
        <f t="shared" si="6"/>
        <v>FF</v>
      </c>
      <c r="O76" s="5" t="str">
        <f t="shared" si="6"/>
        <v>F9</v>
      </c>
      <c r="P76" s="5" t="str">
        <f t="shared" si="6"/>
        <v>FF</v>
      </c>
      <c r="Q76" s="5" t="str">
        <f t="shared" si="6"/>
        <v>FC</v>
      </c>
      <c r="R76" s="5" t="str">
        <f t="shared" si="6"/>
        <v>FF</v>
      </c>
    </row>
    <row r="77" spans="1:18" x14ac:dyDescent="0.25">
      <c r="A77" s="6" t="s">
        <v>352</v>
      </c>
      <c r="B77" s="7" t="str">
        <f t="shared" si="7"/>
        <v>0x04A0</v>
      </c>
      <c r="C77" s="5" t="str">
        <f t="shared" si="5"/>
        <v>F5</v>
      </c>
      <c r="D77" s="5" t="str">
        <f t="shared" si="6"/>
        <v>FF</v>
      </c>
      <c r="E77" s="5" t="str">
        <f t="shared" si="6"/>
        <v>F1</v>
      </c>
      <c r="F77" s="5" t="str">
        <f t="shared" si="6"/>
        <v>FF</v>
      </c>
      <c r="G77" s="5" t="str">
        <f t="shared" si="6"/>
        <v>F7</v>
      </c>
      <c r="H77" s="5" t="str">
        <f t="shared" si="6"/>
        <v>FF</v>
      </c>
      <c r="I77" s="5" t="str">
        <f t="shared" si="6"/>
        <v>EF</v>
      </c>
      <c r="J77" s="5" t="str">
        <f t="shared" si="6"/>
        <v>FF</v>
      </c>
      <c r="K77" s="5" t="str">
        <f t="shared" si="6"/>
        <v>F9</v>
      </c>
      <c r="L77" s="5" t="str">
        <f t="shared" si="6"/>
        <v>FF</v>
      </c>
      <c r="M77" s="5" t="str">
        <f t="shared" si="6"/>
        <v>F0</v>
      </c>
      <c r="N77" s="5" t="str">
        <f t="shared" si="6"/>
        <v>FF</v>
      </c>
      <c r="O77" s="5" t="str">
        <f t="shared" si="6"/>
        <v>F5</v>
      </c>
      <c r="P77" s="5" t="str">
        <f t="shared" si="6"/>
        <v>FF</v>
      </c>
      <c r="Q77" s="5" t="str">
        <f t="shared" si="6"/>
        <v>F6</v>
      </c>
      <c r="R77" s="5" t="str">
        <f t="shared" si="6"/>
        <v>FF</v>
      </c>
    </row>
    <row r="78" spans="1:18" x14ac:dyDescent="0.25">
      <c r="A78" s="6" t="s">
        <v>353</v>
      </c>
      <c r="B78" s="7" t="str">
        <f t="shared" si="7"/>
        <v>0x04B0</v>
      </c>
      <c r="C78" s="5" t="str">
        <f t="shared" si="5"/>
        <v>F8</v>
      </c>
      <c r="D78" s="5" t="str">
        <f t="shared" si="6"/>
        <v>FF</v>
      </c>
      <c r="E78" s="5" t="str">
        <f t="shared" si="6"/>
        <v>F7</v>
      </c>
      <c r="F78" s="5" t="str">
        <f t="shared" si="6"/>
        <v>FF</v>
      </c>
      <c r="G78" s="5" t="str">
        <f t="shared" si="6"/>
        <v>00</v>
      </c>
      <c r="H78" s="5" t="str">
        <f t="shared" si="6"/>
        <v>00</v>
      </c>
      <c r="I78" s="5" t="str">
        <f t="shared" si="6"/>
        <v>F2</v>
      </c>
      <c r="J78" s="5" t="str">
        <f t="shared" si="6"/>
        <v>FF</v>
      </c>
      <c r="K78" s="5" t="str">
        <f t="shared" si="6"/>
        <v>F6</v>
      </c>
      <c r="L78" s="5" t="str">
        <f t="shared" si="6"/>
        <v>FF</v>
      </c>
      <c r="M78" s="5" t="str">
        <f t="shared" si="6"/>
        <v>00</v>
      </c>
      <c r="N78" s="5" t="str">
        <f t="shared" si="6"/>
        <v>00</v>
      </c>
      <c r="O78" s="5" t="str">
        <f t="shared" si="6"/>
        <v>04</v>
      </c>
      <c r="P78" s="5" t="str">
        <f t="shared" si="6"/>
        <v>00</v>
      </c>
      <c r="Q78" s="5" t="str">
        <f t="shared" si="6"/>
        <v>F0</v>
      </c>
      <c r="R78" s="5" t="str">
        <f t="shared" si="6"/>
        <v>FF</v>
      </c>
    </row>
    <row r="79" spans="1:18" x14ac:dyDescent="0.25">
      <c r="A79" s="6" t="s">
        <v>354</v>
      </c>
      <c r="B79" s="7" t="str">
        <f t="shared" si="7"/>
        <v>0x04C0</v>
      </c>
      <c r="C79" s="5" t="str">
        <f t="shared" si="5"/>
        <v>EE</v>
      </c>
      <c r="D79" s="5" t="str">
        <f t="shared" si="6"/>
        <v>FF</v>
      </c>
      <c r="E79" s="5" t="str">
        <f t="shared" si="6"/>
        <v>FB</v>
      </c>
      <c r="F79" s="5" t="str">
        <f t="shared" si="6"/>
        <v>FF</v>
      </c>
      <c r="G79" s="5" t="str">
        <f t="shared" si="6"/>
        <v>F1</v>
      </c>
      <c r="H79" s="5" t="str">
        <f t="shared" si="6"/>
        <v>FF</v>
      </c>
      <c r="I79" s="5" t="str">
        <f t="shared" si="6"/>
        <v>F9</v>
      </c>
      <c r="J79" s="5" t="str">
        <f t="shared" si="6"/>
        <v>FF</v>
      </c>
      <c r="K79" s="5" t="str">
        <f t="shared" si="6"/>
        <v>F0</v>
      </c>
      <c r="L79" s="5" t="str">
        <f t="shared" si="6"/>
        <v>FF</v>
      </c>
      <c r="M79" s="5" t="str">
        <f t="shared" si="6"/>
        <v>EC</v>
      </c>
      <c r="N79" s="5" t="str">
        <f t="shared" si="6"/>
        <v>FF</v>
      </c>
      <c r="O79" s="5" t="str">
        <f t="shared" si="6"/>
        <v>F8</v>
      </c>
      <c r="P79" s="5" t="str">
        <f t="shared" si="6"/>
        <v>FF</v>
      </c>
      <c r="Q79" s="5" t="str">
        <f t="shared" si="6"/>
        <v>F6</v>
      </c>
      <c r="R79" s="5" t="str">
        <f t="shared" si="6"/>
        <v>FF</v>
      </c>
    </row>
    <row r="80" spans="1:18" x14ac:dyDescent="0.25">
      <c r="A80" s="6" t="s">
        <v>355</v>
      </c>
      <c r="B80" s="7" t="str">
        <f t="shared" si="7"/>
        <v>0x04D0</v>
      </c>
      <c r="C80" s="5" t="str">
        <f t="shared" si="5"/>
        <v>F6</v>
      </c>
      <c r="D80" s="5" t="str">
        <f t="shared" si="6"/>
        <v>FF</v>
      </c>
      <c r="E80" s="5" t="str">
        <f t="shared" si="6"/>
        <v>FB</v>
      </c>
      <c r="F80" s="5" t="str">
        <f t="shared" si="6"/>
        <v>FF</v>
      </c>
      <c r="G80" s="5" t="str">
        <f t="shared" si="6"/>
        <v>F6</v>
      </c>
      <c r="H80" s="5" t="str">
        <f t="shared" si="6"/>
        <v>FF</v>
      </c>
      <c r="I80" s="5" t="str">
        <f t="shared" si="6"/>
        <v>F0</v>
      </c>
      <c r="J80" s="5" t="str">
        <f t="shared" si="6"/>
        <v>FF</v>
      </c>
      <c r="K80" s="5" t="str">
        <f t="shared" si="6"/>
        <v>F1</v>
      </c>
      <c r="L80" s="5" t="str">
        <f t="shared" si="6"/>
        <v>FF</v>
      </c>
      <c r="M80" s="5" t="str">
        <f t="shared" si="6"/>
        <v>F1</v>
      </c>
      <c r="N80" s="5" t="str">
        <f t="shared" si="6"/>
        <v>FF</v>
      </c>
      <c r="O80" s="5" t="str">
        <f t="shared" si="6"/>
        <v>F8</v>
      </c>
      <c r="P80" s="5" t="str">
        <f t="shared" si="6"/>
        <v>FF</v>
      </c>
      <c r="Q80" s="5" t="str">
        <f t="shared" si="6"/>
        <v>F3</v>
      </c>
      <c r="R80" s="5" t="str">
        <f t="shared" si="6"/>
        <v>FF</v>
      </c>
    </row>
    <row r="81" spans="1:18" x14ac:dyDescent="0.25">
      <c r="A81" s="6" t="s">
        <v>356</v>
      </c>
      <c r="B81" s="7" t="str">
        <f t="shared" si="7"/>
        <v>0x04E0</v>
      </c>
      <c r="C81" s="5" t="str">
        <f t="shared" si="5"/>
        <v>F7</v>
      </c>
      <c r="D81" s="5" t="str">
        <f t="shared" si="6"/>
        <v>FF</v>
      </c>
      <c r="E81" s="5" t="str">
        <f t="shared" si="6"/>
        <v>F6</v>
      </c>
      <c r="F81" s="5" t="str">
        <f t="shared" si="6"/>
        <v>FF</v>
      </c>
      <c r="G81" s="5" t="str">
        <f t="shared" si="6"/>
        <v>F6</v>
      </c>
      <c r="H81" s="5" t="str">
        <f t="shared" si="6"/>
        <v>FF</v>
      </c>
      <c r="I81" s="5" t="str">
        <f t="shared" si="6"/>
        <v>F7</v>
      </c>
      <c r="J81" s="5" t="str">
        <f t="shared" si="6"/>
        <v>FF</v>
      </c>
      <c r="K81" s="5" t="str">
        <f t="shared" si="6"/>
        <v>F6</v>
      </c>
      <c r="L81" s="5" t="str">
        <f t="shared" si="6"/>
        <v>FF</v>
      </c>
      <c r="M81" s="5" t="str">
        <f t="shared" si="6"/>
        <v>F1</v>
      </c>
      <c r="N81" s="5" t="str">
        <f t="shared" si="6"/>
        <v>FF</v>
      </c>
      <c r="O81" s="5" t="str">
        <f t="shared" si="6"/>
        <v>F5</v>
      </c>
      <c r="P81" s="5" t="str">
        <f t="shared" si="6"/>
        <v>FF</v>
      </c>
      <c r="Q81" s="5" t="str">
        <f t="shared" si="6"/>
        <v>F5</v>
      </c>
      <c r="R81" s="5" t="str">
        <f t="shared" si="6"/>
        <v>FF</v>
      </c>
    </row>
    <row r="82" spans="1:18" x14ac:dyDescent="0.25">
      <c r="A82" s="6" t="s">
        <v>357</v>
      </c>
      <c r="B82" s="7" t="str">
        <f t="shared" si="7"/>
        <v>0x04F0</v>
      </c>
      <c r="C82" s="5" t="str">
        <f t="shared" si="5"/>
        <v>F4</v>
      </c>
      <c r="D82" s="5" t="str">
        <f t="shared" si="6"/>
        <v>FF</v>
      </c>
      <c r="E82" s="5" t="str">
        <f t="shared" si="6"/>
        <v>F3</v>
      </c>
      <c r="F82" s="5" t="str">
        <f t="shared" si="6"/>
        <v>FF</v>
      </c>
      <c r="G82" s="5" t="str">
        <f t="shared" si="6"/>
        <v>F3</v>
      </c>
      <c r="H82" s="5" t="str">
        <f t="shared" si="6"/>
        <v>FF</v>
      </c>
      <c r="I82" s="5" t="str">
        <f t="shared" si="6"/>
        <v>F9</v>
      </c>
      <c r="J82" s="5" t="str">
        <f t="shared" si="6"/>
        <v>FF</v>
      </c>
      <c r="K82" s="5" t="str">
        <f t="shared" si="6"/>
        <v>F3</v>
      </c>
      <c r="L82" s="5" t="str">
        <f t="shared" si="6"/>
        <v>FF</v>
      </c>
      <c r="M82" s="5" t="str">
        <f t="shared" si="6"/>
        <v>F7</v>
      </c>
      <c r="N82" s="5" t="str">
        <f t="shared" si="6"/>
        <v>FF</v>
      </c>
      <c r="O82" s="5" t="str">
        <f t="shared" si="6"/>
        <v>F3</v>
      </c>
      <c r="P82" s="5" t="str">
        <f t="shared" si="6"/>
        <v>FF</v>
      </c>
      <c r="Q82" s="5" t="str">
        <f t="shared" si="6"/>
        <v>F6</v>
      </c>
      <c r="R82" s="5" t="str">
        <f t="shared" si="6"/>
        <v>FF</v>
      </c>
    </row>
    <row r="83" spans="1:18" x14ac:dyDescent="0.25">
      <c r="A83" s="6" t="s">
        <v>358</v>
      </c>
      <c r="B83" s="7" t="str">
        <f t="shared" si="7"/>
        <v>0x0500</v>
      </c>
      <c r="C83" s="5" t="str">
        <f t="shared" si="5"/>
        <v>F5</v>
      </c>
      <c r="D83" s="5" t="str">
        <f t="shared" si="6"/>
        <v>FF</v>
      </c>
      <c r="E83" s="5" t="str">
        <f t="shared" si="6"/>
        <v>F5</v>
      </c>
      <c r="F83" s="5" t="str">
        <f t="shared" si="6"/>
        <v>FF</v>
      </c>
      <c r="G83" s="5" t="str">
        <f t="shared" si="6"/>
        <v>F8</v>
      </c>
      <c r="H83" s="5" t="str">
        <f t="shared" si="6"/>
        <v>FF</v>
      </c>
      <c r="I83" s="5" t="str">
        <f t="shared" si="6"/>
        <v>F6</v>
      </c>
      <c r="J83" s="5" t="str">
        <f t="shared" si="6"/>
        <v>FF</v>
      </c>
      <c r="K83" s="5" t="str">
        <f t="shared" si="6"/>
        <v>F8</v>
      </c>
      <c r="L83" s="5" t="str">
        <f t="shared" si="6"/>
        <v>FF</v>
      </c>
      <c r="M83" s="5" t="str">
        <f t="shared" si="6"/>
        <v>F8</v>
      </c>
      <c r="N83" s="5" t="str">
        <f t="shared" si="6"/>
        <v>FF</v>
      </c>
      <c r="O83" s="5" t="str">
        <f t="shared" si="6"/>
        <v>F6</v>
      </c>
      <c r="P83" s="5" t="str">
        <f t="shared" si="6"/>
        <v>FF</v>
      </c>
      <c r="Q83" s="5" t="str">
        <f t="shared" si="6"/>
        <v>F8</v>
      </c>
      <c r="R83" s="5" t="str">
        <f t="shared" ref="D83:R100" si="8">MID($A83,(COLUMN())*3+2,2)</f>
        <v>FF</v>
      </c>
    </row>
    <row r="84" spans="1:18" x14ac:dyDescent="0.25">
      <c r="A84" s="6" t="s">
        <v>359</v>
      </c>
      <c r="B84" s="7" t="str">
        <f t="shared" si="7"/>
        <v>0x0510</v>
      </c>
      <c r="C84" s="5" t="str">
        <f t="shared" si="5"/>
        <v>F7</v>
      </c>
      <c r="D84" s="5" t="str">
        <f t="shared" si="8"/>
        <v>FF</v>
      </c>
      <c r="E84" s="5" t="str">
        <f t="shared" si="8"/>
        <v>F7</v>
      </c>
      <c r="F84" s="5" t="str">
        <f t="shared" si="8"/>
        <v>FF</v>
      </c>
      <c r="G84" s="5" t="str">
        <f t="shared" si="8"/>
        <v>F6</v>
      </c>
      <c r="H84" s="5" t="str">
        <f t="shared" si="8"/>
        <v>FF</v>
      </c>
      <c r="I84" s="5" t="str">
        <f t="shared" si="8"/>
        <v>F9</v>
      </c>
      <c r="J84" s="5" t="str">
        <f t="shared" si="8"/>
        <v>FF</v>
      </c>
      <c r="K84" s="5" t="str">
        <f t="shared" si="8"/>
        <v>F7</v>
      </c>
      <c r="L84" s="5" t="str">
        <f t="shared" si="8"/>
        <v>FF</v>
      </c>
      <c r="M84" s="5" t="str">
        <f t="shared" si="8"/>
        <v>F9</v>
      </c>
      <c r="N84" s="5" t="str">
        <f t="shared" si="8"/>
        <v>FF</v>
      </c>
      <c r="O84" s="5" t="str">
        <f t="shared" si="8"/>
        <v>F8</v>
      </c>
      <c r="P84" s="5" t="str">
        <f t="shared" si="8"/>
        <v>FF</v>
      </c>
      <c r="Q84" s="5" t="str">
        <f t="shared" si="8"/>
        <v>F8</v>
      </c>
      <c r="R84" s="5" t="str">
        <f t="shared" si="8"/>
        <v>FF</v>
      </c>
    </row>
    <row r="85" spans="1:18" x14ac:dyDescent="0.25">
      <c r="A85" s="6" t="s">
        <v>360</v>
      </c>
      <c r="B85" s="7" t="str">
        <f t="shared" si="7"/>
        <v>0x0520</v>
      </c>
      <c r="C85" s="5" t="str">
        <f t="shared" si="5"/>
        <v>F7</v>
      </c>
      <c r="D85" s="5" t="str">
        <f t="shared" si="8"/>
        <v>FF</v>
      </c>
      <c r="E85" s="5" t="str">
        <f t="shared" si="8"/>
        <v>F7</v>
      </c>
      <c r="F85" s="5" t="str">
        <f t="shared" si="8"/>
        <v>FF</v>
      </c>
      <c r="G85" s="5" t="str">
        <f t="shared" si="8"/>
        <v>F7</v>
      </c>
      <c r="H85" s="5" t="str">
        <f t="shared" si="8"/>
        <v>FF</v>
      </c>
      <c r="I85" s="5" t="str">
        <f t="shared" si="8"/>
        <v>F8</v>
      </c>
      <c r="J85" s="5" t="str">
        <f t="shared" si="8"/>
        <v>FF</v>
      </c>
      <c r="K85" s="5" t="str">
        <f t="shared" si="8"/>
        <v>F7</v>
      </c>
      <c r="L85" s="5" t="str">
        <f t="shared" si="8"/>
        <v>FF</v>
      </c>
      <c r="M85" s="5" t="str">
        <f t="shared" si="8"/>
        <v>F8</v>
      </c>
      <c r="N85" s="5" t="str">
        <f t="shared" si="8"/>
        <v>FF</v>
      </c>
      <c r="O85" s="5" t="str">
        <f t="shared" si="8"/>
        <v>F8</v>
      </c>
      <c r="P85" s="5" t="str">
        <f t="shared" si="8"/>
        <v>FF</v>
      </c>
      <c r="Q85" s="5" t="str">
        <f t="shared" si="8"/>
        <v>F9</v>
      </c>
      <c r="R85" s="5" t="str">
        <f t="shared" si="8"/>
        <v>FF</v>
      </c>
    </row>
    <row r="86" spans="1:18" x14ac:dyDescent="0.25">
      <c r="A86" s="6" t="s">
        <v>361</v>
      </c>
      <c r="B86" s="7" t="str">
        <f t="shared" si="7"/>
        <v>0x0530</v>
      </c>
      <c r="C86" s="5" t="str">
        <f t="shared" si="5"/>
        <v>F7</v>
      </c>
      <c r="D86" s="5" t="str">
        <f t="shared" si="8"/>
        <v>FF</v>
      </c>
      <c r="E86" s="5" t="str">
        <f t="shared" si="8"/>
        <v>F9</v>
      </c>
      <c r="F86" s="5" t="str">
        <f t="shared" si="8"/>
        <v>FF</v>
      </c>
      <c r="G86" s="5" t="str">
        <f t="shared" si="8"/>
        <v>F8</v>
      </c>
      <c r="H86" s="5" t="str">
        <f t="shared" si="8"/>
        <v>FF</v>
      </c>
      <c r="I86" s="5" t="str">
        <f t="shared" si="8"/>
        <v>F8</v>
      </c>
      <c r="J86" s="5" t="str">
        <f t="shared" si="8"/>
        <v>FF</v>
      </c>
      <c r="K86" s="5" t="str">
        <f t="shared" si="8"/>
        <v>F8</v>
      </c>
      <c r="L86" s="5" t="str">
        <f t="shared" si="8"/>
        <v>FF</v>
      </c>
      <c r="M86" s="5" t="str">
        <f t="shared" si="8"/>
        <v>F7</v>
      </c>
      <c r="N86" s="5" t="str">
        <f t="shared" si="8"/>
        <v>FF</v>
      </c>
      <c r="O86" s="5" t="str">
        <f t="shared" si="8"/>
        <v>F8</v>
      </c>
      <c r="P86" s="5" t="str">
        <f t="shared" si="8"/>
        <v>FF</v>
      </c>
      <c r="Q86" s="5" t="str">
        <f t="shared" si="8"/>
        <v>FA</v>
      </c>
      <c r="R86" s="5" t="str">
        <f t="shared" si="8"/>
        <v>FF</v>
      </c>
    </row>
    <row r="87" spans="1:18" x14ac:dyDescent="0.25">
      <c r="A87" s="6" t="s">
        <v>362</v>
      </c>
      <c r="B87" s="7" t="str">
        <f t="shared" si="7"/>
        <v>0x0540</v>
      </c>
      <c r="C87" s="5" t="str">
        <f t="shared" si="5"/>
        <v>E5</v>
      </c>
      <c r="D87" s="5" t="str">
        <f t="shared" si="8"/>
        <v>FF</v>
      </c>
      <c r="E87" s="5" t="str">
        <f t="shared" si="8"/>
        <v>F0</v>
      </c>
      <c r="F87" s="5" t="str">
        <f t="shared" si="8"/>
        <v>FF</v>
      </c>
      <c r="G87" s="5" t="str">
        <f t="shared" si="8"/>
        <v>01</v>
      </c>
      <c r="H87" s="5" t="str">
        <f t="shared" si="8"/>
        <v>00</v>
      </c>
      <c r="I87" s="5" t="str">
        <f t="shared" si="8"/>
        <v>D9</v>
      </c>
      <c r="J87" s="5" t="str">
        <f t="shared" si="8"/>
        <v>FF</v>
      </c>
      <c r="K87" s="5" t="str">
        <f t="shared" si="8"/>
        <v>F0</v>
      </c>
      <c r="L87" s="5" t="str">
        <f t="shared" si="8"/>
        <v>FF</v>
      </c>
      <c r="M87" s="5" t="str">
        <f t="shared" si="8"/>
        <v>B2</v>
      </c>
      <c r="N87" s="5" t="str">
        <f t="shared" si="8"/>
        <v>FF</v>
      </c>
      <c r="O87" s="5" t="str">
        <f t="shared" si="8"/>
        <v>FF</v>
      </c>
      <c r="P87" s="5" t="str">
        <f t="shared" si="8"/>
        <v>FF</v>
      </c>
      <c r="Q87" s="5" t="str">
        <f t="shared" si="8"/>
        <v>E9</v>
      </c>
      <c r="R87" s="5" t="str">
        <f t="shared" si="8"/>
        <v>FF</v>
      </c>
    </row>
    <row r="88" spans="1:18" x14ac:dyDescent="0.25">
      <c r="A88" s="6" t="s">
        <v>363</v>
      </c>
      <c r="B88" s="7" t="str">
        <f t="shared" si="7"/>
        <v>0x0550</v>
      </c>
      <c r="C88" s="5" t="str">
        <f t="shared" si="5"/>
        <v>A5</v>
      </c>
      <c r="D88" s="5" t="str">
        <f t="shared" si="8"/>
        <v>FF</v>
      </c>
      <c r="E88" s="5" t="str">
        <f t="shared" si="8"/>
        <v>CE</v>
      </c>
      <c r="F88" s="5" t="str">
        <f t="shared" si="8"/>
        <v>FF</v>
      </c>
      <c r="G88" s="5" t="str">
        <f t="shared" si="8"/>
        <v>10</v>
      </c>
      <c r="H88" s="5" t="str">
        <f t="shared" si="8"/>
        <v>00</v>
      </c>
      <c r="I88" s="5" t="str">
        <f t="shared" si="8"/>
        <v>0F</v>
      </c>
      <c r="J88" s="5" t="str">
        <f t="shared" si="8"/>
        <v>00</v>
      </c>
      <c r="K88" s="5" t="str">
        <f t="shared" si="8"/>
        <v>23</v>
      </c>
      <c r="L88" s="5" t="str">
        <f t="shared" si="8"/>
        <v>00</v>
      </c>
      <c r="M88" s="5" t="str">
        <f t="shared" si="8"/>
        <v>C5</v>
      </c>
      <c r="N88" s="5" t="str">
        <f t="shared" si="8"/>
        <v>FF</v>
      </c>
      <c r="O88" s="5" t="str">
        <f t="shared" si="8"/>
        <v>0A</v>
      </c>
      <c r="P88" s="5" t="str">
        <f t="shared" si="8"/>
        <v>00</v>
      </c>
      <c r="Q88" s="5" t="str">
        <f t="shared" si="8"/>
        <v>A3</v>
      </c>
      <c r="R88" s="5" t="str">
        <f t="shared" si="8"/>
        <v>FF</v>
      </c>
    </row>
    <row r="89" spans="1:18" x14ac:dyDescent="0.25">
      <c r="A89" s="6" t="s">
        <v>364</v>
      </c>
      <c r="B89" s="7" t="str">
        <f t="shared" si="7"/>
        <v>0x0560</v>
      </c>
      <c r="C89" s="5" t="str">
        <f t="shared" si="5"/>
        <v>33</v>
      </c>
      <c r="D89" s="5" t="str">
        <f t="shared" si="8"/>
        <v>00</v>
      </c>
      <c r="E89" s="5" t="str">
        <f t="shared" si="8"/>
        <v>CE</v>
      </c>
      <c r="F89" s="5" t="str">
        <f t="shared" si="8"/>
        <v>FF</v>
      </c>
      <c r="G89" s="5" t="str">
        <f t="shared" si="8"/>
        <v>01</v>
      </c>
      <c r="H89" s="5" t="str">
        <f t="shared" si="8"/>
        <v>00</v>
      </c>
      <c r="I89" s="5" t="str">
        <f t="shared" si="8"/>
        <v>DB</v>
      </c>
      <c r="J89" s="5" t="str">
        <f t="shared" si="8"/>
        <v>FF</v>
      </c>
      <c r="K89" s="5" t="str">
        <f t="shared" si="8"/>
        <v>3C</v>
      </c>
      <c r="L89" s="5" t="str">
        <f t="shared" si="8"/>
        <v>00</v>
      </c>
      <c r="M89" s="5" t="str">
        <f t="shared" si="8"/>
        <v>36</v>
      </c>
      <c r="N89" s="5" t="str">
        <f t="shared" si="8"/>
        <v>00</v>
      </c>
      <c r="O89" s="5" t="str">
        <f t="shared" si="8"/>
        <v>F3</v>
      </c>
      <c r="P89" s="5" t="str">
        <f t="shared" si="8"/>
        <v>FF</v>
      </c>
      <c r="Q89" s="5" t="str">
        <f t="shared" si="8"/>
        <v>D6</v>
      </c>
      <c r="R89" s="5" t="str">
        <f t="shared" si="8"/>
        <v>FF</v>
      </c>
    </row>
    <row r="90" spans="1:18" x14ac:dyDescent="0.25">
      <c r="A90" s="6" t="s">
        <v>365</v>
      </c>
      <c r="B90" s="7" t="str">
        <f t="shared" si="7"/>
        <v>0x0570</v>
      </c>
      <c r="C90" s="5" t="str">
        <f t="shared" si="5"/>
        <v>AA</v>
      </c>
      <c r="D90" s="5" t="str">
        <f t="shared" si="8"/>
        <v>FF</v>
      </c>
      <c r="E90" s="5" t="str">
        <f t="shared" si="8"/>
        <v>A9</v>
      </c>
      <c r="F90" s="5" t="str">
        <f t="shared" si="8"/>
        <v>FF</v>
      </c>
      <c r="G90" s="5" t="str">
        <f t="shared" si="8"/>
        <v>E0</v>
      </c>
      <c r="H90" s="5" t="str">
        <f t="shared" si="8"/>
        <v>FF</v>
      </c>
      <c r="I90" s="5" t="str">
        <f t="shared" si="8"/>
        <v>E6</v>
      </c>
      <c r="J90" s="5" t="str">
        <f t="shared" si="8"/>
        <v>FF</v>
      </c>
      <c r="K90" s="5" t="str">
        <f t="shared" si="8"/>
        <v>F0</v>
      </c>
      <c r="L90" s="5" t="str">
        <f t="shared" si="8"/>
        <v>FF</v>
      </c>
      <c r="M90" s="5" t="str">
        <f t="shared" si="8"/>
        <v>97</v>
      </c>
      <c r="N90" s="5" t="str">
        <f t="shared" si="8"/>
        <v>FF</v>
      </c>
      <c r="O90" s="5" t="str">
        <f t="shared" si="8"/>
        <v>95</v>
      </c>
      <c r="P90" s="5" t="str">
        <f t="shared" si="8"/>
        <v>FF</v>
      </c>
      <c r="Q90" s="5" t="str">
        <f t="shared" si="8"/>
        <v>1D</v>
      </c>
      <c r="R90" s="5" t="str">
        <f t="shared" si="8"/>
        <v>00</v>
      </c>
    </row>
    <row r="91" spans="1:18" x14ac:dyDescent="0.25">
      <c r="A91" s="6" t="s">
        <v>366</v>
      </c>
      <c r="B91" s="7" t="str">
        <f t="shared" si="7"/>
        <v>0x0580</v>
      </c>
      <c r="C91" s="5" t="str">
        <f t="shared" si="5"/>
        <v>0A</v>
      </c>
      <c r="D91" s="5" t="str">
        <f t="shared" si="8"/>
        <v>00</v>
      </c>
      <c r="E91" s="5" t="str">
        <f t="shared" si="8"/>
        <v>A6</v>
      </c>
      <c r="F91" s="5" t="str">
        <f t="shared" si="8"/>
        <v>FF</v>
      </c>
      <c r="G91" s="5" t="str">
        <f t="shared" si="8"/>
        <v>EB</v>
      </c>
      <c r="H91" s="5" t="str">
        <f t="shared" si="8"/>
        <v>FF</v>
      </c>
      <c r="I91" s="5" t="str">
        <f t="shared" si="8"/>
        <v>E4</v>
      </c>
      <c r="J91" s="5" t="str">
        <f t="shared" si="8"/>
        <v>FF</v>
      </c>
      <c r="K91" s="5" t="str">
        <f t="shared" si="8"/>
        <v>07</v>
      </c>
      <c r="L91" s="5" t="str">
        <f t="shared" si="8"/>
        <v>00</v>
      </c>
      <c r="M91" s="5" t="str">
        <f t="shared" si="8"/>
        <v>00</v>
      </c>
      <c r="N91" s="5" t="str">
        <f t="shared" si="8"/>
        <v>00</v>
      </c>
      <c r="O91" s="5" t="str">
        <f t="shared" si="8"/>
        <v>B3</v>
      </c>
      <c r="P91" s="5" t="str">
        <f t="shared" si="8"/>
        <v>FF</v>
      </c>
      <c r="Q91" s="5" t="str">
        <f t="shared" si="8"/>
        <v>B3</v>
      </c>
      <c r="R91" s="5" t="str">
        <f t="shared" si="8"/>
        <v>FF</v>
      </c>
    </row>
    <row r="92" spans="1:18" x14ac:dyDescent="0.25">
      <c r="A92" s="6" t="s">
        <v>367</v>
      </c>
      <c r="B92" s="7" t="str">
        <f t="shared" si="7"/>
        <v>0x0590</v>
      </c>
      <c r="C92" s="5" t="str">
        <f t="shared" si="5"/>
        <v>B8</v>
      </c>
      <c r="D92" s="5" t="str">
        <f t="shared" si="8"/>
        <v>FF</v>
      </c>
      <c r="E92" s="5" t="str">
        <f t="shared" si="8"/>
        <v>23</v>
      </c>
      <c r="F92" s="5" t="str">
        <f t="shared" si="8"/>
        <v>00</v>
      </c>
      <c r="G92" s="5" t="str">
        <f t="shared" si="8"/>
        <v>E3</v>
      </c>
      <c r="H92" s="5" t="str">
        <f t="shared" si="8"/>
        <v>FF</v>
      </c>
      <c r="I92" s="5" t="str">
        <f t="shared" si="8"/>
        <v>FC</v>
      </c>
      <c r="J92" s="5" t="str">
        <f t="shared" si="8"/>
        <v>FF</v>
      </c>
      <c r="K92" s="5" t="str">
        <f t="shared" si="8"/>
        <v>DF</v>
      </c>
      <c r="L92" s="5" t="str">
        <f t="shared" si="8"/>
        <v>FF</v>
      </c>
      <c r="M92" s="5" t="str">
        <f t="shared" si="8"/>
        <v>A9</v>
      </c>
      <c r="N92" s="5" t="str">
        <f t="shared" si="8"/>
        <v>FF</v>
      </c>
      <c r="O92" s="5" t="str">
        <f t="shared" si="8"/>
        <v>CA</v>
      </c>
      <c r="P92" s="5" t="str">
        <f t="shared" si="8"/>
        <v>FF</v>
      </c>
      <c r="Q92" s="5" t="str">
        <f t="shared" si="8"/>
        <v>07</v>
      </c>
      <c r="R92" s="5" t="str">
        <f t="shared" si="8"/>
        <v>00</v>
      </c>
    </row>
    <row r="93" spans="1:18" x14ac:dyDescent="0.25">
      <c r="A93" s="6" t="s">
        <v>368</v>
      </c>
      <c r="B93" s="7" t="str">
        <f t="shared" si="7"/>
        <v>0x05A0</v>
      </c>
      <c r="C93" s="5" t="str">
        <f t="shared" si="5"/>
        <v>9A</v>
      </c>
      <c r="D93" s="5" t="str">
        <f t="shared" si="8"/>
        <v>FF</v>
      </c>
      <c r="E93" s="5" t="str">
        <f t="shared" si="8"/>
        <v>C7</v>
      </c>
      <c r="F93" s="5" t="str">
        <f t="shared" si="8"/>
        <v>FF</v>
      </c>
      <c r="G93" s="5" t="str">
        <f t="shared" si="8"/>
        <v>D4</v>
      </c>
      <c r="H93" s="5" t="str">
        <f t="shared" si="8"/>
        <v>FF</v>
      </c>
      <c r="I93" s="5" t="str">
        <f t="shared" si="8"/>
        <v>8E</v>
      </c>
      <c r="J93" s="5" t="str">
        <f t="shared" si="8"/>
        <v>FF</v>
      </c>
      <c r="K93" s="5" t="str">
        <f t="shared" si="8"/>
        <v>B4</v>
      </c>
      <c r="L93" s="5" t="str">
        <f t="shared" si="8"/>
        <v>FF</v>
      </c>
      <c r="M93" s="5" t="str">
        <f t="shared" si="8"/>
        <v>91</v>
      </c>
      <c r="N93" s="5" t="str">
        <f t="shared" si="8"/>
        <v>FF</v>
      </c>
      <c r="O93" s="5" t="str">
        <f t="shared" si="8"/>
        <v>00</v>
      </c>
      <c r="P93" s="5" t="str">
        <f t="shared" si="8"/>
        <v>00</v>
      </c>
      <c r="Q93" s="5" t="str">
        <f t="shared" si="8"/>
        <v>2A</v>
      </c>
      <c r="R93" s="5" t="str">
        <f t="shared" si="8"/>
        <v>00</v>
      </c>
    </row>
    <row r="94" spans="1:18" x14ac:dyDescent="0.25">
      <c r="A94" s="6" t="s">
        <v>369</v>
      </c>
      <c r="B94" s="7" t="str">
        <f t="shared" si="7"/>
        <v>0x05B0</v>
      </c>
      <c r="C94" s="5" t="str">
        <f t="shared" si="5"/>
        <v>09</v>
      </c>
      <c r="D94" s="5" t="str">
        <f t="shared" si="8"/>
        <v>00</v>
      </c>
      <c r="E94" s="5" t="str">
        <f t="shared" si="8"/>
        <v>05</v>
      </c>
      <c r="F94" s="5" t="str">
        <f t="shared" si="8"/>
        <v>00</v>
      </c>
      <c r="G94" s="5" t="str">
        <f t="shared" si="8"/>
        <v>EB</v>
      </c>
      <c r="H94" s="5" t="str">
        <f t="shared" si="8"/>
        <v>FF</v>
      </c>
      <c r="I94" s="5" t="str">
        <f t="shared" si="8"/>
        <v>C7</v>
      </c>
      <c r="J94" s="5" t="str">
        <f t="shared" si="8"/>
        <v>FF</v>
      </c>
      <c r="K94" s="5" t="str">
        <f t="shared" si="8"/>
        <v>F2</v>
      </c>
      <c r="L94" s="5" t="str">
        <f t="shared" si="8"/>
        <v>FF</v>
      </c>
      <c r="M94" s="5" t="str">
        <f t="shared" si="8"/>
        <v>19</v>
      </c>
      <c r="N94" s="5" t="str">
        <f t="shared" si="8"/>
        <v>00</v>
      </c>
      <c r="O94" s="5" t="str">
        <f t="shared" si="8"/>
        <v>2A</v>
      </c>
      <c r="P94" s="5" t="str">
        <f t="shared" si="8"/>
        <v>00</v>
      </c>
      <c r="Q94" s="5" t="str">
        <f t="shared" si="8"/>
        <v>BC</v>
      </c>
      <c r="R94" s="5" t="str">
        <f t="shared" si="8"/>
        <v>FF</v>
      </c>
    </row>
    <row r="95" spans="1:18" x14ac:dyDescent="0.25">
      <c r="A95" s="6" t="s">
        <v>370</v>
      </c>
      <c r="B95" s="7" t="str">
        <f t="shared" si="7"/>
        <v>0x05C0</v>
      </c>
      <c r="C95" s="5" t="str">
        <f t="shared" si="5"/>
        <v>0B</v>
      </c>
      <c r="D95" s="5" t="str">
        <f t="shared" si="8"/>
        <v>00</v>
      </c>
      <c r="E95" s="5" t="str">
        <f t="shared" si="8"/>
        <v>21</v>
      </c>
      <c r="F95" s="5" t="str">
        <f t="shared" si="8"/>
        <v>00</v>
      </c>
      <c r="G95" s="5" t="str">
        <f t="shared" si="8"/>
        <v>FA</v>
      </c>
      <c r="H95" s="5" t="str">
        <f t="shared" si="8"/>
        <v>FF</v>
      </c>
      <c r="I95" s="5" t="str">
        <f t="shared" si="8"/>
        <v>1C</v>
      </c>
      <c r="J95" s="5" t="str">
        <f t="shared" si="8"/>
        <v>00</v>
      </c>
      <c r="K95" s="5" t="str">
        <f t="shared" si="8"/>
        <v>03</v>
      </c>
      <c r="L95" s="5" t="str">
        <f t="shared" si="8"/>
        <v>00</v>
      </c>
      <c r="M95" s="5" t="str">
        <f t="shared" si="8"/>
        <v>C1</v>
      </c>
      <c r="N95" s="5" t="str">
        <f t="shared" si="8"/>
        <v>FF</v>
      </c>
      <c r="O95" s="5" t="str">
        <f t="shared" si="8"/>
        <v>00</v>
      </c>
      <c r="P95" s="5" t="str">
        <f t="shared" si="8"/>
        <v>00</v>
      </c>
      <c r="Q95" s="5" t="str">
        <f t="shared" si="8"/>
        <v>1A</v>
      </c>
      <c r="R95" s="5" t="str">
        <f t="shared" si="8"/>
        <v>00</v>
      </c>
    </row>
    <row r="96" spans="1:18" x14ac:dyDescent="0.25">
      <c r="A96" s="6" t="s">
        <v>371</v>
      </c>
      <c r="B96" s="7" t="str">
        <f t="shared" si="7"/>
        <v>0x05D0</v>
      </c>
      <c r="C96" s="5" t="str">
        <f t="shared" si="5"/>
        <v>EC</v>
      </c>
      <c r="D96" s="5" t="str">
        <f t="shared" si="8"/>
        <v>FF</v>
      </c>
      <c r="E96" s="5" t="str">
        <f t="shared" si="8"/>
        <v>DA</v>
      </c>
      <c r="F96" s="5" t="str">
        <f t="shared" si="8"/>
        <v>FF</v>
      </c>
      <c r="G96" s="5" t="str">
        <f t="shared" si="8"/>
        <v>21</v>
      </c>
      <c r="H96" s="5" t="str">
        <f t="shared" si="8"/>
        <v>00</v>
      </c>
      <c r="I96" s="5" t="str">
        <f t="shared" si="8"/>
        <v>00</v>
      </c>
      <c r="J96" s="5" t="str">
        <f t="shared" si="8"/>
        <v>00</v>
      </c>
      <c r="K96" s="5" t="str">
        <f t="shared" si="8"/>
        <v>0E</v>
      </c>
      <c r="L96" s="5" t="str">
        <f t="shared" si="8"/>
        <v>00</v>
      </c>
      <c r="M96" s="5" t="str">
        <f t="shared" si="8"/>
        <v>18</v>
      </c>
      <c r="N96" s="5" t="str">
        <f t="shared" si="8"/>
        <v>00</v>
      </c>
      <c r="O96" s="5" t="str">
        <f t="shared" si="8"/>
        <v>FD</v>
      </c>
      <c r="P96" s="5" t="str">
        <f t="shared" si="8"/>
        <v>FF</v>
      </c>
      <c r="Q96" s="5" t="str">
        <f t="shared" si="8"/>
        <v>F6</v>
      </c>
      <c r="R96" s="5" t="str">
        <f t="shared" si="8"/>
        <v>FF</v>
      </c>
    </row>
    <row r="97" spans="1:18" x14ac:dyDescent="0.25">
      <c r="A97" s="6" t="s">
        <v>372</v>
      </c>
      <c r="B97" s="7" t="str">
        <f t="shared" si="7"/>
        <v>0x05E0</v>
      </c>
      <c r="C97" s="5" t="str">
        <f t="shared" si="5"/>
        <v>EB</v>
      </c>
      <c r="D97" s="5" t="str">
        <f t="shared" si="8"/>
        <v>FF</v>
      </c>
      <c r="E97" s="5" t="str">
        <f t="shared" si="8"/>
        <v>D0</v>
      </c>
      <c r="F97" s="5" t="str">
        <f t="shared" si="8"/>
        <v>FF</v>
      </c>
      <c r="G97" s="5" t="str">
        <f t="shared" si="8"/>
        <v>DC</v>
      </c>
      <c r="H97" s="5" t="str">
        <f t="shared" si="8"/>
        <v>FF</v>
      </c>
      <c r="I97" s="5" t="str">
        <f t="shared" si="8"/>
        <v>FA</v>
      </c>
      <c r="J97" s="5" t="str">
        <f t="shared" si="8"/>
        <v>FF</v>
      </c>
      <c r="K97" s="5" t="str">
        <f t="shared" si="8"/>
        <v>DD</v>
      </c>
      <c r="L97" s="5" t="str">
        <f t="shared" si="8"/>
        <v>FF</v>
      </c>
      <c r="M97" s="5" t="str">
        <f t="shared" si="8"/>
        <v>B8</v>
      </c>
      <c r="N97" s="5" t="str">
        <f t="shared" si="8"/>
        <v>FF</v>
      </c>
      <c r="O97" s="5" t="str">
        <f t="shared" si="8"/>
        <v>A8</v>
      </c>
      <c r="P97" s="5" t="str">
        <f t="shared" si="8"/>
        <v>FF</v>
      </c>
      <c r="Q97" s="5" t="str">
        <f t="shared" si="8"/>
        <v>E7</v>
      </c>
      <c r="R97" s="5" t="str">
        <f t="shared" si="8"/>
        <v>FF</v>
      </c>
    </row>
    <row r="98" spans="1:18" x14ac:dyDescent="0.25">
      <c r="A98" s="6" t="s">
        <v>373</v>
      </c>
      <c r="B98" s="7" t="str">
        <f t="shared" si="7"/>
        <v>0x05F0</v>
      </c>
      <c r="C98" s="5" t="str">
        <f t="shared" si="5"/>
        <v>E9</v>
      </c>
      <c r="D98" s="5" t="str">
        <f t="shared" si="8"/>
        <v>FF</v>
      </c>
      <c r="E98" s="5" t="str">
        <f t="shared" si="8"/>
        <v>D9</v>
      </c>
      <c r="F98" s="5" t="str">
        <f t="shared" si="8"/>
        <v>FF</v>
      </c>
      <c r="G98" s="5" t="str">
        <f t="shared" si="8"/>
        <v>E8</v>
      </c>
      <c r="H98" s="5" t="str">
        <f t="shared" si="8"/>
        <v>FF</v>
      </c>
      <c r="I98" s="5" t="str">
        <f t="shared" si="8"/>
        <v>F3</v>
      </c>
      <c r="J98" s="5" t="str">
        <f t="shared" si="8"/>
        <v>FF</v>
      </c>
      <c r="K98" s="5" t="str">
        <f t="shared" si="8"/>
        <v>DE</v>
      </c>
      <c r="L98" s="5" t="str">
        <f t="shared" si="8"/>
        <v>FF</v>
      </c>
      <c r="M98" s="5" t="str">
        <f t="shared" si="8"/>
        <v>C9</v>
      </c>
      <c r="N98" s="5" t="str">
        <f t="shared" si="8"/>
        <v>FF</v>
      </c>
      <c r="O98" s="5" t="str">
        <f t="shared" si="8"/>
        <v>EB</v>
      </c>
      <c r="P98" s="5" t="str">
        <f t="shared" si="8"/>
        <v>FF</v>
      </c>
      <c r="Q98" s="5" t="str">
        <f t="shared" si="8"/>
        <v>C9</v>
      </c>
      <c r="R98" s="5" t="str">
        <f t="shared" si="8"/>
        <v>FF</v>
      </c>
    </row>
    <row r="99" spans="1:18" x14ac:dyDescent="0.25">
      <c r="A99" s="6" t="s">
        <v>374</v>
      </c>
      <c r="B99" s="7" t="str">
        <f t="shared" si="7"/>
        <v>0x0600</v>
      </c>
      <c r="C99" s="5" t="str">
        <f t="shared" si="5"/>
        <v>EA</v>
      </c>
      <c r="D99" s="5" t="str">
        <f t="shared" si="8"/>
        <v>FF</v>
      </c>
      <c r="E99" s="5" t="str">
        <f t="shared" si="8"/>
        <v>ED</v>
      </c>
      <c r="F99" s="5" t="str">
        <f t="shared" si="8"/>
        <v>FF</v>
      </c>
      <c r="G99" s="5" t="str">
        <f t="shared" si="8"/>
        <v>EE</v>
      </c>
      <c r="H99" s="5" t="str">
        <f t="shared" si="8"/>
        <v>FF</v>
      </c>
      <c r="I99" s="5" t="str">
        <f t="shared" si="8"/>
        <v>ED</v>
      </c>
      <c r="J99" s="5" t="str">
        <f t="shared" si="8"/>
        <v>FF</v>
      </c>
      <c r="K99" s="5" t="str">
        <f t="shared" si="8"/>
        <v>EC</v>
      </c>
      <c r="L99" s="5" t="str">
        <f t="shared" si="8"/>
        <v>FF</v>
      </c>
      <c r="M99" s="5" t="str">
        <f t="shared" si="8"/>
        <v>EF</v>
      </c>
      <c r="N99" s="5" t="str">
        <f t="shared" si="8"/>
        <v>FF</v>
      </c>
      <c r="O99" s="5" t="str">
        <f t="shared" si="8"/>
        <v>ED</v>
      </c>
      <c r="P99" s="5" t="str">
        <f t="shared" si="8"/>
        <v>FF</v>
      </c>
      <c r="Q99" s="5" t="str">
        <f t="shared" si="8"/>
        <v>EE</v>
      </c>
      <c r="R99" s="5" t="str">
        <f t="shared" si="8"/>
        <v>FF</v>
      </c>
    </row>
    <row r="100" spans="1:18" x14ac:dyDescent="0.25">
      <c r="A100" s="6" t="s">
        <v>375</v>
      </c>
      <c r="B100" s="7" t="str">
        <f t="shared" si="7"/>
        <v>0x0610</v>
      </c>
      <c r="C100" s="5" t="str">
        <f t="shared" si="5"/>
        <v>F0</v>
      </c>
      <c r="D100" s="5" t="str">
        <f t="shared" si="8"/>
        <v>FF</v>
      </c>
      <c r="E100" s="5" t="str">
        <f t="shared" si="8"/>
        <v>F1</v>
      </c>
      <c r="F100" s="5" t="str">
        <f t="shared" si="8"/>
        <v>FF</v>
      </c>
      <c r="G100" s="5" t="str">
        <f t="shared" si="8"/>
        <v>ED</v>
      </c>
      <c r="H100" s="5" t="str">
        <f t="shared" si="8"/>
        <v>FF</v>
      </c>
      <c r="I100" s="5" t="str">
        <f t="shared" si="8"/>
        <v>ED</v>
      </c>
      <c r="J100" s="5" t="str">
        <f t="shared" si="8"/>
        <v>FF</v>
      </c>
      <c r="K100" s="5" t="str">
        <f t="shared" si="8"/>
        <v>EC</v>
      </c>
      <c r="L100" s="5" t="str">
        <f t="shared" si="8"/>
        <v>FF</v>
      </c>
      <c r="M100" s="5" t="str">
        <f t="shared" si="8"/>
        <v>EF</v>
      </c>
      <c r="N100" s="5" t="str">
        <f t="shared" si="8"/>
        <v>FF</v>
      </c>
      <c r="O100" s="5" t="str">
        <f t="shared" si="8"/>
        <v>F0</v>
      </c>
      <c r="P100" s="5" t="str">
        <f t="shared" si="8"/>
        <v>FF</v>
      </c>
      <c r="Q100" s="5" t="str">
        <f t="shared" si="8"/>
        <v>EF</v>
      </c>
      <c r="R100" s="5" t="str">
        <f t="shared" ref="D100:R117" si="9">MID($A100,(COLUMN())*3+2,2)</f>
        <v>FF</v>
      </c>
    </row>
    <row r="101" spans="1:18" x14ac:dyDescent="0.25">
      <c r="A101" s="6" t="s">
        <v>376</v>
      </c>
      <c r="B101" s="7" t="str">
        <f t="shared" si="7"/>
        <v>0x0620</v>
      </c>
      <c r="C101" s="5" t="str">
        <f t="shared" si="5"/>
        <v>F2</v>
      </c>
      <c r="D101" s="5" t="str">
        <f t="shared" si="9"/>
        <v>FF</v>
      </c>
      <c r="E101" s="5" t="str">
        <f t="shared" si="9"/>
        <v>F0</v>
      </c>
      <c r="F101" s="5" t="str">
        <f t="shared" si="9"/>
        <v>FF</v>
      </c>
      <c r="G101" s="5" t="str">
        <f t="shared" si="9"/>
        <v>F1</v>
      </c>
      <c r="H101" s="5" t="str">
        <f t="shared" si="9"/>
        <v>FF</v>
      </c>
      <c r="I101" s="5" t="str">
        <f t="shared" si="9"/>
        <v>F1</v>
      </c>
      <c r="J101" s="5" t="str">
        <f t="shared" si="9"/>
        <v>FF</v>
      </c>
      <c r="K101" s="5" t="str">
        <f t="shared" si="9"/>
        <v>F1</v>
      </c>
      <c r="L101" s="5" t="str">
        <f t="shared" si="9"/>
        <v>FF</v>
      </c>
      <c r="M101" s="5" t="str">
        <f t="shared" si="9"/>
        <v>F0</v>
      </c>
      <c r="N101" s="5" t="str">
        <f t="shared" si="9"/>
        <v>FF</v>
      </c>
      <c r="O101" s="5" t="str">
        <f t="shared" si="9"/>
        <v>F4</v>
      </c>
      <c r="P101" s="5" t="str">
        <f t="shared" si="9"/>
        <v>FF</v>
      </c>
      <c r="Q101" s="5" t="str">
        <f t="shared" si="9"/>
        <v>F2</v>
      </c>
      <c r="R101" s="5" t="str">
        <f t="shared" si="9"/>
        <v>FF</v>
      </c>
    </row>
    <row r="102" spans="1:18" x14ac:dyDescent="0.25">
      <c r="A102" s="6" t="s">
        <v>377</v>
      </c>
      <c r="B102" s="7" t="str">
        <f t="shared" si="7"/>
        <v>0x0630</v>
      </c>
      <c r="C102" s="5" t="str">
        <f t="shared" si="5"/>
        <v>F0</v>
      </c>
      <c r="D102" s="5" t="str">
        <f t="shared" si="9"/>
        <v>FF</v>
      </c>
      <c r="E102" s="5" t="str">
        <f t="shared" si="9"/>
        <v>F4</v>
      </c>
      <c r="F102" s="5" t="str">
        <f t="shared" si="9"/>
        <v>FF</v>
      </c>
      <c r="G102" s="5" t="str">
        <f t="shared" si="9"/>
        <v>EF</v>
      </c>
      <c r="H102" s="5" t="str">
        <f t="shared" si="9"/>
        <v>FF</v>
      </c>
      <c r="I102" s="5" t="str">
        <f t="shared" si="9"/>
        <v>F3</v>
      </c>
      <c r="J102" s="5" t="str">
        <f t="shared" si="9"/>
        <v>FF</v>
      </c>
      <c r="K102" s="5" t="str">
        <f t="shared" si="9"/>
        <v>F4</v>
      </c>
      <c r="L102" s="5" t="str">
        <f t="shared" si="9"/>
        <v>FF</v>
      </c>
      <c r="M102" s="5" t="str">
        <f t="shared" si="9"/>
        <v>F4</v>
      </c>
      <c r="N102" s="5" t="str">
        <f t="shared" si="9"/>
        <v>FF</v>
      </c>
      <c r="O102" s="5" t="str">
        <f t="shared" si="9"/>
        <v>F3</v>
      </c>
      <c r="P102" s="5" t="str">
        <f t="shared" si="9"/>
        <v>FF</v>
      </c>
      <c r="Q102" s="5" t="str">
        <f t="shared" si="9"/>
        <v>F5</v>
      </c>
      <c r="R102" s="5" t="str">
        <f t="shared" si="9"/>
        <v>FF</v>
      </c>
    </row>
    <row r="103" spans="1:18" x14ac:dyDescent="0.25">
      <c r="A103" s="6" t="s">
        <v>378</v>
      </c>
      <c r="B103" s="7" t="str">
        <f t="shared" si="7"/>
        <v>0x0640</v>
      </c>
      <c r="C103" s="5" t="str">
        <f t="shared" si="5"/>
        <v>EE</v>
      </c>
      <c r="D103" s="5" t="str">
        <f t="shared" si="9"/>
        <v>FF</v>
      </c>
      <c r="E103" s="5" t="str">
        <f t="shared" si="9"/>
        <v>ED</v>
      </c>
      <c r="F103" s="5" t="str">
        <f t="shared" si="9"/>
        <v>FF</v>
      </c>
      <c r="G103" s="5" t="str">
        <f t="shared" si="9"/>
        <v>EF</v>
      </c>
      <c r="H103" s="5" t="str">
        <f t="shared" si="9"/>
        <v>FF</v>
      </c>
      <c r="I103" s="5" t="str">
        <f t="shared" si="9"/>
        <v>EE</v>
      </c>
      <c r="J103" s="5" t="str">
        <f t="shared" si="9"/>
        <v>FF</v>
      </c>
      <c r="K103" s="5" t="str">
        <f t="shared" si="9"/>
        <v>EE</v>
      </c>
      <c r="L103" s="5" t="str">
        <f t="shared" si="9"/>
        <v>FF</v>
      </c>
      <c r="M103" s="5" t="str">
        <f t="shared" si="9"/>
        <v>F2</v>
      </c>
      <c r="N103" s="5" t="str">
        <f t="shared" si="9"/>
        <v>FF</v>
      </c>
      <c r="O103" s="5" t="str">
        <f t="shared" si="9"/>
        <v>ED</v>
      </c>
      <c r="P103" s="5" t="str">
        <f t="shared" si="9"/>
        <v>FF</v>
      </c>
      <c r="Q103" s="5" t="str">
        <f t="shared" si="9"/>
        <v>F4</v>
      </c>
      <c r="R103" s="5" t="str">
        <f t="shared" si="9"/>
        <v>FF</v>
      </c>
    </row>
    <row r="104" spans="1:18" x14ac:dyDescent="0.25">
      <c r="A104" s="6" t="s">
        <v>379</v>
      </c>
      <c r="B104" s="7" t="str">
        <f t="shared" si="7"/>
        <v>0x0650</v>
      </c>
      <c r="C104" s="5" t="str">
        <f t="shared" si="5"/>
        <v>EF</v>
      </c>
      <c r="D104" s="5" t="str">
        <f t="shared" si="9"/>
        <v>FF</v>
      </c>
      <c r="E104" s="5" t="str">
        <f t="shared" si="9"/>
        <v>EF</v>
      </c>
      <c r="F104" s="5" t="str">
        <f t="shared" si="9"/>
        <v>FF</v>
      </c>
      <c r="G104" s="5" t="str">
        <f t="shared" si="9"/>
        <v>F1</v>
      </c>
      <c r="H104" s="5" t="str">
        <f t="shared" si="9"/>
        <v>FF</v>
      </c>
      <c r="I104" s="5" t="str">
        <f t="shared" si="9"/>
        <v>F2</v>
      </c>
      <c r="J104" s="5" t="str">
        <f t="shared" si="9"/>
        <v>FF</v>
      </c>
      <c r="K104" s="5" t="str">
        <f t="shared" si="9"/>
        <v>F4</v>
      </c>
      <c r="L104" s="5" t="str">
        <f t="shared" si="9"/>
        <v>FF</v>
      </c>
      <c r="M104" s="5" t="str">
        <f t="shared" si="9"/>
        <v>F2</v>
      </c>
      <c r="N104" s="5" t="str">
        <f t="shared" si="9"/>
        <v>FF</v>
      </c>
      <c r="O104" s="5" t="str">
        <f t="shared" si="9"/>
        <v>EE</v>
      </c>
      <c r="P104" s="5" t="str">
        <f t="shared" si="9"/>
        <v>FF</v>
      </c>
      <c r="Q104" s="5" t="str">
        <f t="shared" si="9"/>
        <v>F0</v>
      </c>
      <c r="R104" s="5" t="str">
        <f t="shared" si="9"/>
        <v>FF</v>
      </c>
    </row>
    <row r="105" spans="1:18" x14ac:dyDescent="0.25">
      <c r="A105" s="6" t="s">
        <v>380</v>
      </c>
      <c r="B105" s="7" t="str">
        <f t="shared" si="7"/>
        <v>0x0660</v>
      </c>
      <c r="C105" s="5" t="str">
        <f t="shared" si="5"/>
        <v>EF</v>
      </c>
      <c r="D105" s="5" t="str">
        <f t="shared" si="9"/>
        <v>FF</v>
      </c>
      <c r="E105" s="5" t="str">
        <f t="shared" si="9"/>
        <v>F3</v>
      </c>
      <c r="F105" s="5" t="str">
        <f t="shared" si="9"/>
        <v>FF</v>
      </c>
      <c r="G105" s="5" t="str">
        <f t="shared" si="9"/>
        <v>F0</v>
      </c>
      <c r="H105" s="5" t="str">
        <f t="shared" si="9"/>
        <v>FF</v>
      </c>
      <c r="I105" s="5" t="str">
        <f t="shared" si="9"/>
        <v>F1</v>
      </c>
      <c r="J105" s="5" t="str">
        <f t="shared" si="9"/>
        <v>FF</v>
      </c>
      <c r="K105" s="5" t="str">
        <f t="shared" si="9"/>
        <v>F0</v>
      </c>
      <c r="L105" s="5" t="str">
        <f t="shared" si="9"/>
        <v>FF</v>
      </c>
      <c r="M105" s="5" t="str">
        <f t="shared" si="9"/>
        <v>F0</v>
      </c>
      <c r="N105" s="5" t="str">
        <f t="shared" si="9"/>
        <v>FF</v>
      </c>
      <c r="O105" s="5" t="str">
        <f t="shared" si="9"/>
        <v>F2</v>
      </c>
      <c r="P105" s="5" t="str">
        <f t="shared" si="9"/>
        <v>FF</v>
      </c>
      <c r="Q105" s="5" t="str">
        <f t="shared" si="9"/>
        <v>EF</v>
      </c>
      <c r="R105" s="5" t="str">
        <f t="shared" si="9"/>
        <v>FF</v>
      </c>
    </row>
    <row r="106" spans="1:18" x14ac:dyDescent="0.25">
      <c r="A106" s="6" t="s">
        <v>381</v>
      </c>
      <c r="B106" s="7" t="str">
        <f t="shared" si="7"/>
        <v>0x0670</v>
      </c>
      <c r="C106" s="5" t="str">
        <f t="shared" si="5"/>
        <v>EE</v>
      </c>
      <c r="D106" s="5" t="str">
        <f t="shared" si="9"/>
        <v>FF</v>
      </c>
      <c r="E106" s="5" t="str">
        <f t="shared" si="9"/>
        <v>F2</v>
      </c>
      <c r="F106" s="5" t="str">
        <f t="shared" si="9"/>
        <v>FF</v>
      </c>
      <c r="G106" s="5" t="str">
        <f t="shared" si="9"/>
        <v>F2</v>
      </c>
      <c r="H106" s="5" t="str">
        <f t="shared" si="9"/>
        <v>FF</v>
      </c>
      <c r="I106" s="5" t="str">
        <f t="shared" si="9"/>
        <v>F3</v>
      </c>
      <c r="J106" s="5" t="str">
        <f t="shared" si="9"/>
        <v>FF</v>
      </c>
      <c r="K106" s="5" t="str">
        <f t="shared" si="9"/>
        <v>F3</v>
      </c>
      <c r="L106" s="5" t="str">
        <f t="shared" si="9"/>
        <v>FF</v>
      </c>
      <c r="M106" s="5" t="str">
        <f t="shared" si="9"/>
        <v>F2</v>
      </c>
      <c r="N106" s="5" t="str">
        <f t="shared" si="9"/>
        <v>FF</v>
      </c>
      <c r="O106" s="5" t="str">
        <f t="shared" si="9"/>
        <v>F2</v>
      </c>
      <c r="P106" s="5" t="str">
        <f t="shared" si="9"/>
        <v>FF</v>
      </c>
      <c r="Q106" s="5" t="str">
        <f t="shared" si="9"/>
        <v>F5</v>
      </c>
      <c r="R106" s="5" t="str">
        <f t="shared" si="9"/>
        <v>FF</v>
      </c>
    </row>
    <row r="107" spans="1:18" x14ac:dyDescent="0.25">
      <c r="A107" s="6" t="s">
        <v>382</v>
      </c>
      <c r="B107" s="7" t="str">
        <f t="shared" si="7"/>
        <v>0x0680</v>
      </c>
      <c r="C107" s="5" t="str">
        <f t="shared" si="5"/>
        <v>A6</v>
      </c>
      <c r="D107" s="5" t="str">
        <f t="shared" si="9"/>
        <v>FF</v>
      </c>
      <c r="E107" s="5" t="str">
        <f t="shared" si="9"/>
        <v>15</v>
      </c>
      <c r="F107" s="5" t="str">
        <f t="shared" si="9"/>
        <v>00</v>
      </c>
      <c r="G107" s="5" t="str">
        <f t="shared" si="9"/>
        <v>C2</v>
      </c>
      <c r="H107" s="5" t="str">
        <f t="shared" si="9"/>
        <v>FF</v>
      </c>
      <c r="I107" s="5" t="str">
        <f t="shared" si="9"/>
        <v>08</v>
      </c>
      <c r="J107" s="5" t="str">
        <f t="shared" si="9"/>
        <v>00</v>
      </c>
      <c r="K107" s="5" t="str">
        <f t="shared" si="9"/>
        <v>C1</v>
      </c>
      <c r="L107" s="5" t="str">
        <f t="shared" si="9"/>
        <v>FF</v>
      </c>
      <c r="M107" s="5" t="str">
        <f t="shared" si="9"/>
        <v>99</v>
      </c>
      <c r="N107" s="5" t="str">
        <f t="shared" si="9"/>
        <v>FF</v>
      </c>
      <c r="O107" s="5" t="str">
        <f t="shared" si="9"/>
        <v>09</v>
      </c>
      <c r="P107" s="5" t="str">
        <f t="shared" si="9"/>
        <v>00</v>
      </c>
      <c r="Q107" s="5" t="str">
        <f t="shared" si="9"/>
        <v>DC</v>
      </c>
      <c r="R107" s="5" t="str">
        <f t="shared" si="9"/>
        <v>FF</v>
      </c>
    </row>
    <row r="108" spans="1:18" x14ac:dyDescent="0.25">
      <c r="A108" s="6" t="s">
        <v>383</v>
      </c>
      <c r="B108" s="7" t="str">
        <f t="shared" si="7"/>
        <v>0x0690</v>
      </c>
      <c r="C108" s="5" t="str">
        <f t="shared" si="5"/>
        <v>DA</v>
      </c>
      <c r="D108" s="5" t="str">
        <f t="shared" si="9"/>
        <v>FF</v>
      </c>
      <c r="E108" s="5" t="str">
        <f t="shared" si="9"/>
        <v>14</v>
      </c>
      <c r="F108" s="5" t="str">
        <f t="shared" si="9"/>
        <v>00</v>
      </c>
      <c r="G108" s="5" t="str">
        <f t="shared" si="9"/>
        <v>E6</v>
      </c>
      <c r="H108" s="5" t="str">
        <f t="shared" si="9"/>
        <v>FF</v>
      </c>
      <c r="I108" s="5" t="str">
        <f t="shared" si="9"/>
        <v>B5</v>
      </c>
      <c r="J108" s="5" t="str">
        <f t="shared" si="9"/>
        <v>FF</v>
      </c>
      <c r="K108" s="5" t="str">
        <f t="shared" si="9"/>
        <v>B6</v>
      </c>
      <c r="L108" s="5" t="str">
        <f t="shared" si="9"/>
        <v>FF</v>
      </c>
      <c r="M108" s="5" t="str">
        <f t="shared" si="9"/>
        <v>C8</v>
      </c>
      <c r="N108" s="5" t="str">
        <f t="shared" si="9"/>
        <v>FF</v>
      </c>
      <c r="O108" s="5" t="str">
        <f t="shared" si="9"/>
        <v>00</v>
      </c>
      <c r="P108" s="5" t="str">
        <f t="shared" si="9"/>
        <v>00</v>
      </c>
      <c r="Q108" s="5" t="str">
        <f t="shared" si="9"/>
        <v>DC</v>
      </c>
      <c r="R108" s="5" t="str">
        <f t="shared" si="9"/>
        <v>FF</v>
      </c>
    </row>
    <row r="109" spans="1:18" x14ac:dyDescent="0.25">
      <c r="A109" s="6" t="s">
        <v>384</v>
      </c>
      <c r="B109" s="7" t="str">
        <f t="shared" si="7"/>
        <v>0x06A0</v>
      </c>
      <c r="C109" s="5" t="str">
        <f t="shared" si="5"/>
        <v>F6</v>
      </c>
      <c r="D109" s="5" t="str">
        <f t="shared" si="9"/>
        <v>FF</v>
      </c>
      <c r="E109" s="5" t="str">
        <f t="shared" si="9"/>
        <v>DB</v>
      </c>
      <c r="F109" s="5" t="str">
        <f t="shared" si="9"/>
        <v>FF</v>
      </c>
      <c r="G109" s="5" t="str">
        <f t="shared" si="9"/>
        <v>E9</v>
      </c>
      <c r="H109" s="5" t="str">
        <f t="shared" si="9"/>
        <v>FF</v>
      </c>
      <c r="I109" s="5" t="str">
        <f t="shared" si="9"/>
        <v>ED</v>
      </c>
      <c r="J109" s="5" t="str">
        <f t="shared" si="9"/>
        <v>FF</v>
      </c>
      <c r="K109" s="5" t="str">
        <f t="shared" si="9"/>
        <v>EA</v>
      </c>
      <c r="L109" s="5" t="str">
        <f t="shared" si="9"/>
        <v>FF</v>
      </c>
      <c r="M109" s="5" t="str">
        <f t="shared" si="9"/>
        <v>BE</v>
      </c>
      <c r="N109" s="5" t="str">
        <f t="shared" si="9"/>
        <v>FF</v>
      </c>
      <c r="O109" s="5" t="str">
        <f t="shared" si="9"/>
        <v>DB</v>
      </c>
      <c r="P109" s="5" t="str">
        <f t="shared" si="9"/>
        <v>FF</v>
      </c>
      <c r="Q109" s="5" t="str">
        <f t="shared" si="9"/>
        <v>E4</v>
      </c>
      <c r="R109" s="5" t="str">
        <f t="shared" si="9"/>
        <v>FF</v>
      </c>
    </row>
    <row r="110" spans="1:18" x14ac:dyDescent="0.25">
      <c r="A110" s="6" t="s">
        <v>385</v>
      </c>
      <c r="B110" s="7" t="str">
        <f t="shared" si="7"/>
        <v>0x06B0</v>
      </c>
      <c r="C110" s="5" t="str">
        <f t="shared" si="5"/>
        <v>DF</v>
      </c>
      <c r="D110" s="5" t="str">
        <f t="shared" si="9"/>
        <v>FF</v>
      </c>
      <c r="E110" s="5" t="str">
        <f t="shared" si="9"/>
        <v>D5</v>
      </c>
      <c r="F110" s="5" t="str">
        <f t="shared" si="9"/>
        <v>FF</v>
      </c>
      <c r="G110" s="5" t="str">
        <f t="shared" si="9"/>
        <v>CE</v>
      </c>
      <c r="H110" s="5" t="str">
        <f t="shared" si="9"/>
        <v>FF</v>
      </c>
      <c r="I110" s="5" t="str">
        <f t="shared" si="9"/>
        <v>F9</v>
      </c>
      <c r="J110" s="5" t="str">
        <f t="shared" si="9"/>
        <v>FF</v>
      </c>
      <c r="K110" s="5" t="str">
        <f t="shared" si="9"/>
        <v>C6</v>
      </c>
      <c r="L110" s="5" t="str">
        <f t="shared" si="9"/>
        <v>FF</v>
      </c>
      <c r="M110" s="5" t="str">
        <f t="shared" si="9"/>
        <v>F9</v>
      </c>
      <c r="N110" s="5" t="str">
        <f t="shared" si="9"/>
        <v>FF</v>
      </c>
      <c r="O110" s="5" t="str">
        <f t="shared" si="9"/>
        <v>C1</v>
      </c>
      <c r="P110" s="5" t="str">
        <f t="shared" si="9"/>
        <v>FF</v>
      </c>
      <c r="Q110" s="5" t="str">
        <f t="shared" si="9"/>
        <v>DD</v>
      </c>
      <c r="R110" s="5" t="str">
        <f t="shared" si="9"/>
        <v>FF</v>
      </c>
    </row>
    <row r="111" spans="1:18" x14ac:dyDescent="0.25">
      <c r="A111" s="6" t="s">
        <v>386</v>
      </c>
      <c r="B111" s="7" t="str">
        <f t="shared" si="7"/>
        <v>0x06C0</v>
      </c>
      <c r="C111" s="5" t="str">
        <f t="shared" si="5"/>
        <v>1F</v>
      </c>
      <c r="D111" s="5" t="str">
        <f t="shared" si="9"/>
        <v>00</v>
      </c>
      <c r="E111" s="5" t="str">
        <f t="shared" si="9"/>
        <v>BE</v>
      </c>
      <c r="F111" s="5" t="str">
        <f t="shared" si="9"/>
        <v>FF</v>
      </c>
      <c r="G111" s="5" t="str">
        <f t="shared" si="9"/>
        <v>E6</v>
      </c>
      <c r="H111" s="5" t="str">
        <f t="shared" si="9"/>
        <v>FF</v>
      </c>
      <c r="I111" s="5" t="str">
        <f t="shared" si="9"/>
        <v>C5</v>
      </c>
      <c r="J111" s="5" t="str">
        <f t="shared" si="9"/>
        <v>FF</v>
      </c>
      <c r="K111" s="5" t="str">
        <f t="shared" si="9"/>
        <v>1D</v>
      </c>
      <c r="L111" s="5" t="str">
        <f t="shared" si="9"/>
        <v>00</v>
      </c>
      <c r="M111" s="5" t="str">
        <f t="shared" si="9"/>
        <v>E1</v>
      </c>
      <c r="N111" s="5" t="str">
        <f t="shared" si="9"/>
        <v>FF</v>
      </c>
      <c r="O111" s="5" t="str">
        <f t="shared" si="9"/>
        <v>0C</v>
      </c>
      <c r="P111" s="5" t="str">
        <f t="shared" si="9"/>
        <v>00</v>
      </c>
      <c r="Q111" s="5" t="str">
        <f t="shared" si="9"/>
        <v>A9</v>
      </c>
      <c r="R111" s="5" t="str">
        <f t="shared" si="9"/>
        <v>FF</v>
      </c>
    </row>
    <row r="112" spans="1:18" x14ac:dyDescent="0.25">
      <c r="A112" s="6" t="s">
        <v>387</v>
      </c>
      <c r="B112" s="7" t="str">
        <f t="shared" si="7"/>
        <v>0x06D0</v>
      </c>
      <c r="C112" s="5" t="str">
        <f t="shared" si="5"/>
        <v>B1</v>
      </c>
      <c r="D112" s="5" t="str">
        <f t="shared" si="9"/>
        <v>FF</v>
      </c>
      <c r="E112" s="5" t="str">
        <f t="shared" si="9"/>
        <v>23</v>
      </c>
      <c r="F112" s="5" t="str">
        <f t="shared" si="9"/>
        <v>00</v>
      </c>
      <c r="G112" s="5" t="str">
        <f t="shared" si="9"/>
        <v>C6</v>
      </c>
      <c r="H112" s="5" t="str">
        <f t="shared" si="9"/>
        <v>FF</v>
      </c>
      <c r="I112" s="5" t="str">
        <f t="shared" si="9"/>
        <v>BF</v>
      </c>
      <c r="J112" s="5" t="str">
        <f t="shared" si="9"/>
        <v>FF</v>
      </c>
      <c r="K112" s="5" t="str">
        <f t="shared" si="9"/>
        <v>F1</v>
      </c>
      <c r="L112" s="5" t="str">
        <f t="shared" si="9"/>
        <v>FF</v>
      </c>
      <c r="M112" s="5" t="str">
        <f t="shared" si="9"/>
        <v>E3</v>
      </c>
      <c r="N112" s="5" t="str">
        <f t="shared" si="9"/>
        <v>FF</v>
      </c>
      <c r="O112" s="5" t="str">
        <f t="shared" si="9"/>
        <v>F5</v>
      </c>
      <c r="P112" s="5" t="str">
        <f t="shared" si="9"/>
        <v>FF</v>
      </c>
      <c r="Q112" s="5" t="str">
        <f t="shared" si="9"/>
        <v>18</v>
      </c>
      <c r="R112" s="5" t="str">
        <f t="shared" si="9"/>
        <v>00</v>
      </c>
    </row>
    <row r="113" spans="1:18" x14ac:dyDescent="0.25">
      <c r="A113" s="6" t="s">
        <v>388</v>
      </c>
      <c r="B113" s="7" t="str">
        <f t="shared" si="7"/>
        <v>0x06E0</v>
      </c>
      <c r="C113" s="5" t="str">
        <f t="shared" si="5"/>
        <v>DF</v>
      </c>
      <c r="D113" s="5" t="str">
        <f t="shared" si="9"/>
        <v>FF</v>
      </c>
      <c r="E113" s="5" t="str">
        <f t="shared" si="9"/>
        <v>BD</v>
      </c>
      <c r="F113" s="5" t="str">
        <f t="shared" si="9"/>
        <v>FF</v>
      </c>
      <c r="G113" s="5" t="str">
        <f t="shared" si="9"/>
        <v>EE</v>
      </c>
      <c r="H113" s="5" t="str">
        <f t="shared" si="9"/>
        <v>FF</v>
      </c>
      <c r="I113" s="5" t="str">
        <f t="shared" si="9"/>
        <v>AA</v>
      </c>
      <c r="J113" s="5" t="str">
        <f t="shared" si="9"/>
        <v>FF</v>
      </c>
      <c r="K113" s="5" t="str">
        <f t="shared" si="9"/>
        <v>00</v>
      </c>
      <c r="L113" s="5" t="str">
        <f t="shared" si="9"/>
        <v>00</v>
      </c>
      <c r="M113" s="5" t="str">
        <f t="shared" si="9"/>
        <v>AD</v>
      </c>
      <c r="N113" s="5" t="str">
        <f t="shared" si="9"/>
        <v>FF</v>
      </c>
      <c r="O113" s="5" t="str">
        <f t="shared" si="9"/>
        <v>D4</v>
      </c>
      <c r="P113" s="5" t="str">
        <f t="shared" si="9"/>
        <v>FF</v>
      </c>
      <c r="Q113" s="5" t="str">
        <f t="shared" si="9"/>
        <v>DC</v>
      </c>
      <c r="R113" s="5" t="str">
        <f t="shared" si="9"/>
        <v>FF</v>
      </c>
    </row>
    <row r="114" spans="1:18" x14ac:dyDescent="0.25">
      <c r="A114" s="6" t="s">
        <v>389</v>
      </c>
      <c r="B114" s="7" t="str">
        <f t="shared" si="7"/>
        <v>0x06F0</v>
      </c>
      <c r="C114" s="5" t="str">
        <f t="shared" ref="C114:C177" si="10">MID($A114,(COLUMN())*3+2,2)</f>
        <v>0E</v>
      </c>
      <c r="D114" s="5" t="str">
        <f t="shared" si="9"/>
        <v>00</v>
      </c>
      <c r="E114" s="5" t="str">
        <f t="shared" si="9"/>
        <v>FC</v>
      </c>
      <c r="F114" s="5" t="str">
        <f t="shared" si="9"/>
        <v>FF</v>
      </c>
      <c r="G114" s="5" t="str">
        <f t="shared" si="9"/>
        <v>2A</v>
      </c>
      <c r="H114" s="5" t="str">
        <f t="shared" si="9"/>
        <v>00</v>
      </c>
      <c r="I114" s="5" t="str">
        <f t="shared" si="9"/>
        <v>B9</v>
      </c>
      <c r="J114" s="5" t="str">
        <f t="shared" si="9"/>
        <v>FF</v>
      </c>
      <c r="K114" s="5" t="str">
        <f t="shared" si="9"/>
        <v>DA</v>
      </c>
      <c r="L114" s="5" t="str">
        <f t="shared" si="9"/>
        <v>FF</v>
      </c>
      <c r="M114" s="5" t="str">
        <f t="shared" si="9"/>
        <v>3B</v>
      </c>
      <c r="N114" s="5" t="str">
        <f t="shared" si="9"/>
        <v>00</v>
      </c>
      <c r="O114" s="5" t="str">
        <f t="shared" si="9"/>
        <v>52</v>
      </c>
      <c r="P114" s="5" t="str">
        <f t="shared" si="9"/>
        <v>00</v>
      </c>
      <c r="Q114" s="5" t="str">
        <f t="shared" si="9"/>
        <v>BA</v>
      </c>
      <c r="R114" s="5" t="str">
        <f t="shared" si="9"/>
        <v>FF</v>
      </c>
    </row>
    <row r="115" spans="1:18" x14ac:dyDescent="0.25">
      <c r="A115" s="6" t="s">
        <v>390</v>
      </c>
      <c r="B115" s="7" t="str">
        <f t="shared" si="7"/>
        <v>0x0700</v>
      </c>
      <c r="C115" s="5" t="str">
        <f t="shared" si="10"/>
        <v>DF</v>
      </c>
      <c r="D115" s="5" t="str">
        <f t="shared" si="9"/>
        <v>FF</v>
      </c>
      <c r="E115" s="5" t="str">
        <f t="shared" si="9"/>
        <v>18</v>
      </c>
      <c r="F115" s="5" t="str">
        <f t="shared" si="9"/>
        <v>00</v>
      </c>
      <c r="G115" s="5" t="str">
        <f t="shared" si="9"/>
        <v>AC</v>
      </c>
      <c r="H115" s="5" t="str">
        <f t="shared" si="9"/>
        <v>FF</v>
      </c>
      <c r="I115" s="5" t="str">
        <f t="shared" si="9"/>
        <v>20</v>
      </c>
      <c r="J115" s="5" t="str">
        <f t="shared" si="9"/>
        <v>00</v>
      </c>
      <c r="K115" s="5" t="str">
        <f t="shared" si="9"/>
        <v>D2</v>
      </c>
      <c r="L115" s="5" t="str">
        <f t="shared" si="9"/>
        <v>FF</v>
      </c>
      <c r="M115" s="5" t="str">
        <f t="shared" si="9"/>
        <v>E9</v>
      </c>
      <c r="N115" s="5" t="str">
        <f t="shared" si="9"/>
        <v>FF</v>
      </c>
      <c r="O115" s="5" t="str">
        <f t="shared" si="9"/>
        <v>DA</v>
      </c>
      <c r="P115" s="5" t="str">
        <f t="shared" si="9"/>
        <v>FF</v>
      </c>
      <c r="Q115" s="5" t="str">
        <f t="shared" si="9"/>
        <v>E6</v>
      </c>
      <c r="R115" s="5" t="str">
        <f t="shared" si="9"/>
        <v>FF</v>
      </c>
    </row>
    <row r="116" spans="1:18" x14ac:dyDescent="0.25">
      <c r="A116" s="6" t="s">
        <v>391</v>
      </c>
      <c r="B116" s="7" t="str">
        <f t="shared" si="7"/>
        <v>0x0710</v>
      </c>
      <c r="C116" s="5" t="str">
        <f t="shared" si="10"/>
        <v>C2</v>
      </c>
      <c r="D116" s="5" t="str">
        <f t="shared" si="9"/>
        <v>FF</v>
      </c>
      <c r="E116" s="5" t="str">
        <f t="shared" si="9"/>
        <v>B5</v>
      </c>
      <c r="F116" s="5" t="str">
        <f t="shared" si="9"/>
        <v>FF</v>
      </c>
      <c r="G116" s="5" t="str">
        <f t="shared" si="9"/>
        <v>08</v>
      </c>
      <c r="H116" s="5" t="str">
        <f t="shared" si="9"/>
        <v>00</v>
      </c>
      <c r="I116" s="5" t="str">
        <f t="shared" si="9"/>
        <v>00</v>
      </c>
      <c r="J116" s="5" t="str">
        <f t="shared" si="9"/>
        <v>00</v>
      </c>
      <c r="K116" s="5" t="str">
        <f t="shared" si="9"/>
        <v>C9</v>
      </c>
      <c r="L116" s="5" t="str">
        <f t="shared" si="9"/>
        <v>FF</v>
      </c>
      <c r="M116" s="5" t="str">
        <f t="shared" si="9"/>
        <v>24</v>
      </c>
      <c r="N116" s="5" t="str">
        <f t="shared" si="9"/>
        <v>00</v>
      </c>
      <c r="O116" s="5" t="str">
        <f t="shared" si="9"/>
        <v>AA</v>
      </c>
      <c r="P116" s="5" t="str">
        <f t="shared" si="9"/>
        <v>FF</v>
      </c>
      <c r="Q116" s="5" t="str">
        <f t="shared" si="9"/>
        <v>16</v>
      </c>
      <c r="R116" s="5" t="str">
        <f t="shared" si="9"/>
        <v>00</v>
      </c>
    </row>
    <row r="117" spans="1:18" x14ac:dyDescent="0.25">
      <c r="A117" s="6" t="s">
        <v>392</v>
      </c>
      <c r="B117" s="7" t="str">
        <f t="shared" si="7"/>
        <v>0x0720</v>
      </c>
      <c r="C117" s="5" t="str">
        <f t="shared" si="10"/>
        <v>17</v>
      </c>
      <c r="D117" s="5" t="str">
        <f t="shared" si="9"/>
        <v>00</v>
      </c>
      <c r="E117" s="5" t="str">
        <f t="shared" si="9"/>
        <v>AF</v>
      </c>
      <c r="F117" s="5" t="str">
        <f t="shared" si="9"/>
        <v>FF</v>
      </c>
      <c r="G117" s="5" t="str">
        <f t="shared" si="9"/>
        <v>08</v>
      </c>
      <c r="H117" s="5" t="str">
        <f t="shared" si="9"/>
        <v>00</v>
      </c>
      <c r="I117" s="5" t="str">
        <f t="shared" si="9"/>
        <v>D7</v>
      </c>
      <c r="J117" s="5" t="str">
        <f t="shared" si="9"/>
        <v>FF</v>
      </c>
      <c r="K117" s="5" t="str">
        <f t="shared" si="9"/>
        <v>F3</v>
      </c>
      <c r="L117" s="5" t="str">
        <f t="shared" si="9"/>
        <v>FF</v>
      </c>
      <c r="M117" s="5" t="str">
        <f t="shared" si="9"/>
        <v>DD</v>
      </c>
      <c r="N117" s="5" t="str">
        <f t="shared" si="9"/>
        <v>FF</v>
      </c>
      <c r="O117" s="5" t="str">
        <f t="shared" si="9"/>
        <v>DE</v>
      </c>
      <c r="P117" s="5" t="str">
        <f t="shared" si="9"/>
        <v>FF</v>
      </c>
      <c r="Q117" s="5" t="str">
        <f t="shared" si="9"/>
        <v>03</v>
      </c>
      <c r="R117" s="5" t="str">
        <f t="shared" ref="D117:R134" si="11">MID($A117,(COLUMN())*3+2,2)</f>
        <v>00</v>
      </c>
    </row>
    <row r="118" spans="1:18" x14ac:dyDescent="0.25">
      <c r="A118" s="6" t="s">
        <v>393</v>
      </c>
      <c r="B118" s="7" t="str">
        <f t="shared" si="7"/>
        <v>0x0730</v>
      </c>
      <c r="C118" s="5" t="str">
        <f t="shared" si="10"/>
        <v>DA</v>
      </c>
      <c r="D118" s="5" t="str">
        <f t="shared" si="11"/>
        <v>FF</v>
      </c>
      <c r="E118" s="5" t="str">
        <f t="shared" si="11"/>
        <v>EA</v>
      </c>
      <c r="F118" s="5" t="str">
        <f t="shared" si="11"/>
        <v>FF</v>
      </c>
      <c r="G118" s="5" t="str">
        <f t="shared" si="11"/>
        <v>7B</v>
      </c>
      <c r="H118" s="5" t="str">
        <f t="shared" si="11"/>
        <v>FF</v>
      </c>
      <c r="I118" s="5" t="str">
        <f t="shared" si="11"/>
        <v>F3</v>
      </c>
      <c r="J118" s="5" t="str">
        <f t="shared" si="11"/>
        <v>FF</v>
      </c>
      <c r="K118" s="5" t="str">
        <f t="shared" si="11"/>
        <v>AB</v>
      </c>
      <c r="L118" s="5" t="str">
        <f t="shared" si="11"/>
        <v>FF</v>
      </c>
      <c r="M118" s="5" t="str">
        <f t="shared" si="11"/>
        <v>1E</v>
      </c>
      <c r="N118" s="5" t="str">
        <f t="shared" si="11"/>
        <v>00</v>
      </c>
      <c r="O118" s="5" t="str">
        <f t="shared" si="11"/>
        <v>E9</v>
      </c>
      <c r="P118" s="5" t="str">
        <f t="shared" si="11"/>
        <v>FF</v>
      </c>
      <c r="Q118" s="5" t="str">
        <f t="shared" si="11"/>
        <v>07</v>
      </c>
      <c r="R118" s="5" t="str">
        <f t="shared" si="11"/>
        <v>00</v>
      </c>
    </row>
    <row r="119" spans="1:18" x14ac:dyDescent="0.25">
      <c r="A119" s="6" t="s">
        <v>394</v>
      </c>
      <c r="B119" s="7" t="str">
        <f t="shared" si="7"/>
        <v>0x0740</v>
      </c>
      <c r="C119" s="5" t="str">
        <f t="shared" si="10"/>
        <v>F0</v>
      </c>
      <c r="D119" s="5" t="str">
        <f t="shared" si="11"/>
        <v>FF</v>
      </c>
      <c r="E119" s="5" t="str">
        <f t="shared" si="11"/>
        <v>F2</v>
      </c>
      <c r="F119" s="5" t="str">
        <f t="shared" si="11"/>
        <v>FF</v>
      </c>
      <c r="G119" s="5" t="str">
        <f t="shared" si="11"/>
        <v>03</v>
      </c>
      <c r="H119" s="5" t="str">
        <f t="shared" si="11"/>
        <v>00</v>
      </c>
      <c r="I119" s="5" t="str">
        <f t="shared" si="11"/>
        <v>DC</v>
      </c>
      <c r="J119" s="5" t="str">
        <f t="shared" si="11"/>
        <v>FF</v>
      </c>
      <c r="K119" s="5" t="str">
        <f t="shared" si="11"/>
        <v>F4</v>
      </c>
      <c r="L119" s="5" t="str">
        <f t="shared" si="11"/>
        <v>FF</v>
      </c>
      <c r="M119" s="5" t="str">
        <f t="shared" si="11"/>
        <v>B1</v>
      </c>
      <c r="N119" s="5" t="str">
        <f t="shared" si="11"/>
        <v>FF</v>
      </c>
      <c r="O119" s="5" t="str">
        <f t="shared" si="11"/>
        <v>05</v>
      </c>
      <c r="P119" s="5" t="str">
        <f t="shared" si="11"/>
        <v>00</v>
      </c>
      <c r="Q119" s="5" t="str">
        <f t="shared" si="11"/>
        <v>EA</v>
      </c>
      <c r="R119" s="5" t="str">
        <f t="shared" si="11"/>
        <v>FF</v>
      </c>
    </row>
    <row r="120" spans="1:18" x14ac:dyDescent="0.25">
      <c r="A120" s="6" t="s">
        <v>395</v>
      </c>
      <c r="B120" s="7" t="str">
        <f t="shared" si="7"/>
        <v>0x0750</v>
      </c>
      <c r="C120" s="5" t="str">
        <f t="shared" si="10"/>
        <v>A5</v>
      </c>
      <c r="D120" s="5" t="str">
        <f t="shared" si="11"/>
        <v>FF</v>
      </c>
      <c r="E120" s="5" t="str">
        <f t="shared" si="11"/>
        <v>CA</v>
      </c>
      <c r="F120" s="5" t="str">
        <f t="shared" si="11"/>
        <v>FF</v>
      </c>
      <c r="G120" s="5" t="str">
        <f t="shared" si="11"/>
        <v>13</v>
      </c>
      <c r="H120" s="5" t="str">
        <f t="shared" si="11"/>
        <v>00</v>
      </c>
      <c r="I120" s="5" t="str">
        <f t="shared" si="11"/>
        <v>11</v>
      </c>
      <c r="J120" s="5" t="str">
        <f t="shared" si="11"/>
        <v>00</v>
      </c>
      <c r="K120" s="5" t="str">
        <f t="shared" si="11"/>
        <v>26</v>
      </c>
      <c r="L120" s="5" t="str">
        <f t="shared" si="11"/>
        <v>00</v>
      </c>
      <c r="M120" s="5" t="str">
        <f t="shared" si="11"/>
        <v>C1</v>
      </c>
      <c r="N120" s="5" t="str">
        <f t="shared" si="11"/>
        <v>FF</v>
      </c>
      <c r="O120" s="5" t="str">
        <f t="shared" si="11"/>
        <v>0A</v>
      </c>
      <c r="P120" s="5" t="str">
        <f t="shared" si="11"/>
        <v>00</v>
      </c>
      <c r="Q120" s="5" t="str">
        <f t="shared" si="11"/>
        <v>A2</v>
      </c>
      <c r="R120" s="5" t="str">
        <f t="shared" si="11"/>
        <v>FF</v>
      </c>
    </row>
    <row r="121" spans="1:18" x14ac:dyDescent="0.25">
      <c r="A121" s="6" t="s">
        <v>396</v>
      </c>
      <c r="B121" s="7" t="str">
        <f t="shared" si="7"/>
        <v>0x0760</v>
      </c>
      <c r="C121" s="5" t="str">
        <f t="shared" si="10"/>
        <v>35</v>
      </c>
      <c r="D121" s="5" t="str">
        <f t="shared" si="11"/>
        <v>00</v>
      </c>
      <c r="E121" s="5" t="str">
        <f t="shared" si="11"/>
        <v>CC</v>
      </c>
      <c r="F121" s="5" t="str">
        <f t="shared" si="11"/>
        <v>FF</v>
      </c>
      <c r="G121" s="5" t="str">
        <f t="shared" si="11"/>
        <v>01</v>
      </c>
      <c r="H121" s="5" t="str">
        <f t="shared" si="11"/>
        <v>00</v>
      </c>
      <c r="I121" s="5" t="str">
        <f t="shared" si="11"/>
        <v>DB</v>
      </c>
      <c r="J121" s="5" t="str">
        <f t="shared" si="11"/>
        <v>FF</v>
      </c>
      <c r="K121" s="5" t="str">
        <f t="shared" si="11"/>
        <v>42</v>
      </c>
      <c r="L121" s="5" t="str">
        <f t="shared" si="11"/>
        <v>00</v>
      </c>
      <c r="M121" s="5" t="str">
        <f t="shared" si="11"/>
        <v>3A</v>
      </c>
      <c r="N121" s="5" t="str">
        <f t="shared" si="11"/>
        <v>00</v>
      </c>
      <c r="O121" s="5" t="str">
        <f t="shared" si="11"/>
        <v>F0</v>
      </c>
      <c r="P121" s="5" t="str">
        <f t="shared" si="11"/>
        <v>FF</v>
      </c>
      <c r="Q121" s="5" t="str">
        <f t="shared" si="11"/>
        <v>D6</v>
      </c>
      <c r="R121" s="5" t="str">
        <f t="shared" si="11"/>
        <v>FF</v>
      </c>
    </row>
    <row r="122" spans="1:18" x14ac:dyDescent="0.25">
      <c r="A122" s="6" t="s">
        <v>397</v>
      </c>
      <c r="B122" s="7" t="str">
        <f t="shared" si="7"/>
        <v>0x0770</v>
      </c>
      <c r="C122" s="5" t="str">
        <f t="shared" si="10"/>
        <v>A8</v>
      </c>
      <c r="D122" s="5" t="str">
        <f t="shared" si="11"/>
        <v>FF</v>
      </c>
      <c r="E122" s="5" t="str">
        <f t="shared" si="11"/>
        <v>A4</v>
      </c>
      <c r="F122" s="5" t="str">
        <f t="shared" si="11"/>
        <v>FF</v>
      </c>
      <c r="G122" s="5" t="str">
        <f t="shared" si="11"/>
        <v>E0</v>
      </c>
      <c r="H122" s="5" t="str">
        <f t="shared" si="11"/>
        <v>FF</v>
      </c>
      <c r="I122" s="5" t="str">
        <f t="shared" si="11"/>
        <v>E8</v>
      </c>
      <c r="J122" s="5" t="str">
        <f t="shared" si="11"/>
        <v>FF</v>
      </c>
      <c r="K122" s="5" t="str">
        <f t="shared" si="11"/>
        <v>EF</v>
      </c>
      <c r="L122" s="5" t="str">
        <f t="shared" si="11"/>
        <v>FF</v>
      </c>
      <c r="M122" s="5" t="str">
        <f t="shared" si="11"/>
        <v>97</v>
      </c>
      <c r="N122" s="5" t="str">
        <f t="shared" si="11"/>
        <v>FF</v>
      </c>
      <c r="O122" s="5" t="str">
        <f t="shared" si="11"/>
        <v>90</v>
      </c>
      <c r="P122" s="5" t="str">
        <f t="shared" si="11"/>
        <v>FF</v>
      </c>
      <c r="Q122" s="5" t="str">
        <f t="shared" si="11"/>
        <v>1F</v>
      </c>
      <c r="R122" s="5" t="str">
        <f t="shared" si="11"/>
        <v>00</v>
      </c>
    </row>
    <row r="123" spans="1:18" x14ac:dyDescent="0.25">
      <c r="A123" s="6" t="s">
        <v>398</v>
      </c>
      <c r="B123" s="7" t="str">
        <f t="shared" si="7"/>
        <v>0x0780</v>
      </c>
      <c r="C123" s="5" t="str">
        <f t="shared" si="10"/>
        <v>10</v>
      </c>
      <c r="D123" s="5" t="str">
        <f t="shared" si="11"/>
        <v>00</v>
      </c>
      <c r="E123" s="5" t="str">
        <f t="shared" si="11"/>
        <v>A8</v>
      </c>
      <c r="F123" s="5" t="str">
        <f t="shared" si="11"/>
        <v>FF</v>
      </c>
      <c r="G123" s="5" t="str">
        <f t="shared" si="11"/>
        <v>EC</v>
      </c>
      <c r="H123" s="5" t="str">
        <f t="shared" si="11"/>
        <v>FF</v>
      </c>
      <c r="I123" s="5" t="str">
        <f t="shared" si="11"/>
        <v>E7</v>
      </c>
      <c r="J123" s="5" t="str">
        <f t="shared" si="11"/>
        <v>FF</v>
      </c>
      <c r="K123" s="5" t="str">
        <f t="shared" si="11"/>
        <v>08</v>
      </c>
      <c r="L123" s="5" t="str">
        <f t="shared" si="11"/>
        <v>00</v>
      </c>
      <c r="M123" s="5" t="str">
        <f t="shared" si="11"/>
        <v>02</v>
      </c>
      <c r="N123" s="5" t="str">
        <f t="shared" si="11"/>
        <v>00</v>
      </c>
      <c r="O123" s="5" t="str">
        <f t="shared" si="11"/>
        <v>B4</v>
      </c>
      <c r="P123" s="5" t="str">
        <f t="shared" si="11"/>
        <v>FF</v>
      </c>
      <c r="Q123" s="5" t="str">
        <f t="shared" si="11"/>
        <v>B1</v>
      </c>
      <c r="R123" s="5" t="str">
        <f t="shared" si="11"/>
        <v>FF</v>
      </c>
    </row>
    <row r="124" spans="1:18" x14ac:dyDescent="0.25">
      <c r="A124" s="6" t="s">
        <v>399</v>
      </c>
      <c r="B124" s="7" t="str">
        <f t="shared" si="7"/>
        <v>0x0790</v>
      </c>
      <c r="C124" s="5" t="str">
        <f t="shared" si="10"/>
        <v>B4</v>
      </c>
      <c r="D124" s="5" t="str">
        <f t="shared" si="11"/>
        <v>FF</v>
      </c>
      <c r="E124" s="5" t="str">
        <f t="shared" si="11"/>
        <v>27</v>
      </c>
      <c r="F124" s="5" t="str">
        <f t="shared" si="11"/>
        <v>00</v>
      </c>
      <c r="G124" s="5" t="str">
        <f t="shared" si="11"/>
        <v>E0</v>
      </c>
      <c r="H124" s="5" t="str">
        <f t="shared" si="11"/>
        <v>FF</v>
      </c>
      <c r="I124" s="5" t="str">
        <f t="shared" si="11"/>
        <v>FA</v>
      </c>
      <c r="J124" s="5" t="str">
        <f t="shared" si="11"/>
        <v>FF</v>
      </c>
      <c r="K124" s="5" t="str">
        <f t="shared" si="11"/>
        <v>DC</v>
      </c>
      <c r="L124" s="5" t="str">
        <f t="shared" si="11"/>
        <v>FF</v>
      </c>
      <c r="M124" s="5" t="str">
        <f t="shared" si="11"/>
        <v>A7</v>
      </c>
      <c r="N124" s="5" t="str">
        <f t="shared" si="11"/>
        <v>FF</v>
      </c>
      <c r="O124" s="5" t="str">
        <f t="shared" si="11"/>
        <v>C8</v>
      </c>
      <c r="P124" s="5" t="str">
        <f t="shared" si="11"/>
        <v>FF</v>
      </c>
      <c r="Q124" s="5" t="str">
        <f t="shared" si="11"/>
        <v>0A</v>
      </c>
      <c r="R124" s="5" t="str">
        <f t="shared" si="11"/>
        <v>00</v>
      </c>
    </row>
    <row r="125" spans="1:18" x14ac:dyDescent="0.25">
      <c r="A125" s="6" t="s">
        <v>400</v>
      </c>
      <c r="B125" s="7" t="str">
        <f t="shared" si="7"/>
        <v>0x07A0</v>
      </c>
      <c r="C125" s="5" t="str">
        <f t="shared" si="10"/>
        <v>97</v>
      </c>
      <c r="D125" s="5" t="str">
        <f t="shared" si="11"/>
        <v>FF</v>
      </c>
      <c r="E125" s="5" t="str">
        <f t="shared" si="11"/>
        <v>C5</v>
      </c>
      <c r="F125" s="5" t="str">
        <f t="shared" si="11"/>
        <v>FF</v>
      </c>
      <c r="G125" s="5" t="str">
        <f t="shared" si="11"/>
        <v>D0</v>
      </c>
      <c r="H125" s="5" t="str">
        <f t="shared" si="11"/>
        <v>FF</v>
      </c>
      <c r="I125" s="5" t="str">
        <f t="shared" si="11"/>
        <v>89</v>
      </c>
      <c r="J125" s="5" t="str">
        <f t="shared" si="11"/>
        <v>FF</v>
      </c>
      <c r="K125" s="5" t="str">
        <f t="shared" si="11"/>
        <v>B0</v>
      </c>
      <c r="L125" s="5" t="str">
        <f t="shared" si="11"/>
        <v>FF</v>
      </c>
      <c r="M125" s="5" t="str">
        <f t="shared" si="11"/>
        <v>8D</v>
      </c>
      <c r="N125" s="5" t="str">
        <f t="shared" si="11"/>
        <v>FF</v>
      </c>
      <c r="O125" s="5" t="str">
        <f t="shared" si="11"/>
        <v>03</v>
      </c>
      <c r="P125" s="5" t="str">
        <f t="shared" si="11"/>
        <v>00</v>
      </c>
      <c r="Q125" s="5" t="str">
        <f t="shared" si="11"/>
        <v>30</v>
      </c>
      <c r="R125" s="5" t="str">
        <f t="shared" si="11"/>
        <v>00</v>
      </c>
    </row>
    <row r="126" spans="1:18" x14ac:dyDescent="0.25">
      <c r="A126" s="6" t="s">
        <v>401</v>
      </c>
      <c r="B126" s="7" t="str">
        <f t="shared" si="7"/>
        <v>0x07B0</v>
      </c>
      <c r="C126" s="5" t="str">
        <f t="shared" si="10"/>
        <v>07</v>
      </c>
      <c r="D126" s="5" t="str">
        <f t="shared" si="11"/>
        <v>00</v>
      </c>
      <c r="E126" s="5" t="str">
        <f t="shared" si="11"/>
        <v>0C</v>
      </c>
      <c r="F126" s="5" t="str">
        <f t="shared" si="11"/>
        <v>00</v>
      </c>
      <c r="G126" s="5" t="str">
        <f t="shared" si="11"/>
        <v>EB</v>
      </c>
      <c r="H126" s="5" t="str">
        <f t="shared" si="11"/>
        <v>FF</v>
      </c>
      <c r="I126" s="5" t="str">
        <f t="shared" si="11"/>
        <v>C6</v>
      </c>
      <c r="J126" s="5" t="str">
        <f t="shared" si="11"/>
        <v>FF</v>
      </c>
      <c r="K126" s="5" t="str">
        <f t="shared" si="11"/>
        <v>F2</v>
      </c>
      <c r="L126" s="5" t="str">
        <f t="shared" si="11"/>
        <v>FF</v>
      </c>
      <c r="M126" s="5" t="str">
        <f t="shared" si="11"/>
        <v>19</v>
      </c>
      <c r="N126" s="5" t="str">
        <f t="shared" si="11"/>
        <v>00</v>
      </c>
      <c r="O126" s="5" t="str">
        <f t="shared" si="11"/>
        <v>2E</v>
      </c>
      <c r="P126" s="5" t="str">
        <f t="shared" si="11"/>
        <v>00</v>
      </c>
      <c r="Q126" s="5" t="str">
        <f t="shared" si="11"/>
        <v>B6</v>
      </c>
      <c r="R126" s="5" t="str">
        <f t="shared" si="11"/>
        <v>FF</v>
      </c>
    </row>
    <row r="127" spans="1:18" x14ac:dyDescent="0.25">
      <c r="A127" s="6" t="s">
        <v>402</v>
      </c>
      <c r="B127" s="7" t="str">
        <f t="shared" si="7"/>
        <v>0x07C0</v>
      </c>
      <c r="C127" s="5" t="str">
        <f t="shared" si="10"/>
        <v>0E</v>
      </c>
      <c r="D127" s="5" t="str">
        <f t="shared" si="11"/>
        <v>00</v>
      </c>
      <c r="E127" s="5" t="str">
        <f t="shared" si="11"/>
        <v>25</v>
      </c>
      <c r="F127" s="5" t="str">
        <f t="shared" si="11"/>
        <v>00</v>
      </c>
      <c r="G127" s="5" t="str">
        <f t="shared" si="11"/>
        <v>FC</v>
      </c>
      <c r="H127" s="5" t="str">
        <f t="shared" si="11"/>
        <v>FF</v>
      </c>
      <c r="I127" s="5" t="str">
        <f t="shared" si="11"/>
        <v>20</v>
      </c>
      <c r="J127" s="5" t="str">
        <f t="shared" si="11"/>
        <v>00</v>
      </c>
      <c r="K127" s="5" t="str">
        <f t="shared" si="11"/>
        <v>03</v>
      </c>
      <c r="L127" s="5" t="str">
        <f t="shared" si="11"/>
        <v>00</v>
      </c>
      <c r="M127" s="5" t="str">
        <f t="shared" si="11"/>
        <v>C2</v>
      </c>
      <c r="N127" s="5" t="str">
        <f t="shared" si="11"/>
        <v>FF</v>
      </c>
      <c r="O127" s="5" t="str">
        <f t="shared" si="11"/>
        <v>FF</v>
      </c>
      <c r="P127" s="5" t="str">
        <f t="shared" si="11"/>
        <v>FF</v>
      </c>
      <c r="Q127" s="5" t="str">
        <f t="shared" si="11"/>
        <v>1E</v>
      </c>
      <c r="R127" s="5" t="str">
        <f t="shared" si="11"/>
        <v>00</v>
      </c>
    </row>
    <row r="128" spans="1:18" x14ac:dyDescent="0.25">
      <c r="A128" s="6" t="s">
        <v>403</v>
      </c>
      <c r="B128" s="7" t="str">
        <f t="shared" si="7"/>
        <v>0x07D0</v>
      </c>
      <c r="C128" s="5" t="str">
        <f t="shared" si="10"/>
        <v>EB</v>
      </c>
      <c r="D128" s="5" t="str">
        <f t="shared" si="11"/>
        <v>FF</v>
      </c>
      <c r="E128" s="5" t="str">
        <f t="shared" si="11"/>
        <v>DB</v>
      </c>
      <c r="F128" s="5" t="str">
        <f t="shared" si="11"/>
        <v>FF</v>
      </c>
      <c r="G128" s="5" t="str">
        <f t="shared" si="11"/>
        <v>26</v>
      </c>
      <c r="H128" s="5" t="str">
        <f t="shared" si="11"/>
        <v>00</v>
      </c>
      <c r="I128" s="5" t="str">
        <f t="shared" si="11"/>
        <v>FF</v>
      </c>
      <c r="J128" s="5" t="str">
        <f t="shared" si="11"/>
        <v>FF</v>
      </c>
      <c r="K128" s="5" t="str">
        <f t="shared" si="11"/>
        <v>12</v>
      </c>
      <c r="L128" s="5" t="str">
        <f t="shared" si="11"/>
        <v>00</v>
      </c>
      <c r="M128" s="5" t="str">
        <f t="shared" si="11"/>
        <v>1C</v>
      </c>
      <c r="N128" s="5" t="str">
        <f t="shared" si="11"/>
        <v>00</v>
      </c>
      <c r="O128" s="5" t="str">
        <f t="shared" si="11"/>
        <v>01</v>
      </c>
      <c r="P128" s="5" t="str">
        <f t="shared" si="11"/>
        <v>00</v>
      </c>
      <c r="Q128" s="5" t="str">
        <f t="shared" si="11"/>
        <v>F6</v>
      </c>
      <c r="R128" s="5" t="str">
        <f t="shared" si="11"/>
        <v>FF</v>
      </c>
    </row>
    <row r="129" spans="1:18" x14ac:dyDescent="0.25">
      <c r="A129" s="6" t="s">
        <v>404</v>
      </c>
      <c r="B129" s="7" t="str">
        <f t="shared" si="7"/>
        <v>0x07E0</v>
      </c>
      <c r="C129" s="5" t="str">
        <f t="shared" si="10"/>
        <v>E8</v>
      </c>
      <c r="D129" s="5" t="str">
        <f t="shared" si="11"/>
        <v>FF</v>
      </c>
      <c r="E129" s="5" t="str">
        <f t="shared" si="11"/>
        <v>D1</v>
      </c>
      <c r="F129" s="5" t="str">
        <f t="shared" si="11"/>
        <v>FF</v>
      </c>
      <c r="G129" s="5" t="str">
        <f t="shared" si="11"/>
        <v>D7</v>
      </c>
      <c r="H129" s="5" t="str">
        <f t="shared" si="11"/>
        <v>FF</v>
      </c>
      <c r="I129" s="5" t="str">
        <f t="shared" si="11"/>
        <v>FD</v>
      </c>
      <c r="J129" s="5" t="str">
        <f t="shared" si="11"/>
        <v>FF</v>
      </c>
      <c r="K129" s="5" t="str">
        <f t="shared" si="11"/>
        <v>DF</v>
      </c>
      <c r="L129" s="5" t="str">
        <f t="shared" si="11"/>
        <v>FF</v>
      </c>
      <c r="M129" s="5" t="str">
        <f t="shared" si="11"/>
        <v>BC</v>
      </c>
      <c r="N129" s="5" t="str">
        <f t="shared" si="11"/>
        <v>FF</v>
      </c>
      <c r="O129" s="5" t="str">
        <f t="shared" si="11"/>
        <v>A4</v>
      </c>
      <c r="P129" s="5" t="str">
        <f t="shared" si="11"/>
        <v>FF</v>
      </c>
      <c r="Q129" s="5" t="str">
        <f t="shared" si="11"/>
        <v>E7</v>
      </c>
      <c r="R129" s="5" t="str">
        <f t="shared" si="11"/>
        <v>FF</v>
      </c>
    </row>
    <row r="130" spans="1:18" x14ac:dyDescent="0.25">
      <c r="A130" s="6" t="s">
        <v>405</v>
      </c>
      <c r="B130" s="7" t="str">
        <f t="shared" si="7"/>
        <v>0x07F0</v>
      </c>
      <c r="C130" s="5" t="str">
        <f t="shared" si="10"/>
        <v>E3</v>
      </c>
      <c r="D130" s="5" t="str">
        <f t="shared" si="11"/>
        <v>FF</v>
      </c>
      <c r="E130" s="5" t="str">
        <f t="shared" si="11"/>
        <v>DC</v>
      </c>
      <c r="F130" s="5" t="str">
        <f t="shared" si="11"/>
        <v>FF</v>
      </c>
      <c r="G130" s="5" t="str">
        <f t="shared" si="11"/>
        <v>E4</v>
      </c>
      <c r="H130" s="5" t="str">
        <f t="shared" si="11"/>
        <v>FF</v>
      </c>
      <c r="I130" s="5" t="str">
        <f t="shared" si="11"/>
        <v>F2</v>
      </c>
      <c r="J130" s="5" t="str">
        <f t="shared" si="11"/>
        <v>FF</v>
      </c>
      <c r="K130" s="5" t="str">
        <f t="shared" si="11"/>
        <v>DE</v>
      </c>
      <c r="L130" s="5" t="str">
        <f t="shared" si="11"/>
        <v>FF</v>
      </c>
      <c r="M130" s="5" t="str">
        <f t="shared" si="11"/>
        <v>C8</v>
      </c>
      <c r="N130" s="5" t="str">
        <f t="shared" si="11"/>
        <v>FF</v>
      </c>
      <c r="O130" s="5" t="str">
        <f t="shared" si="11"/>
        <v>ED</v>
      </c>
      <c r="P130" s="5" t="str">
        <f t="shared" si="11"/>
        <v>FF</v>
      </c>
      <c r="Q130" s="5" t="str">
        <f t="shared" si="11"/>
        <v>C7</v>
      </c>
      <c r="R130" s="5" t="str">
        <f t="shared" si="11"/>
        <v>FF</v>
      </c>
    </row>
    <row r="131" spans="1:18" x14ac:dyDescent="0.25">
      <c r="A131" s="6" t="s">
        <v>406</v>
      </c>
      <c r="B131" s="7" t="str">
        <f t="shared" si="7"/>
        <v>0x0800</v>
      </c>
      <c r="C131" s="5" t="str">
        <f t="shared" si="10"/>
        <v>EB</v>
      </c>
      <c r="D131" s="5" t="str">
        <f t="shared" si="11"/>
        <v>FF</v>
      </c>
      <c r="E131" s="5" t="str">
        <f t="shared" si="11"/>
        <v>EA</v>
      </c>
      <c r="F131" s="5" t="str">
        <f t="shared" si="11"/>
        <v>FF</v>
      </c>
      <c r="G131" s="5" t="str">
        <f t="shared" si="11"/>
        <v>EF</v>
      </c>
      <c r="H131" s="5" t="str">
        <f t="shared" si="11"/>
        <v>FF</v>
      </c>
      <c r="I131" s="5" t="str">
        <f t="shared" si="11"/>
        <v>EB</v>
      </c>
      <c r="J131" s="5" t="str">
        <f t="shared" si="11"/>
        <v>FF</v>
      </c>
      <c r="K131" s="5" t="str">
        <f t="shared" si="11"/>
        <v>EC</v>
      </c>
      <c r="L131" s="5" t="str">
        <f t="shared" si="11"/>
        <v>FF</v>
      </c>
      <c r="M131" s="5" t="str">
        <f t="shared" si="11"/>
        <v>EC</v>
      </c>
      <c r="N131" s="5" t="str">
        <f t="shared" si="11"/>
        <v>FF</v>
      </c>
      <c r="O131" s="5" t="str">
        <f t="shared" si="11"/>
        <v>EE</v>
      </c>
      <c r="P131" s="5" t="str">
        <f t="shared" si="11"/>
        <v>FF</v>
      </c>
      <c r="Q131" s="5" t="str">
        <f t="shared" si="11"/>
        <v>EC</v>
      </c>
      <c r="R131" s="5" t="str">
        <f t="shared" si="11"/>
        <v>FF</v>
      </c>
    </row>
    <row r="132" spans="1:18" x14ac:dyDescent="0.25">
      <c r="A132" s="6" t="s">
        <v>407</v>
      </c>
      <c r="B132" s="7" t="str">
        <f t="shared" si="7"/>
        <v>0x0810</v>
      </c>
      <c r="C132" s="5" t="str">
        <f t="shared" si="10"/>
        <v>EF</v>
      </c>
      <c r="D132" s="5" t="str">
        <f t="shared" si="11"/>
        <v>FF</v>
      </c>
      <c r="E132" s="5" t="str">
        <f t="shared" si="11"/>
        <v>ED</v>
      </c>
      <c r="F132" s="5" t="str">
        <f t="shared" si="11"/>
        <v>FF</v>
      </c>
      <c r="G132" s="5" t="str">
        <f t="shared" si="11"/>
        <v>EB</v>
      </c>
      <c r="H132" s="5" t="str">
        <f t="shared" si="11"/>
        <v>FF</v>
      </c>
      <c r="I132" s="5" t="str">
        <f t="shared" si="11"/>
        <v>ED</v>
      </c>
      <c r="J132" s="5" t="str">
        <f t="shared" si="11"/>
        <v>FF</v>
      </c>
      <c r="K132" s="5" t="str">
        <f t="shared" si="11"/>
        <v>EB</v>
      </c>
      <c r="L132" s="5" t="str">
        <f t="shared" si="11"/>
        <v>FF</v>
      </c>
      <c r="M132" s="5" t="str">
        <f t="shared" si="11"/>
        <v>EF</v>
      </c>
      <c r="N132" s="5" t="str">
        <f t="shared" si="11"/>
        <v>FF</v>
      </c>
      <c r="O132" s="5" t="str">
        <f t="shared" si="11"/>
        <v>EE</v>
      </c>
      <c r="P132" s="5" t="str">
        <f t="shared" si="11"/>
        <v>FF</v>
      </c>
      <c r="Q132" s="5" t="str">
        <f t="shared" si="11"/>
        <v>EE</v>
      </c>
      <c r="R132" s="5" t="str">
        <f t="shared" si="11"/>
        <v>FF</v>
      </c>
    </row>
    <row r="133" spans="1:18" x14ac:dyDescent="0.25">
      <c r="A133" s="6" t="s">
        <v>408</v>
      </c>
      <c r="B133" s="7" t="str">
        <f t="shared" ref="B133:B196" si="12">CONCATENATE("0x",DEC2HEX(HEX2DEC(RIGHT(B132,4))+16,4))</f>
        <v>0x0820</v>
      </c>
      <c r="C133" s="5" t="str">
        <f t="shared" si="10"/>
        <v>F0</v>
      </c>
      <c r="D133" s="5" t="str">
        <f t="shared" si="11"/>
        <v>FF</v>
      </c>
      <c r="E133" s="5" t="str">
        <f t="shared" si="11"/>
        <v>F1</v>
      </c>
      <c r="F133" s="5" t="str">
        <f t="shared" si="11"/>
        <v>FF</v>
      </c>
      <c r="G133" s="5" t="str">
        <f t="shared" si="11"/>
        <v>EF</v>
      </c>
      <c r="H133" s="5" t="str">
        <f t="shared" si="11"/>
        <v>FF</v>
      </c>
      <c r="I133" s="5" t="str">
        <f t="shared" si="11"/>
        <v>F0</v>
      </c>
      <c r="J133" s="5" t="str">
        <f t="shared" si="11"/>
        <v>FF</v>
      </c>
      <c r="K133" s="5" t="str">
        <f t="shared" si="11"/>
        <v>F2</v>
      </c>
      <c r="L133" s="5" t="str">
        <f t="shared" si="11"/>
        <v>FF</v>
      </c>
      <c r="M133" s="5" t="str">
        <f t="shared" si="11"/>
        <v>F4</v>
      </c>
      <c r="N133" s="5" t="str">
        <f t="shared" si="11"/>
        <v>FF</v>
      </c>
      <c r="O133" s="5" t="str">
        <f t="shared" si="11"/>
        <v>F1</v>
      </c>
      <c r="P133" s="5" t="str">
        <f t="shared" si="11"/>
        <v>FF</v>
      </c>
      <c r="Q133" s="5" t="str">
        <f t="shared" si="11"/>
        <v>EF</v>
      </c>
      <c r="R133" s="5" t="str">
        <f t="shared" si="11"/>
        <v>FF</v>
      </c>
    </row>
    <row r="134" spans="1:18" x14ac:dyDescent="0.25">
      <c r="A134" s="6" t="s">
        <v>409</v>
      </c>
      <c r="B134" s="7" t="str">
        <f t="shared" si="12"/>
        <v>0x0830</v>
      </c>
      <c r="C134" s="5" t="str">
        <f t="shared" si="10"/>
        <v>F2</v>
      </c>
      <c r="D134" s="5" t="str">
        <f t="shared" si="11"/>
        <v>FF</v>
      </c>
      <c r="E134" s="5" t="str">
        <f t="shared" si="11"/>
        <v>F1</v>
      </c>
      <c r="F134" s="5" t="str">
        <f t="shared" si="11"/>
        <v>FF</v>
      </c>
      <c r="G134" s="5" t="str">
        <f t="shared" si="11"/>
        <v>F2</v>
      </c>
      <c r="H134" s="5" t="str">
        <f t="shared" si="11"/>
        <v>FF</v>
      </c>
      <c r="I134" s="5" t="str">
        <f t="shared" si="11"/>
        <v>F2</v>
      </c>
      <c r="J134" s="5" t="str">
        <f t="shared" si="11"/>
        <v>FF</v>
      </c>
      <c r="K134" s="5" t="str">
        <f t="shared" si="11"/>
        <v>F1</v>
      </c>
      <c r="L134" s="5" t="str">
        <f t="shared" si="11"/>
        <v>FF</v>
      </c>
      <c r="M134" s="5" t="str">
        <f t="shared" si="11"/>
        <v>F1</v>
      </c>
      <c r="N134" s="5" t="str">
        <f t="shared" si="11"/>
        <v>FF</v>
      </c>
      <c r="O134" s="5" t="str">
        <f t="shared" si="11"/>
        <v>FA</v>
      </c>
      <c r="P134" s="5" t="str">
        <f t="shared" si="11"/>
        <v>FF</v>
      </c>
      <c r="Q134" s="5" t="str">
        <f t="shared" si="11"/>
        <v>F4</v>
      </c>
      <c r="R134" s="5" t="str">
        <f t="shared" ref="D134:R151" si="13">MID($A134,(COLUMN())*3+2,2)</f>
        <v>FF</v>
      </c>
    </row>
    <row r="135" spans="1:18" x14ac:dyDescent="0.25">
      <c r="A135" s="6" t="s">
        <v>410</v>
      </c>
      <c r="B135" s="7" t="str">
        <f t="shared" si="12"/>
        <v>0x0840</v>
      </c>
      <c r="C135" s="5" t="str">
        <f t="shared" si="10"/>
        <v>E6</v>
      </c>
      <c r="D135" s="5" t="str">
        <f t="shared" si="13"/>
        <v>FF</v>
      </c>
      <c r="E135" s="5" t="str">
        <f t="shared" si="13"/>
        <v>EF</v>
      </c>
      <c r="F135" s="5" t="str">
        <f t="shared" si="13"/>
        <v>FF</v>
      </c>
      <c r="G135" s="5" t="str">
        <f t="shared" si="13"/>
        <v>01</v>
      </c>
      <c r="H135" s="5" t="str">
        <f t="shared" si="13"/>
        <v>00</v>
      </c>
      <c r="I135" s="5" t="str">
        <f t="shared" si="13"/>
        <v>DD</v>
      </c>
      <c r="J135" s="5" t="str">
        <f t="shared" si="13"/>
        <v>FF</v>
      </c>
      <c r="K135" s="5" t="str">
        <f t="shared" si="13"/>
        <v>F4</v>
      </c>
      <c r="L135" s="5" t="str">
        <f t="shared" si="13"/>
        <v>FF</v>
      </c>
      <c r="M135" s="5" t="str">
        <f t="shared" si="13"/>
        <v>B1</v>
      </c>
      <c r="N135" s="5" t="str">
        <f t="shared" si="13"/>
        <v>FF</v>
      </c>
      <c r="O135" s="5" t="str">
        <f t="shared" si="13"/>
        <v>06</v>
      </c>
      <c r="P135" s="5" t="str">
        <f t="shared" si="13"/>
        <v>00</v>
      </c>
      <c r="Q135" s="5" t="str">
        <f t="shared" si="13"/>
        <v>EB</v>
      </c>
      <c r="R135" s="5" t="str">
        <f t="shared" si="13"/>
        <v>FF</v>
      </c>
    </row>
    <row r="136" spans="1:18" x14ac:dyDescent="0.25">
      <c r="A136" s="6" t="s">
        <v>411</v>
      </c>
      <c r="B136" s="7" t="str">
        <f t="shared" si="12"/>
        <v>0x0850</v>
      </c>
      <c r="C136" s="5" t="str">
        <f t="shared" si="10"/>
        <v>A7</v>
      </c>
      <c r="D136" s="5" t="str">
        <f t="shared" si="13"/>
        <v>FF</v>
      </c>
      <c r="E136" s="5" t="str">
        <f t="shared" si="13"/>
        <v>CD</v>
      </c>
      <c r="F136" s="5" t="str">
        <f t="shared" si="13"/>
        <v>FF</v>
      </c>
      <c r="G136" s="5" t="str">
        <f t="shared" si="13"/>
        <v>18</v>
      </c>
      <c r="H136" s="5" t="str">
        <f t="shared" si="13"/>
        <v>00</v>
      </c>
      <c r="I136" s="5" t="str">
        <f t="shared" si="13"/>
        <v>13</v>
      </c>
      <c r="J136" s="5" t="str">
        <f t="shared" si="13"/>
        <v>00</v>
      </c>
      <c r="K136" s="5" t="str">
        <f t="shared" si="13"/>
        <v>2A</v>
      </c>
      <c r="L136" s="5" t="str">
        <f t="shared" si="13"/>
        <v>00</v>
      </c>
      <c r="M136" s="5" t="str">
        <f t="shared" si="13"/>
        <v>C4</v>
      </c>
      <c r="N136" s="5" t="str">
        <f t="shared" si="13"/>
        <v>FF</v>
      </c>
      <c r="O136" s="5" t="str">
        <f t="shared" si="13"/>
        <v>0F</v>
      </c>
      <c r="P136" s="5" t="str">
        <f t="shared" si="13"/>
        <v>00</v>
      </c>
      <c r="Q136" s="5" t="str">
        <f t="shared" si="13"/>
        <v>A5</v>
      </c>
      <c r="R136" s="5" t="str">
        <f t="shared" si="13"/>
        <v>FF</v>
      </c>
    </row>
    <row r="137" spans="1:18" x14ac:dyDescent="0.25">
      <c r="A137" s="6" t="s">
        <v>412</v>
      </c>
      <c r="B137" s="7" t="str">
        <f t="shared" si="12"/>
        <v>0x0860</v>
      </c>
      <c r="C137" s="5" t="str">
        <f t="shared" si="10"/>
        <v>3A</v>
      </c>
      <c r="D137" s="5" t="str">
        <f t="shared" si="13"/>
        <v>00</v>
      </c>
      <c r="E137" s="5" t="str">
        <f t="shared" si="13"/>
        <v>D1</v>
      </c>
      <c r="F137" s="5" t="str">
        <f t="shared" si="13"/>
        <v>FF</v>
      </c>
      <c r="G137" s="5" t="str">
        <f t="shared" si="13"/>
        <v>03</v>
      </c>
      <c r="H137" s="5" t="str">
        <f t="shared" si="13"/>
        <v>00</v>
      </c>
      <c r="I137" s="5" t="str">
        <f t="shared" si="13"/>
        <v>DD</v>
      </c>
      <c r="J137" s="5" t="str">
        <f t="shared" si="13"/>
        <v>FF</v>
      </c>
      <c r="K137" s="5" t="str">
        <f t="shared" si="13"/>
        <v>46</v>
      </c>
      <c r="L137" s="5" t="str">
        <f t="shared" si="13"/>
        <v>00</v>
      </c>
      <c r="M137" s="5" t="str">
        <f t="shared" si="13"/>
        <v>3C</v>
      </c>
      <c r="N137" s="5" t="str">
        <f t="shared" si="13"/>
        <v>00</v>
      </c>
      <c r="O137" s="5" t="str">
        <f t="shared" si="13"/>
        <v>F4</v>
      </c>
      <c r="P137" s="5" t="str">
        <f t="shared" si="13"/>
        <v>FF</v>
      </c>
      <c r="Q137" s="5" t="str">
        <f t="shared" si="13"/>
        <v>DA</v>
      </c>
      <c r="R137" s="5" t="str">
        <f t="shared" si="13"/>
        <v>FF</v>
      </c>
    </row>
    <row r="138" spans="1:18" x14ac:dyDescent="0.25">
      <c r="A138" s="6" t="s">
        <v>413</v>
      </c>
      <c r="B138" s="7" t="str">
        <f t="shared" si="12"/>
        <v>0x0870</v>
      </c>
      <c r="C138" s="5" t="str">
        <f t="shared" si="10"/>
        <v>AC</v>
      </c>
      <c r="D138" s="5" t="str">
        <f t="shared" si="13"/>
        <v>FF</v>
      </c>
      <c r="E138" s="5" t="str">
        <f t="shared" si="13"/>
        <v>A7</v>
      </c>
      <c r="F138" s="5" t="str">
        <f t="shared" si="13"/>
        <v>FF</v>
      </c>
      <c r="G138" s="5" t="str">
        <f t="shared" si="13"/>
        <v>E2</v>
      </c>
      <c r="H138" s="5" t="str">
        <f t="shared" si="13"/>
        <v>FF</v>
      </c>
      <c r="I138" s="5" t="str">
        <f t="shared" si="13"/>
        <v>E9</v>
      </c>
      <c r="J138" s="5" t="str">
        <f t="shared" si="13"/>
        <v>FF</v>
      </c>
      <c r="K138" s="5" t="str">
        <f t="shared" si="13"/>
        <v>F1</v>
      </c>
      <c r="L138" s="5" t="str">
        <f t="shared" si="13"/>
        <v>FF</v>
      </c>
      <c r="M138" s="5" t="str">
        <f t="shared" si="13"/>
        <v>99</v>
      </c>
      <c r="N138" s="5" t="str">
        <f t="shared" si="13"/>
        <v>FF</v>
      </c>
      <c r="O138" s="5" t="str">
        <f t="shared" si="13"/>
        <v>90</v>
      </c>
      <c r="P138" s="5" t="str">
        <f t="shared" si="13"/>
        <v>FF</v>
      </c>
      <c r="Q138" s="5" t="str">
        <f t="shared" si="13"/>
        <v>23</v>
      </c>
      <c r="R138" s="5" t="str">
        <f t="shared" si="13"/>
        <v>00</v>
      </c>
    </row>
    <row r="139" spans="1:18" x14ac:dyDescent="0.25">
      <c r="A139" s="6" t="s">
        <v>414</v>
      </c>
      <c r="B139" s="7" t="str">
        <f t="shared" si="12"/>
        <v>0x0880</v>
      </c>
      <c r="C139" s="5" t="str">
        <f t="shared" si="10"/>
        <v>0E</v>
      </c>
      <c r="D139" s="5" t="str">
        <f t="shared" si="13"/>
        <v>00</v>
      </c>
      <c r="E139" s="5" t="str">
        <f t="shared" si="13"/>
        <v>A5</v>
      </c>
      <c r="F139" s="5" t="str">
        <f t="shared" si="13"/>
        <v>FF</v>
      </c>
      <c r="G139" s="5" t="str">
        <f t="shared" si="13"/>
        <v>EB</v>
      </c>
      <c r="H139" s="5" t="str">
        <f t="shared" si="13"/>
        <v>FF</v>
      </c>
      <c r="I139" s="5" t="str">
        <f t="shared" si="13"/>
        <v>E6</v>
      </c>
      <c r="J139" s="5" t="str">
        <f t="shared" si="13"/>
        <v>FF</v>
      </c>
      <c r="K139" s="5" t="str">
        <f t="shared" si="13"/>
        <v>08</v>
      </c>
      <c r="L139" s="5" t="str">
        <f t="shared" si="13"/>
        <v>00</v>
      </c>
      <c r="M139" s="5" t="str">
        <f t="shared" si="13"/>
        <v>03</v>
      </c>
      <c r="N139" s="5" t="str">
        <f t="shared" si="13"/>
        <v>00</v>
      </c>
      <c r="O139" s="5" t="str">
        <f t="shared" si="13"/>
        <v>B8</v>
      </c>
      <c r="P139" s="5" t="str">
        <f t="shared" si="13"/>
        <v>FF</v>
      </c>
      <c r="Q139" s="5" t="str">
        <f t="shared" si="13"/>
        <v>B2</v>
      </c>
      <c r="R139" s="5" t="str">
        <f t="shared" si="13"/>
        <v>FF</v>
      </c>
    </row>
    <row r="140" spans="1:18" x14ac:dyDescent="0.25">
      <c r="A140" s="6" t="s">
        <v>415</v>
      </c>
      <c r="B140" s="7" t="str">
        <f t="shared" si="12"/>
        <v>0x0890</v>
      </c>
      <c r="C140" s="5" t="str">
        <f t="shared" si="10"/>
        <v>B4</v>
      </c>
      <c r="D140" s="5" t="str">
        <f t="shared" si="13"/>
        <v>FF</v>
      </c>
      <c r="E140" s="5" t="str">
        <f t="shared" si="13"/>
        <v>2B</v>
      </c>
      <c r="F140" s="5" t="str">
        <f t="shared" si="13"/>
        <v>00</v>
      </c>
      <c r="G140" s="5" t="str">
        <f t="shared" si="13"/>
        <v>E1</v>
      </c>
      <c r="H140" s="5" t="str">
        <f t="shared" si="13"/>
        <v>FF</v>
      </c>
      <c r="I140" s="5" t="str">
        <f t="shared" si="13"/>
        <v>00</v>
      </c>
      <c r="J140" s="5" t="str">
        <f t="shared" si="13"/>
        <v>00</v>
      </c>
      <c r="K140" s="5" t="str">
        <f t="shared" si="13"/>
        <v>E0</v>
      </c>
      <c r="L140" s="5" t="str">
        <f t="shared" si="13"/>
        <v>FF</v>
      </c>
      <c r="M140" s="5" t="str">
        <f t="shared" si="13"/>
        <v>AC</v>
      </c>
      <c r="N140" s="5" t="str">
        <f t="shared" si="13"/>
        <v>FF</v>
      </c>
      <c r="O140" s="5" t="str">
        <f t="shared" si="13"/>
        <v>CC</v>
      </c>
      <c r="P140" s="5" t="str">
        <f t="shared" si="13"/>
        <v>FF</v>
      </c>
      <c r="Q140" s="5" t="str">
        <f t="shared" si="13"/>
        <v>0F</v>
      </c>
      <c r="R140" s="5" t="str">
        <f t="shared" si="13"/>
        <v>00</v>
      </c>
    </row>
    <row r="141" spans="1:18" x14ac:dyDescent="0.25">
      <c r="A141" s="6" t="s">
        <v>416</v>
      </c>
      <c r="B141" s="7" t="str">
        <f t="shared" si="12"/>
        <v>0x08A0</v>
      </c>
      <c r="C141" s="5" t="str">
        <f t="shared" si="10"/>
        <v>9A</v>
      </c>
      <c r="D141" s="5" t="str">
        <f t="shared" si="13"/>
        <v>FF</v>
      </c>
      <c r="E141" s="5" t="str">
        <f t="shared" si="13"/>
        <v>C7</v>
      </c>
      <c r="F141" s="5" t="str">
        <f t="shared" si="13"/>
        <v>FF</v>
      </c>
      <c r="G141" s="5" t="str">
        <f t="shared" si="13"/>
        <v>D4</v>
      </c>
      <c r="H141" s="5" t="str">
        <f t="shared" si="13"/>
        <v>FF</v>
      </c>
      <c r="I141" s="5" t="str">
        <f t="shared" si="13"/>
        <v>8D</v>
      </c>
      <c r="J141" s="5" t="str">
        <f t="shared" si="13"/>
        <v>FF</v>
      </c>
      <c r="K141" s="5" t="str">
        <f t="shared" si="13"/>
        <v>B3</v>
      </c>
      <c r="L141" s="5" t="str">
        <f t="shared" si="13"/>
        <v>FF</v>
      </c>
      <c r="M141" s="5" t="str">
        <f t="shared" si="13"/>
        <v>90</v>
      </c>
      <c r="N141" s="5" t="str">
        <f t="shared" si="13"/>
        <v>FF</v>
      </c>
      <c r="O141" s="5" t="str">
        <f t="shared" si="13"/>
        <v>02</v>
      </c>
      <c r="P141" s="5" t="str">
        <f t="shared" si="13"/>
        <v>00</v>
      </c>
      <c r="Q141" s="5" t="str">
        <f t="shared" si="13"/>
        <v>31</v>
      </c>
      <c r="R141" s="5" t="str">
        <f t="shared" si="13"/>
        <v>00</v>
      </c>
    </row>
    <row r="142" spans="1:18" x14ac:dyDescent="0.25">
      <c r="A142" s="6" t="s">
        <v>417</v>
      </c>
      <c r="B142" s="7" t="str">
        <f t="shared" si="12"/>
        <v>0x08B0</v>
      </c>
      <c r="C142" s="5" t="str">
        <f t="shared" si="10"/>
        <v>0A</v>
      </c>
      <c r="D142" s="5" t="str">
        <f t="shared" si="13"/>
        <v>00</v>
      </c>
      <c r="E142" s="5" t="str">
        <f t="shared" si="13"/>
        <v>0F</v>
      </c>
      <c r="F142" s="5" t="str">
        <f t="shared" si="13"/>
        <v>00</v>
      </c>
      <c r="G142" s="5" t="str">
        <f t="shared" si="13"/>
        <v>EE</v>
      </c>
      <c r="H142" s="5" t="str">
        <f t="shared" si="13"/>
        <v>FF</v>
      </c>
      <c r="I142" s="5" t="str">
        <f t="shared" si="13"/>
        <v>CA</v>
      </c>
      <c r="J142" s="5" t="str">
        <f t="shared" si="13"/>
        <v>FF</v>
      </c>
      <c r="K142" s="5" t="str">
        <f t="shared" si="13"/>
        <v>F6</v>
      </c>
      <c r="L142" s="5" t="str">
        <f t="shared" si="13"/>
        <v>FF</v>
      </c>
      <c r="M142" s="5" t="str">
        <f t="shared" si="13"/>
        <v>1B</v>
      </c>
      <c r="N142" s="5" t="str">
        <f t="shared" si="13"/>
        <v>00</v>
      </c>
      <c r="O142" s="5" t="str">
        <f t="shared" si="13"/>
        <v>31</v>
      </c>
      <c r="P142" s="5" t="str">
        <f t="shared" si="13"/>
        <v>00</v>
      </c>
      <c r="Q142" s="5" t="str">
        <f t="shared" si="13"/>
        <v>BB</v>
      </c>
      <c r="R142" s="5" t="str">
        <f t="shared" si="13"/>
        <v>FF</v>
      </c>
    </row>
    <row r="143" spans="1:18" x14ac:dyDescent="0.25">
      <c r="A143" s="6" t="s">
        <v>418</v>
      </c>
      <c r="B143" s="7" t="str">
        <f t="shared" si="12"/>
        <v>0x08C0</v>
      </c>
      <c r="C143" s="5" t="str">
        <f t="shared" si="10"/>
        <v>0B</v>
      </c>
      <c r="D143" s="5" t="str">
        <f t="shared" si="13"/>
        <v>00</v>
      </c>
      <c r="E143" s="5" t="str">
        <f t="shared" si="13"/>
        <v>25</v>
      </c>
      <c r="F143" s="5" t="str">
        <f t="shared" si="13"/>
        <v>00</v>
      </c>
      <c r="G143" s="5" t="str">
        <f t="shared" si="13"/>
        <v>FE</v>
      </c>
      <c r="H143" s="5" t="str">
        <f t="shared" si="13"/>
        <v>FF</v>
      </c>
      <c r="I143" s="5" t="str">
        <f t="shared" si="13"/>
        <v>1F</v>
      </c>
      <c r="J143" s="5" t="str">
        <f t="shared" si="13"/>
        <v>00</v>
      </c>
      <c r="K143" s="5" t="str">
        <f t="shared" si="13"/>
        <v>04</v>
      </c>
      <c r="L143" s="5" t="str">
        <f t="shared" si="13"/>
        <v>00</v>
      </c>
      <c r="M143" s="5" t="str">
        <f t="shared" si="13"/>
        <v>C2</v>
      </c>
      <c r="N143" s="5" t="str">
        <f t="shared" si="13"/>
        <v>FF</v>
      </c>
      <c r="O143" s="5" t="str">
        <f t="shared" si="13"/>
        <v>02</v>
      </c>
      <c r="P143" s="5" t="str">
        <f t="shared" si="13"/>
        <v>00</v>
      </c>
      <c r="Q143" s="5" t="str">
        <f t="shared" si="13"/>
        <v>20</v>
      </c>
      <c r="R143" s="5" t="str">
        <f t="shared" si="13"/>
        <v>00</v>
      </c>
    </row>
    <row r="144" spans="1:18" x14ac:dyDescent="0.25">
      <c r="A144" s="6" t="s">
        <v>419</v>
      </c>
      <c r="B144" s="7" t="str">
        <f t="shared" si="12"/>
        <v>0x08D0</v>
      </c>
      <c r="C144" s="5" t="str">
        <f t="shared" si="10"/>
        <v>F0</v>
      </c>
      <c r="D144" s="5" t="str">
        <f t="shared" si="13"/>
        <v>FF</v>
      </c>
      <c r="E144" s="5" t="str">
        <f t="shared" si="13"/>
        <v>DB</v>
      </c>
      <c r="F144" s="5" t="str">
        <f t="shared" si="13"/>
        <v>FF</v>
      </c>
      <c r="G144" s="5" t="str">
        <f t="shared" si="13"/>
        <v>29</v>
      </c>
      <c r="H144" s="5" t="str">
        <f t="shared" si="13"/>
        <v>00</v>
      </c>
      <c r="I144" s="5" t="str">
        <f t="shared" si="13"/>
        <v>02</v>
      </c>
      <c r="J144" s="5" t="str">
        <f t="shared" si="13"/>
        <v>00</v>
      </c>
      <c r="K144" s="5" t="str">
        <f t="shared" si="13"/>
        <v>14</v>
      </c>
      <c r="L144" s="5" t="str">
        <f t="shared" si="13"/>
        <v>00</v>
      </c>
      <c r="M144" s="5" t="str">
        <f t="shared" si="13"/>
        <v>1E</v>
      </c>
      <c r="N144" s="5" t="str">
        <f t="shared" si="13"/>
        <v>00</v>
      </c>
      <c r="O144" s="5" t="str">
        <f t="shared" si="13"/>
        <v>00</v>
      </c>
      <c r="P144" s="5" t="str">
        <f t="shared" si="13"/>
        <v>00</v>
      </c>
      <c r="Q144" s="5" t="str">
        <f t="shared" si="13"/>
        <v>F9</v>
      </c>
      <c r="R144" s="5" t="str">
        <f t="shared" si="13"/>
        <v>FF</v>
      </c>
    </row>
    <row r="145" spans="1:18" x14ac:dyDescent="0.25">
      <c r="A145" s="6" t="s">
        <v>420</v>
      </c>
      <c r="B145" s="7" t="str">
        <f t="shared" si="12"/>
        <v>0x08E0</v>
      </c>
      <c r="C145" s="5" t="str">
        <f t="shared" si="10"/>
        <v>EB</v>
      </c>
      <c r="D145" s="5" t="str">
        <f t="shared" si="13"/>
        <v>FF</v>
      </c>
      <c r="E145" s="5" t="str">
        <f t="shared" si="13"/>
        <v>D3</v>
      </c>
      <c r="F145" s="5" t="str">
        <f t="shared" si="13"/>
        <v>FF</v>
      </c>
      <c r="G145" s="5" t="str">
        <f t="shared" si="13"/>
        <v>DA</v>
      </c>
      <c r="H145" s="5" t="str">
        <f t="shared" si="13"/>
        <v>FF</v>
      </c>
      <c r="I145" s="5" t="str">
        <f t="shared" si="13"/>
        <v>01</v>
      </c>
      <c r="J145" s="5" t="str">
        <f t="shared" si="13"/>
        <v>00</v>
      </c>
      <c r="K145" s="5" t="str">
        <f t="shared" si="13"/>
        <v>E1</v>
      </c>
      <c r="L145" s="5" t="str">
        <f t="shared" si="13"/>
        <v>FF</v>
      </c>
      <c r="M145" s="5" t="str">
        <f t="shared" si="13"/>
        <v>BD</v>
      </c>
      <c r="N145" s="5" t="str">
        <f t="shared" si="13"/>
        <v>FF</v>
      </c>
      <c r="O145" s="5" t="str">
        <f t="shared" si="13"/>
        <v>A7</v>
      </c>
      <c r="P145" s="5" t="str">
        <f t="shared" si="13"/>
        <v>FF</v>
      </c>
      <c r="Q145" s="5" t="str">
        <f t="shared" si="13"/>
        <v>E9</v>
      </c>
      <c r="R145" s="5" t="str">
        <f t="shared" si="13"/>
        <v>FF</v>
      </c>
    </row>
    <row r="146" spans="1:18" x14ac:dyDescent="0.25">
      <c r="A146" s="6" t="s">
        <v>421</v>
      </c>
      <c r="B146" s="7" t="str">
        <f t="shared" si="12"/>
        <v>0x08F0</v>
      </c>
      <c r="C146" s="5" t="str">
        <f t="shared" si="10"/>
        <v>E4</v>
      </c>
      <c r="D146" s="5" t="str">
        <f t="shared" si="13"/>
        <v>FF</v>
      </c>
      <c r="E146" s="5" t="str">
        <f t="shared" si="13"/>
        <v>DD</v>
      </c>
      <c r="F146" s="5" t="str">
        <f t="shared" si="13"/>
        <v>FF</v>
      </c>
      <c r="G146" s="5" t="str">
        <f t="shared" si="13"/>
        <v>E5</v>
      </c>
      <c r="H146" s="5" t="str">
        <f t="shared" si="13"/>
        <v>FF</v>
      </c>
      <c r="I146" s="5" t="str">
        <f t="shared" si="13"/>
        <v>F3</v>
      </c>
      <c r="J146" s="5" t="str">
        <f t="shared" si="13"/>
        <v>FF</v>
      </c>
      <c r="K146" s="5" t="str">
        <f t="shared" si="13"/>
        <v>DE</v>
      </c>
      <c r="L146" s="5" t="str">
        <f t="shared" si="13"/>
        <v>FF</v>
      </c>
      <c r="M146" s="5" t="str">
        <f t="shared" si="13"/>
        <v>CC</v>
      </c>
      <c r="N146" s="5" t="str">
        <f t="shared" si="13"/>
        <v>FF</v>
      </c>
      <c r="O146" s="5" t="str">
        <f t="shared" si="13"/>
        <v>EE</v>
      </c>
      <c r="P146" s="5" t="str">
        <f t="shared" si="13"/>
        <v>FF</v>
      </c>
      <c r="Q146" s="5" t="str">
        <f t="shared" si="13"/>
        <v>C7</v>
      </c>
      <c r="R146" s="5" t="str">
        <f t="shared" si="13"/>
        <v>FF</v>
      </c>
    </row>
    <row r="147" spans="1:18" x14ac:dyDescent="0.25">
      <c r="A147" s="6" t="s">
        <v>422</v>
      </c>
      <c r="B147" s="7" t="str">
        <f t="shared" si="12"/>
        <v>0x0900</v>
      </c>
      <c r="C147" s="5" t="str">
        <f t="shared" si="10"/>
        <v>EB</v>
      </c>
      <c r="D147" s="5" t="str">
        <f t="shared" si="13"/>
        <v>FF</v>
      </c>
      <c r="E147" s="5" t="str">
        <f t="shared" si="13"/>
        <v>EA</v>
      </c>
      <c r="F147" s="5" t="str">
        <f t="shared" si="13"/>
        <v>FF</v>
      </c>
      <c r="G147" s="5" t="str">
        <f t="shared" si="13"/>
        <v>F0</v>
      </c>
      <c r="H147" s="5" t="str">
        <f t="shared" si="13"/>
        <v>FF</v>
      </c>
      <c r="I147" s="5" t="str">
        <f t="shared" si="13"/>
        <v>EC</v>
      </c>
      <c r="J147" s="5" t="str">
        <f t="shared" si="13"/>
        <v>FF</v>
      </c>
      <c r="K147" s="5" t="str">
        <f t="shared" si="13"/>
        <v>ED</v>
      </c>
      <c r="L147" s="5" t="str">
        <f t="shared" si="13"/>
        <v>FF</v>
      </c>
      <c r="M147" s="5" t="str">
        <f t="shared" si="13"/>
        <v>EF</v>
      </c>
      <c r="N147" s="5" t="str">
        <f t="shared" si="13"/>
        <v>FF</v>
      </c>
      <c r="O147" s="5" t="str">
        <f t="shared" si="13"/>
        <v>EF</v>
      </c>
      <c r="P147" s="5" t="str">
        <f t="shared" si="13"/>
        <v>FF</v>
      </c>
      <c r="Q147" s="5" t="str">
        <f t="shared" si="13"/>
        <v>EE</v>
      </c>
      <c r="R147" s="5" t="str">
        <f t="shared" si="13"/>
        <v>FF</v>
      </c>
    </row>
    <row r="148" spans="1:18" x14ac:dyDescent="0.25">
      <c r="A148" s="6" t="s">
        <v>423</v>
      </c>
      <c r="B148" s="7" t="str">
        <f t="shared" si="12"/>
        <v>0x0910</v>
      </c>
      <c r="C148" s="5" t="str">
        <f t="shared" si="10"/>
        <v>F0</v>
      </c>
      <c r="D148" s="5" t="str">
        <f t="shared" si="13"/>
        <v>FF</v>
      </c>
      <c r="E148" s="5" t="str">
        <f t="shared" si="13"/>
        <v>F1</v>
      </c>
      <c r="F148" s="5" t="str">
        <f t="shared" si="13"/>
        <v>FF</v>
      </c>
      <c r="G148" s="5" t="str">
        <f t="shared" si="13"/>
        <v>EE</v>
      </c>
      <c r="H148" s="5" t="str">
        <f t="shared" si="13"/>
        <v>FF</v>
      </c>
      <c r="I148" s="5" t="str">
        <f t="shared" si="13"/>
        <v>EE</v>
      </c>
      <c r="J148" s="5" t="str">
        <f t="shared" si="13"/>
        <v>FF</v>
      </c>
      <c r="K148" s="5" t="str">
        <f t="shared" si="13"/>
        <v>EE</v>
      </c>
      <c r="L148" s="5" t="str">
        <f t="shared" si="13"/>
        <v>FF</v>
      </c>
      <c r="M148" s="5" t="str">
        <f t="shared" si="13"/>
        <v>F0</v>
      </c>
      <c r="N148" s="5" t="str">
        <f t="shared" si="13"/>
        <v>FF</v>
      </c>
      <c r="O148" s="5" t="str">
        <f t="shared" si="13"/>
        <v>F2</v>
      </c>
      <c r="P148" s="5" t="str">
        <f t="shared" si="13"/>
        <v>FF</v>
      </c>
      <c r="Q148" s="5" t="str">
        <f t="shared" si="13"/>
        <v>F1</v>
      </c>
      <c r="R148" s="5" t="str">
        <f t="shared" si="13"/>
        <v>FF</v>
      </c>
    </row>
    <row r="149" spans="1:18" x14ac:dyDescent="0.25">
      <c r="A149" s="6" t="s">
        <v>424</v>
      </c>
      <c r="B149" s="7" t="str">
        <f t="shared" si="12"/>
        <v>0x0920</v>
      </c>
      <c r="C149" s="5" t="str">
        <f t="shared" si="10"/>
        <v>F2</v>
      </c>
      <c r="D149" s="5" t="str">
        <f t="shared" si="13"/>
        <v>FF</v>
      </c>
      <c r="E149" s="5" t="str">
        <f t="shared" si="13"/>
        <v>F5</v>
      </c>
      <c r="F149" s="5" t="str">
        <f t="shared" si="13"/>
        <v>FF</v>
      </c>
      <c r="G149" s="5" t="str">
        <f t="shared" si="13"/>
        <v>F1</v>
      </c>
      <c r="H149" s="5" t="str">
        <f t="shared" si="13"/>
        <v>FF</v>
      </c>
      <c r="I149" s="5" t="str">
        <f t="shared" si="13"/>
        <v>F1</v>
      </c>
      <c r="J149" s="5" t="str">
        <f t="shared" si="13"/>
        <v>FF</v>
      </c>
      <c r="K149" s="5" t="str">
        <f t="shared" si="13"/>
        <v>F4</v>
      </c>
      <c r="L149" s="5" t="str">
        <f t="shared" si="13"/>
        <v>FF</v>
      </c>
      <c r="M149" s="5" t="str">
        <f t="shared" si="13"/>
        <v>F6</v>
      </c>
      <c r="N149" s="5" t="str">
        <f t="shared" si="13"/>
        <v>FF</v>
      </c>
      <c r="O149" s="5" t="str">
        <f t="shared" si="13"/>
        <v>F3</v>
      </c>
      <c r="P149" s="5" t="str">
        <f t="shared" si="13"/>
        <v>FF</v>
      </c>
      <c r="Q149" s="5" t="str">
        <f t="shared" si="13"/>
        <v>F0</v>
      </c>
      <c r="R149" s="5" t="str">
        <f t="shared" si="13"/>
        <v>FF</v>
      </c>
    </row>
    <row r="150" spans="1:18" x14ac:dyDescent="0.25">
      <c r="A150" s="6" t="s">
        <v>425</v>
      </c>
      <c r="B150" s="7" t="str">
        <f t="shared" si="12"/>
        <v>0x0930</v>
      </c>
      <c r="C150" s="5" t="str">
        <f t="shared" si="10"/>
        <v>F4</v>
      </c>
      <c r="D150" s="5" t="str">
        <f t="shared" si="13"/>
        <v>FF</v>
      </c>
      <c r="E150" s="5" t="str">
        <f t="shared" si="13"/>
        <v>F4</v>
      </c>
      <c r="F150" s="5" t="str">
        <f t="shared" si="13"/>
        <v>FF</v>
      </c>
      <c r="G150" s="5" t="str">
        <f t="shared" si="13"/>
        <v>F3</v>
      </c>
      <c r="H150" s="5" t="str">
        <f t="shared" si="13"/>
        <v>FF</v>
      </c>
      <c r="I150" s="5" t="str">
        <f t="shared" si="13"/>
        <v>F2</v>
      </c>
      <c r="J150" s="5" t="str">
        <f t="shared" si="13"/>
        <v>FF</v>
      </c>
      <c r="K150" s="5" t="str">
        <f t="shared" si="13"/>
        <v>F2</v>
      </c>
      <c r="L150" s="5" t="str">
        <f t="shared" si="13"/>
        <v>FF</v>
      </c>
      <c r="M150" s="5" t="str">
        <f t="shared" si="13"/>
        <v>F4</v>
      </c>
      <c r="N150" s="5" t="str">
        <f t="shared" si="13"/>
        <v>FF</v>
      </c>
      <c r="O150" s="5" t="str">
        <f t="shared" si="13"/>
        <v>FA</v>
      </c>
      <c r="P150" s="5" t="str">
        <f t="shared" si="13"/>
        <v>FF</v>
      </c>
      <c r="Q150" s="5" t="str">
        <f t="shared" si="13"/>
        <v>F5</v>
      </c>
      <c r="R150" s="5" t="str">
        <f t="shared" si="13"/>
        <v>FF</v>
      </c>
    </row>
    <row r="151" spans="1:18" x14ac:dyDescent="0.25">
      <c r="A151" s="6" t="s">
        <v>426</v>
      </c>
      <c r="B151" s="7" t="str">
        <f t="shared" si="12"/>
        <v>0x0940</v>
      </c>
      <c r="C151" s="5" t="str">
        <f t="shared" si="10"/>
        <v>E9</v>
      </c>
      <c r="D151" s="5" t="str">
        <f t="shared" si="13"/>
        <v>FF</v>
      </c>
      <c r="E151" s="5" t="str">
        <f t="shared" si="13"/>
        <v>F2</v>
      </c>
      <c r="F151" s="5" t="str">
        <f t="shared" si="13"/>
        <v>FF</v>
      </c>
      <c r="G151" s="5" t="str">
        <f t="shared" si="13"/>
        <v>03</v>
      </c>
      <c r="H151" s="5" t="str">
        <f t="shared" si="13"/>
        <v>00</v>
      </c>
      <c r="I151" s="5" t="str">
        <f t="shared" si="13"/>
        <v>DF</v>
      </c>
      <c r="J151" s="5" t="str">
        <f t="shared" si="13"/>
        <v>FF</v>
      </c>
      <c r="K151" s="5" t="str">
        <f t="shared" si="13"/>
        <v>F7</v>
      </c>
      <c r="L151" s="5" t="str">
        <f t="shared" si="13"/>
        <v>FF</v>
      </c>
      <c r="M151" s="5" t="str">
        <f t="shared" si="13"/>
        <v>B4</v>
      </c>
      <c r="N151" s="5" t="str">
        <f t="shared" si="13"/>
        <v>FF</v>
      </c>
      <c r="O151" s="5" t="str">
        <f t="shared" si="13"/>
        <v>08</v>
      </c>
      <c r="P151" s="5" t="str">
        <f t="shared" si="13"/>
        <v>00</v>
      </c>
      <c r="Q151" s="5" t="str">
        <f t="shared" si="13"/>
        <v>ED</v>
      </c>
      <c r="R151" s="5" t="str">
        <f t="shared" ref="D151:R168" si="14">MID($A151,(COLUMN())*3+2,2)</f>
        <v>FF</v>
      </c>
    </row>
    <row r="152" spans="1:18" x14ac:dyDescent="0.25">
      <c r="A152" s="6" t="s">
        <v>427</v>
      </c>
      <c r="B152" s="7" t="str">
        <f t="shared" si="12"/>
        <v>0x0950</v>
      </c>
      <c r="C152" s="5" t="str">
        <f t="shared" si="10"/>
        <v>A9</v>
      </c>
      <c r="D152" s="5" t="str">
        <f t="shared" si="14"/>
        <v>FF</v>
      </c>
      <c r="E152" s="5" t="str">
        <f t="shared" si="14"/>
        <v>CF</v>
      </c>
      <c r="F152" s="5" t="str">
        <f t="shared" si="14"/>
        <v>FF</v>
      </c>
      <c r="G152" s="5" t="str">
        <f t="shared" si="14"/>
        <v>19</v>
      </c>
      <c r="H152" s="5" t="str">
        <f t="shared" si="14"/>
        <v>00</v>
      </c>
      <c r="I152" s="5" t="str">
        <f t="shared" si="14"/>
        <v>16</v>
      </c>
      <c r="J152" s="5" t="str">
        <f t="shared" si="14"/>
        <v>00</v>
      </c>
      <c r="K152" s="5" t="str">
        <f t="shared" si="14"/>
        <v>2D</v>
      </c>
      <c r="L152" s="5" t="str">
        <f t="shared" si="14"/>
        <v>00</v>
      </c>
      <c r="M152" s="5" t="str">
        <f t="shared" si="14"/>
        <v>C7</v>
      </c>
      <c r="N152" s="5" t="str">
        <f t="shared" si="14"/>
        <v>FF</v>
      </c>
      <c r="O152" s="5" t="str">
        <f t="shared" si="14"/>
        <v>10</v>
      </c>
      <c r="P152" s="5" t="str">
        <f t="shared" si="14"/>
        <v>00</v>
      </c>
      <c r="Q152" s="5" t="str">
        <f t="shared" si="14"/>
        <v>A6</v>
      </c>
      <c r="R152" s="5" t="str">
        <f t="shared" si="14"/>
        <v>FF</v>
      </c>
    </row>
    <row r="153" spans="1:18" x14ac:dyDescent="0.25">
      <c r="A153" s="6" t="s">
        <v>428</v>
      </c>
      <c r="B153" s="7" t="str">
        <f t="shared" si="12"/>
        <v>0x0960</v>
      </c>
      <c r="C153" s="5" t="str">
        <f t="shared" si="10"/>
        <v>3A</v>
      </c>
      <c r="D153" s="5" t="str">
        <f t="shared" si="14"/>
        <v>00</v>
      </c>
      <c r="E153" s="5" t="str">
        <f t="shared" si="14"/>
        <v>D2</v>
      </c>
      <c r="F153" s="5" t="str">
        <f t="shared" si="14"/>
        <v>FF</v>
      </c>
      <c r="G153" s="5" t="str">
        <f t="shared" si="14"/>
        <v>05</v>
      </c>
      <c r="H153" s="5" t="str">
        <f t="shared" si="14"/>
        <v>00</v>
      </c>
      <c r="I153" s="5" t="str">
        <f t="shared" si="14"/>
        <v>E0</v>
      </c>
      <c r="J153" s="5" t="str">
        <f t="shared" si="14"/>
        <v>FF</v>
      </c>
      <c r="K153" s="5" t="str">
        <f t="shared" si="14"/>
        <v>48</v>
      </c>
      <c r="L153" s="5" t="str">
        <f t="shared" si="14"/>
        <v>00</v>
      </c>
      <c r="M153" s="5" t="str">
        <f t="shared" si="14"/>
        <v>3E</v>
      </c>
      <c r="N153" s="5" t="str">
        <f t="shared" si="14"/>
        <v>00</v>
      </c>
      <c r="O153" s="5" t="str">
        <f t="shared" si="14"/>
        <v>F5</v>
      </c>
      <c r="P153" s="5" t="str">
        <f t="shared" si="14"/>
        <v>FF</v>
      </c>
      <c r="Q153" s="5" t="str">
        <f t="shared" si="14"/>
        <v>DB</v>
      </c>
      <c r="R153" s="5" t="str">
        <f t="shared" si="14"/>
        <v>FF</v>
      </c>
    </row>
    <row r="154" spans="1:18" x14ac:dyDescent="0.25">
      <c r="A154" s="6" t="s">
        <v>429</v>
      </c>
      <c r="B154" s="7" t="str">
        <f t="shared" si="12"/>
        <v>0x0970</v>
      </c>
      <c r="C154" s="5" t="str">
        <f t="shared" si="10"/>
        <v>AD</v>
      </c>
      <c r="D154" s="5" t="str">
        <f t="shared" si="14"/>
        <v>FF</v>
      </c>
      <c r="E154" s="5" t="str">
        <f t="shared" si="14"/>
        <v>A7</v>
      </c>
      <c r="F154" s="5" t="str">
        <f t="shared" si="14"/>
        <v>FF</v>
      </c>
      <c r="G154" s="5" t="str">
        <f t="shared" si="14"/>
        <v>E2</v>
      </c>
      <c r="H154" s="5" t="str">
        <f t="shared" si="14"/>
        <v>FF</v>
      </c>
      <c r="I154" s="5" t="str">
        <f t="shared" si="14"/>
        <v>ED</v>
      </c>
      <c r="J154" s="5" t="str">
        <f t="shared" si="14"/>
        <v>FF</v>
      </c>
      <c r="K154" s="5" t="str">
        <f t="shared" si="14"/>
        <v>F3</v>
      </c>
      <c r="L154" s="5" t="str">
        <f t="shared" si="14"/>
        <v>FF</v>
      </c>
      <c r="M154" s="5" t="str">
        <f t="shared" si="14"/>
        <v>99</v>
      </c>
      <c r="N154" s="5" t="str">
        <f t="shared" si="14"/>
        <v>FF</v>
      </c>
      <c r="O154" s="5" t="str">
        <f t="shared" si="14"/>
        <v>92</v>
      </c>
      <c r="P154" s="5" t="str">
        <f t="shared" si="14"/>
        <v>FF</v>
      </c>
      <c r="Q154" s="5" t="str">
        <f t="shared" si="14"/>
        <v>25</v>
      </c>
      <c r="R154" s="5" t="str">
        <f t="shared" si="14"/>
        <v>00</v>
      </c>
    </row>
    <row r="155" spans="1:18" x14ac:dyDescent="0.25">
      <c r="A155" s="6" t="s">
        <v>430</v>
      </c>
      <c r="B155" s="7" t="str">
        <f t="shared" si="12"/>
        <v>0x0980</v>
      </c>
      <c r="C155" s="5" t="str">
        <f t="shared" si="10"/>
        <v>10</v>
      </c>
      <c r="D155" s="5" t="str">
        <f t="shared" si="14"/>
        <v>00</v>
      </c>
      <c r="E155" s="5" t="str">
        <f t="shared" si="14"/>
        <v>A8</v>
      </c>
      <c r="F155" s="5" t="str">
        <f t="shared" si="14"/>
        <v>FF</v>
      </c>
      <c r="G155" s="5" t="str">
        <f t="shared" si="14"/>
        <v>EF</v>
      </c>
      <c r="H155" s="5" t="str">
        <f t="shared" si="14"/>
        <v>FF</v>
      </c>
      <c r="I155" s="5" t="str">
        <f t="shared" si="14"/>
        <v>E9</v>
      </c>
      <c r="J155" s="5" t="str">
        <f t="shared" si="14"/>
        <v>FF</v>
      </c>
      <c r="K155" s="5" t="str">
        <f t="shared" si="14"/>
        <v>0A</v>
      </c>
      <c r="L155" s="5" t="str">
        <f t="shared" si="14"/>
        <v>00</v>
      </c>
      <c r="M155" s="5" t="str">
        <f t="shared" si="14"/>
        <v>03</v>
      </c>
      <c r="N155" s="5" t="str">
        <f t="shared" si="14"/>
        <v>00</v>
      </c>
      <c r="O155" s="5" t="str">
        <f t="shared" si="14"/>
        <v>B8</v>
      </c>
      <c r="P155" s="5" t="str">
        <f t="shared" si="14"/>
        <v>FF</v>
      </c>
      <c r="Q155" s="5" t="str">
        <f t="shared" si="14"/>
        <v>B3</v>
      </c>
      <c r="R155" s="5" t="str">
        <f t="shared" si="14"/>
        <v>FF</v>
      </c>
    </row>
    <row r="156" spans="1:18" x14ac:dyDescent="0.25">
      <c r="A156" s="6" t="s">
        <v>431</v>
      </c>
      <c r="B156" s="7" t="str">
        <f t="shared" si="12"/>
        <v>0x0990</v>
      </c>
      <c r="C156" s="5" t="str">
        <f t="shared" si="10"/>
        <v>B8</v>
      </c>
      <c r="D156" s="5" t="str">
        <f t="shared" si="14"/>
        <v>FF</v>
      </c>
      <c r="E156" s="5" t="str">
        <f t="shared" si="14"/>
        <v>2D</v>
      </c>
      <c r="F156" s="5" t="str">
        <f t="shared" si="14"/>
        <v>00</v>
      </c>
      <c r="G156" s="5" t="str">
        <f t="shared" si="14"/>
        <v>E4</v>
      </c>
      <c r="H156" s="5" t="str">
        <f t="shared" si="14"/>
        <v>FF</v>
      </c>
      <c r="I156" s="5" t="str">
        <f t="shared" si="14"/>
        <v>00</v>
      </c>
      <c r="J156" s="5" t="str">
        <f t="shared" si="14"/>
        <v>00</v>
      </c>
      <c r="K156" s="5" t="str">
        <f t="shared" si="14"/>
        <v>E2</v>
      </c>
      <c r="L156" s="5" t="str">
        <f t="shared" si="14"/>
        <v>FF</v>
      </c>
      <c r="M156" s="5" t="str">
        <f t="shared" si="14"/>
        <v>AD</v>
      </c>
      <c r="N156" s="5" t="str">
        <f t="shared" si="14"/>
        <v>FF</v>
      </c>
      <c r="O156" s="5" t="str">
        <f t="shared" si="14"/>
        <v>CD</v>
      </c>
      <c r="P156" s="5" t="str">
        <f t="shared" si="14"/>
        <v>FF</v>
      </c>
      <c r="Q156" s="5" t="str">
        <f t="shared" si="14"/>
        <v>11</v>
      </c>
      <c r="R156" s="5" t="str">
        <f t="shared" si="14"/>
        <v>00</v>
      </c>
    </row>
    <row r="157" spans="1:18" x14ac:dyDescent="0.25">
      <c r="A157" s="6" t="s">
        <v>432</v>
      </c>
      <c r="B157" s="7" t="str">
        <f t="shared" si="12"/>
        <v>0x09A0</v>
      </c>
      <c r="C157" s="5" t="str">
        <f t="shared" si="10"/>
        <v>9D</v>
      </c>
      <c r="D157" s="5" t="str">
        <f t="shared" si="14"/>
        <v>FF</v>
      </c>
      <c r="E157" s="5" t="str">
        <f t="shared" si="14"/>
        <v>C9</v>
      </c>
      <c r="F157" s="5" t="str">
        <f t="shared" si="14"/>
        <v>FF</v>
      </c>
      <c r="G157" s="5" t="str">
        <f t="shared" si="14"/>
        <v>D4</v>
      </c>
      <c r="H157" s="5" t="str">
        <f t="shared" si="14"/>
        <v>FF</v>
      </c>
      <c r="I157" s="5" t="str">
        <f t="shared" si="14"/>
        <v>8D</v>
      </c>
      <c r="J157" s="5" t="str">
        <f t="shared" si="14"/>
        <v>FF</v>
      </c>
      <c r="K157" s="5" t="str">
        <f t="shared" si="14"/>
        <v>B3</v>
      </c>
      <c r="L157" s="5" t="str">
        <f t="shared" si="14"/>
        <v>FF</v>
      </c>
      <c r="M157" s="5" t="str">
        <f t="shared" si="14"/>
        <v>93</v>
      </c>
      <c r="N157" s="5" t="str">
        <f t="shared" si="14"/>
        <v>FF</v>
      </c>
      <c r="O157" s="5" t="str">
        <f t="shared" si="14"/>
        <v>04</v>
      </c>
      <c r="P157" s="5" t="str">
        <f t="shared" si="14"/>
        <v>00</v>
      </c>
      <c r="Q157" s="5" t="str">
        <f t="shared" si="14"/>
        <v>33</v>
      </c>
      <c r="R157" s="5" t="str">
        <f t="shared" si="14"/>
        <v>00</v>
      </c>
    </row>
    <row r="158" spans="1:18" x14ac:dyDescent="0.25">
      <c r="A158" s="6" t="s">
        <v>433</v>
      </c>
      <c r="B158" s="7" t="str">
        <f t="shared" si="12"/>
        <v>0x09B0</v>
      </c>
      <c r="C158" s="5" t="str">
        <f t="shared" si="10"/>
        <v>0B</v>
      </c>
      <c r="D158" s="5" t="str">
        <f t="shared" si="14"/>
        <v>00</v>
      </c>
      <c r="E158" s="5" t="str">
        <f t="shared" si="14"/>
        <v>10</v>
      </c>
      <c r="F158" s="5" t="str">
        <f t="shared" si="14"/>
        <v>00</v>
      </c>
      <c r="G158" s="5" t="str">
        <f t="shared" si="14"/>
        <v>ED</v>
      </c>
      <c r="H158" s="5" t="str">
        <f t="shared" si="14"/>
        <v>FF</v>
      </c>
      <c r="I158" s="5" t="str">
        <f t="shared" si="14"/>
        <v>CA</v>
      </c>
      <c r="J158" s="5" t="str">
        <f t="shared" si="14"/>
        <v>FF</v>
      </c>
      <c r="K158" s="5" t="str">
        <f t="shared" si="14"/>
        <v>F8</v>
      </c>
      <c r="L158" s="5" t="str">
        <f t="shared" si="14"/>
        <v>FF</v>
      </c>
      <c r="M158" s="5" t="str">
        <f t="shared" si="14"/>
        <v>1F</v>
      </c>
      <c r="N158" s="5" t="str">
        <f t="shared" si="14"/>
        <v>00</v>
      </c>
      <c r="O158" s="5" t="str">
        <f t="shared" si="14"/>
        <v>31</v>
      </c>
      <c r="P158" s="5" t="str">
        <f t="shared" si="14"/>
        <v>00</v>
      </c>
      <c r="Q158" s="5" t="str">
        <f t="shared" si="14"/>
        <v>BC</v>
      </c>
      <c r="R158" s="5" t="str">
        <f t="shared" si="14"/>
        <v>FF</v>
      </c>
    </row>
    <row r="159" spans="1:18" x14ac:dyDescent="0.25">
      <c r="A159" s="6" t="s">
        <v>434</v>
      </c>
      <c r="B159" s="7" t="str">
        <f t="shared" si="12"/>
        <v>0x09C0</v>
      </c>
      <c r="C159" s="5" t="str">
        <f t="shared" si="10"/>
        <v>12</v>
      </c>
      <c r="D159" s="5" t="str">
        <f t="shared" si="14"/>
        <v>00</v>
      </c>
      <c r="E159" s="5" t="str">
        <f t="shared" si="14"/>
        <v>28</v>
      </c>
      <c r="F159" s="5" t="str">
        <f t="shared" si="14"/>
        <v>00</v>
      </c>
      <c r="G159" s="5" t="str">
        <f t="shared" si="14"/>
        <v>00</v>
      </c>
      <c r="H159" s="5" t="str">
        <f t="shared" si="14"/>
        <v>00</v>
      </c>
      <c r="I159" s="5" t="str">
        <f t="shared" si="14"/>
        <v>20</v>
      </c>
      <c r="J159" s="5" t="str">
        <f t="shared" si="14"/>
        <v>00</v>
      </c>
      <c r="K159" s="5" t="str">
        <f t="shared" si="14"/>
        <v>04</v>
      </c>
      <c r="L159" s="5" t="str">
        <f t="shared" si="14"/>
        <v>00</v>
      </c>
      <c r="M159" s="5" t="str">
        <f t="shared" si="14"/>
        <v>C4</v>
      </c>
      <c r="N159" s="5" t="str">
        <f t="shared" si="14"/>
        <v>FF</v>
      </c>
      <c r="O159" s="5" t="str">
        <f t="shared" si="14"/>
        <v>03</v>
      </c>
      <c r="P159" s="5" t="str">
        <f t="shared" si="14"/>
        <v>00</v>
      </c>
      <c r="Q159" s="5" t="str">
        <f t="shared" si="14"/>
        <v>21</v>
      </c>
      <c r="R159" s="5" t="str">
        <f t="shared" si="14"/>
        <v>00</v>
      </c>
    </row>
    <row r="160" spans="1:18" x14ac:dyDescent="0.25">
      <c r="A160" s="6" t="s">
        <v>435</v>
      </c>
      <c r="B160" s="7" t="str">
        <f t="shared" si="12"/>
        <v>0x09D0</v>
      </c>
      <c r="C160" s="5" t="str">
        <f t="shared" si="10"/>
        <v>F2</v>
      </c>
      <c r="D160" s="5" t="str">
        <f t="shared" si="14"/>
        <v>FF</v>
      </c>
      <c r="E160" s="5" t="str">
        <f t="shared" si="14"/>
        <v>DE</v>
      </c>
      <c r="F160" s="5" t="str">
        <f t="shared" si="14"/>
        <v>FF</v>
      </c>
      <c r="G160" s="5" t="str">
        <f t="shared" si="14"/>
        <v>2A</v>
      </c>
      <c r="H160" s="5" t="str">
        <f t="shared" si="14"/>
        <v>00</v>
      </c>
      <c r="I160" s="5" t="str">
        <f t="shared" si="14"/>
        <v>03</v>
      </c>
      <c r="J160" s="5" t="str">
        <f t="shared" si="14"/>
        <v>00</v>
      </c>
      <c r="K160" s="5" t="str">
        <f t="shared" si="14"/>
        <v>15</v>
      </c>
      <c r="L160" s="5" t="str">
        <f t="shared" si="14"/>
        <v>00</v>
      </c>
      <c r="M160" s="5" t="str">
        <f t="shared" si="14"/>
        <v>21</v>
      </c>
      <c r="N160" s="5" t="str">
        <f t="shared" si="14"/>
        <v>00</v>
      </c>
      <c r="O160" s="5" t="str">
        <f t="shared" si="14"/>
        <v>03</v>
      </c>
      <c r="P160" s="5" t="str">
        <f t="shared" si="14"/>
        <v>00</v>
      </c>
      <c r="Q160" s="5" t="str">
        <f t="shared" si="14"/>
        <v>FA</v>
      </c>
      <c r="R160" s="5" t="str">
        <f t="shared" si="14"/>
        <v>FF</v>
      </c>
    </row>
    <row r="161" spans="1:18" x14ac:dyDescent="0.25">
      <c r="A161" s="6" t="s">
        <v>436</v>
      </c>
      <c r="B161" s="7" t="str">
        <f t="shared" si="12"/>
        <v>0x09E0</v>
      </c>
      <c r="C161" s="5" t="str">
        <f t="shared" si="10"/>
        <v>EB</v>
      </c>
      <c r="D161" s="5" t="str">
        <f t="shared" si="14"/>
        <v>FF</v>
      </c>
      <c r="E161" s="5" t="str">
        <f t="shared" si="14"/>
        <v>D2</v>
      </c>
      <c r="F161" s="5" t="str">
        <f t="shared" si="14"/>
        <v>FF</v>
      </c>
      <c r="G161" s="5" t="str">
        <f t="shared" si="14"/>
        <v>DB</v>
      </c>
      <c r="H161" s="5" t="str">
        <f t="shared" si="14"/>
        <v>FF</v>
      </c>
      <c r="I161" s="5" t="str">
        <f t="shared" si="14"/>
        <v>01</v>
      </c>
      <c r="J161" s="5" t="str">
        <f t="shared" si="14"/>
        <v>00</v>
      </c>
      <c r="K161" s="5" t="str">
        <f t="shared" si="14"/>
        <v>E0</v>
      </c>
      <c r="L161" s="5" t="str">
        <f t="shared" si="14"/>
        <v>FF</v>
      </c>
      <c r="M161" s="5" t="str">
        <f t="shared" si="14"/>
        <v>BE</v>
      </c>
      <c r="N161" s="5" t="str">
        <f t="shared" si="14"/>
        <v>FF</v>
      </c>
      <c r="O161" s="5" t="str">
        <f t="shared" si="14"/>
        <v>A9</v>
      </c>
      <c r="P161" s="5" t="str">
        <f t="shared" si="14"/>
        <v>FF</v>
      </c>
      <c r="Q161" s="5" t="str">
        <f t="shared" si="14"/>
        <v>E9</v>
      </c>
      <c r="R161" s="5" t="str">
        <f t="shared" si="14"/>
        <v>FF</v>
      </c>
    </row>
    <row r="162" spans="1:18" x14ac:dyDescent="0.25">
      <c r="A162" s="6" t="s">
        <v>437</v>
      </c>
      <c r="B162" s="7" t="str">
        <f t="shared" si="12"/>
        <v>0x09F0</v>
      </c>
      <c r="C162" s="5" t="str">
        <f t="shared" si="10"/>
        <v>E6</v>
      </c>
      <c r="D162" s="5" t="str">
        <f t="shared" si="14"/>
        <v>FF</v>
      </c>
      <c r="E162" s="5" t="str">
        <f t="shared" si="14"/>
        <v>DD</v>
      </c>
      <c r="F162" s="5" t="str">
        <f t="shared" si="14"/>
        <v>FF</v>
      </c>
      <c r="G162" s="5" t="str">
        <f t="shared" si="14"/>
        <v>E6</v>
      </c>
      <c r="H162" s="5" t="str">
        <f t="shared" si="14"/>
        <v>FF</v>
      </c>
      <c r="I162" s="5" t="str">
        <f t="shared" si="14"/>
        <v>F6</v>
      </c>
      <c r="J162" s="5" t="str">
        <f t="shared" si="14"/>
        <v>FF</v>
      </c>
      <c r="K162" s="5" t="str">
        <f t="shared" si="14"/>
        <v>E0</v>
      </c>
      <c r="L162" s="5" t="str">
        <f t="shared" si="14"/>
        <v>FF</v>
      </c>
      <c r="M162" s="5" t="str">
        <f t="shared" si="14"/>
        <v>CD</v>
      </c>
      <c r="N162" s="5" t="str">
        <f t="shared" si="14"/>
        <v>FF</v>
      </c>
      <c r="O162" s="5" t="str">
        <f t="shared" si="14"/>
        <v>F1</v>
      </c>
      <c r="P162" s="5" t="str">
        <f t="shared" si="14"/>
        <v>FF</v>
      </c>
      <c r="Q162" s="5" t="str">
        <f t="shared" si="14"/>
        <v>C8</v>
      </c>
      <c r="R162" s="5" t="str">
        <f t="shared" si="14"/>
        <v>FF</v>
      </c>
    </row>
    <row r="163" spans="1:18" x14ac:dyDescent="0.25">
      <c r="A163" s="6" t="s">
        <v>438</v>
      </c>
      <c r="B163" s="7" t="str">
        <f t="shared" si="12"/>
        <v>0x0A00</v>
      </c>
      <c r="C163" s="5" t="str">
        <f t="shared" si="10"/>
        <v>EF</v>
      </c>
      <c r="D163" s="5" t="str">
        <f t="shared" si="14"/>
        <v>FF</v>
      </c>
      <c r="E163" s="5" t="str">
        <f t="shared" si="14"/>
        <v>EE</v>
      </c>
      <c r="F163" s="5" t="str">
        <f t="shared" si="14"/>
        <v>FF</v>
      </c>
      <c r="G163" s="5" t="str">
        <f t="shared" si="14"/>
        <v>F2</v>
      </c>
      <c r="H163" s="5" t="str">
        <f t="shared" si="14"/>
        <v>FF</v>
      </c>
      <c r="I163" s="5" t="str">
        <f t="shared" si="14"/>
        <v>EF</v>
      </c>
      <c r="J163" s="5" t="str">
        <f t="shared" si="14"/>
        <v>FF</v>
      </c>
      <c r="K163" s="5" t="str">
        <f t="shared" si="14"/>
        <v>EF</v>
      </c>
      <c r="L163" s="5" t="str">
        <f t="shared" si="14"/>
        <v>FF</v>
      </c>
      <c r="M163" s="5" t="str">
        <f t="shared" si="14"/>
        <v>EF</v>
      </c>
      <c r="N163" s="5" t="str">
        <f t="shared" si="14"/>
        <v>FF</v>
      </c>
      <c r="O163" s="5" t="str">
        <f t="shared" si="14"/>
        <v>F1</v>
      </c>
      <c r="P163" s="5" t="str">
        <f t="shared" si="14"/>
        <v>FF</v>
      </c>
      <c r="Q163" s="5" t="str">
        <f t="shared" si="14"/>
        <v>EE</v>
      </c>
      <c r="R163" s="5" t="str">
        <f t="shared" si="14"/>
        <v>FF</v>
      </c>
    </row>
    <row r="164" spans="1:18" x14ac:dyDescent="0.25">
      <c r="A164" s="6" t="s">
        <v>439</v>
      </c>
      <c r="B164" s="7" t="str">
        <f t="shared" si="12"/>
        <v>0x0A10</v>
      </c>
      <c r="C164" s="5" t="str">
        <f t="shared" si="10"/>
        <v>F2</v>
      </c>
      <c r="D164" s="5" t="str">
        <f t="shared" si="14"/>
        <v>FF</v>
      </c>
      <c r="E164" s="5" t="str">
        <f t="shared" si="14"/>
        <v>EF</v>
      </c>
      <c r="F164" s="5" t="str">
        <f t="shared" si="14"/>
        <v>FF</v>
      </c>
      <c r="G164" s="5" t="str">
        <f t="shared" si="14"/>
        <v>F0</v>
      </c>
      <c r="H164" s="5" t="str">
        <f t="shared" si="14"/>
        <v>FF</v>
      </c>
      <c r="I164" s="5" t="str">
        <f t="shared" si="14"/>
        <v>F0</v>
      </c>
      <c r="J164" s="5" t="str">
        <f t="shared" si="14"/>
        <v>FF</v>
      </c>
      <c r="K164" s="5" t="str">
        <f t="shared" si="14"/>
        <v>EE</v>
      </c>
      <c r="L164" s="5" t="str">
        <f t="shared" si="14"/>
        <v>FF</v>
      </c>
      <c r="M164" s="5" t="str">
        <f t="shared" si="14"/>
        <v>F0</v>
      </c>
      <c r="N164" s="5" t="str">
        <f t="shared" si="14"/>
        <v>FF</v>
      </c>
      <c r="O164" s="5" t="str">
        <f t="shared" si="14"/>
        <v>F1</v>
      </c>
      <c r="P164" s="5" t="str">
        <f t="shared" si="14"/>
        <v>FF</v>
      </c>
      <c r="Q164" s="5" t="str">
        <f t="shared" si="14"/>
        <v>F2</v>
      </c>
      <c r="R164" s="5" t="str">
        <f t="shared" si="14"/>
        <v>FF</v>
      </c>
    </row>
    <row r="165" spans="1:18" x14ac:dyDescent="0.25">
      <c r="A165" s="6" t="s">
        <v>440</v>
      </c>
      <c r="B165" s="7" t="str">
        <f t="shared" si="12"/>
        <v>0x0A20</v>
      </c>
      <c r="C165" s="5" t="str">
        <f t="shared" si="10"/>
        <v>F3</v>
      </c>
      <c r="D165" s="5" t="str">
        <f t="shared" si="14"/>
        <v>FF</v>
      </c>
      <c r="E165" s="5" t="str">
        <f t="shared" si="14"/>
        <v>F5</v>
      </c>
      <c r="F165" s="5" t="str">
        <f t="shared" si="14"/>
        <v>FF</v>
      </c>
      <c r="G165" s="5" t="str">
        <f t="shared" si="14"/>
        <v>F3</v>
      </c>
      <c r="H165" s="5" t="str">
        <f t="shared" si="14"/>
        <v>FF</v>
      </c>
      <c r="I165" s="5" t="str">
        <f t="shared" si="14"/>
        <v>F3</v>
      </c>
      <c r="J165" s="5" t="str">
        <f t="shared" si="14"/>
        <v>FF</v>
      </c>
      <c r="K165" s="5" t="str">
        <f t="shared" si="14"/>
        <v>F4</v>
      </c>
      <c r="L165" s="5" t="str">
        <f t="shared" si="14"/>
        <v>FF</v>
      </c>
      <c r="M165" s="5" t="str">
        <f t="shared" si="14"/>
        <v>F6</v>
      </c>
      <c r="N165" s="5" t="str">
        <f t="shared" si="14"/>
        <v>FF</v>
      </c>
      <c r="O165" s="5" t="str">
        <f t="shared" si="14"/>
        <v>F5</v>
      </c>
      <c r="P165" s="5" t="str">
        <f t="shared" si="14"/>
        <v>FF</v>
      </c>
      <c r="Q165" s="5" t="str">
        <f t="shared" si="14"/>
        <v>F2</v>
      </c>
      <c r="R165" s="5" t="str">
        <f t="shared" si="14"/>
        <v>FF</v>
      </c>
    </row>
    <row r="166" spans="1:18" x14ac:dyDescent="0.25">
      <c r="A166" s="6" t="s">
        <v>441</v>
      </c>
      <c r="B166" s="7" t="str">
        <f t="shared" si="12"/>
        <v>0x0A30</v>
      </c>
      <c r="C166" s="5" t="str">
        <f t="shared" si="10"/>
        <v>F4</v>
      </c>
      <c r="D166" s="5" t="str">
        <f t="shared" si="14"/>
        <v>FF</v>
      </c>
      <c r="E166" s="5" t="str">
        <f t="shared" si="14"/>
        <v>F5</v>
      </c>
      <c r="F166" s="5" t="str">
        <f t="shared" si="14"/>
        <v>FF</v>
      </c>
      <c r="G166" s="5" t="str">
        <f t="shared" si="14"/>
        <v>F6</v>
      </c>
      <c r="H166" s="5" t="str">
        <f t="shared" si="14"/>
        <v>FF</v>
      </c>
      <c r="I166" s="5" t="str">
        <f t="shared" si="14"/>
        <v>F5</v>
      </c>
      <c r="J166" s="5" t="str">
        <f t="shared" si="14"/>
        <v>FF</v>
      </c>
      <c r="K166" s="5" t="str">
        <f t="shared" si="14"/>
        <v>F3</v>
      </c>
      <c r="L166" s="5" t="str">
        <f t="shared" si="14"/>
        <v>FF</v>
      </c>
      <c r="M166" s="5" t="str">
        <f t="shared" si="14"/>
        <v>F4</v>
      </c>
      <c r="N166" s="5" t="str">
        <f t="shared" si="14"/>
        <v>FF</v>
      </c>
      <c r="O166" s="5" t="str">
        <f t="shared" si="14"/>
        <v>FA</v>
      </c>
      <c r="P166" s="5" t="str">
        <f t="shared" si="14"/>
        <v>FF</v>
      </c>
      <c r="Q166" s="5" t="str">
        <f t="shared" si="14"/>
        <v>F3</v>
      </c>
      <c r="R166" s="5" t="str">
        <f t="shared" si="14"/>
        <v>FF</v>
      </c>
    </row>
    <row r="167" spans="1:18" x14ac:dyDescent="0.25">
      <c r="A167" s="6" t="s">
        <v>442</v>
      </c>
      <c r="B167" s="7" t="str">
        <f t="shared" si="12"/>
        <v>0x0A40</v>
      </c>
      <c r="C167" s="5" t="str">
        <f t="shared" si="10"/>
        <v>ED</v>
      </c>
      <c r="D167" s="5" t="str">
        <f t="shared" si="14"/>
        <v>FF</v>
      </c>
      <c r="E167" s="5" t="str">
        <f t="shared" si="14"/>
        <v>F3</v>
      </c>
      <c r="F167" s="5" t="str">
        <f t="shared" si="14"/>
        <v>FF</v>
      </c>
      <c r="G167" s="5" t="str">
        <f t="shared" si="14"/>
        <v>06</v>
      </c>
      <c r="H167" s="5" t="str">
        <f t="shared" si="14"/>
        <v>00</v>
      </c>
      <c r="I167" s="5" t="str">
        <f t="shared" si="14"/>
        <v>E1</v>
      </c>
      <c r="J167" s="5" t="str">
        <f t="shared" si="14"/>
        <v>FF</v>
      </c>
      <c r="K167" s="5" t="str">
        <f t="shared" si="14"/>
        <v>F8</v>
      </c>
      <c r="L167" s="5" t="str">
        <f t="shared" si="14"/>
        <v>FF</v>
      </c>
      <c r="M167" s="5" t="str">
        <f t="shared" si="14"/>
        <v>B5</v>
      </c>
      <c r="N167" s="5" t="str">
        <f t="shared" si="14"/>
        <v>FF</v>
      </c>
      <c r="O167" s="5" t="str">
        <f t="shared" si="14"/>
        <v>0A</v>
      </c>
      <c r="P167" s="5" t="str">
        <f t="shared" si="14"/>
        <v>00</v>
      </c>
      <c r="Q167" s="5" t="str">
        <f t="shared" si="14"/>
        <v>F0</v>
      </c>
      <c r="R167" s="5" t="str">
        <f t="shared" si="14"/>
        <v>FF</v>
      </c>
    </row>
    <row r="168" spans="1:18" x14ac:dyDescent="0.25">
      <c r="A168" s="6" t="s">
        <v>443</v>
      </c>
      <c r="B168" s="7" t="str">
        <f t="shared" si="12"/>
        <v>0x0A50</v>
      </c>
      <c r="C168" s="5" t="str">
        <f t="shared" si="10"/>
        <v>AB</v>
      </c>
      <c r="D168" s="5" t="str">
        <f t="shared" si="14"/>
        <v>FF</v>
      </c>
      <c r="E168" s="5" t="str">
        <f t="shared" si="14"/>
        <v>D1</v>
      </c>
      <c r="F168" s="5" t="str">
        <f t="shared" si="14"/>
        <v>FF</v>
      </c>
      <c r="G168" s="5" t="str">
        <f t="shared" si="14"/>
        <v>19</v>
      </c>
      <c r="H168" s="5" t="str">
        <f t="shared" si="14"/>
        <v>00</v>
      </c>
      <c r="I168" s="5" t="str">
        <f t="shared" si="14"/>
        <v>17</v>
      </c>
      <c r="J168" s="5" t="str">
        <f t="shared" si="14"/>
        <v>00</v>
      </c>
      <c r="K168" s="5" t="str">
        <f t="shared" si="14"/>
        <v>2B</v>
      </c>
      <c r="L168" s="5" t="str">
        <f t="shared" si="14"/>
        <v>00</v>
      </c>
      <c r="M168" s="5" t="str">
        <f t="shared" si="14"/>
        <v>C8</v>
      </c>
      <c r="N168" s="5" t="str">
        <f t="shared" si="14"/>
        <v>FF</v>
      </c>
      <c r="O168" s="5" t="str">
        <f t="shared" si="14"/>
        <v>11</v>
      </c>
      <c r="P168" s="5" t="str">
        <f t="shared" si="14"/>
        <v>00</v>
      </c>
      <c r="Q168" s="5" t="str">
        <f t="shared" si="14"/>
        <v>A6</v>
      </c>
      <c r="R168" s="5" t="str">
        <f t="shared" ref="D168:R185" si="15">MID($A168,(COLUMN())*3+2,2)</f>
        <v>FF</v>
      </c>
    </row>
    <row r="169" spans="1:18" x14ac:dyDescent="0.25">
      <c r="A169" s="6" t="s">
        <v>444</v>
      </c>
      <c r="B169" s="7" t="str">
        <f t="shared" si="12"/>
        <v>0x0A60</v>
      </c>
      <c r="C169" s="5" t="str">
        <f t="shared" si="10"/>
        <v>3D</v>
      </c>
      <c r="D169" s="5" t="str">
        <f t="shared" si="15"/>
        <v>00</v>
      </c>
      <c r="E169" s="5" t="str">
        <f t="shared" si="15"/>
        <v>D2</v>
      </c>
      <c r="F169" s="5" t="str">
        <f t="shared" si="15"/>
        <v>FF</v>
      </c>
      <c r="G169" s="5" t="str">
        <f t="shared" si="15"/>
        <v>07</v>
      </c>
      <c r="H169" s="5" t="str">
        <f t="shared" si="15"/>
        <v>00</v>
      </c>
      <c r="I169" s="5" t="str">
        <f t="shared" si="15"/>
        <v>E1</v>
      </c>
      <c r="J169" s="5" t="str">
        <f t="shared" si="15"/>
        <v>FF</v>
      </c>
      <c r="K169" s="5" t="str">
        <f t="shared" si="15"/>
        <v>48</v>
      </c>
      <c r="L169" s="5" t="str">
        <f t="shared" si="15"/>
        <v>00</v>
      </c>
      <c r="M169" s="5" t="str">
        <f t="shared" si="15"/>
        <v>41</v>
      </c>
      <c r="N169" s="5" t="str">
        <f t="shared" si="15"/>
        <v>00</v>
      </c>
      <c r="O169" s="5" t="str">
        <f t="shared" si="15"/>
        <v>F5</v>
      </c>
      <c r="P169" s="5" t="str">
        <f t="shared" si="15"/>
        <v>FF</v>
      </c>
      <c r="Q169" s="5" t="str">
        <f t="shared" si="15"/>
        <v>DA</v>
      </c>
      <c r="R169" s="5" t="str">
        <f t="shared" si="15"/>
        <v>FF</v>
      </c>
    </row>
    <row r="170" spans="1:18" x14ac:dyDescent="0.25">
      <c r="A170" s="6" t="s">
        <v>445</v>
      </c>
      <c r="B170" s="7" t="str">
        <f t="shared" si="12"/>
        <v>0x0A70</v>
      </c>
      <c r="C170" s="5" t="str">
        <f t="shared" si="10"/>
        <v>B0</v>
      </c>
      <c r="D170" s="5" t="str">
        <f t="shared" si="15"/>
        <v>FF</v>
      </c>
      <c r="E170" s="5" t="str">
        <f t="shared" si="15"/>
        <v>AA</v>
      </c>
      <c r="F170" s="5" t="str">
        <f t="shared" si="15"/>
        <v>FF</v>
      </c>
      <c r="G170" s="5" t="str">
        <f t="shared" si="15"/>
        <v>E3</v>
      </c>
      <c r="H170" s="5" t="str">
        <f t="shared" si="15"/>
        <v>FF</v>
      </c>
      <c r="I170" s="5" t="str">
        <f t="shared" si="15"/>
        <v>ED</v>
      </c>
      <c r="J170" s="5" t="str">
        <f t="shared" si="15"/>
        <v>FF</v>
      </c>
      <c r="K170" s="5" t="str">
        <f t="shared" si="15"/>
        <v>F3</v>
      </c>
      <c r="L170" s="5" t="str">
        <f t="shared" si="15"/>
        <v>FF</v>
      </c>
      <c r="M170" s="5" t="str">
        <f t="shared" si="15"/>
        <v>99</v>
      </c>
      <c r="N170" s="5" t="str">
        <f t="shared" si="15"/>
        <v>FF</v>
      </c>
      <c r="O170" s="5" t="str">
        <f t="shared" si="15"/>
        <v>91</v>
      </c>
      <c r="P170" s="5" t="str">
        <f t="shared" si="15"/>
        <v>FF</v>
      </c>
      <c r="Q170" s="5" t="str">
        <f t="shared" si="15"/>
        <v>25</v>
      </c>
      <c r="R170" s="5" t="str">
        <f t="shared" si="15"/>
        <v>00</v>
      </c>
    </row>
    <row r="171" spans="1:18" x14ac:dyDescent="0.25">
      <c r="A171" s="6" t="s">
        <v>446</v>
      </c>
      <c r="B171" s="7" t="str">
        <f t="shared" si="12"/>
        <v>0x0A80</v>
      </c>
      <c r="C171" s="5" t="str">
        <f t="shared" si="10"/>
        <v>12</v>
      </c>
      <c r="D171" s="5" t="str">
        <f t="shared" si="15"/>
        <v>00</v>
      </c>
      <c r="E171" s="5" t="str">
        <f t="shared" si="15"/>
        <v>AA</v>
      </c>
      <c r="F171" s="5" t="str">
        <f t="shared" si="15"/>
        <v>FF</v>
      </c>
      <c r="G171" s="5" t="str">
        <f t="shared" si="15"/>
        <v>EF</v>
      </c>
      <c r="H171" s="5" t="str">
        <f t="shared" si="15"/>
        <v>FF</v>
      </c>
      <c r="I171" s="5" t="str">
        <f t="shared" si="15"/>
        <v>EA</v>
      </c>
      <c r="J171" s="5" t="str">
        <f t="shared" si="15"/>
        <v>FF</v>
      </c>
      <c r="K171" s="5" t="str">
        <f t="shared" si="15"/>
        <v>0A</v>
      </c>
      <c r="L171" s="5" t="str">
        <f t="shared" si="15"/>
        <v>00</v>
      </c>
      <c r="M171" s="5" t="str">
        <f t="shared" si="15"/>
        <v>07</v>
      </c>
      <c r="N171" s="5" t="str">
        <f t="shared" si="15"/>
        <v>00</v>
      </c>
      <c r="O171" s="5" t="str">
        <f t="shared" si="15"/>
        <v>BA</v>
      </c>
      <c r="P171" s="5" t="str">
        <f t="shared" si="15"/>
        <v>FF</v>
      </c>
      <c r="Q171" s="5" t="str">
        <f t="shared" si="15"/>
        <v>B3</v>
      </c>
      <c r="R171" s="5" t="str">
        <f t="shared" si="15"/>
        <v>FF</v>
      </c>
    </row>
    <row r="172" spans="1:18" x14ac:dyDescent="0.25">
      <c r="A172" s="6" t="s">
        <v>447</v>
      </c>
      <c r="B172" s="7" t="str">
        <f t="shared" si="12"/>
        <v>0x0A90</v>
      </c>
      <c r="C172" s="5" t="str">
        <f t="shared" si="10"/>
        <v>B9</v>
      </c>
      <c r="D172" s="5" t="str">
        <f t="shared" si="15"/>
        <v>FF</v>
      </c>
      <c r="E172" s="5" t="str">
        <f t="shared" si="15"/>
        <v>2E</v>
      </c>
      <c r="F172" s="5" t="str">
        <f t="shared" si="15"/>
        <v>00</v>
      </c>
      <c r="G172" s="5" t="str">
        <f t="shared" si="15"/>
        <v>E6</v>
      </c>
      <c r="H172" s="5" t="str">
        <f t="shared" si="15"/>
        <v>FF</v>
      </c>
      <c r="I172" s="5" t="str">
        <f t="shared" si="15"/>
        <v>01</v>
      </c>
      <c r="J172" s="5" t="str">
        <f t="shared" si="15"/>
        <v>00</v>
      </c>
      <c r="K172" s="5" t="str">
        <f t="shared" si="15"/>
        <v>E3</v>
      </c>
      <c r="L172" s="5" t="str">
        <f t="shared" si="15"/>
        <v>FF</v>
      </c>
      <c r="M172" s="5" t="str">
        <f t="shared" si="15"/>
        <v>AE</v>
      </c>
      <c r="N172" s="5" t="str">
        <f t="shared" si="15"/>
        <v>FF</v>
      </c>
      <c r="O172" s="5" t="str">
        <f t="shared" si="15"/>
        <v>CD</v>
      </c>
      <c r="P172" s="5" t="str">
        <f t="shared" si="15"/>
        <v>FF</v>
      </c>
      <c r="Q172" s="5" t="str">
        <f t="shared" si="15"/>
        <v>10</v>
      </c>
      <c r="R172" s="5" t="str">
        <f t="shared" si="15"/>
        <v>00</v>
      </c>
    </row>
    <row r="173" spans="1:18" x14ac:dyDescent="0.25">
      <c r="A173" s="6" t="s">
        <v>448</v>
      </c>
      <c r="B173" s="7" t="str">
        <f t="shared" si="12"/>
        <v>0x0AA0</v>
      </c>
      <c r="C173" s="5" t="str">
        <f t="shared" si="10"/>
        <v>9E</v>
      </c>
      <c r="D173" s="5" t="str">
        <f t="shared" si="15"/>
        <v>FF</v>
      </c>
      <c r="E173" s="5" t="str">
        <f t="shared" si="15"/>
        <v>C9</v>
      </c>
      <c r="F173" s="5" t="str">
        <f t="shared" si="15"/>
        <v>FF</v>
      </c>
      <c r="G173" s="5" t="str">
        <f t="shared" si="15"/>
        <v>D6</v>
      </c>
      <c r="H173" s="5" t="str">
        <f t="shared" si="15"/>
        <v>FF</v>
      </c>
      <c r="I173" s="5" t="str">
        <f t="shared" si="15"/>
        <v>8F</v>
      </c>
      <c r="J173" s="5" t="str">
        <f t="shared" si="15"/>
        <v>FF</v>
      </c>
      <c r="K173" s="5" t="str">
        <f t="shared" si="15"/>
        <v>B5</v>
      </c>
      <c r="L173" s="5" t="str">
        <f t="shared" si="15"/>
        <v>FF</v>
      </c>
      <c r="M173" s="5" t="str">
        <f t="shared" si="15"/>
        <v>93</v>
      </c>
      <c r="N173" s="5" t="str">
        <f t="shared" si="15"/>
        <v>FF</v>
      </c>
      <c r="O173" s="5" t="str">
        <f t="shared" si="15"/>
        <v>06</v>
      </c>
      <c r="P173" s="5" t="str">
        <f t="shared" si="15"/>
        <v>00</v>
      </c>
      <c r="Q173" s="5" t="str">
        <f t="shared" si="15"/>
        <v>35</v>
      </c>
      <c r="R173" s="5" t="str">
        <f t="shared" si="15"/>
        <v>00</v>
      </c>
    </row>
    <row r="174" spans="1:18" x14ac:dyDescent="0.25">
      <c r="A174" s="6" t="s">
        <v>449</v>
      </c>
      <c r="B174" s="7" t="str">
        <f t="shared" si="12"/>
        <v>0x0AB0</v>
      </c>
      <c r="C174" s="5" t="str">
        <f t="shared" si="10"/>
        <v>0B</v>
      </c>
      <c r="D174" s="5" t="str">
        <f t="shared" si="15"/>
        <v>00</v>
      </c>
      <c r="E174" s="5" t="str">
        <f t="shared" si="15"/>
        <v>12</v>
      </c>
      <c r="F174" s="5" t="str">
        <f t="shared" si="15"/>
        <v>00</v>
      </c>
      <c r="G174" s="5" t="str">
        <f t="shared" si="15"/>
        <v>F1</v>
      </c>
      <c r="H174" s="5" t="str">
        <f t="shared" si="15"/>
        <v>FF</v>
      </c>
      <c r="I174" s="5" t="str">
        <f t="shared" si="15"/>
        <v>CB</v>
      </c>
      <c r="J174" s="5" t="str">
        <f t="shared" si="15"/>
        <v>FF</v>
      </c>
      <c r="K174" s="5" t="str">
        <f t="shared" si="15"/>
        <v>F5</v>
      </c>
      <c r="L174" s="5" t="str">
        <f t="shared" si="15"/>
        <v>FF</v>
      </c>
      <c r="M174" s="5" t="str">
        <f t="shared" si="15"/>
        <v>20</v>
      </c>
      <c r="N174" s="5" t="str">
        <f t="shared" si="15"/>
        <v>00</v>
      </c>
      <c r="O174" s="5" t="str">
        <f t="shared" si="15"/>
        <v>31</v>
      </c>
      <c r="P174" s="5" t="str">
        <f t="shared" si="15"/>
        <v>00</v>
      </c>
      <c r="Q174" s="5" t="str">
        <f t="shared" si="15"/>
        <v>B9</v>
      </c>
      <c r="R174" s="5" t="str">
        <f t="shared" si="15"/>
        <v>FF</v>
      </c>
    </row>
    <row r="175" spans="1:18" x14ac:dyDescent="0.25">
      <c r="A175" s="6" t="s">
        <v>450</v>
      </c>
      <c r="B175" s="7" t="str">
        <f t="shared" si="12"/>
        <v>0x0AC0</v>
      </c>
      <c r="C175" s="5" t="str">
        <f t="shared" si="10"/>
        <v>11</v>
      </c>
      <c r="D175" s="5" t="str">
        <f t="shared" si="15"/>
        <v>00</v>
      </c>
      <c r="E175" s="5" t="str">
        <f t="shared" si="15"/>
        <v>29</v>
      </c>
      <c r="F175" s="5" t="str">
        <f t="shared" si="15"/>
        <v>00</v>
      </c>
      <c r="G175" s="5" t="str">
        <f t="shared" si="15"/>
        <v>FF</v>
      </c>
      <c r="H175" s="5" t="str">
        <f t="shared" si="15"/>
        <v>FF</v>
      </c>
      <c r="I175" s="5" t="str">
        <f t="shared" si="15"/>
        <v>23</v>
      </c>
      <c r="J175" s="5" t="str">
        <f t="shared" si="15"/>
        <v>00</v>
      </c>
      <c r="K175" s="5" t="str">
        <f t="shared" si="15"/>
        <v>05</v>
      </c>
      <c r="L175" s="5" t="str">
        <f t="shared" si="15"/>
        <v>00</v>
      </c>
      <c r="M175" s="5" t="str">
        <f t="shared" si="15"/>
        <v>C3</v>
      </c>
      <c r="N175" s="5" t="str">
        <f t="shared" si="15"/>
        <v>FF</v>
      </c>
      <c r="O175" s="5" t="str">
        <f t="shared" si="15"/>
        <v>03</v>
      </c>
      <c r="P175" s="5" t="str">
        <f t="shared" si="15"/>
        <v>00</v>
      </c>
      <c r="Q175" s="5" t="str">
        <f t="shared" si="15"/>
        <v>23</v>
      </c>
      <c r="R175" s="5" t="str">
        <f t="shared" si="15"/>
        <v>00</v>
      </c>
    </row>
    <row r="176" spans="1:18" x14ac:dyDescent="0.25">
      <c r="A176" s="6" t="s">
        <v>451</v>
      </c>
      <c r="B176" s="7" t="str">
        <f t="shared" si="12"/>
        <v>0x0AD0</v>
      </c>
      <c r="C176" s="5" t="str">
        <f t="shared" si="10"/>
        <v>F0</v>
      </c>
      <c r="D176" s="5" t="str">
        <f t="shared" si="15"/>
        <v>FF</v>
      </c>
      <c r="E176" s="5" t="str">
        <f t="shared" si="15"/>
        <v>DD</v>
      </c>
      <c r="F176" s="5" t="str">
        <f t="shared" si="15"/>
        <v>FF</v>
      </c>
      <c r="G176" s="5" t="str">
        <f t="shared" si="15"/>
        <v>2A</v>
      </c>
      <c r="H176" s="5" t="str">
        <f t="shared" si="15"/>
        <v>00</v>
      </c>
      <c r="I176" s="5" t="str">
        <f t="shared" si="15"/>
        <v>06</v>
      </c>
      <c r="J176" s="5" t="str">
        <f t="shared" si="15"/>
        <v>00</v>
      </c>
      <c r="K176" s="5" t="str">
        <f t="shared" si="15"/>
        <v>16</v>
      </c>
      <c r="L176" s="5" t="str">
        <f t="shared" si="15"/>
        <v>00</v>
      </c>
      <c r="M176" s="5" t="str">
        <f t="shared" si="15"/>
        <v>20</v>
      </c>
      <c r="N176" s="5" t="str">
        <f t="shared" si="15"/>
        <v>00</v>
      </c>
      <c r="O176" s="5" t="str">
        <f t="shared" si="15"/>
        <v>03</v>
      </c>
      <c r="P176" s="5" t="str">
        <f t="shared" si="15"/>
        <v>00</v>
      </c>
      <c r="Q176" s="5" t="str">
        <f t="shared" si="15"/>
        <v>F9</v>
      </c>
      <c r="R176" s="5" t="str">
        <f t="shared" si="15"/>
        <v>FF</v>
      </c>
    </row>
    <row r="177" spans="1:18" x14ac:dyDescent="0.25">
      <c r="A177" s="6" t="s">
        <v>452</v>
      </c>
      <c r="B177" s="7" t="str">
        <f t="shared" si="12"/>
        <v>0x0AE0</v>
      </c>
      <c r="C177" s="5" t="str">
        <f t="shared" si="10"/>
        <v>EA</v>
      </c>
      <c r="D177" s="5" t="str">
        <f t="shared" si="15"/>
        <v>FF</v>
      </c>
      <c r="E177" s="5" t="str">
        <f t="shared" si="15"/>
        <v>D2</v>
      </c>
      <c r="F177" s="5" t="str">
        <f t="shared" si="15"/>
        <v>FF</v>
      </c>
      <c r="G177" s="5" t="str">
        <f t="shared" si="15"/>
        <v>DC</v>
      </c>
      <c r="H177" s="5" t="str">
        <f t="shared" si="15"/>
        <v>FF</v>
      </c>
      <c r="I177" s="5" t="str">
        <f t="shared" si="15"/>
        <v>FF</v>
      </c>
      <c r="J177" s="5" t="str">
        <f t="shared" si="15"/>
        <v>FF</v>
      </c>
      <c r="K177" s="5" t="str">
        <f t="shared" si="15"/>
        <v>E2</v>
      </c>
      <c r="L177" s="5" t="str">
        <f t="shared" si="15"/>
        <v>FF</v>
      </c>
      <c r="M177" s="5" t="str">
        <f t="shared" si="15"/>
        <v>BD</v>
      </c>
      <c r="N177" s="5" t="str">
        <f t="shared" si="15"/>
        <v>FF</v>
      </c>
      <c r="O177" s="5" t="str">
        <f t="shared" si="15"/>
        <v>A9</v>
      </c>
      <c r="P177" s="5" t="str">
        <f t="shared" si="15"/>
        <v>FF</v>
      </c>
      <c r="Q177" s="5" t="str">
        <f t="shared" si="15"/>
        <v>EB</v>
      </c>
      <c r="R177" s="5" t="str">
        <f t="shared" si="15"/>
        <v>FF</v>
      </c>
    </row>
    <row r="178" spans="1:18" x14ac:dyDescent="0.25">
      <c r="A178" s="6" t="s">
        <v>453</v>
      </c>
      <c r="B178" s="7" t="str">
        <f t="shared" si="12"/>
        <v>0x0AF0</v>
      </c>
      <c r="C178" s="5" t="str">
        <f t="shared" ref="C178:C241" si="16">MID($A178,(COLUMN())*3+2,2)</f>
        <v>E8</v>
      </c>
      <c r="D178" s="5" t="str">
        <f t="shared" si="15"/>
        <v>FF</v>
      </c>
      <c r="E178" s="5" t="str">
        <f t="shared" si="15"/>
        <v>DE</v>
      </c>
      <c r="F178" s="5" t="str">
        <f t="shared" si="15"/>
        <v>FF</v>
      </c>
      <c r="G178" s="5" t="str">
        <f t="shared" si="15"/>
        <v>E7</v>
      </c>
      <c r="H178" s="5" t="str">
        <f t="shared" si="15"/>
        <v>FF</v>
      </c>
      <c r="I178" s="5" t="str">
        <f t="shared" si="15"/>
        <v>F7</v>
      </c>
      <c r="J178" s="5" t="str">
        <f t="shared" si="15"/>
        <v>FF</v>
      </c>
      <c r="K178" s="5" t="str">
        <f t="shared" si="15"/>
        <v>E1</v>
      </c>
      <c r="L178" s="5" t="str">
        <f t="shared" si="15"/>
        <v>FF</v>
      </c>
      <c r="M178" s="5" t="str">
        <f t="shared" si="15"/>
        <v>CA</v>
      </c>
      <c r="N178" s="5" t="str">
        <f t="shared" si="15"/>
        <v>FF</v>
      </c>
      <c r="O178" s="5" t="str">
        <f t="shared" si="15"/>
        <v>F0</v>
      </c>
      <c r="P178" s="5" t="str">
        <f t="shared" si="15"/>
        <v>FF</v>
      </c>
      <c r="Q178" s="5" t="str">
        <f t="shared" si="15"/>
        <v>C9</v>
      </c>
      <c r="R178" s="5" t="str">
        <f t="shared" si="15"/>
        <v>FF</v>
      </c>
    </row>
    <row r="179" spans="1:18" x14ac:dyDescent="0.25">
      <c r="A179" s="6" t="s">
        <v>454</v>
      </c>
      <c r="B179" s="7" t="str">
        <f t="shared" si="12"/>
        <v>0x0B00</v>
      </c>
      <c r="C179" s="5" t="str">
        <f t="shared" si="16"/>
        <v>F0</v>
      </c>
      <c r="D179" s="5" t="str">
        <f t="shared" si="15"/>
        <v>FF</v>
      </c>
      <c r="E179" s="5" t="str">
        <f t="shared" si="15"/>
        <v>EF</v>
      </c>
      <c r="F179" s="5" t="str">
        <f t="shared" si="15"/>
        <v>FF</v>
      </c>
      <c r="G179" s="5" t="str">
        <f t="shared" si="15"/>
        <v>F2</v>
      </c>
      <c r="H179" s="5" t="str">
        <f t="shared" si="15"/>
        <v>FF</v>
      </c>
      <c r="I179" s="5" t="str">
        <f t="shared" si="15"/>
        <v>EF</v>
      </c>
      <c r="J179" s="5" t="str">
        <f t="shared" si="15"/>
        <v>FF</v>
      </c>
      <c r="K179" s="5" t="str">
        <f t="shared" si="15"/>
        <v>F0</v>
      </c>
      <c r="L179" s="5" t="str">
        <f t="shared" si="15"/>
        <v>FF</v>
      </c>
      <c r="M179" s="5" t="str">
        <f t="shared" si="15"/>
        <v>F0</v>
      </c>
      <c r="N179" s="5" t="str">
        <f t="shared" si="15"/>
        <v>FF</v>
      </c>
      <c r="O179" s="5" t="str">
        <f t="shared" si="15"/>
        <v>F1</v>
      </c>
      <c r="P179" s="5" t="str">
        <f t="shared" si="15"/>
        <v>FF</v>
      </c>
      <c r="Q179" s="5" t="str">
        <f t="shared" si="15"/>
        <v>F2</v>
      </c>
      <c r="R179" s="5" t="str">
        <f t="shared" si="15"/>
        <v>FF</v>
      </c>
    </row>
    <row r="180" spans="1:18" x14ac:dyDescent="0.25">
      <c r="A180" s="6" t="s">
        <v>455</v>
      </c>
      <c r="B180" s="7" t="str">
        <f t="shared" si="12"/>
        <v>0x0B10</v>
      </c>
      <c r="C180" s="5" t="str">
        <f t="shared" si="16"/>
        <v>F1</v>
      </c>
      <c r="D180" s="5" t="str">
        <f t="shared" si="15"/>
        <v>FF</v>
      </c>
      <c r="E180" s="5" t="str">
        <f t="shared" si="15"/>
        <v>F3</v>
      </c>
      <c r="F180" s="5" t="str">
        <f t="shared" si="15"/>
        <v>FF</v>
      </c>
      <c r="G180" s="5" t="str">
        <f t="shared" si="15"/>
        <v>F0</v>
      </c>
      <c r="H180" s="5" t="str">
        <f t="shared" si="15"/>
        <v>FF</v>
      </c>
      <c r="I180" s="5" t="str">
        <f t="shared" si="15"/>
        <v>F1</v>
      </c>
      <c r="J180" s="5" t="str">
        <f t="shared" si="15"/>
        <v>FF</v>
      </c>
      <c r="K180" s="5" t="str">
        <f t="shared" si="15"/>
        <v>EF</v>
      </c>
      <c r="L180" s="5" t="str">
        <f t="shared" si="15"/>
        <v>FF</v>
      </c>
      <c r="M180" s="5" t="str">
        <f t="shared" si="15"/>
        <v>F1</v>
      </c>
      <c r="N180" s="5" t="str">
        <f t="shared" si="15"/>
        <v>FF</v>
      </c>
      <c r="O180" s="5" t="str">
        <f t="shared" si="15"/>
        <v>F3</v>
      </c>
      <c r="P180" s="5" t="str">
        <f t="shared" si="15"/>
        <v>FF</v>
      </c>
      <c r="Q180" s="5" t="str">
        <f t="shared" si="15"/>
        <v>F2</v>
      </c>
      <c r="R180" s="5" t="str">
        <f t="shared" si="15"/>
        <v>FF</v>
      </c>
    </row>
    <row r="181" spans="1:18" x14ac:dyDescent="0.25">
      <c r="A181" s="6" t="s">
        <v>456</v>
      </c>
      <c r="B181" s="7" t="str">
        <f t="shared" si="12"/>
        <v>0x0B20</v>
      </c>
      <c r="C181" s="5" t="str">
        <f t="shared" si="16"/>
        <v>F5</v>
      </c>
      <c r="D181" s="5" t="str">
        <f t="shared" si="15"/>
        <v>FF</v>
      </c>
      <c r="E181" s="5" t="str">
        <f t="shared" si="15"/>
        <v>F6</v>
      </c>
      <c r="F181" s="5" t="str">
        <f t="shared" si="15"/>
        <v>FF</v>
      </c>
      <c r="G181" s="5" t="str">
        <f t="shared" si="15"/>
        <v>F3</v>
      </c>
      <c r="H181" s="5" t="str">
        <f t="shared" si="15"/>
        <v>FF</v>
      </c>
      <c r="I181" s="5" t="str">
        <f t="shared" si="15"/>
        <v>F3</v>
      </c>
      <c r="J181" s="5" t="str">
        <f t="shared" si="15"/>
        <v>FF</v>
      </c>
      <c r="K181" s="5" t="str">
        <f t="shared" si="15"/>
        <v>F6</v>
      </c>
      <c r="L181" s="5" t="str">
        <f t="shared" si="15"/>
        <v>FF</v>
      </c>
      <c r="M181" s="5" t="str">
        <f t="shared" si="15"/>
        <v>F8</v>
      </c>
      <c r="N181" s="5" t="str">
        <f t="shared" si="15"/>
        <v>FF</v>
      </c>
      <c r="O181" s="5" t="str">
        <f t="shared" si="15"/>
        <v>F6</v>
      </c>
      <c r="P181" s="5" t="str">
        <f t="shared" si="15"/>
        <v>FF</v>
      </c>
      <c r="Q181" s="5" t="str">
        <f t="shared" si="15"/>
        <v>F3</v>
      </c>
      <c r="R181" s="5" t="str">
        <f t="shared" si="15"/>
        <v>FF</v>
      </c>
    </row>
    <row r="182" spans="1:18" x14ac:dyDescent="0.25">
      <c r="A182" s="6" t="s">
        <v>457</v>
      </c>
      <c r="B182" s="7" t="str">
        <f t="shared" si="12"/>
        <v>0x0B30</v>
      </c>
      <c r="C182" s="5" t="str">
        <f t="shared" si="16"/>
        <v>F6</v>
      </c>
      <c r="D182" s="5" t="str">
        <f t="shared" si="15"/>
        <v>FF</v>
      </c>
      <c r="E182" s="5" t="str">
        <f t="shared" si="15"/>
        <v>F6</v>
      </c>
      <c r="F182" s="5" t="str">
        <f t="shared" si="15"/>
        <v>FF</v>
      </c>
      <c r="G182" s="5" t="str">
        <f t="shared" si="15"/>
        <v>F6</v>
      </c>
      <c r="H182" s="5" t="str">
        <f t="shared" si="15"/>
        <v>FF</v>
      </c>
      <c r="I182" s="5" t="str">
        <f t="shared" si="15"/>
        <v>F4</v>
      </c>
      <c r="J182" s="5" t="str">
        <f t="shared" si="15"/>
        <v>FF</v>
      </c>
      <c r="K182" s="5" t="str">
        <f t="shared" si="15"/>
        <v>F4</v>
      </c>
      <c r="L182" s="5" t="str">
        <f t="shared" si="15"/>
        <v>FF</v>
      </c>
      <c r="M182" s="5" t="str">
        <f t="shared" si="15"/>
        <v>F4</v>
      </c>
      <c r="N182" s="5" t="str">
        <f t="shared" si="15"/>
        <v>FF</v>
      </c>
      <c r="O182" s="5" t="str">
        <f t="shared" si="15"/>
        <v>FB</v>
      </c>
      <c r="P182" s="5" t="str">
        <f t="shared" si="15"/>
        <v>FF</v>
      </c>
      <c r="Q182" s="5" t="str">
        <f t="shared" si="15"/>
        <v>F6</v>
      </c>
      <c r="R182" s="5" t="str">
        <f t="shared" si="15"/>
        <v>FF</v>
      </c>
    </row>
    <row r="183" spans="1:18" x14ac:dyDescent="0.25">
      <c r="A183" s="6" t="s">
        <v>458</v>
      </c>
      <c r="B183" s="7" t="str">
        <f t="shared" si="12"/>
        <v>0x0B40</v>
      </c>
      <c r="C183" s="5" t="str">
        <f t="shared" si="16"/>
        <v>DF</v>
      </c>
      <c r="D183" s="5" t="str">
        <f t="shared" si="15"/>
        <v>FF</v>
      </c>
      <c r="E183" s="5" t="str">
        <f t="shared" si="15"/>
        <v>1C</v>
      </c>
      <c r="F183" s="5" t="str">
        <f t="shared" si="15"/>
        <v>00</v>
      </c>
      <c r="G183" s="5" t="str">
        <f t="shared" si="15"/>
        <v>AC</v>
      </c>
      <c r="H183" s="5" t="str">
        <f t="shared" si="15"/>
        <v>FF</v>
      </c>
      <c r="I183" s="5" t="str">
        <f t="shared" si="15"/>
        <v>27</v>
      </c>
      <c r="J183" s="5" t="str">
        <f t="shared" si="15"/>
        <v>00</v>
      </c>
      <c r="K183" s="5" t="str">
        <f t="shared" si="15"/>
        <v>D3</v>
      </c>
      <c r="L183" s="5" t="str">
        <f t="shared" si="15"/>
        <v>FF</v>
      </c>
      <c r="M183" s="5" t="str">
        <f t="shared" si="15"/>
        <v>E6</v>
      </c>
      <c r="N183" s="5" t="str">
        <f t="shared" si="15"/>
        <v>FF</v>
      </c>
      <c r="O183" s="5" t="str">
        <f t="shared" si="15"/>
        <v>DD</v>
      </c>
      <c r="P183" s="5" t="str">
        <f t="shared" si="15"/>
        <v>FF</v>
      </c>
      <c r="Q183" s="5" t="str">
        <f t="shared" si="15"/>
        <v>E3</v>
      </c>
      <c r="R183" s="5" t="str">
        <f t="shared" si="15"/>
        <v>FF</v>
      </c>
    </row>
    <row r="184" spans="1:18" x14ac:dyDescent="0.25">
      <c r="A184" s="6" t="s">
        <v>459</v>
      </c>
      <c r="B184" s="7" t="str">
        <f t="shared" si="12"/>
        <v>0x0B50</v>
      </c>
      <c r="C184" s="5" t="str">
        <f t="shared" si="16"/>
        <v>BF</v>
      </c>
      <c r="D184" s="5" t="str">
        <f t="shared" si="15"/>
        <v>FF</v>
      </c>
      <c r="E184" s="5" t="str">
        <f t="shared" si="15"/>
        <v>B6</v>
      </c>
      <c r="F184" s="5" t="str">
        <f t="shared" si="15"/>
        <v>FF</v>
      </c>
      <c r="G184" s="5" t="str">
        <f t="shared" si="15"/>
        <v>0E</v>
      </c>
      <c r="H184" s="5" t="str">
        <f t="shared" si="15"/>
        <v>00</v>
      </c>
      <c r="I184" s="5" t="str">
        <f t="shared" si="15"/>
        <v>02</v>
      </c>
      <c r="J184" s="5" t="str">
        <f t="shared" si="15"/>
        <v>00</v>
      </c>
      <c r="K184" s="5" t="str">
        <f t="shared" si="15"/>
        <v>C7</v>
      </c>
      <c r="L184" s="5" t="str">
        <f t="shared" si="15"/>
        <v>FF</v>
      </c>
      <c r="M184" s="5" t="str">
        <f t="shared" si="15"/>
        <v>27</v>
      </c>
      <c r="N184" s="5" t="str">
        <f t="shared" si="15"/>
        <v>00</v>
      </c>
      <c r="O184" s="5" t="str">
        <f t="shared" si="15"/>
        <v>A6</v>
      </c>
      <c r="P184" s="5" t="str">
        <f t="shared" si="15"/>
        <v>FF</v>
      </c>
      <c r="Q184" s="5" t="str">
        <f t="shared" si="15"/>
        <v>1A</v>
      </c>
      <c r="R184" s="5" t="str">
        <f t="shared" si="15"/>
        <v>00</v>
      </c>
    </row>
    <row r="185" spans="1:18" x14ac:dyDescent="0.25">
      <c r="A185" s="6" t="s">
        <v>460</v>
      </c>
      <c r="B185" s="7" t="str">
        <f t="shared" si="12"/>
        <v>0x0B60</v>
      </c>
      <c r="C185" s="5" t="str">
        <f t="shared" si="16"/>
        <v>1C</v>
      </c>
      <c r="D185" s="5" t="str">
        <f t="shared" si="15"/>
        <v>00</v>
      </c>
      <c r="E185" s="5" t="str">
        <f t="shared" si="15"/>
        <v>AB</v>
      </c>
      <c r="F185" s="5" t="str">
        <f t="shared" si="15"/>
        <v>FF</v>
      </c>
      <c r="G185" s="5" t="str">
        <f t="shared" si="15"/>
        <v>08</v>
      </c>
      <c r="H185" s="5" t="str">
        <f t="shared" si="15"/>
        <v>00</v>
      </c>
      <c r="I185" s="5" t="str">
        <f t="shared" si="15"/>
        <v>D1</v>
      </c>
      <c r="J185" s="5" t="str">
        <f t="shared" si="15"/>
        <v>FF</v>
      </c>
      <c r="K185" s="5" t="str">
        <f t="shared" si="15"/>
        <v>F0</v>
      </c>
      <c r="L185" s="5" t="str">
        <f t="shared" si="15"/>
        <v>FF</v>
      </c>
      <c r="M185" s="5" t="str">
        <f t="shared" si="15"/>
        <v>DE</v>
      </c>
      <c r="N185" s="5" t="str">
        <f t="shared" si="15"/>
        <v>FF</v>
      </c>
      <c r="O185" s="5" t="str">
        <f t="shared" si="15"/>
        <v>DF</v>
      </c>
      <c r="P185" s="5" t="str">
        <f t="shared" si="15"/>
        <v>FF</v>
      </c>
      <c r="Q185" s="5" t="str">
        <f t="shared" si="15"/>
        <v>06</v>
      </c>
      <c r="R185" s="5" t="str">
        <f t="shared" ref="D185:R202" si="17">MID($A185,(COLUMN())*3+2,2)</f>
        <v>00</v>
      </c>
    </row>
    <row r="186" spans="1:18" x14ac:dyDescent="0.25">
      <c r="A186" s="6" t="s">
        <v>461</v>
      </c>
      <c r="B186" s="7" t="str">
        <f t="shared" si="12"/>
        <v>0x0B70</v>
      </c>
      <c r="C186" s="5" t="str">
        <f t="shared" si="16"/>
        <v>E0</v>
      </c>
      <c r="D186" s="5" t="str">
        <f t="shared" si="17"/>
        <v>FF</v>
      </c>
      <c r="E186" s="5" t="str">
        <f t="shared" si="17"/>
        <v>E4</v>
      </c>
      <c r="F186" s="5" t="str">
        <f t="shared" si="17"/>
        <v>FF</v>
      </c>
      <c r="G186" s="5" t="str">
        <f t="shared" si="17"/>
        <v>76</v>
      </c>
      <c r="H186" s="5" t="str">
        <f t="shared" si="17"/>
        <v>FF</v>
      </c>
      <c r="I186" s="5" t="str">
        <f t="shared" si="17"/>
        <v>F1</v>
      </c>
      <c r="J186" s="5" t="str">
        <f t="shared" si="17"/>
        <v>FF</v>
      </c>
      <c r="K186" s="5" t="str">
        <f t="shared" si="17"/>
        <v>A9</v>
      </c>
      <c r="L186" s="5" t="str">
        <f t="shared" si="17"/>
        <v>FF</v>
      </c>
      <c r="M186" s="5" t="str">
        <f t="shared" si="17"/>
        <v>1F</v>
      </c>
      <c r="N186" s="5" t="str">
        <f t="shared" si="17"/>
        <v>00</v>
      </c>
      <c r="O186" s="5" t="str">
        <f t="shared" si="17"/>
        <v>E5</v>
      </c>
      <c r="P186" s="5" t="str">
        <f t="shared" si="17"/>
        <v>FF</v>
      </c>
      <c r="Q186" s="5" t="str">
        <f t="shared" si="17"/>
        <v>08</v>
      </c>
      <c r="R186" s="5" t="str">
        <f t="shared" si="17"/>
        <v>00</v>
      </c>
    </row>
    <row r="187" spans="1:18" x14ac:dyDescent="0.25">
      <c r="A187" s="6" t="s">
        <v>462</v>
      </c>
      <c r="B187" s="7" t="str">
        <f t="shared" si="12"/>
        <v>0x0B80</v>
      </c>
      <c r="C187" s="5" t="str">
        <f t="shared" si="16"/>
        <v>24</v>
      </c>
      <c r="D187" s="5" t="str">
        <f t="shared" si="17"/>
        <v>00</v>
      </c>
      <c r="E187" s="5" t="str">
        <f t="shared" si="17"/>
        <v>BA</v>
      </c>
      <c r="F187" s="5" t="str">
        <f t="shared" si="17"/>
        <v>FF</v>
      </c>
      <c r="G187" s="5" t="str">
        <f t="shared" si="17"/>
        <v>E5</v>
      </c>
      <c r="H187" s="5" t="str">
        <f t="shared" si="17"/>
        <v>FF</v>
      </c>
      <c r="I187" s="5" t="str">
        <f t="shared" si="17"/>
        <v>C2</v>
      </c>
      <c r="J187" s="5" t="str">
        <f t="shared" si="17"/>
        <v>FF</v>
      </c>
      <c r="K187" s="5" t="str">
        <f t="shared" si="17"/>
        <v>20</v>
      </c>
      <c r="L187" s="5" t="str">
        <f t="shared" si="17"/>
        <v>00</v>
      </c>
      <c r="M187" s="5" t="str">
        <f t="shared" si="17"/>
        <v>E2</v>
      </c>
      <c r="N187" s="5" t="str">
        <f t="shared" si="17"/>
        <v>FF</v>
      </c>
      <c r="O187" s="5" t="str">
        <f t="shared" si="17"/>
        <v>0F</v>
      </c>
      <c r="P187" s="5" t="str">
        <f t="shared" si="17"/>
        <v>00</v>
      </c>
      <c r="Q187" s="5" t="str">
        <f t="shared" si="17"/>
        <v>A5</v>
      </c>
      <c r="R187" s="5" t="str">
        <f t="shared" si="17"/>
        <v>FF</v>
      </c>
    </row>
    <row r="188" spans="1:18" x14ac:dyDescent="0.25">
      <c r="A188" s="6" t="s">
        <v>463</v>
      </c>
      <c r="B188" s="7" t="str">
        <f t="shared" si="12"/>
        <v>0x0B90</v>
      </c>
      <c r="C188" s="5" t="str">
        <f t="shared" si="16"/>
        <v>B0</v>
      </c>
      <c r="D188" s="5" t="str">
        <f t="shared" si="17"/>
        <v>FF</v>
      </c>
      <c r="E188" s="5" t="str">
        <f t="shared" si="17"/>
        <v>28</v>
      </c>
      <c r="F188" s="5" t="str">
        <f t="shared" si="17"/>
        <v>00</v>
      </c>
      <c r="G188" s="5" t="str">
        <f t="shared" si="17"/>
        <v>C4</v>
      </c>
      <c r="H188" s="5" t="str">
        <f t="shared" si="17"/>
        <v>FF</v>
      </c>
      <c r="I188" s="5" t="str">
        <f t="shared" si="17"/>
        <v>C0</v>
      </c>
      <c r="J188" s="5" t="str">
        <f t="shared" si="17"/>
        <v>FF</v>
      </c>
      <c r="K188" s="5" t="str">
        <f t="shared" si="17"/>
        <v>F1</v>
      </c>
      <c r="L188" s="5" t="str">
        <f t="shared" si="17"/>
        <v>FF</v>
      </c>
      <c r="M188" s="5" t="str">
        <f t="shared" si="17"/>
        <v>E3</v>
      </c>
      <c r="N188" s="5" t="str">
        <f t="shared" si="17"/>
        <v>FF</v>
      </c>
      <c r="O188" s="5" t="str">
        <f t="shared" si="17"/>
        <v>F6</v>
      </c>
      <c r="P188" s="5" t="str">
        <f t="shared" si="17"/>
        <v>FF</v>
      </c>
      <c r="Q188" s="5" t="str">
        <f t="shared" si="17"/>
        <v>1A</v>
      </c>
      <c r="R188" s="5" t="str">
        <f t="shared" si="17"/>
        <v>00</v>
      </c>
    </row>
    <row r="189" spans="1:18" x14ac:dyDescent="0.25">
      <c r="A189" s="6" t="s">
        <v>464</v>
      </c>
      <c r="B189" s="7" t="str">
        <f t="shared" si="12"/>
        <v>0x0BA0</v>
      </c>
      <c r="C189" s="5" t="str">
        <f t="shared" si="16"/>
        <v>E2</v>
      </c>
      <c r="D189" s="5" t="str">
        <f t="shared" si="17"/>
        <v>FF</v>
      </c>
      <c r="E189" s="5" t="str">
        <f t="shared" si="17"/>
        <v>BB</v>
      </c>
      <c r="F189" s="5" t="str">
        <f t="shared" si="17"/>
        <v>FF</v>
      </c>
      <c r="G189" s="5" t="str">
        <f t="shared" si="17"/>
        <v>F2</v>
      </c>
      <c r="H189" s="5" t="str">
        <f t="shared" si="17"/>
        <v>FF</v>
      </c>
      <c r="I189" s="5" t="str">
        <f t="shared" si="17"/>
        <v>AB</v>
      </c>
      <c r="J189" s="5" t="str">
        <f t="shared" si="17"/>
        <v>FF</v>
      </c>
      <c r="K189" s="5" t="str">
        <f t="shared" si="17"/>
        <v>FF</v>
      </c>
      <c r="L189" s="5" t="str">
        <f t="shared" si="17"/>
        <v>FF</v>
      </c>
      <c r="M189" s="5" t="str">
        <f t="shared" si="17"/>
        <v>AE</v>
      </c>
      <c r="N189" s="5" t="str">
        <f t="shared" si="17"/>
        <v>FF</v>
      </c>
      <c r="O189" s="5" t="str">
        <f t="shared" si="17"/>
        <v>D4</v>
      </c>
      <c r="P189" s="5" t="str">
        <f t="shared" si="17"/>
        <v>FF</v>
      </c>
      <c r="Q189" s="5" t="str">
        <f t="shared" si="17"/>
        <v>DA</v>
      </c>
      <c r="R189" s="5" t="str">
        <f t="shared" si="17"/>
        <v>FF</v>
      </c>
    </row>
    <row r="190" spans="1:18" x14ac:dyDescent="0.25">
      <c r="A190" s="6" t="s">
        <v>465</v>
      </c>
      <c r="B190" s="7" t="str">
        <f t="shared" si="12"/>
        <v>0x0BB0</v>
      </c>
      <c r="C190" s="5" t="str">
        <f t="shared" si="16"/>
        <v>05</v>
      </c>
      <c r="D190" s="5" t="str">
        <f t="shared" si="17"/>
        <v>00</v>
      </c>
      <c r="E190" s="5" t="str">
        <f t="shared" si="17"/>
        <v>F8</v>
      </c>
      <c r="F190" s="5" t="str">
        <f t="shared" si="17"/>
        <v>FF</v>
      </c>
      <c r="G190" s="5" t="str">
        <f t="shared" si="17"/>
        <v>29</v>
      </c>
      <c r="H190" s="5" t="str">
        <f t="shared" si="17"/>
        <v>00</v>
      </c>
      <c r="I190" s="5" t="str">
        <f t="shared" si="17"/>
        <v>B9</v>
      </c>
      <c r="J190" s="5" t="str">
        <f t="shared" si="17"/>
        <v>FF</v>
      </c>
      <c r="K190" s="5" t="str">
        <f t="shared" si="17"/>
        <v>DA</v>
      </c>
      <c r="L190" s="5" t="str">
        <f t="shared" si="17"/>
        <v>FF</v>
      </c>
      <c r="M190" s="5" t="str">
        <f t="shared" si="17"/>
        <v>3E</v>
      </c>
      <c r="N190" s="5" t="str">
        <f t="shared" si="17"/>
        <v>00</v>
      </c>
      <c r="O190" s="5" t="str">
        <f t="shared" si="17"/>
        <v>58</v>
      </c>
      <c r="P190" s="5" t="str">
        <f t="shared" si="17"/>
        <v>00</v>
      </c>
      <c r="Q190" s="5" t="str">
        <f t="shared" si="17"/>
        <v>B4</v>
      </c>
      <c r="R190" s="5" t="str">
        <f t="shared" si="17"/>
        <v>FF</v>
      </c>
    </row>
    <row r="191" spans="1:18" x14ac:dyDescent="0.25">
      <c r="A191" s="6" t="s">
        <v>466</v>
      </c>
      <c r="B191" s="7" t="str">
        <f t="shared" si="12"/>
        <v>0x0BC0</v>
      </c>
      <c r="C191" s="5" t="str">
        <f t="shared" si="16"/>
        <v>A4</v>
      </c>
      <c r="D191" s="5" t="str">
        <f t="shared" si="17"/>
        <v>FF</v>
      </c>
      <c r="E191" s="5" t="str">
        <f t="shared" si="17"/>
        <v>1A</v>
      </c>
      <c r="F191" s="5" t="str">
        <f t="shared" si="17"/>
        <v>00</v>
      </c>
      <c r="G191" s="5" t="str">
        <f t="shared" si="17"/>
        <v>C5</v>
      </c>
      <c r="H191" s="5" t="str">
        <f t="shared" si="17"/>
        <v>FF</v>
      </c>
      <c r="I191" s="5" t="str">
        <f t="shared" si="17"/>
        <v>0B</v>
      </c>
      <c r="J191" s="5" t="str">
        <f t="shared" si="17"/>
        <v>00</v>
      </c>
      <c r="K191" s="5" t="str">
        <f t="shared" si="17"/>
        <v>C4</v>
      </c>
      <c r="L191" s="5" t="str">
        <f t="shared" si="17"/>
        <v>FF</v>
      </c>
      <c r="M191" s="5" t="str">
        <f t="shared" si="17"/>
        <v>99</v>
      </c>
      <c r="N191" s="5" t="str">
        <f t="shared" si="17"/>
        <v>FF</v>
      </c>
      <c r="O191" s="5" t="str">
        <f t="shared" si="17"/>
        <v>0B</v>
      </c>
      <c r="P191" s="5" t="str">
        <f t="shared" si="17"/>
        <v>00</v>
      </c>
      <c r="Q191" s="5" t="str">
        <f t="shared" si="17"/>
        <v>DE</v>
      </c>
      <c r="R191" s="5" t="str">
        <f t="shared" si="17"/>
        <v>FF</v>
      </c>
    </row>
    <row r="192" spans="1:18" x14ac:dyDescent="0.25">
      <c r="A192" s="6" t="s">
        <v>467</v>
      </c>
      <c r="B192" s="7" t="str">
        <f t="shared" si="12"/>
        <v>0x0BD0</v>
      </c>
      <c r="C192" s="5" t="str">
        <f t="shared" si="16"/>
        <v>D8</v>
      </c>
      <c r="D192" s="5" t="str">
        <f t="shared" si="17"/>
        <v>FF</v>
      </c>
      <c r="E192" s="5" t="str">
        <f t="shared" si="17"/>
        <v>19</v>
      </c>
      <c r="F192" s="5" t="str">
        <f t="shared" si="17"/>
        <v>00</v>
      </c>
      <c r="G192" s="5" t="str">
        <f t="shared" si="17"/>
        <v>E7</v>
      </c>
      <c r="H192" s="5" t="str">
        <f t="shared" si="17"/>
        <v>FF</v>
      </c>
      <c r="I192" s="5" t="str">
        <f t="shared" si="17"/>
        <v>B2</v>
      </c>
      <c r="J192" s="5" t="str">
        <f t="shared" si="17"/>
        <v>FF</v>
      </c>
      <c r="K192" s="5" t="str">
        <f t="shared" si="17"/>
        <v>B8</v>
      </c>
      <c r="L192" s="5" t="str">
        <f t="shared" si="17"/>
        <v>FF</v>
      </c>
      <c r="M192" s="5" t="str">
        <f t="shared" si="17"/>
        <v>C7</v>
      </c>
      <c r="N192" s="5" t="str">
        <f t="shared" si="17"/>
        <v>FF</v>
      </c>
      <c r="O192" s="5" t="str">
        <f t="shared" si="17"/>
        <v>02</v>
      </c>
      <c r="P192" s="5" t="str">
        <f t="shared" si="17"/>
        <v>00</v>
      </c>
      <c r="Q192" s="5" t="str">
        <f t="shared" si="17"/>
        <v>DD</v>
      </c>
      <c r="R192" s="5" t="str">
        <f t="shared" si="17"/>
        <v>FF</v>
      </c>
    </row>
    <row r="193" spans="1:18" x14ac:dyDescent="0.25">
      <c r="A193" s="6" t="s">
        <v>468</v>
      </c>
      <c r="B193" s="7" t="str">
        <f t="shared" si="12"/>
        <v>0x0BE0</v>
      </c>
      <c r="C193" s="5" t="str">
        <f t="shared" si="16"/>
        <v>F2</v>
      </c>
      <c r="D193" s="5" t="str">
        <f t="shared" si="17"/>
        <v>FF</v>
      </c>
      <c r="E193" s="5" t="str">
        <f t="shared" si="17"/>
        <v>DB</v>
      </c>
      <c r="F193" s="5" t="str">
        <f t="shared" si="17"/>
        <v>FF</v>
      </c>
      <c r="G193" s="5" t="str">
        <f t="shared" si="17"/>
        <v>E8</v>
      </c>
      <c r="H193" s="5" t="str">
        <f t="shared" si="17"/>
        <v>FF</v>
      </c>
      <c r="I193" s="5" t="str">
        <f t="shared" si="17"/>
        <v>EC</v>
      </c>
      <c r="J193" s="5" t="str">
        <f t="shared" si="17"/>
        <v>FF</v>
      </c>
      <c r="K193" s="5" t="str">
        <f t="shared" si="17"/>
        <v>EA</v>
      </c>
      <c r="L193" s="5" t="str">
        <f t="shared" si="17"/>
        <v>FF</v>
      </c>
      <c r="M193" s="5" t="str">
        <f t="shared" si="17"/>
        <v>BB</v>
      </c>
      <c r="N193" s="5" t="str">
        <f t="shared" si="17"/>
        <v>FF</v>
      </c>
      <c r="O193" s="5" t="str">
        <f t="shared" si="17"/>
        <v>DA</v>
      </c>
      <c r="P193" s="5" t="str">
        <f t="shared" si="17"/>
        <v>FF</v>
      </c>
      <c r="Q193" s="5" t="str">
        <f t="shared" si="17"/>
        <v>E5</v>
      </c>
      <c r="R193" s="5" t="str">
        <f t="shared" si="17"/>
        <v>FF</v>
      </c>
    </row>
    <row r="194" spans="1:18" x14ac:dyDescent="0.25">
      <c r="A194" s="6" t="s">
        <v>469</v>
      </c>
      <c r="B194" s="7" t="str">
        <f t="shared" si="12"/>
        <v>0x0BF0</v>
      </c>
      <c r="C194" s="5" t="str">
        <f t="shared" si="16"/>
        <v>E2</v>
      </c>
      <c r="D194" s="5" t="str">
        <f t="shared" si="17"/>
        <v>FF</v>
      </c>
      <c r="E194" s="5" t="str">
        <f t="shared" si="17"/>
        <v>D0</v>
      </c>
      <c r="F194" s="5" t="str">
        <f t="shared" si="17"/>
        <v>FF</v>
      </c>
      <c r="G194" s="5" t="str">
        <f t="shared" si="17"/>
        <v>CB</v>
      </c>
      <c r="H194" s="5" t="str">
        <f t="shared" si="17"/>
        <v>FF</v>
      </c>
      <c r="I194" s="5" t="str">
        <f t="shared" si="17"/>
        <v>F6</v>
      </c>
      <c r="J194" s="5" t="str">
        <f t="shared" si="17"/>
        <v>FF</v>
      </c>
      <c r="K194" s="5" t="str">
        <f t="shared" si="17"/>
        <v>C4</v>
      </c>
      <c r="L194" s="5" t="str">
        <f t="shared" si="17"/>
        <v>FF</v>
      </c>
      <c r="M194" s="5" t="str">
        <f t="shared" si="17"/>
        <v>FE</v>
      </c>
      <c r="N194" s="5" t="str">
        <f t="shared" si="17"/>
        <v>FF</v>
      </c>
      <c r="O194" s="5" t="str">
        <f t="shared" si="17"/>
        <v>C1</v>
      </c>
      <c r="P194" s="5" t="str">
        <f t="shared" si="17"/>
        <v>FF</v>
      </c>
      <c r="Q194" s="5" t="str">
        <f t="shared" si="17"/>
        <v>DF</v>
      </c>
      <c r="R194" s="5" t="str">
        <f t="shared" si="17"/>
        <v>FF</v>
      </c>
    </row>
    <row r="195" spans="1:18" x14ac:dyDescent="0.25">
      <c r="A195" s="6" t="s">
        <v>470</v>
      </c>
      <c r="B195" s="7" t="str">
        <f t="shared" si="12"/>
        <v>0x0C00</v>
      </c>
      <c r="C195" s="5" t="str">
        <f t="shared" si="16"/>
        <v>F2</v>
      </c>
      <c r="D195" s="5" t="str">
        <f t="shared" si="17"/>
        <v>FF</v>
      </c>
      <c r="E195" s="5" t="str">
        <f t="shared" si="17"/>
        <v>EF</v>
      </c>
      <c r="F195" s="5" t="str">
        <f t="shared" si="17"/>
        <v>FF</v>
      </c>
      <c r="G195" s="5" t="str">
        <f t="shared" si="17"/>
        <v>F1</v>
      </c>
      <c r="H195" s="5" t="str">
        <f t="shared" si="17"/>
        <v>FF</v>
      </c>
      <c r="I195" s="5" t="str">
        <f t="shared" si="17"/>
        <v>F1</v>
      </c>
      <c r="J195" s="5" t="str">
        <f t="shared" si="17"/>
        <v>FF</v>
      </c>
      <c r="K195" s="5" t="str">
        <f t="shared" si="17"/>
        <v>F1</v>
      </c>
      <c r="L195" s="5" t="str">
        <f t="shared" si="17"/>
        <v>FF</v>
      </c>
      <c r="M195" s="5" t="str">
        <f t="shared" si="17"/>
        <v>F3</v>
      </c>
      <c r="N195" s="5" t="str">
        <f t="shared" si="17"/>
        <v>FF</v>
      </c>
      <c r="O195" s="5" t="str">
        <f t="shared" si="17"/>
        <v>EF</v>
      </c>
      <c r="P195" s="5" t="str">
        <f t="shared" si="17"/>
        <v>FF</v>
      </c>
      <c r="Q195" s="5" t="str">
        <f t="shared" si="17"/>
        <v>F1</v>
      </c>
      <c r="R195" s="5" t="str">
        <f t="shared" si="17"/>
        <v>FF</v>
      </c>
    </row>
    <row r="196" spans="1:18" x14ac:dyDescent="0.25">
      <c r="A196" s="6" t="s">
        <v>471</v>
      </c>
      <c r="B196" s="7" t="str">
        <f t="shared" si="12"/>
        <v>0x0C10</v>
      </c>
      <c r="C196" s="5" t="str">
        <f t="shared" si="16"/>
        <v>F5</v>
      </c>
      <c r="D196" s="5" t="str">
        <f t="shared" si="17"/>
        <v>FF</v>
      </c>
      <c r="E196" s="5" t="str">
        <f t="shared" si="17"/>
        <v>F0</v>
      </c>
      <c r="F196" s="5" t="str">
        <f t="shared" si="17"/>
        <v>FF</v>
      </c>
      <c r="G196" s="5" t="str">
        <f t="shared" si="17"/>
        <v>EC</v>
      </c>
      <c r="H196" s="5" t="str">
        <f t="shared" si="17"/>
        <v>FF</v>
      </c>
      <c r="I196" s="5" t="str">
        <f t="shared" si="17"/>
        <v>F5</v>
      </c>
      <c r="J196" s="5" t="str">
        <f t="shared" si="17"/>
        <v>FF</v>
      </c>
      <c r="K196" s="5" t="str">
        <f t="shared" si="17"/>
        <v>F2</v>
      </c>
      <c r="L196" s="5" t="str">
        <f t="shared" si="17"/>
        <v>FF</v>
      </c>
      <c r="M196" s="5" t="str">
        <f t="shared" si="17"/>
        <v>F2</v>
      </c>
      <c r="N196" s="5" t="str">
        <f t="shared" si="17"/>
        <v>FF</v>
      </c>
      <c r="O196" s="5" t="str">
        <f t="shared" si="17"/>
        <v>EE</v>
      </c>
      <c r="P196" s="5" t="str">
        <f t="shared" si="17"/>
        <v>FF</v>
      </c>
      <c r="Q196" s="5" t="str">
        <f t="shared" si="17"/>
        <v>EF</v>
      </c>
      <c r="R196" s="5" t="str">
        <f t="shared" si="17"/>
        <v>FF</v>
      </c>
    </row>
    <row r="197" spans="1:18" x14ac:dyDescent="0.25">
      <c r="A197" s="6" t="s">
        <v>472</v>
      </c>
      <c r="B197" s="7" t="str">
        <f t="shared" ref="B197:B260" si="18">CONCATENATE("0x",DEC2HEX(HEX2DEC(RIGHT(B196,4))+16,4))</f>
        <v>0x0C20</v>
      </c>
      <c r="C197" s="5" t="str">
        <f t="shared" si="16"/>
        <v>F1</v>
      </c>
      <c r="D197" s="5" t="str">
        <f t="shared" si="17"/>
        <v>FF</v>
      </c>
      <c r="E197" s="5" t="str">
        <f t="shared" si="17"/>
        <v>EF</v>
      </c>
      <c r="F197" s="5" t="str">
        <f t="shared" si="17"/>
        <v>FF</v>
      </c>
      <c r="G197" s="5" t="str">
        <f t="shared" si="17"/>
        <v>F0</v>
      </c>
      <c r="H197" s="5" t="str">
        <f t="shared" si="17"/>
        <v>FF</v>
      </c>
      <c r="I197" s="5" t="str">
        <f t="shared" si="17"/>
        <v>F3</v>
      </c>
      <c r="J197" s="5" t="str">
        <f t="shared" si="17"/>
        <v>FF</v>
      </c>
      <c r="K197" s="5" t="str">
        <f t="shared" si="17"/>
        <v>F3</v>
      </c>
      <c r="L197" s="5" t="str">
        <f t="shared" si="17"/>
        <v>FF</v>
      </c>
      <c r="M197" s="5" t="str">
        <f t="shared" si="17"/>
        <v>F5</v>
      </c>
      <c r="N197" s="5" t="str">
        <f t="shared" si="17"/>
        <v>FF</v>
      </c>
      <c r="O197" s="5" t="str">
        <f t="shared" si="17"/>
        <v>F0</v>
      </c>
      <c r="P197" s="5" t="str">
        <f t="shared" si="17"/>
        <v>FF</v>
      </c>
      <c r="Q197" s="5" t="str">
        <f t="shared" si="17"/>
        <v>EE</v>
      </c>
      <c r="R197" s="5" t="str">
        <f t="shared" si="17"/>
        <v>FF</v>
      </c>
    </row>
    <row r="198" spans="1:18" x14ac:dyDescent="0.25">
      <c r="A198" s="6" t="s">
        <v>473</v>
      </c>
      <c r="B198" s="7" t="str">
        <f t="shared" si="18"/>
        <v>0x0C30</v>
      </c>
      <c r="C198" s="5" t="str">
        <f t="shared" si="16"/>
        <v>F1</v>
      </c>
      <c r="D198" s="5" t="str">
        <f t="shared" si="17"/>
        <v>FF</v>
      </c>
      <c r="E198" s="5" t="str">
        <f t="shared" si="17"/>
        <v>F3</v>
      </c>
      <c r="F198" s="5" t="str">
        <f t="shared" si="17"/>
        <v>FF</v>
      </c>
      <c r="G198" s="5" t="str">
        <f t="shared" si="17"/>
        <v>F1</v>
      </c>
      <c r="H198" s="5" t="str">
        <f t="shared" si="17"/>
        <v>FF</v>
      </c>
      <c r="I198" s="5" t="str">
        <f t="shared" si="17"/>
        <v>F3</v>
      </c>
      <c r="J198" s="5" t="str">
        <f t="shared" si="17"/>
        <v>FF</v>
      </c>
      <c r="K198" s="5" t="str">
        <f t="shared" si="17"/>
        <v>F5</v>
      </c>
      <c r="L198" s="5" t="str">
        <f t="shared" si="17"/>
        <v>FF</v>
      </c>
      <c r="M198" s="5" t="str">
        <f t="shared" si="17"/>
        <v>F3</v>
      </c>
      <c r="N198" s="5" t="str">
        <f t="shared" si="17"/>
        <v>FF</v>
      </c>
      <c r="O198" s="5" t="str">
        <f t="shared" si="17"/>
        <v>F2</v>
      </c>
      <c r="P198" s="5" t="str">
        <f t="shared" si="17"/>
        <v>FF</v>
      </c>
      <c r="Q198" s="5" t="str">
        <f t="shared" si="17"/>
        <v>F8</v>
      </c>
      <c r="R198" s="5" t="str">
        <f t="shared" si="17"/>
        <v>FF</v>
      </c>
    </row>
    <row r="199" spans="1:18" x14ac:dyDescent="0.25">
      <c r="A199" s="6" t="s">
        <v>474</v>
      </c>
      <c r="B199" s="7" t="str">
        <f t="shared" si="18"/>
        <v>0x0C40</v>
      </c>
      <c r="C199" s="5" t="str">
        <f t="shared" si="16"/>
        <v>DD</v>
      </c>
      <c r="D199" s="5" t="str">
        <f t="shared" si="17"/>
        <v>FF</v>
      </c>
      <c r="E199" s="5" t="str">
        <f t="shared" si="17"/>
        <v>1E</v>
      </c>
      <c r="F199" s="5" t="str">
        <f t="shared" si="17"/>
        <v>00</v>
      </c>
      <c r="G199" s="5" t="str">
        <f t="shared" si="17"/>
        <v>AB</v>
      </c>
      <c r="H199" s="5" t="str">
        <f t="shared" si="17"/>
        <v>FF</v>
      </c>
      <c r="I199" s="5" t="str">
        <f t="shared" si="17"/>
        <v>28</v>
      </c>
      <c r="J199" s="5" t="str">
        <f t="shared" si="17"/>
        <v>00</v>
      </c>
      <c r="K199" s="5" t="str">
        <f t="shared" si="17"/>
        <v>D5</v>
      </c>
      <c r="L199" s="5" t="str">
        <f t="shared" si="17"/>
        <v>FF</v>
      </c>
      <c r="M199" s="5" t="str">
        <f t="shared" si="17"/>
        <v>E8</v>
      </c>
      <c r="N199" s="5" t="str">
        <f t="shared" si="17"/>
        <v>FF</v>
      </c>
      <c r="O199" s="5" t="str">
        <f t="shared" si="17"/>
        <v>DF</v>
      </c>
      <c r="P199" s="5" t="str">
        <f t="shared" si="17"/>
        <v>FF</v>
      </c>
      <c r="Q199" s="5" t="str">
        <f t="shared" si="17"/>
        <v>E4</v>
      </c>
      <c r="R199" s="5" t="str">
        <f t="shared" si="17"/>
        <v>FF</v>
      </c>
    </row>
    <row r="200" spans="1:18" x14ac:dyDescent="0.25">
      <c r="A200" s="6" t="s">
        <v>475</v>
      </c>
      <c r="B200" s="7" t="str">
        <f t="shared" si="18"/>
        <v>0x0C50</v>
      </c>
      <c r="C200" s="5" t="str">
        <f t="shared" si="16"/>
        <v>C2</v>
      </c>
      <c r="D200" s="5" t="str">
        <f t="shared" si="17"/>
        <v>FF</v>
      </c>
      <c r="E200" s="5" t="str">
        <f t="shared" si="17"/>
        <v>B9</v>
      </c>
      <c r="F200" s="5" t="str">
        <f t="shared" si="17"/>
        <v>FF</v>
      </c>
      <c r="G200" s="5" t="str">
        <f t="shared" si="17"/>
        <v>13</v>
      </c>
      <c r="H200" s="5" t="str">
        <f t="shared" si="17"/>
        <v>00</v>
      </c>
      <c r="I200" s="5" t="str">
        <f t="shared" si="17"/>
        <v>04</v>
      </c>
      <c r="J200" s="5" t="str">
        <f t="shared" si="17"/>
        <v>00</v>
      </c>
      <c r="K200" s="5" t="str">
        <f t="shared" si="17"/>
        <v>C7</v>
      </c>
      <c r="L200" s="5" t="str">
        <f t="shared" si="17"/>
        <v>FF</v>
      </c>
      <c r="M200" s="5" t="str">
        <f t="shared" si="17"/>
        <v>28</v>
      </c>
      <c r="N200" s="5" t="str">
        <f t="shared" si="17"/>
        <v>00</v>
      </c>
      <c r="O200" s="5" t="str">
        <f t="shared" si="17"/>
        <v>A9</v>
      </c>
      <c r="P200" s="5" t="str">
        <f t="shared" si="17"/>
        <v>FF</v>
      </c>
      <c r="Q200" s="5" t="str">
        <f t="shared" si="17"/>
        <v>1C</v>
      </c>
      <c r="R200" s="5" t="str">
        <f t="shared" si="17"/>
        <v>00</v>
      </c>
    </row>
    <row r="201" spans="1:18" x14ac:dyDescent="0.25">
      <c r="A201" s="6" t="s">
        <v>476</v>
      </c>
      <c r="B201" s="7" t="str">
        <f t="shared" si="18"/>
        <v>0x0C60</v>
      </c>
      <c r="C201" s="5" t="str">
        <f t="shared" si="16"/>
        <v>20</v>
      </c>
      <c r="D201" s="5" t="str">
        <f t="shared" si="17"/>
        <v>00</v>
      </c>
      <c r="E201" s="5" t="str">
        <f t="shared" si="17"/>
        <v>AC</v>
      </c>
      <c r="F201" s="5" t="str">
        <f t="shared" si="17"/>
        <v>FF</v>
      </c>
      <c r="G201" s="5" t="str">
        <f t="shared" si="17"/>
        <v>0B</v>
      </c>
      <c r="H201" s="5" t="str">
        <f t="shared" si="17"/>
        <v>00</v>
      </c>
      <c r="I201" s="5" t="str">
        <f t="shared" si="17"/>
        <v>D5</v>
      </c>
      <c r="J201" s="5" t="str">
        <f t="shared" si="17"/>
        <v>FF</v>
      </c>
      <c r="K201" s="5" t="str">
        <f t="shared" si="17"/>
        <v>F2</v>
      </c>
      <c r="L201" s="5" t="str">
        <f t="shared" si="17"/>
        <v>FF</v>
      </c>
      <c r="M201" s="5" t="str">
        <f t="shared" si="17"/>
        <v>E2</v>
      </c>
      <c r="N201" s="5" t="str">
        <f t="shared" si="17"/>
        <v>FF</v>
      </c>
      <c r="O201" s="5" t="str">
        <f t="shared" si="17"/>
        <v>E3</v>
      </c>
      <c r="P201" s="5" t="str">
        <f t="shared" si="17"/>
        <v>FF</v>
      </c>
      <c r="Q201" s="5" t="str">
        <f t="shared" si="17"/>
        <v>08</v>
      </c>
      <c r="R201" s="5" t="str">
        <f t="shared" si="17"/>
        <v>00</v>
      </c>
    </row>
    <row r="202" spans="1:18" x14ac:dyDescent="0.25">
      <c r="A202" s="6" t="s">
        <v>477</v>
      </c>
      <c r="B202" s="7" t="str">
        <f t="shared" si="18"/>
        <v>0x0C70</v>
      </c>
      <c r="C202" s="5" t="str">
        <f t="shared" si="16"/>
        <v>E3</v>
      </c>
      <c r="D202" s="5" t="str">
        <f t="shared" si="17"/>
        <v>FF</v>
      </c>
      <c r="E202" s="5" t="str">
        <f t="shared" si="17"/>
        <v>EA</v>
      </c>
      <c r="F202" s="5" t="str">
        <f t="shared" si="17"/>
        <v>FF</v>
      </c>
      <c r="G202" s="5" t="str">
        <f t="shared" si="17"/>
        <v>7C</v>
      </c>
      <c r="H202" s="5" t="str">
        <f t="shared" si="17"/>
        <v>FF</v>
      </c>
      <c r="I202" s="5" t="str">
        <f t="shared" si="17"/>
        <v>F2</v>
      </c>
      <c r="J202" s="5" t="str">
        <f t="shared" si="17"/>
        <v>FF</v>
      </c>
      <c r="K202" s="5" t="str">
        <f t="shared" si="17"/>
        <v>AD</v>
      </c>
      <c r="L202" s="5" t="str">
        <f t="shared" si="17"/>
        <v>FF</v>
      </c>
      <c r="M202" s="5" t="str">
        <f t="shared" si="17"/>
        <v>22</v>
      </c>
      <c r="N202" s="5" t="str">
        <f t="shared" si="17"/>
        <v>00</v>
      </c>
      <c r="O202" s="5" t="str">
        <f t="shared" si="17"/>
        <v>EB</v>
      </c>
      <c r="P202" s="5" t="str">
        <f t="shared" si="17"/>
        <v>FF</v>
      </c>
      <c r="Q202" s="5" t="str">
        <f t="shared" si="17"/>
        <v>0D</v>
      </c>
      <c r="R202" s="5" t="str">
        <f t="shared" ref="D202:R219" si="19">MID($A202,(COLUMN())*3+2,2)</f>
        <v>00</v>
      </c>
    </row>
    <row r="203" spans="1:18" x14ac:dyDescent="0.25">
      <c r="A203" s="6" t="s">
        <v>478</v>
      </c>
      <c r="B203" s="7" t="str">
        <f t="shared" si="18"/>
        <v>0x0C80</v>
      </c>
      <c r="C203" s="5" t="str">
        <f t="shared" si="16"/>
        <v>26</v>
      </c>
      <c r="D203" s="5" t="str">
        <f t="shared" si="19"/>
        <v>00</v>
      </c>
      <c r="E203" s="5" t="str">
        <f t="shared" si="19"/>
        <v>BC</v>
      </c>
      <c r="F203" s="5" t="str">
        <f t="shared" si="19"/>
        <v>FF</v>
      </c>
      <c r="G203" s="5" t="str">
        <f t="shared" si="19"/>
        <v>E5</v>
      </c>
      <c r="H203" s="5" t="str">
        <f t="shared" si="19"/>
        <v>FF</v>
      </c>
      <c r="I203" s="5" t="str">
        <f t="shared" si="19"/>
        <v>C3</v>
      </c>
      <c r="J203" s="5" t="str">
        <f t="shared" si="19"/>
        <v>FF</v>
      </c>
      <c r="K203" s="5" t="str">
        <f t="shared" si="19"/>
        <v>22</v>
      </c>
      <c r="L203" s="5" t="str">
        <f t="shared" si="19"/>
        <v>00</v>
      </c>
      <c r="M203" s="5" t="str">
        <f t="shared" si="19"/>
        <v>E6</v>
      </c>
      <c r="N203" s="5" t="str">
        <f t="shared" si="19"/>
        <v>FF</v>
      </c>
      <c r="O203" s="5" t="str">
        <f t="shared" si="19"/>
        <v>10</v>
      </c>
      <c r="P203" s="5" t="str">
        <f t="shared" si="19"/>
        <v>00</v>
      </c>
      <c r="Q203" s="5" t="str">
        <f t="shared" si="19"/>
        <v>A6</v>
      </c>
      <c r="R203" s="5" t="str">
        <f t="shared" si="19"/>
        <v>FF</v>
      </c>
    </row>
    <row r="204" spans="1:18" x14ac:dyDescent="0.25">
      <c r="A204" s="6" t="s">
        <v>479</v>
      </c>
      <c r="B204" s="7" t="str">
        <f t="shared" si="18"/>
        <v>0x0C90</v>
      </c>
      <c r="C204" s="5" t="str">
        <f t="shared" si="16"/>
        <v>B3</v>
      </c>
      <c r="D204" s="5" t="str">
        <f t="shared" si="19"/>
        <v>FF</v>
      </c>
      <c r="E204" s="5" t="str">
        <f t="shared" si="19"/>
        <v>29</v>
      </c>
      <c r="F204" s="5" t="str">
        <f t="shared" si="19"/>
        <v>00</v>
      </c>
      <c r="G204" s="5" t="str">
        <f t="shared" si="19"/>
        <v>C6</v>
      </c>
      <c r="H204" s="5" t="str">
        <f t="shared" si="19"/>
        <v>FF</v>
      </c>
      <c r="I204" s="5" t="str">
        <f t="shared" si="19"/>
        <v>C3</v>
      </c>
      <c r="J204" s="5" t="str">
        <f t="shared" si="19"/>
        <v>FF</v>
      </c>
      <c r="K204" s="5" t="str">
        <f t="shared" si="19"/>
        <v>F4</v>
      </c>
      <c r="L204" s="5" t="str">
        <f t="shared" si="19"/>
        <v>FF</v>
      </c>
      <c r="M204" s="5" t="str">
        <f t="shared" si="19"/>
        <v>E6</v>
      </c>
      <c r="N204" s="5" t="str">
        <f t="shared" si="19"/>
        <v>FF</v>
      </c>
      <c r="O204" s="5" t="str">
        <f t="shared" si="19"/>
        <v>FA</v>
      </c>
      <c r="P204" s="5" t="str">
        <f t="shared" si="19"/>
        <v>FF</v>
      </c>
      <c r="Q204" s="5" t="str">
        <f t="shared" si="19"/>
        <v>1C</v>
      </c>
      <c r="R204" s="5" t="str">
        <f t="shared" si="19"/>
        <v>00</v>
      </c>
    </row>
    <row r="205" spans="1:18" x14ac:dyDescent="0.25">
      <c r="A205" s="6" t="s">
        <v>480</v>
      </c>
      <c r="B205" s="7" t="str">
        <f t="shared" si="18"/>
        <v>0x0CA0</v>
      </c>
      <c r="C205" s="5" t="str">
        <f t="shared" si="16"/>
        <v>E5</v>
      </c>
      <c r="D205" s="5" t="str">
        <f t="shared" si="19"/>
        <v>FF</v>
      </c>
      <c r="E205" s="5" t="str">
        <f t="shared" si="19"/>
        <v>BF</v>
      </c>
      <c r="F205" s="5" t="str">
        <f t="shared" si="19"/>
        <v>FF</v>
      </c>
      <c r="G205" s="5" t="str">
        <f t="shared" si="19"/>
        <v>F6</v>
      </c>
      <c r="H205" s="5" t="str">
        <f t="shared" si="19"/>
        <v>FF</v>
      </c>
      <c r="I205" s="5" t="str">
        <f t="shared" si="19"/>
        <v>B0</v>
      </c>
      <c r="J205" s="5" t="str">
        <f t="shared" si="19"/>
        <v>FF</v>
      </c>
      <c r="K205" s="5" t="str">
        <f t="shared" si="19"/>
        <v>01</v>
      </c>
      <c r="L205" s="5" t="str">
        <f t="shared" si="19"/>
        <v>00</v>
      </c>
      <c r="M205" s="5" t="str">
        <f t="shared" si="19"/>
        <v>B4</v>
      </c>
      <c r="N205" s="5" t="str">
        <f t="shared" si="19"/>
        <v>FF</v>
      </c>
      <c r="O205" s="5" t="str">
        <f t="shared" si="19"/>
        <v>D8</v>
      </c>
      <c r="P205" s="5" t="str">
        <f t="shared" si="19"/>
        <v>FF</v>
      </c>
      <c r="Q205" s="5" t="str">
        <f t="shared" si="19"/>
        <v>DF</v>
      </c>
      <c r="R205" s="5" t="str">
        <f t="shared" si="19"/>
        <v>FF</v>
      </c>
    </row>
    <row r="206" spans="1:18" x14ac:dyDescent="0.25">
      <c r="A206" s="6" t="s">
        <v>481</v>
      </c>
      <c r="B206" s="7" t="str">
        <f t="shared" si="18"/>
        <v>0x0CB0</v>
      </c>
      <c r="C206" s="5" t="str">
        <f t="shared" si="16"/>
        <v>0A</v>
      </c>
      <c r="D206" s="5" t="str">
        <f t="shared" si="19"/>
        <v>00</v>
      </c>
      <c r="E206" s="5" t="str">
        <f t="shared" si="19"/>
        <v>FB</v>
      </c>
      <c r="F206" s="5" t="str">
        <f t="shared" si="19"/>
        <v>FF</v>
      </c>
      <c r="G206" s="5" t="str">
        <f t="shared" si="19"/>
        <v>2C</v>
      </c>
      <c r="H206" s="5" t="str">
        <f t="shared" si="19"/>
        <v>00</v>
      </c>
      <c r="I206" s="5" t="str">
        <f t="shared" si="19"/>
        <v>BA</v>
      </c>
      <c r="J206" s="5" t="str">
        <f t="shared" si="19"/>
        <v>FF</v>
      </c>
      <c r="K206" s="5" t="str">
        <f t="shared" si="19"/>
        <v>DC</v>
      </c>
      <c r="L206" s="5" t="str">
        <f t="shared" si="19"/>
        <v>FF</v>
      </c>
      <c r="M206" s="5" t="str">
        <f t="shared" si="19"/>
        <v>41</v>
      </c>
      <c r="N206" s="5" t="str">
        <f t="shared" si="19"/>
        <v>00</v>
      </c>
      <c r="O206" s="5" t="str">
        <f t="shared" si="19"/>
        <v>59</v>
      </c>
      <c r="P206" s="5" t="str">
        <f t="shared" si="19"/>
        <v>00</v>
      </c>
      <c r="Q206" s="5" t="str">
        <f t="shared" si="19"/>
        <v>B6</v>
      </c>
      <c r="R206" s="5" t="str">
        <f t="shared" si="19"/>
        <v>FF</v>
      </c>
    </row>
    <row r="207" spans="1:18" x14ac:dyDescent="0.25">
      <c r="A207" s="6" t="s">
        <v>482</v>
      </c>
      <c r="B207" s="7" t="str">
        <f t="shared" si="18"/>
        <v>0x0CC0</v>
      </c>
      <c r="C207" s="5" t="str">
        <f t="shared" si="16"/>
        <v>A6</v>
      </c>
      <c r="D207" s="5" t="str">
        <f t="shared" si="19"/>
        <v>FF</v>
      </c>
      <c r="E207" s="5" t="str">
        <f t="shared" si="19"/>
        <v>1A</v>
      </c>
      <c r="F207" s="5" t="str">
        <f t="shared" si="19"/>
        <v>00</v>
      </c>
      <c r="G207" s="5" t="str">
        <f t="shared" si="19"/>
        <v>C1</v>
      </c>
      <c r="H207" s="5" t="str">
        <f t="shared" si="19"/>
        <v>FF</v>
      </c>
      <c r="I207" s="5" t="str">
        <f t="shared" si="19"/>
        <v>0E</v>
      </c>
      <c r="J207" s="5" t="str">
        <f t="shared" si="19"/>
        <v>00</v>
      </c>
      <c r="K207" s="5" t="str">
        <f t="shared" si="19"/>
        <v>C2</v>
      </c>
      <c r="L207" s="5" t="str">
        <f t="shared" si="19"/>
        <v>FF</v>
      </c>
      <c r="M207" s="5" t="str">
        <f t="shared" si="19"/>
        <v>98</v>
      </c>
      <c r="N207" s="5" t="str">
        <f t="shared" si="19"/>
        <v>FF</v>
      </c>
      <c r="O207" s="5" t="str">
        <f t="shared" si="19"/>
        <v>0D</v>
      </c>
      <c r="P207" s="5" t="str">
        <f t="shared" si="19"/>
        <v>00</v>
      </c>
      <c r="Q207" s="5" t="str">
        <f t="shared" si="19"/>
        <v>DF</v>
      </c>
      <c r="R207" s="5" t="str">
        <f t="shared" si="19"/>
        <v>FF</v>
      </c>
    </row>
    <row r="208" spans="1:18" x14ac:dyDescent="0.25">
      <c r="A208" s="6" t="s">
        <v>483</v>
      </c>
      <c r="B208" s="7" t="str">
        <f t="shared" si="18"/>
        <v>0x0CD0</v>
      </c>
      <c r="C208" s="5" t="str">
        <f t="shared" si="16"/>
        <v>DA</v>
      </c>
      <c r="D208" s="5" t="str">
        <f t="shared" si="19"/>
        <v>FF</v>
      </c>
      <c r="E208" s="5" t="str">
        <f t="shared" si="19"/>
        <v>19</v>
      </c>
      <c r="F208" s="5" t="str">
        <f t="shared" si="19"/>
        <v>00</v>
      </c>
      <c r="G208" s="5" t="str">
        <f t="shared" si="19"/>
        <v>E8</v>
      </c>
      <c r="H208" s="5" t="str">
        <f t="shared" si="19"/>
        <v>FF</v>
      </c>
      <c r="I208" s="5" t="str">
        <f t="shared" si="19"/>
        <v>B6</v>
      </c>
      <c r="J208" s="5" t="str">
        <f t="shared" si="19"/>
        <v>FF</v>
      </c>
      <c r="K208" s="5" t="str">
        <f t="shared" si="19"/>
        <v>B8</v>
      </c>
      <c r="L208" s="5" t="str">
        <f t="shared" si="19"/>
        <v>FF</v>
      </c>
      <c r="M208" s="5" t="str">
        <f t="shared" si="19"/>
        <v>C8</v>
      </c>
      <c r="N208" s="5" t="str">
        <f t="shared" si="19"/>
        <v>FF</v>
      </c>
      <c r="O208" s="5" t="str">
        <f t="shared" si="19"/>
        <v>05</v>
      </c>
      <c r="P208" s="5" t="str">
        <f t="shared" si="19"/>
        <v>00</v>
      </c>
      <c r="Q208" s="5" t="str">
        <f t="shared" si="19"/>
        <v>E0</v>
      </c>
      <c r="R208" s="5" t="str">
        <f t="shared" si="19"/>
        <v>FF</v>
      </c>
    </row>
    <row r="209" spans="1:18" x14ac:dyDescent="0.25">
      <c r="A209" s="6" t="s">
        <v>484</v>
      </c>
      <c r="B209" s="7" t="str">
        <f t="shared" si="18"/>
        <v>0x0CE0</v>
      </c>
      <c r="C209" s="5" t="str">
        <f t="shared" si="16"/>
        <v>F5</v>
      </c>
      <c r="D209" s="5" t="str">
        <f t="shared" si="19"/>
        <v>FF</v>
      </c>
      <c r="E209" s="5" t="str">
        <f t="shared" si="19"/>
        <v>DD</v>
      </c>
      <c r="F209" s="5" t="str">
        <f t="shared" si="19"/>
        <v>FF</v>
      </c>
      <c r="G209" s="5" t="str">
        <f t="shared" si="19"/>
        <v>E9</v>
      </c>
      <c r="H209" s="5" t="str">
        <f t="shared" si="19"/>
        <v>FF</v>
      </c>
      <c r="I209" s="5" t="str">
        <f t="shared" si="19"/>
        <v>ED</v>
      </c>
      <c r="J209" s="5" t="str">
        <f t="shared" si="19"/>
        <v>FF</v>
      </c>
      <c r="K209" s="5" t="str">
        <f t="shared" si="19"/>
        <v>EB</v>
      </c>
      <c r="L209" s="5" t="str">
        <f t="shared" si="19"/>
        <v>FF</v>
      </c>
      <c r="M209" s="5" t="str">
        <f t="shared" si="19"/>
        <v>BE</v>
      </c>
      <c r="N209" s="5" t="str">
        <f t="shared" si="19"/>
        <v>FF</v>
      </c>
      <c r="O209" s="5" t="str">
        <f t="shared" si="19"/>
        <v>DC</v>
      </c>
      <c r="P209" s="5" t="str">
        <f t="shared" si="19"/>
        <v>FF</v>
      </c>
      <c r="Q209" s="5" t="str">
        <f t="shared" si="19"/>
        <v>E4</v>
      </c>
      <c r="R209" s="5" t="str">
        <f t="shared" si="19"/>
        <v>FF</v>
      </c>
    </row>
    <row r="210" spans="1:18" x14ac:dyDescent="0.25">
      <c r="A210" s="6" t="s">
        <v>485</v>
      </c>
      <c r="B210" s="7" t="str">
        <f t="shared" si="18"/>
        <v>0x0CF0</v>
      </c>
      <c r="C210" s="5" t="str">
        <f t="shared" si="16"/>
        <v>E4</v>
      </c>
      <c r="D210" s="5" t="str">
        <f t="shared" si="19"/>
        <v>FF</v>
      </c>
      <c r="E210" s="5" t="str">
        <f t="shared" si="19"/>
        <v>D2</v>
      </c>
      <c r="F210" s="5" t="str">
        <f t="shared" si="19"/>
        <v>FF</v>
      </c>
      <c r="G210" s="5" t="str">
        <f t="shared" si="19"/>
        <v>C9</v>
      </c>
      <c r="H210" s="5" t="str">
        <f t="shared" si="19"/>
        <v>FF</v>
      </c>
      <c r="I210" s="5" t="str">
        <f t="shared" si="19"/>
        <v>FA</v>
      </c>
      <c r="J210" s="5" t="str">
        <f t="shared" si="19"/>
        <v>FF</v>
      </c>
      <c r="K210" s="5" t="str">
        <f t="shared" si="19"/>
        <v>C6</v>
      </c>
      <c r="L210" s="5" t="str">
        <f t="shared" si="19"/>
        <v>FF</v>
      </c>
      <c r="M210" s="5" t="str">
        <f t="shared" si="19"/>
        <v>01</v>
      </c>
      <c r="N210" s="5" t="str">
        <f t="shared" si="19"/>
        <v>00</v>
      </c>
      <c r="O210" s="5" t="str">
        <f t="shared" si="19"/>
        <v>C2</v>
      </c>
      <c r="P210" s="5" t="str">
        <f t="shared" si="19"/>
        <v>FF</v>
      </c>
      <c r="Q210" s="5" t="str">
        <f t="shared" si="19"/>
        <v>E0</v>
      </c>
      <c r="R210" s="5" t="str">
        <f t="shared" si="19"/>
        <v>FF</v>
      </c>
    </row>
    <row r="211" spans="1:18" x14ac:dyDescent="0.25">
      <c r="A211" s="6" t="s">
        <v>486</v>
      </c>
      <c r="B211" s="7" t="str">
        <f t="shared" si="18"/>
        <v>0x0D00</v>
      </c>
      <c r="C211" s="5" t="str">
        <f t="shared" si="16"/>
        <v>F5</v>
      </c>
      <c r="D211" s="5" t="str">
        <f t="shared" si="19"/>
        <v>FF</v>
      </c>
      <c r="E211" s="5" t="str">
        <f t="shared" si="19"/>
        <v>F2</v>
      </c>
      <c r="F211" s="5" t="str">
        <f t="shared" si="19"/>
        <v>FF</v>
      </c>
      <c r="G211" s="5" t="str">
        <f t="shared" si="19"/>
        <v>F3</v>
      </c>
      <c r="H211" s="5" t="str">
        <f t="shared" si="19"/>
        <v>FF</v>
      </c>
      <c r="I211" s="5" t="str">
        <f t="shared" si="19"/>
        <v>F0</v>
      </c>
      <c r="J211" s="5" t="str">
        <f t="shared" si="19"/>
        <v>FF</v>
      </c>
      <c r="K211" s="5" t="str">
        <f t="shared" si="19"/>
        <v>F3</v>
      </c>
      <c r="L211" s="5" t="str">
        <f t="shared" si="19"/>
        <v>FF</v>
      </c>
      <c r="M211" s="5" t="str">
        <f t="shared" si="19"/>
        <v>F5</v>
      </c>
      <c r="N211" s="5" t="str">
        <f t="shared" si="19"/>
        <v>FF</v>
      </c>
      <c r="O211" s="5" t="str">
        <f t="shared" si="19"/>
        <v>F0</v>
      </c>
      <c r="P211" s="5" t="str">
        <f t="shared" si="19"/>
        <v>FF</v>
      </c>
      <c r="Q211" s="5" t="str">
        <f t="shared" si="19"/>
        <v>F3</v>
      </c>
      <c r="R211" s="5" t="str">
        <f t="shared" si="19"/>
        <v>FF</v>
      </c>
    </row>
    <row r="212" spans="1:18" x14ac:dyDescent="0.25">
      <c r="A212" s="6" t="s">
        <v>487</v>
      </c>
      <c r="B212" s="7" t="str">
        <f t="shared" si="18"/>
        <v>0x0D10</v>
      </c>
      <c r="C212" s="5" t="str">
        <f t="shared" si="16"/>
        <v>F7</v>
      </c>
      <c r="D212" s="5" t="str">
        <f t="shared" si="19"/>
        <v>FF</v>
      </c>
      <c r="E212" s="5" t="str">
        <f t="shared" si="19"/>
        <v>F3</v>
      </c>
      <c r="F212" s="5" t="str">
        <f t="shared" si="19"/>
        <v>FF</v>
      </c>
      <c r="G212" s="5" t="str">
        <f t="shared" si="19"/>
        <v>EF</v>
      </c>
      <c r="H212" s="5" t="str">
        <f t="shared" si="19"/>
        <v>FF</v>
      </c>
      <c r="I212" s="5" t="str">
        <f t="shared" si="19"/>
        <v>F6</v>
      </c>
      <c r="J212" s="5" t="str">
        <f t="shared" si="19"/>
        <v>FF</v>
      </c>
      <c r="K212" s="5" t="str">
        <f t="shared" si="19"/>
        <v>F4</v>
      </c>
      <c r="L212" s="5" t="str">
        <f t="shared" si="19"/>
        <v>FF</v>
      </c>
      <c r="M212" s="5" t="str">
        <f t="shared" si="19"/>
        <v>F2</v>
      </c>
      <c r="N212" s="5" t="str">
        <f t="shared" si="19"/>
        <v>FF</v>
      </c>
      <c r="O212" s="5" t="str">
        <f t="shared" si="19"/>
        <v>EF</v>
      </c>
      <c r="P212" s="5" t="str">
        <f t="shared" si="19"/>
        <v>FF</v>
      </c>
      <c r="Q212" s="5" t="str">
        <f t="shared" si="19"/>
        <v>F2</v>
      </c>
      <c r="R212" s="5" t="str">
        <f t="shared" si="19"/>
        <v>FF</v>
      </c>
    </row>
    <row r="213" spans="1:18" x14ac:dyDescent="0.25">
      <c r="A213" s="6" t="s">
        <v>488</v>
      </c>
      <c r="B213" s="7" t="str">
        <f t="shared" si="18"/>
        <v>0x0D20</v>
      </c>
      <c r="C213" s="5" t="str">
        <f t="shared" si="16"/>
        <v>F5</v>
      </c>
      <c r="D213" s="5" t="str">
        <f t="shared" si="19"/>
        <v>FF</v>
      </c>
      <c r="E213" s="5" t="str">
        <f t="shared" si="19"/>
        <v>F2</v>
      </c>
      <c r="F213" s="5" t="str">
        <f t="shared" si="19"/>
        <v>FF</v>
      </c>
      <c r="G213" s="5" t="str">
        <f t="shared" si="19"/>
        <v>F1</v>
      </c>
      <c r="H213" s="5" t="str">
        <f t="shared" si="19"/>
        <v>FF</v>
      </c>
      <c r="I213" s="5" t="str">
        <f t="shared" si="19"/>
        <v>F7</v>
      </c>
      <c r="J213" s="5" t="str">
        <f t="shared" si="19"/>
        <v>FF</v>
      </c>
      <c r="K213" s="5" t="str">
        <f t="shared" si="19"/>
        <v>F6</v>
      </c>
      <c r="L213" s="5" t="str">
        <f t="shared" si="19"/>
        <v>FF</v>
      </c>
      <c r="M213" s="5" t="str">
        <f t="shared" si="19"/>
        <v>F8</v>
      </c>
      <c r="N213" s="5" t="str">
        <f t="shared" si="19"/>
        <v>FF</v>
      </c>
      <c r="O213" s="5" t="str">
        <f t="shared" si="19"/>
        <v>F4</v>
      </c>
      <c r="P213" s="5" t="str">
        <f t="shared" si="19"/>
        <v>FF</v>
      </c>
      <c r="Q213" s="5" t="str">
        <f t="shared" si="19"/>
        <v>F0</v>
      </c>
      <c r="R213" s="5" t="str">
        <f t="shared" si="19"/>
        <v>FF</v>
      </c>
    </row>
    <row r="214" spans="1:18" x14ac:dyDescent="0.25">
      <c r="A214" s="6" t="s">
        <v>489</v>
      </c>
      <c r="B214" s="7" t="str">
        <f t="shared" si="18"/>
        <v>0x0D30</v>
      </c>
      <c r="C214" s="5" t="str">
        <f t="shared" si="16"/>
        <v>F3</v>
      </c>
      <c r="D214" s="5" t="str">
        <f t="shared" si="19"/>
        <v>FF</v>
      </c>
      <c r="E214" s="5" t="str">
        <f t="shared" si="19"/>
        <v>F5</v>
      </c>
      <c r="F214" s="5" t="str">
        <f t="shared" si="19"/>
        <v>FF</v>
      </c>
      <c r="G214" s="5" t="str">
        <f t="shared" si="19"/>
        <v>F4</v>
      </c>
      <c r="H214" s="5" t="str">
        <f t="shared" si="19"/>
        <v>FF</v>
      </c>
      <c r="I214" s="5" t="str">
        <f t="shared" si="19"/>
        <v>F2</v>
      </c>
      <c r="J214" s="5" t="str">
        <f t="shared" si="19"/>
        <v>FF</v>
      </c>
      <c r="K214" s="5" t="str">
        <f t="shared" si="19"/>
        <v>F5</v>
      </c>
      <c r="L214" s="5" t="str">
        <f t="shared" si="19"/>
        <v>FF</v>
      </c>
      <c r="M214" s="5" t="str">
        <f t="shared" si="19"/>
        <v>F4</v>
      </c>
      <c r="N214" s="5" t="str">
        <f t="shared" si="19"/>
        <v>FF</v>
      </c>
      <c r="O214" s="5" t="str">
        <f t="shared" si="19"/>
        <v>F3</v>
      </c>
      <c r="P214" s="5" t="str">
        <f t="shared" si="19"/>
        <v>FF</v>
      </c>
      <c r="Q214" s="5" t="str">
        <f t="shared" si="19"/>
        <v>F9</v>
      </c>
      <c r="R214" s="5" t="str">
        <f t="shared" si="19"/>
        <v>FF</v>
      </c>
    </row>
    <row r="215" spans="1:18" x14ac:dyDescent="0.25">
      <c r="A215" s="6" t="s">
        <v>490</v>
      </c>
      <c r="B215" s="7" t="str">
        <f t="shared" si="18"/>
        <v>0x0D40</v>
      </c>
      <c r="C215" s="5" t="str">
        <f t="shared" si="16"/>
        <v>E0</v>
      </c>
      <c r="D215" s="5" t="str">
        <f t="shared" si="19"/>
        <v>FF</v>
      </c>
      <c r="E215" s="5" t="str">
        <f t="shared" si="19"/>
        <v>1F</v>
      </c>
      <c r="F215" s="5" t="str">
        <f t="shared" si="19"/>
        <v>00</v>
      </c>
      <c r="G215" s="5" t="str">
        <f t="shared" si="19"/>
        <v>AD</v>
      </c>
      <c r="H215" s="5" t="str">
        <f t="shared" si="19"/>
        <v>FF</v>
      </c>
      <c r="I215" s="5" t="str">
        <f t="shared" si="19"/>
        <v>29</v>
      </c>
      <c r="J215" s="5" t="str">
        <f t="shared" si="19"/>
        <v>00</v>
      </c>
      <c r="K215" s="5" t="str">
        <f t="shared" si="19"/>
        <v>D8</v>
      </c>
      <c r="L215" s="5" t="str">
        <f t="shared" si="19"/>
        <v>FF</v>
      </c>
      <c r="M215" s="5" t="str">
        <f t="shared" si="19"/>
        <v>EC</v>
      </c>
      <c r="N215" s="5" t="str">
        <f t="shared" si="19"/>
        <v>FF</v>
      </c>
      <c r="O215" s="5" t="str">
        <f t="shared" si="19"/>
        <v>E0</v>
      </c>
      <c r="P215" s="5" t="str">
        <f t="shared" si="19"/>
        <v>FF</v>
      </c>
      <c r="Q215" s="5" t="str">
        <f t="shared" si="19"/>
        <v>E8</v>
      </c>
      <c r="R215" s="5" t="str">
        <f t="shared" si="19"/>
        <v>FF</v>
      </c>
    </row>
    <row r="216" spans="1:18" x14ac:dyDescent="0.25">
      <c r="A216" s="6" t="s">
        <v>491</v>
      </c>
      <c r="B216" s="7" t="str">
        <f t="shared" si="18"/>
        <v>0x0D50</v>
      </c>
      <c r="C216" s="5" t="str">
        <f t="shared" si="16"/>
        <v>C4</v>
      </c>
      <c r="D216" s="5" t="str">
        <f t="shared" si="19"/>
        <v>FF</v>
      </c>
      <c r="E216" s="5" t="str">
        <f t="shared" si="19"/>
        <v>B8</v>
      </c>
      <c r="F216" s="5" t="str">
        <f t="shared" si="19"/>
        <v>FF</v>
      </c>
      <c r="G216" s="5" t="str">
        <f t="shared" si="19"/>
        <v>12</v>
      </c>
      <c r="H216" s="5" t="str">
        <f t="shared" si="19"/>
        <v>00</v>
      </c>
      <c r="I216" s="5" t="str">
        <f t="shared" si="19"/>
        <v>06</v>
      </c>
      <c r="J216" s="5" t="str">
        <f t="shared" si="19"/>
        <v>00</v>
      </c>
      <c r="K216" s="5" t="str">
        <f t="shared" si="19"/>
        <v>CB</v>
      </c>
      <c r="L216" s="5" t="str">
        <f t="shared" si="19"/>
        <v>FF</v>
      </c>
      <c r="M216" s="5" t="str">
        <f t="shared" si="19"/>
        <v>29</v>
      </c>
      <c r="N216" s="5" t="str">
        <f t="shared" si="19"/>
        <v>00</v>
      </c>
      <c r="O216" s="5" t="str">
        <f t="shared" si="19"/>
        <v>AA</v>
      </c>
      <c r="P216" s="5" t="str">
        <f t="shared" si="19"/>
        <v>FF</v>
      </c>
      <c r="Q216" s="5" t="str">
        <f t="shared" si="19"/>
        <v>1C</v>
      </c>
      <c r="R216" s="5" t="str">
        <f t="shared" si="19"/>
        <v>00</v>
      </c>
    </row>
    <row r="217" spans="1:18" x14ac:dyDescent="0.25">
      <c r="A217" s="6" t="s">
        <v>492</v>
      </c>
      <c r="B217" s="7" t="str">
        <f t="shared" si="18"/>
        <v>0x0D60</v>
      </c>
      <c r="C217" s="5" t="str">
        <f t="shared" si="16"/>
        <v>23</v>
      </c>
      <c r="D217" s="5" t="str">
        <f t="shared" si="19"/>
        <v>00</v>
      </c>
      <c r="E217" s="5" t="str">
        <f t="shared" si="19"/>
        <v>AD</v>
      </c>
      <c r="F217" s="5" t="str">
        <f t="shared" si="19"/>
        <v>FF</v>
      </c>
      <c r="G217" s="5" t="str">
        <f t="shared" si="19"/>
        <v>0B</v>
      </c>
      <c r="H217" s="5" t="str">
        <f t="shared" si="19"/>
        <v>00</v>
      </c>
      <c r="I217" s="5" t="str">
        <f t="shared" si="19"/>
        <v>D8</v>
      </c>
      <c r="J217" s="5" t="str">
        <f t="shared" si="19"/>
        <v>FF</v>
      </c>
      <c r="K217" s="5" t="str">
        <f t="shared" si="19"/>
        <v>F5</v>
      </c>
      <c r="L217" s="5" t="str">
        <f t="shared" si="19"/>
        <v>FF</v>
      </c>
      <c r="M217" s="5" t="str">
        <f t="shared" si="19"/>
        <v>E1</v>
      </c>
      <c r="N217" s="5" t="str">
        <f t="shared" si="19"/>
        <v>FF</v>
      </c>
      <c r="O217" s="5" t="str">
        <f t="shared" si="19"/>
        <v>E5</v>
      </c>
      <c r="P217" s="5" t="str">
        <f t="shared" si="19"/>
        <v>FF</v>
      </c>
      <c r="Q217" s="5" t="str">
        <f t="shared" si="19"/>
        <v>0C</v>
      </c>
      <c r="R217" s="5" t="str">
        <f t="shared" si="19"/>
        <v>00</v>
      </c>
    </row>
    <row r="218" spans="1:18" x14ac:dyDescent="0.25">
      <c r="A218" s="6" t="s">
        <v>493</v>
      </c>
      <c r="B218" s="7" t="str">
        <f t="shared" si="18"/>
        <v>0x0D70</v>
      </c>
      <c r="C218" s="5" t="str">
        <f t="shared" si="16"/>
        <v>E5</v>
      </c>
      <c r="D218" s="5" t="str">
        <f t="shared" si="19"/>
        <v>FF</v>
      </c>
      <c r="E218" s="5" t="str">
        <f t="shared" si="19"/>
        <v>EA</v>
      </c>
      <c r="F218" s="5" t="str">
        <f t="shared" si="19"/>
        <v>FF</v>
      </c>
      <c r="G218" s="5" t="str">
        <f t="shared" si="19"/>
        <v>7E</v>
      </c>
      <c r="H218" s="5" t="str">
        <f t="shared" si="19"/>
        <v>FF</v>
      </c>
      <c r="I218" s="5" t="str">
        <f t="shared" si="19"/>
        <v>F5</v>
      </c>
      <c r="J218" s="5" t="str">
        <f t="shared" si="19"/>
        <v>FF</v>
      </c>
      <c r="K218" s="5" t="str">
        <f t="shared" si="19"/>
        <v>B0</v>
      </c>
      <c r="L218" s="5" t="str">
        <f t="shared" si="19"/>
        <v>FF</v>
      </c>
      <c r="M218" s="5" t="str">
        <f t="shared" si="19"/>
        <v>24</v>
      </c>
      <c r="N218" s="5" t="str">
        <f t="shared" si="19"/>
        <v>00</v>
      </c>
      <c r="O218" s="5" t="str">
        <f t="shared" si="19"/>
        <v>EC</v>
      </c>
      <c r="P218" s="5" t="str">
        <f t="shared" si="19"/>
        <v>FF</v>
      </c>
      <c r="Q218" s="5" t="str">
        <f t="shared" si="19"/>
        <v>0E</v>
      </c>
      <c r="R218" s="5" t="str">
        <f t="shared" si="19"/>
        <v>00</v>
      </c>
    </row>
    <row r="219" spans="1:18" x14ac:dyDescent="0.25">
      <c r="A219" s="6" t="s">
        <v>494</v>
      </c>
      <c r="B219" s="7" t="str">
        <f t="shared" si="18"/>
        <v>0x0D80</v>
      </c>
      <c r="C219" s="5" t="str">
        <f t="shared" si="16"/>
        <v>28</v>
      </c>
      <c r="D219" s="5" t="str">
        <f t="shared" si="19"/>
        <v>00</v>
      </c>
      <c r="E219" s="5" t="str">
        <f t="shared" si="19"/>
        <v>BF</v>
      </c>
      <c r="F219" s="5" t="str">
        <f t="shared" si="19"/>
        <v>FF</v>
      </c>
      <c r="G219" s="5" t="str">
        <f t="shared" si="19"/>
        <v>E7</v>
      </c>
      <c r="H219" s="5" t="str">
        <f t="shared" si="19"/>
        <v>FF</v>
      </c>
      <c r="I219" s="5" t="str">
        <f t="shared" si="19"/>
        <v>C3</v>
      </c>
      <c r="J219" s="5" t="str">
        <f t="shared" si="19"/>
        <v>FF</v>
      </c>
      <c r="K219" s="5" t="str">
        <f t="shared" si="19"/>
        <v>24</v>
      </c>
      <c r="L219" s="5" t="str">
        <f t="shared" si="19"/>
        <v>00</v>
      </c>
      <c r="M219" s="5" t="str">
        <f t="shared" si="19"/>
        <v>E6</v>
      </c>
      <c r="N219" s="5" t="str">
        <f t="shared" si="19"/>
        <v>FF</v>
      </c>
      <c r="O219" s="5" t="str">
        <f t="shared" si="19"/>
        <v>13</v>
      </c>
      <c r="P219" s="5" t="str">
        <f t="shared" si="19"/>
        <v>00</v>
      </c>
      <c r="Q219" s="5" t="str">
        <f t="shared" si="19"/>
        <v>A9</v>
      </c>
      <c r="R219" s="5" t="str">
        <f t="shared" ref="D219:R236" si="20">MID($A219,(COLUMN())*3+2,2)</f>
        <v>FF</v>
      </c>
    </row>
    <row r="220" spans="1:18" x14ac:dyDescent="0.25">
      <c r="A220" s="6" t="s">
        <v>495</v>
      </c>
      <c r="B220" s="7" t="str">
        <f t="shared" si="18"/>
        <v>0x0D90</v>
      </c>
      <c r="C220" s="5" t="str">
        <f t="shared" si="16"/>
        <v>B5</v>
      </c>
      <c r="D220" s="5" t="str">
        <f t="shared" si="20"/>
        <v>FF</v>
      </c>
      <c r="E220" s="5" t="str">
        <f t="shared" si="20"/>
        <v>2B</v>
      </c>
      <c r="F220" s="5" t="str">
        <f t="shared" si="20"/>
        <v>00</v>
      </c>
      <c r="G220" s="5" t="str">
        <f t="shared" si="20"/>
        <v>C9</v>
      </c>
      <c r="H220" s="5" t="str">
        <f t="shared" si="20"/>
        <v>FF</v>
      </c>
      <c r="I220" s="5" t="str">
        <f t="shared" si="20"/>
        <v>C5</v>
      </c>
      <c r="J220" s="5" t="str">
        <f t="shared" si="20"/>
        <v>FF</v>
      </c>
      <c r="K220" s="5" t="str">
        <f t="shared" si="20"/>
        <v>F5</v>
      </c>
      <c r="L220" s="5" t="str">
        <f t="shared" si="20"/>
        <v>FF</v>
      </c>
      <c r="M220" s="5" t="str">
        <f t="shared" si="20"/>
        <v>E8</v>
      </c>
      <c r="N220" s="5" t="str">
        <f t="shared" si="20"/>
        <v>FF</v>
      </c>
      <c r="O220" s="5" t="str">
        <f t="shared" si="20"/>
        <v>FC</v>
      </c>
      <c r="P220" s="5" t="str">
        <f t="shared" si="20"/>
        <v>FF</v>
      </c>
      <c r="Q220" s="5" t="str">
        <f t="shared" si="20"/>
        <v>1E</v>
      </c>
      <c r="R220" s="5" t="str">
        <f t="shared" si="20"/>
        <v>00</v>
      </c>
    </row>
    <row r="221" spans="1:18" x14ac:dyDescent="0.25">
      <c r="A221" s="6" t="s">
        <v>496</v>
      </c>
      <c r="B221" s="7" t="str">
        <f t="shared" si="18"/>
        <v>0x0DA0</v>
      </c>
      <c r="C221" s="5" t="str">
        <f t="shared" si="16"/>
        <v>E6</v>
      </c>
      <c r="D221" s="5" t="str">
        <f t="shared" si="20"/>
        <v>FF</v>
      </c>
      <c r="E221" s="5" t="str">
        <f t="shared" si="20"/>
        <v>C0</v>
      </c>
      <c r="F221" s="5" t="str">
        <f t="shared" si="20"/>
        <v>FF</v>
      </c>
      <c r="G221" s="5" t="str">
        <f t="shared" si="20"/>
        <v>F6</v>
      </c>
      <c r="H221" s="5" t="str">
        <f t="shared" si="20"/>
        <v>FF</v>
      </c>
      <c r="I221" s="5" t="str">
        <f t="shared" si="20"/>
        <v>B1</v>
      </c>
      <c r="J221" s="5" t="str">
        <f t="shared" si="20"/>
        <v>FF</v>
      </c>
      <c r="K221" s="5" t="str">
        <f t="shared" si="20"/>
        <v>01</v>
      </c>
      <c r="L221" s="5" t="str">
        <f t="shared" si="20"/>
        <v>00</v>
      </c>
      <c r="M221" s="5" t="str">
        <f t="shared" si="20"/>
        <v>B4</v>
      </c>
      <c r="N221" s="5" t="str">
        <f t="shared" si="20"/>
        <v>FF</v>
      </c>
      <c r="O221" s="5" t="str">
        <f t="shared" si="20"/>
        <v>D8</v>
      </c>
      <c r="P221" s="5" t="str">
        <f t="shared" si="20"/>
        <v>FF</v>
      </c>
      <c r="Q221" s="5" t="str">
        <f t="shared" si="20"/>
        <v>E0</v>
      </c>
      <c r="R221" s="5" t="str">
        <f t="shared" si="20"/>
        <v>FF</v>
      </c>
    </row>
    <row r="222" spans="1:18" x14ac:dyDescent="0.25">
      <c r="A222" s="6" t="s">
        <v>497</v>
      </c>
      <c r="B222" s="7" t="str">
        <f t="shared" si="18"/>
        <v>0x0DB0</v>
      </c>
      <c r="C222" s="5" t="str">
        <f t="shared" si="16"/>
        <v>0D</v>
      </c>
      <c r="D222" s="5" t="str">
        <f t="shared" si="20"/>
        <v>00</v>
      </c>
      <c r="E222" s="5" t="str">
        <f t="shared" si="20"/>
        <v>FC</v>
      </c>
      <c r="F222" s="5" t="str">
        <f t="shared" si="20"/>
        <v>FF</v>
      </c>
      <c r="G222" s="5" t="str">
        <f t="shared" si="20"/>
        <v>2C</v>
      </c>
      <c r="H222" s="5" t="str">
        <f t="shared" si="20"/>
        <v>00</v>
      </c>
      <c r="I222" s="5" t="str">
        <f t="shared" si="20"/>
        <v>BC</v>
      </c>
      <c r="J222" s="5" t="str">
        <f t="shared" si="20"/>
        <v>FF</v>
      </c>
      <c r="K222" s="5" t="str">
        <f t="shared" si="20"/>
        <v>DF</v>
      </c>
      <c r="L222" s="5" t="str">
        <f t="shared" si="20"/>
        <v>FF</v>
      </c>
      <c r="M222" s="5" t="str">
        <f t="shared" si="20"/>
        <v>40</v>
      </c>
      <c r="N222" s="5" t="str">
        <f t="shared" si="20"/>
        <v>00</v>
      </c>
      <c r="O222" s="5" t="str">
        <f t="shared" si="20"/>
        <v>58</v>
      </c>
      <c r="P222" s="5" t="str">
        <f t="shared" si="20"/>
        <v>00</v>
      </c>
      <c r="Q222" s="5" t="str">
        <f t="shared" si="20"/>
        <v>B8</v>
      </c>
      <c r="R222" s="5" t="str">
        <f t="shared" si="20"/>
        <v>FF</v>
      </c>
    </row>
    <row r="223" spans="1:18" x14ac:dyDescent="0.25">
      <c r="A223" s="6" t="s">
        <v>498</v>
      </c>
      <c r="B223" s="7" t="str">
        <f t="shared" si="18"/>
        <v>0x0DC0</v>
      </c>
      <c r="C223" s="5" t="str">
        <f t="shared" si="16"/>
        <v>A7</v>
      </c>
      <c r="D223" s="5" t="str">
        <f t="shared" si="20"/>
        <v>FF</v>
      </c>
      <c r="E223" s="5" t="str">
        <f t="shared" si="20"/>
        <v>1C</v>
      </c>
      <c r="F223" s="5" t="str">
        <f t="shared" si="20"/>
        <v>00</v>
      </c>
      <c r="G223" s="5" t="str">
        <f t="shared" si="20"/>
        <v>C5</v>
      </c>
      <c r="H223" s="5" t="str">
        <f t="shared" si="20"/>
        <v>FF</v>
      </c>
      <c r="I223" s="5" t="str">
        <f t="shared" si="20"/>
        <v>0F</v>
      </c>
      <c r="J223" s="5" t="str">
        <f t="shared" si="20"/>
        <v>00</v>
      </c>
      <c r="K223" s="5" t="str">
        <f t="shared" si="20"/>
        <v>C5</v>
      </c>
      <c r="L223" s="5" t="str">
        <f t="shared" si="20"/>
        <v>FF</v>
      </c>
      <c r="M223" s="5" t="str">
        <f t="shared" si="20"/>
        <v>9A</v>
      </c>
      <c r="N223" s="5" t="str">
        <f t="shared" si="20"/>
        <v>FF</v>
      </c>
      <c r="O223" s="5" t="str">
        <f t="shared" si="20"/>
        <v>0E</v>
      </c>
      <c r="P223" s="5" t="str">
        <f t="shared" si="20"/>
        <v>00</v>
      </c>
      <c r="Q223" s="5" t="str">
        <f t="shared" si="20"/>
        <v>E1</v>
      </c>
      <c r="R223" s="5" t="str">
        <f t="shared" si="20"/>
        <v>FF</v>
      </c>
    </row>
    <row r="224" spans="1:18" x14ac:dyDescent="0.25">
      <c r="A224" s="6" t="s">
        <v>499</v>
      </c>
      <c r="B224" s="7" t="str">
        <f t="shared" si="18"/>
        <v>0x0DD0</v>
      </c>
      <c r="C224" s="5" t="str">
        <f t="shared" si="16"/>
        <v>DC</v>
      </c>
      <c r="D224" s="5" t="str">
        <f t="shared" si="20"/>
        <v>FF</v>
      </c>
      <c r="E224" s="5" t="str">
        <f t="shared" si="20"/>
        <v>1D</v>
      </c>
      <c r="F224" s="5" t="str">
        <f t="shared" si="20"/>
        <v>00</v>
      </c>
      <c r="G224" s="5" t="str">
        <f t="shared" si="20"/>
        <v>EB</v>
      </c>
      <c r="H224" s="5" t="str">
        <f t="shared" si="20"/>
        <v>FF</v>
      </c>
      <c r="I224" s="5" t="str">
        <f t="shared" si="20"/>
        <v>B3</v>
      </c>
      <c r="J224" s="5" t="str">
        <f t="shared" si="20"/>
        <v>FF</v>
      </c>
      <c r="K224" s="5" t="str">
        <f t="shared" si="20"/>
        <v>BA</v>
      </c>
      <c r="L224" s="5" t="str">
        <f t="shared" si="20"/>
        <v>FF</v>
      </c>
      <c r="M224" s="5" t="str">
        <f t="shared" si="20"/>
        <v>CB</v>
      </c>
      <c r="N224" s="5" t="str">
        <f t="shared" si="20"/>
        <v>FF</v>
      </c>
      <c r="O224" s="5" t="str">
        <f t="shared" si="20"/>
        <v>08</v>
      </c>
      <c r="P224" s="5" t="str">
        <f t="shared" si="20"/>
        <v>00</v>
      </c>
      <c r="Q224" s="5" t="str">
        <f t="shared" si="20"/>
        <v>E1</v>
      </c>
      <c r="R224" s="5" t="str">
        <f t="shared" si="20"/>
        <v>FF</v>
      </c>
    </row>
    <row r="225" spans="1:18" x14ac:dyDescent="0.25">
      <c r="A225" s="6" t="s">
        <v>500</v>
      </c>
      <c r="B225" s="7" t="str">
        <f t="shared" si="18"/>
        <v>0x0DE0</v>
      </c>
      <c r="C225" s="5" t="str">
        <f t="shared" si="16"/>
        <v>F6</v>
      </c>
      <c r="D225" s="5" t="str">
        <f t="shared" si="20"/>
        <v>FF</v>
      </c>
      <c r="E225" s="5" t="str">
        <f t="shared" si="20"/>
        <v>DF</v>
      </c>
      <c r="F225" s="5" t="str">
        <f t="shared" si="20"/>
        <v>FF</v>
      </c>
      <c r="G225" s="5" t="str">
        <f t="shared" si="20"/>
        <v>EC</v>
      </c>
      <c r="H225" s="5" t="str">
        <f t="shared" si="20"/>
        <v>FF</v>
      </c>
      <c r="I225" s="5" t="str">
        <f t="shared" si="20"/>
        <v>EE</v>
      </c>
      <c r="J225" s="5" t="str">
        <f t="shared" si="20"/>
        <v>FF</v>
      </c>
      <c r="K225" s="5" t="str">
        <f t="shared" si="20"/>
        <v>EE</v>
      </c>
      <c r="L225" s="5" t="str">
        <f t="shared" si="20"/>
        <v>FF</v>
      </c>
      <c r="M225" s="5" t="str">
        <f t="shared" si="20"/>
        <v>BF</v>
      </c>
      <c r="N225" s="5" t="str">
        <f t="shared" si="20"/>
        <v>FF</v>
      </c>
      <c r="O225" s="5" t="str">
        <f t="shared" si="20"/>
        <v>DF</v>
      </c>
      <c r="P225" s="5" t="str">
        <f t="shared" si="20"/>
        <v>FF</v>
      </c>
      <c r="Q225" s="5" t="str">
        <f t="shared" si="20"/>
        <v>E5</v>
      </c>
      <c r="R225" s="5" t="str">
        <f t="shared" si="20"/>
        <v>FF</v>
      </c>
    </row>
    <row r="226" spans="1:18" x14ac:dyDescent="0.25">
      <c r="A226" s="6" t="s">
        <v>501</v>
      </c>
      <c r="B226" s="7" t="str">
        <f t="shared" si="18"/>
        <v>0x0DF0</v>
      </c>
      <c r="C226" s="5" t="str">
        <f t="shared" si="16"/>
        <v>E6</v>
      </c>
      <c r="D226" s="5" t="str">
        <f t="shared" si="20"/>
        <v>FF</v>
      </c>
      <c r="E226" s="5" t="str">
        <f t="shared" si="20"/>
        <v>D5</v>
      </c>
      <c r="F226" s="5" t="str">
        <f t="shared" si="20"/>
        <v>FF</v>
      </c>
      <c r="G226" s="5" t="str">
        <f t="shared" si="20"/>
        <v>CD</v>
      </c>
      <c r="H226" s="5" t="str">
        <f t="shared" si="20"/>
        <v>FF</v>
      </c>
      <c r="I226" s="5" t="str">
        <f t="shared" si="20"/>
        <v>FB</v>
      </c>
      <c r="J226" s="5" t="str">
        <f t="shared" si="20"/>
        <v>FF</v>
      </c>
      <c r="K226" s="5" t="str">
        <f t="shared" si="20"/>
        <v>C8</v>
      </c>
      <c r="L226" s="5" t="str">
        <f t="shared" si="20"/>
        <v>FF</v>
      </c>
      <c r="M226" s="5" t="str">
        <f t="shared" si="20"/>
        <v>01</v>
      </c>
      <c r="N226" s="5" t="str">
        <f t="shared" si="20"/>
        <v>00</v>
      </c>
      <c r="O226" s="5" t="str">
        <f t="shared" si="20"/>
        <v>C2</v>
      </c>
      <c r="P226" s="5" t="str">
        <f t="shared" si="20"/>
        <v>FF</v>
      </c>
      <c r="Q226" s="5" t="str">
        <f t="shared" si="20"/>
        <v>E0</v>
      </c>
      <c r="R226" s="5" t="str">
        <f t="shared" si="20"/>
        <v>FF</v>
      </c>
    </row>
    <row r="227" spans="1:18" x14ac:dyDescent="0.25">
      <c r="A227" s="6" t="s">
        <v>502</v>
      </c>
      <c r="B227" s="7" t="str">
        <f t="shared" si="18"/>
        <v>0x0E00</v>
      </c>
      <c r="C227" s="5" t="str">
        <f t="shared" si="16"/>
        <v>F9</v>
      </c>
      <c r="D227" s="5" t="str">
        <f t="shared" si="20"/>
        <v>FF</v>
      </c>
      <c r="E227" s="5" t="str">
        <f t="shared" si="20"/>
        <v>F5</v>
      </c>
      <c r="F227" s="5" t="str">
        <f t="shared" si="20"/>
        <v>FF</v>
      </c>
      <c r="G227" s="5" t="str">
        <f t="shared" si="20"/>
        <v>F4</v>
      </c>
      <c r="H227" s="5" t="str">
        <f t="shared" si="20"/>
        <v>FF</v>
      </c>
      <c r="I227" s="5" t="str">
        <f t="shared" si="20"/>
        <v>F0</v>
      </c>
      <c r="J227" s="5" t="str">
        <f t="shared" si="20"/>
        <v>FF</v>
      </c>
      <c r="K227" s="5" t="str">
        <f t="shared" si="20"/>
        <v>F4</v>
      </c>
      <c r="L227" s="5" t="str">
        <f t="shared" si="20"/>
        <v>FF</v>
      </c>
      <c r="M227" s="5" t="str">
        <f t="shared" si="20"/>
        <v>F3</v>
      </c>
      <c r="N227" s="5" t="str">
        <f t="shared" si="20"/>
        <v>FF</v>
      </c>
      <c r="O227" s="5" t="str">
        <f t="shared" si="20"/>
        <v>F1</v>
      </c>
      <c r="P227" s="5" t="str">
        <f t="shared" si="20"/>
        <v>FF</v>
      </c>
      <c r="Q227" s="5" t="str">
        <f t="shared" si="20"/>
        <v>F6</v>
      </c>
      <c r="R227" s="5" t="str">
        <f t="shared" si="20"/>
        <v>FF</v>
      </c>
    </row>
    <row r="228" spans="1:18" x14ac:dyDescent="0.25">
      <c r="A228" s="6" t="s">
        <v>503</v>
      </c>
      <c r="B228" s="7" t="str">
        <f t="shared" si="18"/>
        <v>0x0E10</v>
      </c>
      <c r="C228" s="5" t="str">
        <f t="shared" si="16"/>
        <v>F7</v>
      </c>
      <c r="D228" s="5" t="str">
        <f t="shared" si="20"/>
        <v>FF</v>
      </c>
      <c r="E228" s="5" t="str">
        <f t="shared" si="20"/>
        <v>F4</v>
      </c>
      <c r="F228" s="5" t="str">
        <f t="shared" si="20"/>
        <v>FF</v>
      </c>
      <c r="G228" s="5" t="str">
        <f t="shared" si="20"/>
        <v>EF</v>
      </c>
      <c r="H228" s="5" t="str">
        <f t="shared" si="20"/>
        <v>FF</v>
      </c>
      <c r="I228" s="5" t="str">
        <f t="shared" si="20"/>
        <v>F8</v>
      </c>
      <c r="J228" s="5" t="str">
        <f t="shared" si="20"/>
        <v>FF</v>
      </c>
      <c r="K228" s="5" t="str">
        <f t="shared" si="20"/>
        <v>F7</v>
      </c>
      <c r="L228" s="5" t="str">
        <f t="shared" si="20"/>
        <v>FF</v>
      </c>
      <c r="M228" s="5" t="str">
        <f t="shared" si="20"/>
        <v>F2</v>
      </c>
      <c r="N228" s="5" t="str">
        <f t="shared" si="20"/>
        <v>FF</v>
      </c>
      <c r="O228" s="5" t="str">
        <f t="shared" si="20"/>
        <v>F3</v>
      </c>
      <c r="P228" s="5" t="str">
        <f t="shared" si="20"/>
        <v>FF</v>
      </c>
      <c r="Q228" s="5" t="str">
        <f t="shared" si="20"/>
        <v>F1</v>
      </c>
      <c r="R228" s="5" t="str">
        <f t="shared" si="20"/>
        <v>FF</v>
      </c>
    </row>
    <row r="229" spans="1:18" x14ac:dyDescent="0.25">
      <c r="A229" s="6" t="s">
        <v>504</v>
      </c>
      <c r="B229" s="7" t="str">
        <f t="shared" si="18"/>
        <v>0x0E20</v>
      </c>
      <c r="C229" s="5" t="str">
        <f t="shared" si="16"/>
        <v>F6</v>
      </c>
      <c r="D229" s="5" t="str">
        <f t="shared" si="20"/>
        <v>FF</v>
      </c>
      <c r="E229" s="5" t="str">
        <f t="shared" si="20"/>
        <v>F2</v>
      </c>
      <c r="F229" s="5" t="str">
        <f t="shared" si="20"/>
        <v>FF</v>
      </c>
      <c r="G229" s="5" t="str">
        <f t="shared" si="20"/>
        <v>F3</v>
      </c>
      <c r="H229" s="5" t="str">
        <f t="shared" si="20"/>
        <v>FF</v>
      </c>
      <c r="I229" s="5" t="str">
        <f t="shared" si="20"/>
        <v>F6</v>
      </c>
      <c r="J229" s="5" t="str">
        <f t="shared" si="20"/>
        <v>FF</v>
      </c>
      <c r="K229" s="5" t="str">
        <f t="shared" si="20"/>
        <v>F6</v>
      </c>
      <c r="L229" s="5" t="str">
        <f t="shared" si="20"/>
        <v>FF</v>
      </c>
      <c r="M229" s="5" t="str">
        <f t="shared" si="20"/>
        <v>FA</v>
      </c>
      <c r="N229" s="5" t="str">
        <f t="shared" si="20"/>
        <v>FF</v>
      </c>
      <c r="O229" s="5" t="str">
        <f t="shared" si="20"/>
        <v>F7</v>
      </c>
      <c r="P229" s="5" t="str">
        <f t="shared" si="20"/>
        <v>FF</v>
      </c>
      <c r="Q229" s="5" t="str">
        <f t="shared" si="20"/>
        <v>F2</v>
      </c>
      <c r="R229" s="5" t="str">
        <f t="shared" si="20"/>
        <v>FF</v>
      </c>
    </row>
    <row r="230" spans="1:18" x14ac:dyDescent="0.25">
      <c r="A230" s="6" t="s">
        <v>505</v>
      </c>
      <c r="B230" s="7" t="str">
        <f t="shared" si="18"/>
        <v>0x0E30</v>
      </c>
      <c r="C230" s="5" t="str">
        <f t="shared" si="16"/>
        <v>F5</v>
      </c>
      <c r="D230" s="5" t="str">
        <f t="shared" si="20"/>
        <v>FF</v>
      </c>
      <c r="E230" s="5" t="str">
        <f t="shared" si="20"/>
        <v>F7</v>
      </c>
      <c r="F230" s="5" t="str">
        <f t="shared" si="20"/>
        <v>FF</v>
      </c>
      <c r="G230" s="5" t="str">
        <f t="shared" si="20"/>
        <v>F7</v>
      </c>
      <c r="H230" s="5" t="str">
        <f t="shared" si="20"/>
        <v>FF</v>
      </c>
      <c r="I230" s="5" t="str">
        <f t="shared" si="20"/>
        <v>F3</v>
      </c>
      <c r="J230" s="5" t="str">
        <f t="shared" si="20"/>
        <v>FF</v>
      </c>
      <c r="K230" s="5" t="str">
        <f t="shared" si="20"/>
        <v>F8</v>
      </c>
      <c r="L230" s="5" t="str">
        <f t="shared" si="20"/>
        <v>FF</v>
      </c>
      <c r="M230" s="5" t="str">
        <f t="shared" si="20"/>
        <v>F5</v>
      </c>
      <c r="N230" s="5" t="str">
        <f t="shared" si="20"/>
        <v>FF</v>
      </c>
      <c r="O230" s="5" t="str">
        <f t="shared" si="20"/>
        <v>F4</v>
      </c>
      <c r="P230" s="5" t="str">
        <f t="shared" si="20"/>
        <v>FF</v>
      </c>
      <c r="Q230" s="5" t="str">
        <f t="shared" si="20"/>
        <v>F8</v>
      </c>
      <c r="R230" s="5" t="str">
        <f t="shared" si="20"/>
        <v>FF</v>
      </c>
    </row>
    <row r="231" spans="1:18" x14ac:dyDescent="0.25">
      <c r="A231" s="6" t="s">
        <v>506</v>
      </c>
      <c r="B231" s="7" t="str">
        <f t="shared" si="18"/>
        <v>0x0E40</v>
      </c>
      <c r="C231" s="5" t="str">
        <f t="shared" si="16"/>
        <v>E3</v>
      </c>
      <c r="D231" s="5" t="str">
        <f t="shared" si="20"/>
        <v>FF</v>
      </c>
      <c r="E231" s="5" t="str">
        <f t="shared" si="20"/>
        <v>20</v>
      </c>
      <c r="F231" s="5" t="str">
        <f t="shared" si="20"/>
        <v>00</v>
      </c>
      <c r="G231" s="5" t="str">
        <f t="shared" si="20"/>
        <v>AD</v>
      </c>
      <c r="H231" s="5" t="str">
        <f t="shared" si="20"/>
        <v>FF</v>
      </c>
      <c r="I231" s="5" t="str">
        <f t="shared" si="20"/>
        <v>2A</v>
      </c>
      <c r="J231" s="5" t="str">
        <f t="shared" si="20"/>
        <v>00</v>
      </c>
      <c r="K231" s="5" t="str">
        <f t="shared" si="20"/>
        <v>D9</v>
      </c>
      <c r="L231" s="5" t="str">
        <f t="shared" si="20"/>
        <v>FF</v>
      </c>
      <c r="M231" s="5" t="str">
        <f t="shared" si="20"/>
        <v>EB</v>
      </c>
      <c r="N231" s="5" t="str">
        <f t="shared" si="20"/>
        <v>FF</v>
      </c>
      <c r="O231" s="5" t="str">
        <f t="shared" si="20"/>
        <v>E2</v>
      </c>
      <c r="P231" s="5" t="str">
        <f t="shared" si="20"/>
        <v>FF</v>
      </c>
      <c r="Q231" s="5" t="str">
        <f t="shared" si="20"/>
        <v>E8</v>
      </c>
      <c r="R231" s="5" t="str">
        <f t="shared" si="20"/>
        <v>FF</v>
      </c>
    </row>
    <row r="232" spans="1:18" x14ac:dyDescent="0.25">
      <c r="A232" s="6" t="s">
        <v>507</v>
      </c>
      <c r="B232" s="7" t="str">
        <f t="shared" si="18"/>
        <v>0x0E50</v>
      </c>
      <c r="C232" s="5" t="str">
        <f t="shared" si="16"/>
        <v>C3</v>
      </c>
      <c r="D232" s="5" t="str">
        <f t="shared" si="20"/>
        <v>FF</v>
      </c>
      <c r="E232" s="5" t="str">
        <f t="shared" si="20"/>
        <v>BA</v>
      </c>
      <c r="F232" s="5" t="str">
        <f t="shared" si="20"/>
        <v>FF</v>
      </c>
      <c r="G232" s="5" t="str">
        <f t="shared" si="20"/>
        <v>13</v>
      </c>
      <c r="H232" s="5" t="str">
        <f t="shared" si="20"/>
        <v>00</v>
      </c>
      <c r="I232" s="5" t="str">
        <f t="shared" si="20"/>
        <v>05</v>
      </c>
      <c r="J232" s="5" t="str">
        <f t="shared" si="20"/>
        <v>00</v>
      </c>
      <c r="K232" s="5" t="str">
        <f t="shared" si="20"/>
        <v>CB</v>
      </c>
      <c r="L232" s="5" t="str">
        <f t="shared" si="20"/>
        <v>FF</v>
      </c>
      <c r="M232" s="5" t="str">
        <f t="shared" si="20"/>
        <v>2A</v>
      </c>
      <c r="N232" s="5" t="str">
        <f t="shared" si="20"/>
        <v>00</v>
      </c>
      <c r="O232" s="5" t="str">
        <f t="shared" si="20"/>
        <v>AC</v>
      </c>
      <c r="P232" s="5" t="str">
        <f t="shared" si="20"/>
        <v>FF</v>
      </c>
      <c r="Q232" s="5" t="str">
        <f t="shared" si="20"/>
        <v>1F</v>
      </c>
      <c r="R232" s="5" t="str">
        <f t="shared" si="20"/>
        <v>00</v>
      </c>
    </row>
    <row r="233" spans="1:18" x14ac:dyDescent="0.25">
      <c r="A233" s="6" t="s">
        <v>508</v>
      </c>
      <c r="B233" s="7" t="str">
        <f t="shared" si="18"/>
        <v>0x0E60</v>
      </c>
      <c r="C233" s="5" t="str">
        <f t="shared" si="16"/>
        <v>22</v>
      </c>
      <c r="D233" s="5" t="str">
        <f t="shared" si="20"/>
        <v>00</v>
      </c>
      <c r="E233" s="5" t="str">
        <f t="shared" si="20"/>
        <v>B0</v>
      </c>
      <c r="F233" s="5" t="str">
        <f t="shared" si="20"/>
        <v>FF</v>
      </c>
      <c r="G233" s="5" t="str">
        <f t="shared" si="20"/>
        <v>0C</v>
      </c>
      <c r="H233" s="5" t="str">
        <f t="shared" si="20"/>
        <v>00</v>
      </c>
      <c r="I233" s="5" t="str">
        <f t="shared" si="20"/>
        <v>D7</v>
      </c>
      <c r="J233" s="5" t="str">
        <f t="shared" si="20"/>
        <v>FF</v>
      </c>
      <c r="K233" s="5" t="str">
        <f t="shared" si="20"/>
        <v>F3</v>
      </c>
      <c r="L233" s="5" t="str">
        <f t="shared" si="20"/>
        <v>FF</v>
      </c>
      <c r="M233" s="5" t="str">
        <f t="shared" si="20"/>
        <v>E3</v>
      </c>
      <c r="N233" s="5" t="str">
        <f t="shared" si="20"/>
        <v>FF</v>
      </c>
      <c r="O233" s="5" t="str">
        <f t="shared" si="20"/>
        <v>E4</v>
      </c>
      <c r="P233" s="5" t="str">
        <f t="shared" si="20"/>
        <v>FF</v>
      </c>
      <c r="Q233" s="5" t="str">
        <f t="shared" si="20"/>
        <v>0C</v>
      </c>
      <c r="R233" s="5" t="str">
        <f t="shared" si="20"/>
        <v>00</v>
      </c>
    </row>
    <row r="234" spans="1:18" x14ac:dyDescent="0.25">
      <c r="A234" s="6" t="s">
        <v>509</v>
      </c>
      <c r="B234" s="7" t="str">
        <f t="shared" si="18"/>
        <v>0x0E70</v>
      </c>
      <c r="C234" s="5" t="str">
        <f t="shared" si="16"/>
        <v>E6</v>
      </c>
      <c r="D234" s="5" t="str">
        <f t="shared" si="20"/>
        <v>FF</v>
      </c>
      <c r="E234" s="5" t="str">
        <f t="shared" si="20"/>
        <v>ED</v>
      </c>
      <c r="F234" s="5" t="str">
        <f t="shared" si="20"/>
        <v>FF</v>
      </c>
      <c r="G234" s="5" t="str">
        <f t="shared" si="20"/>
        <v>7D</v>
      </c>
      <c r="H234" s="5" t="str">
        <f t="shared" si="20"/>
        <v>FF</v>
      </c>
      <c r="I234" s="5" t="str">
        <f t="shared" si="20"/>
        <v>F5</v>
      </c>
      <c r="J234" s="5" t="str">
        <f t="shared" si="20"/>
        <v>FF</v>
      </c>
      <c r="K234" s="5" t="str">
        <f t="shared" si="20"/>
        <v>AF</v>
      </c>
      <c r="L234" s="5" t="str">
        <f t="shared" si="20"/>
        <v>FF</v>
      </c>
      <c r="M234" s="5" t="str">
        <f t="shared" si="20"/>
        <v>24</v>
      </c>
      <c r="N234" s="5" t="str">
        <f t="shared" si="20"/>
        <v>00</v>
      </c>
      <c r="O234" s="5" t="str">
        <f t="shared" si="20"/>
        <v>EE</v>
      </c>
      <c r="P234" s="5" t="str">
        <f t="shared" si="20"/>
        <v>FF</v>
      </c>
      <c r="Q234" s="5" t="str">
        <f t="shared" si="20"/>
        <v>0F</v>
      </c>
      <c r="R234" s="5" t="str">
        <f t="shared" si="20"/>
        <v>00</v>
      </c>
    </row>
    <row r="235" spans="1:18" x14ac:dyDescent="0.25">
      <c r="A235" s="6" t="s">
        <v>510</v>
      </c>
      <c r="B235" s="7" t="str">
        <f t="shared" si="18"/>
        <v>0x0E80</v>
      </c>
      <c r="C235" s="5" t="str">
        <f t="shared" si="16"/>
        <v>29</v>
      </c>
      <c r="D235" s="5" t="str">
        <f t="shared" si="20"/>
        <v>00</v>
      </c>
      <c r="E235" s="5" t="str">
        <f t="shared" si="20"/>
        <v>BF</v>
      </c>
      <c r="F235" s="5" t="str">
        <f t="shared" si="20"/>
        <v>FF</v>
      </c>
      <c r="G235" s="5" t="str">
        <f t="shared" si="20"/>
        <v>EA</v>
      </c>
      <c r="H235" s="5" t="str">
        <f t="shared" si="20"/>
        <v>FF</v>
      </c>
      <c r="I235" s="5" t="str">
        <f t="shared" si="20"/>
        <v>C4</v>
      </c>
      <c r="J235" s="5" t="str">
        <f t="shared" si="20"/>
        <v>FF</v>
      </c>
      <c r="K235" s="5" t="str">
        <f t="shared" si="20"/>
        <v>24</v>
      </c>
      <c r="L235" s="5" t="str">
        <f t="shared" si="20"/>
        <v>00</v>
      </c>
      <c r="M235" s="5" t="str">
        <f t="shared" si="20"/>
        <v>E5</v>
      </c>
      <c r="N235" s="5" t="str">
        <f t="shared" si="20"/>
        <v>FF</v>
      </c>
      <c r="O235" s="5" t="str">
        <f t="shared" si="20"/>
        <v>12</v>
      </c>
      <c r="P235" s="5" t="str">
        <f t="shared" si="20"/>
        <v>00</v>
      </c>
      <c r="Q235" s="5" t="str">
        <f t="shared" si="20"/>
        <v>A9</v>
      </c>
      <c r="R235" s="5" t="str">
        <f t="shared" si="20"/>
        <v>FF</v>
      </c>
    </row>
    <row r="236" spans="1:18" x14ac:dyDescent="0.25">
      <c r="A236" s="6" t="s">
        <v>511</v>
      </c>
      <c r="B236" s="7" t="str">
        <f t="shared" si="18"/>
        <v>0x0E90</v>
      </c>
      <c r="C236" s="5" t="str">
        <f t="shared" si="16"/>
        <v>B7</v>
      </c>
      <c r="D236" s="5" t="str">
        <f t="shared" si="20"/>
        <v>FF</v>
      </c>
      <c r="E236" s="5" t="str">
        <f t="shared" si="20"/>
        <v>29</v>
      </c>
      <c r="F236" s="5" t="str">
        <f t="shared" si="20"/>
        <v>00</v>
      </c>
      <c r="G236" s="5" t="str">
        <f t="shared" si="20"/>
        <v>C9</v>
      </c>
      <c r="H236" s="5" t="str">
        <f t="shared" si="20"/>
        <v>FF</v>
      </c>
      <c r="I236" s="5" t="str">
        <f t="shared" si="20"/>
        <v>C4</v>
      </c>
      <c r="J236" s="5" t="str">
        <f t="shared" si="20"/>
        <v>FF</v>
      </c>
      <c r="K236" s="5" t="str">
        <f t="shared" si="20"/>
        <v>F3</v>
      </c>
      <c r="L236" s="5" t="str">
        <f t="shared" si="20"/>
        <v>FF</v>
      </c>
      <c r="M236" s="5" t="str">
        <f t="shared" si="20"/>
        <v>E7</v>
      </c>
      <c r="N236" s="5" t="str">
        <f t="shared" si="20"/>
        <v>FF</v>
      </c>
      <c r="O236" s="5" t="str">
        <f t="shared" si="20"/>
        <v>FA</v>
      </c>
      <c r="P236" s="5" t="str">
        <f t="shared" si="20"/>
        <v>FF</v>
      </c>
      <c r="Q236" s="5" t="str">
        <f t="shared" si="20"/>
        <v>1D</v>
      </c>
      <c r="R236" s="5" t="str">
        <f t="shared" ref="D236:R253" si="21">MID($A236,(COLUMN())*3+2,2)</f>
        <v>00</v>
      </c>
    </row>
    <row r="237" spans="1:18" x14ac:dyDescent="0.25">
      <c r="A237" s="6" t="s">
        <v>512</v>
      </c>
      <c r="B237" s="7" t="str">
        <f t="shared" si="18"/>
        <v>0x0EA0</v>
      </c>
      <c r="C237" s="5" t="str">
        <f t="shared" si="16"/>
        <v>E6</v>
      </c>
      <c r="D237" s="5" t="str">
        <f t="shared" si="21"/>
        <v>FF</v>
      </c>
      <c r="E237" s="5" t="str">
        <f t="shared" si="21"/>
        <v>C0</v>
      </c>
      <c r="F237" s="5" t="str">
        <f t="shared" si="21"/>
        <v>FF</v>
      </c>
      <c r="G237" s="5" t="str">
        <f t="shared" si="21"/>
        <v>F7</v>
      </c>
      <c r="H237" s="5" t="str">
        <f t="shared" si="21"/>
        <v>FF</v>
      </c>
      <c r="I237" s="5" t="str">
        <f t="shared" si="21"/>
        <v>B0</v>
      </c>
      <c r="J237" s="5" t="str">
        <f t="shared" si="21"/>
        <v>FF</v>
      </c>
      <c r="K237" s="5" t="str">
        <f t="shared" si="21"/>
        <v>02</v>
      </c>
      <c r="L237" s="5" t="str">
        <f t="shared" si="21"/>
        <v>00</v>
      </c>
      <c r="M237" s="5" t="str">
        <f t="shared" si="21"/>
        <v>B5</v>
      </c>
      <c r="N237" s="5" t="str">
        <f t="shared" si="21"/>
        <v>FF</v>
      </c>
      <c r="O237" s="5" t="str">
        <f t="shared" si="21"/>
        <v>D9</v>
      </c>
      <c r="P237" s="5" t="str">
        <f t="shared" si="21"/>
        <v>FF</v>
      </c>
      <c r="Q237" s="5" t="str">
        <f t="shared" si="21"/>
        <v>E0</v>
      </c>
      <c r="R237" s="5" t="str">
        <f t="shared" si="21"/>
        <v>FF</v>
      </c>
    </row>
    <row r="238" spans="1:18" x14ac:dyDescent="0.25">
      <c r="A238" s="6" t="s">
        <v>513</v>
      </c>
      <c r="B238" s="7" t="str">
        <f t="shared" si="18"/>
        <v>0x0EB0</v>
      </c>
      <c r="C238" s="5" t="str">
        <f t="shared" si="16"/>
        <v>0B</v>
      </c>
      <c r="D238" s="5" t="str">
        <f t="shared" si="21"/>
        <v>00</v>
      </c>
      <c r="E238" s="5" t="str">
        <f t="shared" si="21"/>
        <v>FC</v>
      </c>
      <c r="F238" s="5" t="str">
        <f t="shared" si="21"/>
        <v>FF</v>
      </c>
      <c r="G238" s="5" t="str">
        <f t="shared" si="21"/>
        <v>2F</v>
      </c>
      <c r="H238" s="5" t="str">
        <f t="shared" si="21"/>
        <v>00</v>
      </c>
      <c r="I238" s="5" t="str">
        <f t="shared" si="21"/>
        <v>BB</v>
      </c>
      <c r="J238" s="5" t="str">
        <f t="shared" si="21"/>
        <v>FF</v>
      </c>
      <c r="K238" s="5" t="str">
        <f t="shared" si="21"/>
        <v>DF</v>
      </c>
      <c r="L238" s="5" t="str">
        <f t="shared" si="21"/>
        <v>FF</v>
      </c>
      <c r="M238" s="5" t="str">
        <f t="shared" si="21"/>
        <v>42</v>
      </c>
      <c r="N238" s="5" t="str">
        <f t="shared" si="21"/>
        <v>00</v>
      </c>
      <c r="O238" s="5" t="str">
        <f t="shared" si="21"/>
        <v>5B</v>
      </c>
      <c r="P238" s="5" t="str">
        <f t="shared" si="21"/>
        <v>00</v>
      </c>
      <c r="Q238" s="5" t="str">
        <f t="shared" si="21"/>
        <v>B9</v>
      </c>
      <c r="R238" s="5" t="str">
        <f t="shared" si="21"/>
        <v>FF</v>
      </c>
    </row>
    <row r="239" spans="1:18" x14ac:dyDescent="0.25">
      <c r="A239" s="6" t="s">
        <v>514</v>
      </c>
      <c r="B239" s="7" t="str">
        <f t="shared" si="18"/>
        <v>0x0EC0</v>
      </c>
      <c r="C239" s="5" t="str">
        <f t="shared" si="16"/>
        <v>A6</v>
      </c>
      <c r="D239" s="5" t="str">
        <f t="shared" si="21"/>
        <v>FF</v>
      </c>
      <c r="E239" s="5" t="str">
        <f t="shared" si="21"/>
        <v>1D</v>
      </c>
      <c r="F239" s="5" t="str">
        <f t="shared" si="21"/>
        <v>00</v>
      </c>
      <c r="G239" s="5" t="str">
        <f t="shared" si="21"/>
        <v>C5</v>
      </c>
      <c r="H239" s="5" t="str">
        <f t="shared" si="21"/>
        <v>FF</v>
      </c>
      <c r="I239" s="5" t="str">
        <f t="shared" si="21"/>
        <v>10</v>
      </c>
      <c r="J239" s="5" t="str">
        <f t="shared" si="21"/>
        <v>00</v>
      </c>
      <c r="K239" s="5" t="str">
        <f t="shared" si="21"/>
        <v>C7</v>
      </c>
      <c r="L239" s="5" t="str">
        <f t="shared" si="21"/>
        <v>FF</v>
      </c>
      <c r="M239" s="5" t="str">
        <f t="shared" si="21"/>
        <v>9B</v>
      </c>
      <c r="N239" s="5" t="str">
        <f t="shared" si="21"/>
        <v>FF</v>
      </c>
      <c r="O239" s="5" t="str">
        <f t="shared" si="21"/>
        <v>0D</v>
      </c>
      <c r="P239" s="5" t="str">
        <f t="shared" si="21"/>
        <v>00</v>
      </c>
      <c r="Q239" s="5" t="str">
        <f t="shared" si="21"/>
        <v>E0</v>
      </c>
      <c r="R239" s="5" t="str">
        <f t="shared" si="21"/>
        <v>FF</v>
      </c>
    </row>
    <row r="240" spans="1:18" x14ac:dyDescent="0.25">
      <c r="A240" s="6" t="s">
        <v>515</v>
      </c>
      <c r="B240" s="7" t="str">
        <f t="shared" si="18"/>
        <v>0x0ED0</v>
      </c>
      <c r="C240" s="5" t="str">
        <f t="shared" si="16"/>
        <v>DC</v>
      </c>
      <c r="D240" s="5" t="str">
        <f t="shared" si="21"/>
        <v>FF</v>
      </c>
      <c r="E240" s="5" t="str">
        <f t="shared" si="21"/>
        <v>1C</v>
      </c>
      <c r="F240" s="5" t="str">
        <f t="shared" si="21"/>
        <v>00</v>
      </c>
      <c r="G240" s="5" t="str">
        <f t="shared" si="21"/>
        <v>EC</v>
      </c>
      <c r="H240" s="5" t="str">
        <f t="shared" si="21"/>
        <v>FF</v>
      </c>
      <c r="I240" s="5" t="str">
        <f t="shared" si="21"/>
        <v>B9</v>
      </c>
      <c r="J240" s="5" t="str">
        <f t="shared" si="21"/>
        <v>FF</v>
      </c>
      <c r="K240" s="5" t="str">
        <f t="shared" si="21"/>
        <v>B9</v>
      </c>
      <c r="L240" s="5" t="str">
        <f t="shared" si="21"/>
        <v>FF</v>
      </c>
      <c r="M240" s="5" t="str">
        <f t="shared" si="21"/>
        <v>CB</v>
      </c>
      <c r="N240" s="5" t="str">
        <f t="shared" si="21"/>
        <v>FF</v>
      </c>
      <c r="O240" s="5" t="str">
        <f t="shared" si="21"/>
        <v>05</v>
      </c>
      <c r="P240" s="5" t="str">
        <f t="shared" si="21"/>
        <v>00</v>
      </c>
      <c r="Q240" s="5" t="str">
        <f t="shared" si="21"/>
        <v>DE</v>
      </c>
      <c r="R240" s="5" t="str">
        <f t="shared" si="21"/>
        <v>FF</v>
      </c>
    </row>
    <row r="241" spans="1:18" x14ac:dyDescent="0.25">
      <c r="A241" s="6" t="s">
        <v>516</v>
      </c>
      <c r="B241" s="7" t="str">
        <f t="shared" si="18"/>
        <v>0x0EE0</v>
      </c>
      <c r="C241" s="5" t="str">
        <f t="shared" si="16"/>
        <v>F9</v>
      </c>
      <c r="D241" s="5" t="str">
        <f t="shared" si="21"/>
        <v>FF</v>
      </c>
      <c r="E241" s="5" t="str">
        <f t="shared" si="21"/>
        <v>E0</v>
      </c>
      <c r="F241" s="5" t="str">
        <f t="shared" si="21"/>
        <v>FF</v>
      </c>
      <c r="G241" s="5" t="str">
        <f t="shared" si="21"/>
        <v>EC</v>
      </c>
      <c r="H241" s="5" t="str">
        <f t="shared" si="21"/>
        <v>FF</v>
      </c>
      <c r="I241" s="5" t="str">
        <f t="shared" si="21"/>
        <v>EF</v>
      </c>
      <c r="J241" s="5" t="str">
        <f t="shared" si="21"/>
        <v>FF</v>
      </c>
      <c r="K241" s="5" t="str">
        <f t="shared" si="21"/>
        <v>EE</v>
      </c>
      <c r="L241" s="5" t="str">
        <f t="shared" si="21"/>
        <v>FF</v>
      </c>
      <c r="M241" s="5" t="str">
        <f t="shared" si="21"/>
        <v>BF</v>
      </c>
      <c r="N241" s="5" t="str">
        <f t="shared" si="21"/>
        <v>FF</v>
      </c>
      <c r="O241" s="5" t="str">
        <f t="shared" si="21"/>
        <v>DD</v>
      </c>
      <c r="P241" s="5" t="str">
        <f t="shared" si="21"/>
        <v>FF</v>
      </c>
      <c r="Q241" s="5" t="str">
        <f t="shared" si="21"/>
        <v>E5</v>
      </c>
      <c r="R241" s="5" t="str">
        <f t="shared" si="21"/>
        <v>FF</v>
      </c>
    </row>
    <row r="242" spans="1:18" x14ac:dyDescent="0.25">
      <c r="A242" s="6" t="s">
        <v>517</v>
      </c>
      <c r="B242" s="7" t="str">
        <f t="shared" si="18"/>
        <v>0x0EF0</v>
      </c>
      <c r="C242" s="5" t="str">
        <f t="shared" ref="C242:C305" si="22">MID($A242,(COLUMN())*3+2,2)</f>
        <v>E5</v>
      </c>
      <c r="D242" s="5" t="str">
        <f t="shared" si="21"/>
        <v>FF</v>
      </c>
      <c r="E242" s="5" t="str">
        <f t="shared" si="21"/>
        <v>D5</v>
      </c>
      <c r="F242" s="5" t="str">
        <f t="shared" si="21"/>
        <v>FF</v>
      </c>
      <c r="G242" s="5" t="str">
        <f t="shared" si="21"/>
        <v>CE</v>
      </c>
      <c r="H242" s="5" t="str">
        <f t="shared" si="21"/>
        <v>FF</v>
      </c>
      <c r="I242" s="5" t="str">
        <f t="shared" si="21"/>
        <v>F8</v>
      </c>
      <c r="J242" s="5" t="str">
        <f t="shared" si="21"/>
        <v>FF</v>
      </c>
      <c r="K242" s="5" t="str">
        <f t="shared" si="21"/>
        <v>C9</v>
      </c>
      <c r="L242" s="5" t="str">
        <f t="shared" si="21"/>
        <v>FF</v>
      </c>
      <c r="M242" s="5" t="str">
        <f t="shared" si="21"/>
        <v>02</v>
      </c>
      <c r="N242" s="5" t="str">
        <f t="shared" si="21"/>
        <v>00</v>
      </c>
      <c r="O242" s="5" t="str">
        <f t="shared" si="21"/>
        <v>C6</v>
      </c>
      <c r="P242" s="5" t="str">
        <f t="shared" si="21"/>
        <v>FF</v>
      </c>
      <c r="Q242" s="5" t="str">
        <f t="shared" si="21"/>
        <v>E0</v>
      </c>
      <c r="R242" s="5" t="str">
        <f t="shared" si="21"/>
        <v>FF</v>
      </c>
    </row>
    <row r="243" spans="1:18" x14ac:dyDescent="0.25">
      <c r="A243" s="6" t="s">
        <v>518</v>
      </c>
      <c r="B243" s="7" t="str">
        <f t="shared" si="18"/>
        <v>0x0F00</v>
      </c>
      <c r="C243" s="5" t="str">
        <f t="shared" si="22"/>
        <v>F5</v>
      </c>
      <c r="D243" s="5" t="str">
        <f t="shared" si="21"/>
        <v>FF</v>
      </c>
      <c r="E243" s="5" t="str">
        <f t="shared" si="21"/>
        <v>F3</v>
      </c>
      <c r="F243" s="5" t="str">
        <f t="shared" si="21"/>
        <v>FF</v>
      </c>
      <c r="G243" s="5" t="str">
        <f t="shared" si="21"/>
        <v>F5</v>
      </c>
      <c r="H243" s="5" t="str">
        <f t="shared" si="21"/>
        <v>FF</v>
      </c>
      <c r="I243" s="5" t="str">
        <f t="shared" si="21"/>
        <v>F1</v>
      </c>
      <c r="J243" s="5" t="str">
        <f t="shared" si="21"/>
        <v>FF</v>
      </c>
      <c r="K243" s="5" t="str">
        <f t="shared" si="21"/>
        <v>F5</v>
      </c>
      <c r="L243" s="5" t="str">
        <f t="shared" si="21"/>
        <v>FF</v>
      </c>
      <c r="M243" s="5" t="str">
        <f t="shared" si="21"/>
        <v>F5</v>
      </c>
      <c r="N243" s="5" t="str">
        <f t="shared" si="21"/>
        <v>FF</v>
      </c>
      <c r="O243" s="5" t="str">
        <f t="shared" si="21"/>
        <v>F0</v>
      </c>
      <c r="P243" s="5" t="str">
        <f t="shared" si="21"/>
        <v>FF</v>
      </c>
      <c r="Q243" s="5" t="str">
        <f t="shared" si="21"/>
        <v>F8</v>
      </c>
      <c r="R243" s="5" t="str">
        <f t="shared" si="21"/>
        <v>FF</v>
      </c>
    </row>
    <row r="244" spans="1:18" x14ac:dyDescent="0.25">
      <c r="A244" s="6" t="s">
        <v>519</v>
      </c>
      <c r="B244" s="7" t="str">
        <f t="shared" si="18"/>
        <v>0x0F10</v>
      </c>
      <c r="C244" s="5" t="str">
        <f t="shared" si="22"/>
        <v>F8</v>
      </c>
      <c r="D244" s="5" t="str">
        <f t="shared" si="21"/>
        <v>FF</v>
      </c>
      <c r="E244" s="5" t="str">
        <f t="shared" si="21"/>
        <v>F4</v>
      </c>
      <c r="F244" s="5" t="str">
        <f t="shared" si="21"/>
        <v>FF</v>
      </c>
      <c r="G244" s="5" t="str">
        <f t="shared" si="21"/>
        <v>F1</v>
      </c>
      <c r="H244" s="5" t="str">
        <f t="shared" si="21"/>
        <v>FF</v>
      </c>
      <c r="I244" s="5" t="str">
        <f t="shared" si="21"/>
        <v>F6</v>
      </c>
      <c r="J244" s="5" t="str">
        <f t="shared" si="21"/>
        <v>FF</v>
      </c>
      <c r="K244" s="5" t="str">
        <f t="shared" si="21"/>
        <v>F5</v>
      </c>
      <c r="L244" s="5" t="str">
        <f t="shared" si="21"/>
        <v>FF</v>
      </c>
      <c r="M244" s="5" t="str">
        <f t="shared" si="21"/>
        <v>F4</v>
      </c>
      <c r="N244" s="5" t="str">
        <f t="shared" si="21"/>
        <v>FF</v>
      </c>
      <c r="O244" s="5" t="str">
        <f t="shared" si="21"/>
        <v>F2</v>
      </c>
      <c r="P244" s="5" t="str">
        <f t="shared" si="21"/>
        <v>FF</v>
      </c>
      <c r="Q244" s="5" t="str">
        <f t="shared" si="21"/>
        <v>F5</v>
      </c>
      <c r="R244" s="5" t="str">
        <f t="shared" si="21"/>
        <v>FF</v>
      </c>
    </row>
    <row r="245" spans="1:18" x14ac:dyDescent="0.25">
      <c r="A245" s="6" t="s">
        <v>520</v>
      </c>
      <c r="B245" s="7" t="str">
        <f t="shared" si="18"/>
        <v>0x0F20</v>
      </c>
      <c r="C245" s="5" t="str">
        <f t="shared" si="22"/>
        <v>F6</v>
      </c>
      <c r="D245" s="5" t="str">
        <f t="shared" si="21"/>
        <v>FF</v>
      </c>
      <c r="E245" s="5" t="str">
        <f t="shared" si="21"/>
        <v>F2</v>
      </c>
      <c r="F245" s="5" t="str">
        <f t="shared" si="21"/>
        <v>FF</v>
      </c>
      <c r="G245" s="5" t="str">
        <f t="shared" si="21"/>
        <v>F5</v>
      </c>
      <c r="H245" s="5" t="str">
        <f t="shared" si="21"/>
        <v>FF</v>
      </c>
      <c r="I245" s="5" t="str">
        <f t="shared" si="21"/>
        <v>F7</v>
      </c>
      <c r="J245" s="5" t="str">
        <f t="shared" si="21"/>
        <v>FF</v>
      </c>
      <c r="K245" s="5" t="str">
        <f t="shared" si="21"/>
        <v>F7</v>
      </c>
      <c r="L245" s="5" t="str">
        <f t="shared" si="21"/>
        <v>FF</v>
      </c>
      <c r="M245" s="5" t="str">
        <f t="shared" si="21"/>
        <v>FA</v>
      </c>
      <c r="N245" s="5" t="str">
        <f t="shared" si="21"/>
        <v>FF</v>
      </c>
      <c r="O245" s="5" t="str">
        <f t="shared" si="21"/>
        <v>F5</v>
      </c>
      <c r="P245" s="5" t="str">
        <f t="shared" si="21"/>
        <v>FF</v>
      </c>
      <c r="Q245" s="5" t="str">
        <f t="shared" si="21"/>
        <v>F0</v>
      </c>
      <c r="R245" s="5" t="str">
        <f t="shared" si="21"/>
        <v>FF</v>
      </c>
    </row>
    <row r="246" spans="1:18" x14ac:dyDescent="0.25">
      <c r="A246" s="6" t="s">
        <v>521</v>
      </c>
      <c r="B246" s="7" t="str">
        <f t="shared" si="18"/>
        <v>0x0F30</v>
      </c>
      <c r="C246" s="5" t="str">
        <f t="shared" si="22"/>
        <v>F5</v>
      </c>
      <c r="D246" s="5" t="str">
        <f t="shared" si="21"/>
        <v>FF</v>
      </c>
      <c r="E246" s="5" t="str">
        <f t="shared" si="21"/>
        <v>F6</v>
      </c>
      <c r="F246" s="5" t="str">
        <f t="shared" si="21"/>
        <v>FF</v>
      </c>
      <c r="G246" s="5" t="str">
        <f t="shared" si="21"/>
        <v>F4</v>
      </c>
      <c r="H246" s="5" t="str">
        <f t="shared" si="21"/>
        <v>FF</v>
      </c>
      <c r="I246" s="5" t="str">
        <f t="shared" si="21"/>
        <v>F3</v>
      </c>
      <c r="J246" s="5" t="str">
        <f t="shared" si="21"/>
        <v>FF</v>
      </c>
      <c r="K246" s="5" t="str">
        <f t="shared" si="21"/>
        <v>F7</v>
      </c>
      <c r="L246" s="5" t="str">
        <f t="shared" si="21"/>
        <v>FF</v>
      </c>
      <c r="M246" s="5" t="str">
        <f t="shared" si="21"/>
        <v>F6</v>
      </c>
      <c r="N246" s="5" t="str">
        <f t="shared" si="21"/>
        <v>FF</v>
      </c>
      <c r="O246" s="5" t="str">
        <f t="shared" si="21"/>
        <v>F5</v>
      </c>
      <c r="P246" s="5" t="str">
        <f t="shared" si="21"/>
        <v>FF</v>
      </c>
      <c r="Q246" s="5" t="str">
        <f t="shared" si="21"/>
        <v>F9</v>
      </c>
      <c r="R246" s="5" t="str">
        <f t="shared" si="21"/>
        <v>FF</v>
      </c>
    </row>
    <row r="247" spans="1:18" x14ac:dyDescent="0.25">
      <c r="A247" s="6" t="s">
        <v>522</v>
      </c>
      <c r="B247" s="7" t="str">
        <f t="shared" si="18"/>
        <v>0x0F40</v>
      </c>
      <c r="C247" s="5" t="str">
        <f t="shared" si="22"/>
        <v>E5</v>
      </c>
      <c r="D247" s="5" t="str">
        <f t="shared" si="21"/>
        <v>FF</v>
      </c>
      <c r="E247" s="5" t="str">
        <f t="shared" si="21"/>
        <v>ED</v>
      </c>
      <c r="F247" s="5" t="str">
        <f t="shared" si="21"/>
        <v>FF</v>
      </c>
      <c r="G247" s="5" t="str">
        <f t="shared" si="21"/>
        <v>FC</v>
      </c>
      <c r="H247" s="5" t="str">
        <f t="shared" si="21"/>
        <v>FF</v>
      </c>
      <c r="I247" s="5" t="str">
        <f t="shared" si="21"/>
        <v>D6</v>
      </c>
      <c r="J247" s="5" t="str">
        <f t="shared" si="21"/>
        <v>FF</v>
      </c>
      <c r="K247" s="5" t="str">
        <f t="shared" si="21"/>
        <v>EC</v>
      </c>
      <c r="L247" s="5" t="str">
        <f t="shared" si="21"/>
        <v>FF</v>
      </c>
      <c r="M247" s="5" t="str">
        <f t="shared" si="21"/>
        <v>AB</v>
      </c>
      <c r="N247" s="5" t="str">
        <f t="shared" si="21"/>
        <v>FF</v>
      </c>
      <c r="O247" s="5" t="str">
        <f t="shared" si="21"/>
        <v>F9</v>
      </c>
      <c r="P247" s="5" t="str">
        <f t="shared" si="21"/>
        <v>FF</v>
      </c>
      <c r="Q247" s="5" t="str">
        <f t="shared" si="21"/>
        <v>E2</v>
      </c>
      <c r="R247" s="5" t="str">
        <f t="shared" si="21"/>
        <v>FF</v>
      </c>
    </row>
    <row r="248" spans="1:18" x14ac:dyDescent="0.25">
      <c r="A248" s="6" t="s">
        <v>523</v>
      </c>
      <c r="B248" s="7" t="str">
        <f t="shared" si="18"/>
        <v>0x0F50</v>
      </c>
      <c r="C248" s="5" t="str">
        <f t="shared" si="22"/>
        <v>9C</v>
      </c>
      <c r="D248" s="5" t="str">
        <f t="shared" si="21"/>
        <v>FF</v>
      </c>
      <c r="E248" s="5" t="str">
        <f t="shared" si="21"/>
        <v>C3</v>
      </c>
      <c r="F248" s="5" t="str">
        <f t="shared" si="21"/>
        <v>FF</v>
      </c>
      <c r="G248" s="5" t="str">
        <f t="shared" si="21"/>
        <v>0D</v>
      </c>
      <c r="H248" s="5" t="str">
        <f t="shared" si="21"/>
        <v>00</v>
      </c>
      <c r="I248" s="5" t="str">
        <f t="shared" si="21"/>
        <v>0D</v>
      </c>
      <c r="J248" s="5" t="str">
        <f t="shared" si="21"/>
        <v>00</v>
      </c>
      <c r="K248" s="5" t="str">
        <f t="shared" si="21"/>
        <v>22</v>
      </c>
      <c r="L248" s="5" t="str">
        <f t="shared" si="21"/>
        <v>00</v>
      </c>
      <c r="M248" s="5" t="str">
        <f t="shared" si="21"/>
        <v>BC</v>
      </c>
      <c r="N248" s="5" t="str">
        <f t="shared" si="21"/>
        <v>FF</v>
      </c>
      <c r="O248" s="5" t="str">
        <f t="shared" si="21"/>
        <v>05</v>
      </c>
      <c r="P248" s="5" t="str">
        <f t="shared" si="21"/>
        <v>00</v>
      </c>
      <c r="Q248" s="5" t="str">
        <f t="shared" si="21"/>
        <v>97</v>
      </c>
      <c r="R248" s="5" t="str">
        <f t="shared" si="21"/>
        <v>FF</v>
      </c>
    </row>
    <row r="249" spans="1:18" x14ac:dyDescent="0.25">
      <c r="A249" s="6" t="s">
        <v>524</v>
      </c>
      <c r="B249" s="7" t="str">
        <f t="shared" si="18"/>
        <v>0x0F60</v>
      </c>
      <c r="C249" s="5" t="str">
        <f t="shared" si="22"/>
        <v>32</v>
      </c>
      <c r="D249" s="5" t="str">
        <f t="shared" si="21"/>
        <v>00</v>
      </c>
      <c r="E249" s="5" t="str">
        <f t="shared" si="21"/>
        <v>C3</v>
      </c>
      <c r="F249" s="5" t="str">
        <f t="shared" si="21"/>
        <v>FF</v>
      </c>
      <c r="G249" s="5" t="str">
        <f t="shared" si="21"/>
        <v>FB</v>
      </c>
      <c r="H249" s="5" t="str">
        <f t="shared" si="21"/>
        <v>FF</v>
      </c>
      <c r="I249" s="5" t="str">
        <f t="shared" si="21"/>
        <v>D2</v>
      </c>
      <c r="J249" s="5" t="str">
        <f t="shared" si="21"/>
        <v>FF</v>
      </c>
      <c r="K249" s="5" t="str">
        <f t="shared" si="21"/>
        <v>3C</v>
      </c>
      <c r="L249" s="5" t="str">
        <f t="shared" si="21"/>
        <v>00</v>
      </c>
      <c r="M249" s="5" t="str">
        <f t="shared" si="21"/>
        <v>3B</v>
      </c>
      <c r="N249" s="5" t="str">
        <f t="shared" si="21"/>
        <v>00</v>
      </c>
      <c r="O249" s="5" t="str">
        <f t="shared" si="21"/>
        <v>E9</v>
      </c>
      <c r="P249" s="5" t="str">
        <f t="shared" si="21"/>
        <v>FF</v>
      </c>
      <c r="Q249" s="5" t="str">
        <f t="shared" si="21"/>
        <v>CE</v>
      </c>
      <c r="R249" s="5" t="str">
        <f t="shared" si="21"/>
        <v>FF</v>
      </c>
    </row>
    <row r="250" spans="1:18" x14ac:dyDescent="0.25">
      <c r="A250" s="6" t="s">
        <v>525</v>
      </c>
      <c r="B250" s="7" t="str">
        <f t="shared" si="18"/>
        <v>0x0F70</v>
      </c>
      <c r="C250" s="5" t="str">
        <f t="shared" si="22"/>
        <v>9E</v>
      </c>
      <c r="D250" s="5" t="str">
        <f t="shared" si="21"/>
        <v>FF</v>
      </c>
      <c r="E250" s="5" t="str">
        <f t="shared" si="21"/>
        <v>9A</v>
      </c>
      <c r="F250" s="5" t="str">
        <f t="shared" si="21"/>
        <v>FF</v>
      </c>
      <c r="G250" s="5" t="str">
        <f t="shared" si="21"/>
        <v>DA</v>
      </c>
      <c r="H250" s="5" t="str">
        <f t="shared" si="21"/>
        <v>FF</v>
      </c>
      <c r="I250" s="5" t="str">
        <f t="shared" si="21"/>
        <v>E0</v>
      </c>
      <c r="J250" s="5" t="str">
        <f t="shared" si="21"/>
        <v>FF</v>
      </c>
      <c r="K250" s="5" t="str">
        <f t="shared" si="21"/>
        <v>EB</v>
      </c>
      <c r="L250" s="5" t="str">
        <f t="shared" si="21"/>
        <v>FF</v>
      </c>
      <c r="M250" s="5" t="str">
        <f t="shared" si="21"/>
        <v>8F</v>
      </c>
      <c r="N250" s="5" t="str">
        <f t="shared" si="21"/>
        <v>FF</v>
      </c>
      <c r="O250" s="5" t="str">
        <f t="shared" si="21"/>
        <v>89</v>
      </c>
      <c r="P250" s="5" t="str">
        <f t="shared" si="21"/>
        <v>FF</v>
      </c>
      <c r="Q250" s="5" t="str">
        <f t="shared" si="21"/>
        <v>19</v>
      </c>
      <c r="R250" s="5" t="str">
        <f t="shared" si="21"/>
        <v>00</v>
      </c>
    </row>
    <row r="251" spans="1:18" x14ac:dyDescent="0.25">
      <c r="A251" s="6" t="s">
        <v>526</v>
      </c>
      <c r="B251" s="7" t="str">
        <f t="shared" si="18"/>
        <v>0x0F80</v>
      </c>
      <c r="C251" s="5" t="str">
        <f t="shared" si="22"/>
        <v>07</v>
      </c>
      <c r="D251" s="5" t="str">
        <f t="shared" si="21"/>
        <v>00</v>
      </c>
      <c r="E251" s="5" t="str">
        <f t="shared" si="21"/>
        <v>9F</v>
      </c>
      <c r="F251" s="5" t="str">
        <f t="shared" si="21"/>
        <v>FF</v>
      </c>
      <c r="G251" s="5" t="str">
        <f t="shared" si="21"/>
        <v>E4</v>
      </c>
      <c r="H251" s="5" t="str">
        <f t="shared" si="21"/>
        <v>FF</v>
      </c>
      <c r="I251" s="5" t="str">
        <f t="shared" si="21"/>
        <v>E1</v>
      </c>
      <c r="J251" s="5" t="str">
        <f t="shared" si="21"/>
        <v>FF</v>
      </c>
      <c r="K251" s="5" t="str">
        <f t="shared" si="21"/>
        <v>03</v>
      </c>
      <c r="L251" s="5" t="str">
        <f t="shared" si="21"/>
        <v>00</v>
      </c>
      <c r="M251" s="5" t="str">
        <f t="shared" si="21"/>
        <v>FA</v>
      </c>
      <c r="N251" s="5" t="str">
        <f t="shared" si="21"/>
        <v>FF</v>
      </c>
      <c r="O251" s="5" t="str">
        <f t="shared" si="21"/>
        <v>AB</v>
      </c>
      <c r="P251" s="5" t="str">
        <f t="shared" si="21"/>
        <v>FF</v>
      </c>
      <c r="Q251" s="5" t="str">
        <f t="shared" si="21"/>
        <v>A9</v>
      </c>
      <c r="R251" s="5" t="str">
        <f t="shared" si="21"/>
        <v>FF</v>
      </c>
    </row>
    <row r="252" spans="1:18" x14ac:dyDescent="0.25">
      <c r="A252" s="6" t="s">
        <v>527</v>
      </c>
      <c r="B252" s="7" t="str">
        <f t="shared" si="18"/>
        <v>0x0F90</v>
      </c>
      <c r="C252" s="5" t="str">
        <f t="shared" si="22"/>
        <v>AE</v>
      </c>
      <c r="D252" s="5" t="str">
        <f t="shared" si="21"/>
        <v>FF</v>
      </c>
      <c r="E252" s="5" t="str">
        <f t="shared" si="21"/>
        <v>24</v>
      </c>
      <c r="F252" s="5" t="str">
        <f t="shared" si="21"/>
        <v>00</v>
      </c>
      <c r="G252" s="5" t="str">
        <f t="shared" si="21"/>
        <v>D9</v>
      </c>
      <c r="H252" s="5" t="str">
        <f t="shared" si="21"/>
        <v>FF</v>
      </c>
      <c r="I252" s="5" t="str">
        <f t="shared" si="21"/>
        <v>F9</v>
      </c>
      <c r="J252" s="5" t="str">
        <f t="shared" si="21"/>
        <v>FF</v>
      </c>
      <c r="K252" s="5" t="str">
        <f t="shared" si="21"/>
        <v>D5</v>
      </c>
      <c r="L252" s="5" t="str">
        <f t="shared" si="21"/>
        <v>FF</v>
      </c>
      <c r="M252" s="5" t="str">
        <f t="shared" si="21"/>
        <v>A0</v>
      </c>
      <c r="N252" s="5" t="str">
        <f t="shared" si="21"/>
        <v>FF</v>
      </c>
      <c r="O252" s="5" t="str">
        <f t="shared" si="21"/>
        <v>C6</v>
      </c>
      <c r="P252" s="5" t="str">
        <f t="shared" si="21"/>
        <v>FF</v>
      </c>
      <c r="Q252" s="5" t="str">
        <f t="shared" si="21"/>
        <v>02</v>
      </c>
      <c r="R252" s="5" t="str">
        <f t="shared" si="21"/>
        <v>00</v>
      </c>
    </row>
    <row r="253" spans="1:18" x14ac:dyDescent="0.25">
      <c r="A253" s="6" t="s">
        <v>528</v>
      </c>
      <c r="B253" s="7" t="str">
        <f t="shared" si="18"/>
        <v>0x0FA0</v>
      </c>
      <c r="C253" s="5" t="str">
        <f t="shared" si="22"/>
        <v>8F</v>
      </c>
      <c r="D253" s="5" t="str">
        <f t="shared" si="21"/>
        <v>FF</v>
      </c>
      <c r="E253" s="5" t="str">
        <f t="shared" si="21"/>
        <v>BD</v>
      </c>
      <c r="F253" s="5" t="str">
        <f t="shared" si="21"/>
        <v>FF</v>
      </c>
      <c r="G253" s="5" t="str">
        <f t="shared" si="21"/>
        <v>CA</v>
      </c>
      <c r="H253" s="5" t="str">
        <f t="shared" si="21"/>
        <v>FF</v>
      </c>
      <c r="I253" s="5" t="str">
        <f t="shared" si="21"/>
        <v>81</v>
      </c>
      <c r="J253" s="5" t="str">
        <f t="shared" si="21"/>
        <v>FF</v>
      </c>
      <c r="K253" s="5" t="str">
        <f t="shared" si="21"/>
        <v>A8</v>
      </c>
      <c r="L253" s="5" t="str">
        <f t="shared" si="21"/>
        <v>FF</v>
      </c>
      <c r="M253" s="5" t="str">
        <f t="shared" si="21"/>
        <v>83</v>
      </c>
      <c r="N253" s="5" t="str">
        <f t="shared" si="21"/>
        <v>FF</v>
      </c>
      <c r="O253" s="5" t="str">
        <f t="shared" si="21"/>
        <v>FD</v>
      </c>
      <c r="P253" s="5" t="str">
        <f t="shared" si="21"/>
        <v>FF</v>
      </c>
      <c r="Q253" s="5" t="str">
        <f t="shared" si="21"/>
        <v>2C</v>
      </c>
      <c r="R253" s="5" t="str">
        <f t="shared" ref="D253:R270" si="23">MID($A253,(COLUMN())*3+2,2)</f>
        <v>00</v>
      </c>
    </row>
    <row r="254" spans="1:18" x14ac:dyDescent="0.25">
      <c r="A254" s="6" t="s">
        <v>529</v>
      </c>
      <c r="B254" s="7" t="str">
        <f t="shared" si="18"/>
        <v>0x0FB0</v>
      </c>
      <c r="C254" s="5" t="str">
        <f t="shared" si="22"/>
        <v>03</v>
      </c>
      <c r="D254" s="5" t="str">
        <f t="shared" si="23"/>
        <v>00</v>
      </c>
      <c r="E254" s="5" t="str">
        <f t="shared" si="23"/>
        <v>02</v>
      </c>
      <c r="F254" s="5" t="str">
        <f t="shared" si="23"/>
        <v>00</v>
      </c>
      <c r="G254" s="5" t="str">
        <f t="shared" si="23"/>
        <v>E1</v>
      </c>
      <c r="H254" s="5" t="str">
        <f t="shared" si="23"/>
        <v>FF</v>
      </c>
      <c r="I254" s="5" t="str">
        <f t="shared" si="23"/>
        <v>C1</v>
      </c>
      <c r="J254" s="5" t="str">
        <f t="shared" si="23"/>
        <v>FF</v>
      </c>
      <c r="K254" s="5" t="str">
        <f t="shared" si="23"/>
        <v>ED</v>
      </c>
      <c r="L254" s="5" t="str">
        <f t="shared" si="23"/>
        <v>FF</v>
      </c>
      <c r="M254" s="5" t="str">
        <f t="shared" si="23"/>
        <v>15</v>
      </c>
      <c r="N254" s="5" t="str">
        <f t="shared" si="23"/>
        <v>00</v>
      </c>
      <c r="O254" s="5" t="str">
        <f t="shared" si="23"/>
        <v>2C</v>
      </c>
      <c r="P254" s="5" t="str">
        <f t="shared" si="23"/>
        <v>00</v>
      </c>
      <c r="Q254" s="5" t="str">
        <f t="shared" si="23"/>
        <v>B2</v>
      </c>
      <c r="R254" s="5" t="str">
        <f t="shared" si="23"/>
        <v>FF</v>
      </c>
    </row>
    <row r="255" spans="1:18" x14ac:dyDescent="0.25">
      <c r="A255" s="6" t="s">
        <v>530</v>
      </c>
      <c r="B255" s="7" t="str">
        <f t="shared" si="18"/>
        <v>0x0FC0</v>
      </c>
      <c r="C255" s="5" t="str">
        <f t="shared" si="22"/>
        <v>07</v>
      </c>
      <c r="D255" s="5" t="str">
        <f t="shared" si="23"/>
        <v>00</v>
      </c>
      <c r="E255" s="5" t="str">
        <f t="shared" si="23"/>
        <v>23</v>
      </c>
      <c r="F255" s="5" t="str">
        <f t="shared" si="23"/>
        <v>00</v>
      </c>
      <c r="G255" s="5" t="str">
        <f t="shared" si="23"/>
        <v>F6</v>
      </c>
      <c r="H255" s="5" t="str">
        <f t="shared" si="23"/>
        <v>FF</v>
      </c>
      <c r="I255" s="5" t="str">
        <f t="shared" si="23"/>
        <v>1E</v>
      </c>
      <c r="J255" s="5" t="str">
        <f t="shared" si="23"/>
        <v>00</v>
      </c>
      <c r="K255" s="5" t="str">
        <f t="shared" si="23"/>
        <v>FE</v>
      </c>
      <c r="L255" s="5" t="str">
        <f t="shared" si="23"/>
        <v>FF</v>
      </c>
      <c r="M255" s="5" t="str">
        <f t="shared" si="23"/>
        <v>B9</v>
      </c>
      <c r="N255" s="5" t="str">
        <f t="shared" si="23"/>
        <v>FF</v>
      </c>
      <c r="O255" s="5" t="str">
        <f t="shared" si="23"/>
        <v>F8</v>
      </c>
      <c r="P255" s="5" t="str">
        <f t="shared" si="23"/>
        <v>FF</v>
      </c>
      <c r="Q255" s="5" t="str">
        <f t="shared" si="23"/>
        <v>18</v>
      </c>
      <c r="R255" s="5" t="str">
        <f t="shared" si="23"/>
        <v>00</v>
      </c>
    </row>
    <row r="256" spans="1:18" x14ac:dyDescent="0.25">
      <c r="A256" s="6" t="s">
        <v>531</v>
      </c>
      <c r="B256" s="7" t="str">
        <f t="shared" si="18"/>
        <v>0x0FD0</v>
      </c>
      <c r="C256" s="5" t="str">
        <f t="shared" si="22"/>
        <v>E7</v>
      </c>
      <c r="D256" s="5" t="str">
        <f t="shared" si="23"/>
        <v>FF</v>
      </c>
      <c r="E256" s="5" t="str">
        <f t="shared" si="23"/>
        <v>D3</v>
      </c>
      <c r="F256" s="5" t="str">
        <f t="shared" si="23"/>
        <v>FF</v>
      </c>
      <c r="G256" s="5" t="str">
        <f t="shared" si="23"/>
        <v>23</v>
      </c>
      <c r="H256" s="5" t="str">
        <f t="shared" si="23"/>
        <v>00</v>
      </c>
      <c r="I256" s="5" t="str">
        <f t="shared" si="23"/>
        <v>FA</v>
      </c>
      <c r="J256" s="5" t="str">
        <f t="shared" si="23"/>
        <v>FF</v>
      </c>
      <c r="K256" s="5" t="str">
        <f t="shared" si="23"/>
        <v>0C</v>
      </c>
      <c r="L256" s="5" t="str">
        <f t="shared" si="23"/>
        <v>00</v>
      </c>
      <c r="M256" s="5" t="str">
        <f t="shared" si="23"/>
        <v>16</v>
      </c>
      <c r="N256" s="5" t="str">
        <f t="shared" si="23"/>
        <v>00</v>
      </c>
      <c r="O256" s="5" t="str">
        <f t="shared" si="23"/>
        <v>F7</v>
      </c>
      <c r="P256" s="5" t="str">
        <f t="shared" si="23"/>
        <v>FF</v>
      </c>
      <c r="Q256" s="5" t="str">
        <f t="shared" si="23"/>
        <v>F4</v>
      </c>
      <c r="R256" s="5" t="str">
        <f t="shared" si="23"/>
        <v>FF</v>
      </c>
    </row>
    <row r="257" spans="1:18" x14ac:dyDescent="0.25">
      <c r="A257" s="6" t="s">
        <v>532</v>
      </c>
      <c r="B257" s="7" t="str">
        <f t="shared" si="18"/>
        <v>0x0FE0</v>
      </c>
      <c r="C257" s="5" t="str">
        <f t="shared" si="22"/>
        <v>E5</v>
      </c>
      <c r="D257" s="5" t="str">
        <f t="shared" si="23"/>
        <v>FF</v>
      </c>
      <c r="E257" s="5" t="str">
        <f t="shared" si="23"/>
        <v>C9</v>
      </c>
      <c r="F257" s="5" t="str">
        <f t="shared" si="23"/>
        <v>FF</v>
      </c>
      <c r="G257" s="5" t="str">
        <f t="shared" si="23"/>
        <v>D5</v>
      </c>
      <c r="H257" s="5" t="str">
        <f t="shared" si="23"/>
        <v>FF</v>
      </c>
      <c r="I257" s="5" t="str">
        <f t="shared" si="23"/>
        <v>F4</v>
      </c>
      <c r="J257" s="5" t="str">
        <f t="shared" si="23"/>
        <v>FF</v>
      </c>
      <c r="K257" s="5" t="str">
        <f t="shared" si="23"/>
        <v>D8</v>
      </c>
      <c r="L257" s="5" t="str">
        <f t="shared" si="23"/>
        <v>FF</v>
      </c>
      <c r="M257" s="5" t="str">
        <f t="shared" si="23"/>
        <v>B2</v>
      </c>
      <c r="N257" s="5" t="str">
        <f t="shared" si="23"/>
        <v>FF</v>
      </c>
      <c r="O257" s="5" t="str">
        <f t="shared" si="23"/>
        <v>9C</v>
      </c>
      <c r="P257" s="5" t="str">
        <f t="shared" si="23"/>
        <v>FF</v>
      </c>
      <c r="Q257" s="5" t="str">
        <f t="shared" si="23"/>
        <v>E0</v>
      </c>
      <c r="R257" s="5" t="str">
        <f t="shared" si="23"/>
        <v>FF</v>
      </c>
    </row>
    <row r="258" spans="1:18" x14ac:dyDescent="0.25">
      <c r="A258" s="6" t="s">
        <v>533</v>
      </c>
      <c r="B258" s="7" t="str">
        <f t="shared" si="18"/>
        <v>0x0FF0</v>
      </c>
      <c r="C258" s="5" t="str">
        <f t="shared" si="22"/>
        <v>E0</v>
      </c>
      <c r="D258" s="5" t="str">
        <f t="shared" si="23"/>
        <v>FF</v>
      </c>
      <c r="E258" s="5" t="str">
        <f t="shared" si="23"/>
        <v>D6</v>
      </c>
      <c r="F258" s="5" t="str">
        <f t="shared" si="23"/>
        <v>FF</v>
      </c>
      <c r="G258" s="5" t="str">
        <f t="shared" si="23"/>
        <v>E3</v>
      </c>
      <c r="H258" s="5" t="str">
        <f t="shared" si="23"/>
        <v>FF</v>
      </c>
      <c r="I258" s="5" t="str">
        <f t="shared" si="23"/>
        <v>EF</v>
      </c>
      <c r="J258" s="5" t="str">
        <f t="shared" si="23"/>
        <v>FF</v>
      </c>
      <c r="K258" s="5" t="str">
        <f t="shared" si="23"/>
        <v>D9</v>
      </c>
      <c r="L258" s="5" t="str">
        <f t="shared" si="23"/>
        <v>FF</v>
      </c>
      <c r="M258" s="5" t="str">
        <f t="shared" si="23"/>
        <v>BF</v>
      </c>
      <c r="N258" s="5" t="str">
        <f t="shared" si="23"/>
        <v>FF</v>
      </c>
      <c r="O258" s="5" t="str">
        <f t="shared" si="23"/>
        <v>E8</v>
      </c>
      <c r="P258" s="5" t="str">
        <f t="shared" si="23"/>
        <v>FF</v>
      </c>
      <c r="Q258" s="5" t="str">
        <f t="shared" si="23"/>
        <v>C1</v>
      </c>
      <c r="R258" s="5" t="str">
        <f t="shared" si="23"/>
        <v>FF</v>
      </c>
    </row>
    <row r="259" spans="1:18" x14ac:dyDescent="0.25">
      <c r="A259" s="6" t="s">
        <v>534</v>
      </c>
      <c r="B259" s="7" t="str">
        <f t="shared" si="18"/>
        <v>0x1000</v>
      </c>
      <c r="C259" s="5" t="str">
        <f t="shared" si="22"/>
        <v>E7</v>
      </c>
      <c r="D259" s="5" t="str">
        <f t="shared" si="23"/>
        <v>FF</v>
      </c>
      <c r="E259" s="5" t="str">
        <f t="shared" si="23"/>
        <v>E4</v>
      </c>
      <c r="F259" s="5" t="str">
        <f t="shared" si="23"/>
        <v>FF</v>
      </c>
      <c r="G259" s="5" t="str">
        <f t="shared" si="23"/>
        <v>E9</v>
      </c>
      <c r="H259" s="5" t="str">
        <f t="shared" si="23"/>
        <v>FF</v>
      </c>
      <c r="I259" s="5" t="str">
        <f t="shared" si="23"/>
        <v>E6</v>
      </c>
      <c r="J259" s="5" t="str">
        <f t="shared" si="23"/>
        <v>FF</v>
      </c>
      <c r="K259" s="5" t="str">
        <f t="shared" si="23"/>
        <v>E9</v>
      </c>
      <c r="L259" s="5" t="str">
        <f t="shared" si="23"/>
        <v>FF</v>
      </c>
      <c r="M259" s="5" t="str">
        <f t="shared" si="23"/>
        <v>E8</v>
      </c>
      <c r="N259" s="5" t="str">
        <f t="shared" si="23"/>
        <v>FF</v>
      </c>
      <c r="O259" s="5" t="str">
        <f t="shared" si="23"/>
        <v>E9</v>
      </c>
      <c r="P259" s="5" t="str">
        <f t="shared" si="23"/>
        <v>FF</v>
      </c>
      <c r="Q259" s="5" t="str">
        <f t="shared" si="23"/>
        <v>E8</v>
      </c>
      <c r="R259" s="5" t="str">
        <f t="shared" si="23"/>
        <v>FF</v>
      </c>
    </row>
    <row r="260" spans="1:18" x14ac:dyDescent="0.25">
      <c r="A260" s="6" t="s">
        <v>535</v>
      </c>
      <c r="B260" s="7" t="str">
        <f t="shared" si="18"/>
        <v>0x1010</v>
      </c>
      <c r="C260" s="5" t="str">
        <f t="shared" si="22"/>
        <v>EA</v>
      </c>
      <c r="D260" s="5" t="str">
        <f t="shared" si="23"/>
        <v>FF</v>
      </c>
      <c r="E260" s="5" t="str">
        <f t="shared" si="23"/>
        <v>E8</v>
      </c>
      <c r="F260" s="5" t="str">
        <f t="shared" si="23"/>
        <v>FF</v>
      </c>
      <c r="G260" s="5" t="str">
        <f t="shared" si="23"/>
        <v>E7</v>
      </c>
      <c r="H260" s="5" t="str">
        <f t="shared" si="23"/>
        <v>FF</v>
      </c>
      <c r="I260" s="5" t="str">
        <f t="shared" si="23"/>
        <v>EA</v>
      </c>
      <c r="J260" s="5" t="str">
        <f t="shared" si="23"/>
        <v>FF</v>
      </c>
      <c r="K260" s="5" t="str">
        <f t="shared" si="23"/>
        <v>E9</v>
      </c>
      <c r="L260" s="5" t="str">
        <f t="shared" si="23"/>
        <v>FF</v>
      </c>
      <c r="M260" s="5" t="str">
        <f t="shared" si="23"/>
        <v>E7</v>
      </c>
      <c r="N260" s="5" t="str">
        <f t="shared" si="23"/>
        <v>FF</v>
      </c>
      <c r="O260" s="5" t="str">
        <f t="shared" si="23"/>
        <v>E9</v>
      </c>
      <c r="P260" s="5" t="str">
        <f t="shared" si="23"/>
        <v>FF</v>
      </c>
      <c r="Q260" s="5" t="str">
        <f t="shared" si="23"/>
        <v>E8</v>
      </c>
      <c r="R260" s="5" t="str">
        <f t="shared" si="23"/>
        <v>FF</v>
      </c>
    </row>
    <row r="261" spans="1:18" x14ac:dyDescent="0.25">
      <c r="A261" s="6" t="s">
        <v>536</v>
      </c>
      <c r="B261" s="7" t="str">
        <f t="shared" ref="B261:B324" si="24">CONCATENATE("0x",DEC2HEX(HEX2DEC(RIGHT(B260,4))+16,4))</f>
        <v>0x1020</v>
      </c>
      <c r="C261" s="5" t="str">
        <f t="shared" si="22"/>
        <v>E9</v>
      </c>
      <c r="D261" s="5" t="str">
        <f t="shared" si="23"/>
        <v>FF</v>
      </c>
      <c r="E261" s="5" t="str">
        <f t="shared" si="23"/>
        <v>EE</v>
      </c>
      <c r="F261" s="5" t="str">
        <f t="shared" si="23"/>
        <v>FF</v>
      </c>
      <c r="G261" s="5" t="str">
        <f t="shared" si="23"/>
        <v>EB</v>
      </c>
      <c r="H261" s="5" t="str">
        <f t="shared" si="23"/>
        <v>FF</v>
      </c>
      <c r="I261" s="5" t="str">
        <f t="shared" si="23"/>
        <v>ED</v>
      </c>
      <c r="J261" s="5" t="str">
        <f t="shared" si="23"/>
        <v>FF</v>
      </c>
      <c r="K261" s="5" t="str">
        <f t="shared" si="23"/>
        <v>ED</v>
      </c>
      <c r="L261" s="5" t="str">
        <f t="shared" si="23"/>
        <v>FF</v>
      </c>
      <c r="M261" s="5" t="str">
        <f t="shared" si="23"/>
        <v>EC</v>
      </c>
      <c r="N261" s="5" t="str">
        <f t="shared" si="23"/>
        <v>FF</v>
      </c>
      <c r="O261" s="5" t="str">
        <f t="shared" si="23"/>
        <v>EE</v>
      </c>
      <c r="P261" s="5" t="str">
        <f t="shared" si="23"/>
        <v>FF</v>
      </c>
      <c r="Q261" s="5" t="str">
        <f t="shared" si="23"/>
        <v>EC</v>
      </c>
      <c r="R261" s="5" t="str">
        <f t="shared" si="23"/>
        <v>FF</v>
      </c>
    </row>
    <row r="262" spans="1:18" x14ac:dyDescent="0.25">
      <c r="A262" s="6" t="s">
        <v>537</v>
      </c>
      <c r="B262" s="7" t="str">
        <f t="shared" si="24"/>
        <v>0x1030</v>
      </c>
      <c r="C262" s="5" t="str">
        <f t="shared" si="22"/>
        <v>ED</v>
      </c>
      <c r="D262" s="5" t="str">
        <f t="shared" si="23"/>
        <v>FF</v>
      </c>
      <c r="E262" s="5" t="str">
        <f t="shared" si="23"/>
        <v>EA</v>
      </c>
      <c r="F262" s="5" t="str">
        <f t="shared" si="23"/>
        <v>FF</v>
      </c>
      <c r="G262" s="5" t="str">
        <f t="shared" si="23"/>
        <v>EA</v>
      </c>
      <c r="H262" s="5" t="str">
        <f t="shared" si="23"/>
        <v>FF</v>
      </c>
      <c r="I262" s="5" t="str">
        <f t="shared" si="23"/>
        <v>ED</v>
      </c>
      <c r="J262" s="5" t="str">
        <f t="shared" si="23"/>
        <v>FF</v>
      </c>
      <c r="K262" s="5" t="str">
        <f t="shared" si="23"/>
        <v>ED</v>
      </c>
      <c r="L262" s="5" t="str">
        <f t="shared" si="23"/>
        <v>FF</v>
      </c>
      <c r="M262" s="5" t="str">
        <f t="shared" si="23"/>
        <v>F0</v>
      </c>
      <c r="N262" s="5" t="str">
        <f t="shared" si="23"/>
        <v>FF</v>
      </c>
      <c r="O262" s="5" t="str">
        <f t="shared" si="23"/>
        <v>F1</v>
      </c>
      <c r="P262" s="5" t="str">
        <f t="shared" si="23"/>
        <v>FF</v>
      </c>
      <c r="Q262" s="5" t="str">
        <f t="shared" si="23"/>
        <v>F1</v>
      </c>
      <c r="R262" s="5" t="str">
        <f t="shared" si="23"/>
        <v>FF</v>
      </c>
    </row>
    <row r="263" spans="1:18" x14ac:dyDescent="0.25">
      <c r="A263" s="6" t="s">
        <v>538</v>
      </c>
      <c r="B263" s="7" t="str">
        <f t="shared" si="24"/>
        <v>0x1040</v>
      </c>
      <c r="C263" s="5" t="str">
        <f t="shared" si="22"/>
        <v>E0</v>
      </c>
      <c r="D263" s="5" t="str">
        <f t="shared" si="23"/>
        <v>FF</v>
      </c>
      <c r="E263" s="5" t="str">
        <f t="shared" si="23"/>
        <v>EB</v>
      </c>
      <c r="F263" s="5" t="str">
        <f t="shared" si="23"/>
        <v>FF</v>
      </c>
      <c r="G263" s="5" t="str">
        <f t="shared" si="23"/>
        <v>FD</v>
      </c>
      <c r="H263" s="5" t="str">
        <f t="shared" si="23"/>
        <v>FF</v>
      </c>
      <c r="I263" s="5" t="str">
        <f t="shared" si="23"/>
        <v>D7</v>
      </c>
      <c r="J263" s="5" t="str">
        <f t="shared" si="23"/>
        <v>FF</v>
      </c>
      <c r="K263" s="5" t="str">
        <f t="shared" si="23"/>
        <v>ED</v>
      </c>
      <c r="L263" s="5" t="str">
        <f t="shared" si="23"/>
        <v>FF</v>
      </c>
      <c r="M263" s="5" t="str">
        <f t="shared" si="23"/>
        <v>AD</v>
      </c>
      <c r="N263" s="5" t="str">
        <f t="shared" si="23"/>
        <v>FF</v>
      </c>
      <c r="O263" s="5" t="str">
        <f t="shared" si="23"/>
        <v>FC</v>
      </c>
      <c r="P263" s="5" t="str">
        <f t="shared" si="23"/>
        <v>FF</v>
      </c>
      <c r="Q263" s="5" t="str">
        <f t="shared" si="23"/>
        <v>E6</v>
      </c>
      <c r="R263" s="5" t="str">
        <f t="shared" si="23"/>
        <v>FF</v>
      </c>
    </row>
    <row r="264" spans="1:18" x14ac:dyDescent="0.25">
      <c r="A264" s="6" t="s">
        <v>539</v>
      </c>
      <c r="B264" s="7" t="str">
        <f t="shared" si="24"/>
        <v>0x1050</v>
      </c>
      <c r="C264" s="5" t="str">
        <f t="shared" si="22"/>
        <v>9F</v>
      </c>
      <c r="D264" s="5" t="str">
        <f t="shared" si="23"/>
        <v>FF</v>
      </c>
      <c r="E264" s="5" t="str">
        <f t="shared" si="23"/>
        <v>C6</v>
      </c>
      <c r="F264" s="5" t="str">
        <f t="shared" si="23"/>
        <v>FF</v>
      </c>
      <c r="G264" s="5" t="str">
        <f t="shared" si="23"/>
        <v>10</v>
      </c>
      <c r="H264" s="5" t="str">
        <f t="shared" si="23"/>
        <v>00</v>
      </c>
      <c r="I264" s="5" t="str">
        <f t="shared" si="23"/>
        <v>11</v>
      </c>
      <c r="J264" s="5" t="str">
        <f t="shared" si="23"/>
        <v>00</v>
      </c>
      <c r="K264" s="5" t="str">
        <f t="shared" si="23"/>
        <v>26</v>
      </c>
      <c r="L264" s="5" t="str">
        <f t="shared" si="23"/>
        <v>00</v>
      </c>
      <c r="M264" s="5" t="str">
        <f t="shared" si="23"/>
        <v>C1</v>
      </c>
      <c r="N264" s="5" t="str">
        <f t="shared" si="23"/>
        <v>FF</v>
      </c>
      <c r="O264" s="5" t="str">
        <f t="shared" si="23"/>
        <v>0A</v>
      </c>
      <c r="P264" s="5" t="str">
        <f t="shared" si="23"/>
        <v>00</v>
      </c>
      <c r="Q264" s="5" t="str">
        <f t="shared" si="23"/>
        <v>9C</v>
      </c>
      <c r="R264" s="5" t="str">
        <f t="shared" si="23"/>
        <v>FF</v>
      </c>
    </row>
    <row r="265" spans="1:18" x14ac:dyDescent="0.25">
      <c r="A265" s="6" t="s">
        <v>540</v>
      </c>
      <c r="B265" s="7" t="str">
        <f t="shared" si="24"/>
        <v>0x1060</v>
      </c>
      <c r="C265" s="5" t="str">
        <f t="shared" si="22"/>
        <v>36</v>
      </c>
      <c r="D265" s="5" t="str">
        <f t="shared" si="23"/>
        <v>00</v>
      </c>
      <c r="E265" s="5" t="str">
        <f t="shared" si="23"/>
        <v>C8</v>
      </c>
      <c r="F265" s="5" t="str">
        <f t="shared" si="23"/>
        <v>FF</v>
      </c>
      <c r="G265" s="5" t="str">
        <f t="shared" si="23"/>
        <v>00</v>
      </c>
      <c r="H265" s="5" t="str">
        <f t="shared" si="23"/>
        <v>00</v>
      </c>
      <c r="I265" s="5" t="str">
        <f t="shared" si="23"/>
        <v>D7</v>
      </c>
      <c r="J265" s="5" t="str">
        <f t="shared" si="23"/>
        <v>FF</v>
      </c>
      <c r="K265" s="5" t="str">
        <f t="shared" si="23"/>
        <v>40</v>
      </c>
      <c r="L265" s="5" t="str">
        <f t="shared" si="23"/>
        <v>00</v>
      </c>
      <c r="M265" s="5" t="str">
        <f t="shared" si="23"/>
        <v>3E</v>
      </c>
      <c r="N265" s="5" t="str">
        <f t="shared" si="23"/>
        <v>00</v>
      </c>
      <c r="O265" s="5" t="str">
        <f t="shared" si="23"/>
        <v>ED</v>
      </c>
      <c r="P265" s="5" t="str">
        <f t="shared" si="23"/>
        <v>FF</v>
      </c>
      <c r="Q265" s="5" t="str">
        <f t="shared" si="23"/>
        <v>D2</v>
      </c>
      <c r="R265" s="5" t="str">
        <f t="shared" si="23"/>
        <v>FF</v>
      </c>
    </row>
    <row r="266" spans="1:18" x14ac:dyDescent="0.25">
      <c r="A266" s="6" t="s">
        <v>541</v>
      </c>
      <c r="B266" s="7" t="str">
        <f t="shared" si="24"/>
        <v>0x1070</v>
      </c>
      <c r="C266" s="5" t="str">
        <f t="shared" si="22"/>
        <v>A2</v>
      </c>
      <c r="D266" s="5" t="str">
        <f t="shared" si="23"/>
        <v>FF</v>
      </c>
      <c r="E266" s="5" t="str">
        <f t="shared" si="23"/>
        <v>9E</v>
      </c>
      <c r="F266" s="5" t="str">
        <f t="shared" si="23"/>
        <v>FF</v>
      </c>
      <c r="G266" s="5" t="str">
        <f t="shared" si="23"/>
        <v>DE</v>
      </c>
      <c r="H266" s="5" t="str">
        <f t="shared" si="23"/>
        <v>FF</v>
      </c>
      <c r="I266" s="5" t="str">
        <f t="shared" si="23"/>
        <v>E4</v>
      </c>
      <c r="J266" s="5" t="str">
        <f t="shared" si="23"/>
        <v>FF</v>
      </c>
      <c r="K266" s="5" t="str">
        <f t="shared" si="23"/>
        <v>F0</v>
      </c>
      <c r="L266" s="5" t="str">
        <f t="shared" si="23"/>
        <v>FF</v>
      </c>
      <c r="M266" s="5" t="str">
        <f t="shared" si="23"/>
        <v>92</v>
      </c>
      <c r="N266" s="5" t="str">
        <f t="shared" si="23"/>
        <v>FF</v>
      </c>
      <c r="O266" s="5" t="str">
        <f t="shared" si="23"/>
        <v>8C</v>
      </c>
      <c r="P266" s="5" t="str">
        <f t="shared" si="23"/>
        <v>FF</v>
      </c>
      <c r="Q266" s="5" t="str">
        <f t="shared" si="23"/>
        <v>1C</v>
      </c>
      <c r="R266" s="5" t="str">
        <f t="shared" si="23"/>
        <v>00</v>
      </c>
    </row>
    <row r="267" spans="1:18" x14ac:dyDescent="0.25">
      <c r="A267" s="6" t="s">
        <v>542</v>
      </c>
      <c r="B267" s="7" t="str">
        <f t="shared" si="24"/>
        <v>0x1080</v>
      </c>
      <c r="C267" s="5" t="str">
        <f t="shared" si="22"/>
        <v>04</v>
      </c>
      <c r="D267" s="5" t="str">
        <f t="shared" si="23"/>
        <v>00</v>
      </c>
      <c r="E267" s="5" t="str">
        <f t="shared" si="23"/>
        <v>9F</v>
      </c>
      <c r="F267" s="5" t="str">
        <f t="shared" si="23"/>
        <v>FF</v>
      </c>
      <c r="G267" s="5" t="str">
        <f t="shared" si="23"/>
        <v>E5</v>
      </c>
      <c r="H267" s="5" t="str">
        <f t="shared" si="23"/>
        <v>FF</v>
      </c>
      <c r="I267" s="5" t="str">
        <f t="shared" si="23"/>
        <v>E2</v>
      </c>
      <c r="J267" s="5" t="str">
        <f t="shared" si="23"/>
        <v>FF</v>
      </c>
      <c r="K267" s="5" t="str">
        <f t="shared" si="23"/>
        <v>05</v>
      </c>
      <c r="L267" s="5" t="str">
        <f t="shared" si="23"/>
        <v>00</v>
      </c>
      <c r="M267" s="5" t="str">
        <f t="shared" si="23"/>
        <v>FC</v>
      </c>
      <c r="N267" s="5" t="str">
        <f t="shared" si="23"/>
        <v>FF</v>
      </c>
      <c r="O267" s="5" t="str">
        <f t="shared" si="23"/>
        <v>AE</v>
      </c>
      <c r="P267" s="5" t="str">
        <f t="shared" si="23"/>
        <v>FF</v>
      </c>
      <c r="Q267" s="5" t="str">
        <f t="shared" si="23"/>
        <v>AC</v>
      </c>
      <c r="R267" s="5" t="str">
        <f t="shared" si="23"/>
        <v>FF</v>
      </c>
    </row>
    <row r="268" spans="1:18" x14ac:dyDescent="0.25">
      <c r="A268" s="6" t="s">
        <v>543</v>
      </c>
      <c r="B268" s="7" t="str">
        <f t="shared" si="24"/>
        <v>0x1090</v>
      </c>
      <c r="C268" s="5" t="str">
        <f t="shared" si="22"/>
        <v>B1</v>
      </c>
      <c r="D268" s="5" t="str">
        <f t="shared" si="23"/>
        <v>FF</v>
      </c>
      <c r="E268" s="5" t="str">
        <f t="shared" si="23"/>
        <v>27</v>
      </c>
      <c r="F268" s="5" t="str">
        <f t="shared" si="23"/>
        <v>00</v>
      </c>
      <c r="G268" s="5" t="str">
        <f t="shared" si="23"/>
        <v>DC</v>
      </c>
      <c r="H268" s="5" t="str">
        <f t="shared" si="23"/>
        <v>FF</v>
      </c>
      <c r="I268" s="5" t="str">
        <f t="shared" si="23"/>
        <v>FD</v>
      </c>
      <c r="J268" s="5" t="str">
        <f t="shared" si="23"/>
        <v>FF</v>
      </c>
      <c r="K268" s="5" t="str">
        <f t="shared" si="23"/>
        <v>D8</v>
      </c>
      <c r="L268" s="5" t="str">
        <f t="shared" si="23"/>
        <v>FF</v>
      </c>
      <c r="M268" s="5" t="str">
        <f t="shared" si="23"/>
        <v>A3</v>
      </c>
      <c r="N268" s="5" t="str">
        <f t="shared" si="23"/>
        <v>FF</v>
      </c>
      <c r="O268" s="5" t="str">
        <f t="shared" si="23"/>
        <v>C9</v>
      </c>
      <c r="P268" s="5" t="str">
        <f t="shared" si="23"/>
        <v>FF</v>
      </c>
      <c r="Q268" s="5" t="str">
        <f t="shared" si="23"/>
        <v>06</v>
      </c>
      <c r="R268" s="5" t="str">
        <f t="shared" si="23"/>
        <v>00</v>
      </c>
    </row>
    <row r="269" spans="1:18" x14ac:dyDescent="0.25">
      <c r="A269" s="6" t="s">
        <v>544</v>
      </c>
      <c r="B269" s="7" t="str">
        <f t="shared" si="24"/>
        <v>0x10A0</v>
      </c>
      <c r="C269" s="5" t="str">
        <f t="shared" si="22"/>
        <v>93</v>
      </c>
      <c r="D269" s="5" t="str">
        <f t="shared" si="23"/>
        <v>FF</v>
      </c>
      <c r="E269" s="5" t="str">
        <f t="shared" si="23"/>
        <v>C0</v>
      </c>
      <c r="F269" s="5" t="str">
        <f t="shared" si="23"/>
        <v>FF</v>
      </c>
      <c r="G269" s="5" t="str">
        <f t="shared" si="23"/>
        <v>CE</v>
      </c>
      <c r="H269" s="5" t="str">
        <f t="shared" si="23"/>
        <v>FF</v>
      </c>
      <c r="I269" s="5" t="str">
        <f t="shared" si="23"/>
        <v>84</v>
      </c>
      <c r="J269" s="5" t="str">
        <f t="shared" si="23"/>
        <v>FF</v>
      </c>
      <c r="K269" s="5" t="str">
        <f t="shared" si="23"/>
        <v>AB</v>
      </c>
      <c r="L269" s="5" t="str">
        <f t="shared" si="23"/>
        <v>FF</v>
      </c>
      <c r="M269" s="5" t="str">
        <f t="shared" si="23"/>
        <v>86</v>
      </c>
      <c r="N269" s="5" t="str">
        <f t="shared" si="23"/>
        <v>FF</v>
      </c>
      <c r="O269" s="5" t="str">
        <f t="shared" si="23"/>
        <v>01</v>
      </c>
      <c r="P269" s="5" t="str">
        <f t="shared" si="23"/>
        <v>00</v>
      </c>
      <c r="Q269" s="5" t="str">
        <f t="shared" si="23"/>
        <v>2E</v>
      </c>
      <c r="R269" s="5" t="str">
        <f t="shared" si="23"/>
        <v>00</v>
      </c>
    </row>
    <row r="270" spans="1:18" x14ac:dyDescent="0.25">
      <c r="A270" s="6" t="s">
        <v>545</v>
      </c>
      <c r="B270" s="7" t="str">
        <f t="shared" si="24"/>
        <v>0x10B0</v>
      </c>
      <c r="C270" s="5" t="str">
        <f t="shared" si="22"/>
        <v>07</v>
      </c>
      <c r="D270" s="5" t="str">
        <f t="shared" si="23"/>
        <v>00</v>
      </c>
      <c r="E270" s="5" t="str">
        <f t="shared" si="23"/>
        <v>05</v>
      </c>
      <c r="F270" s="5" t="str">
        <f t="shared" si="23"/>
        <v>00</v>
      </c>
      <c r="G270" s="5" t="str">
        <f t="shared" si="23"/>
        <v>E4</v>
      </c>
      <c r="H270" s="5" t="str">
        <f t="shared" si="23"/>
        <v>FF</v>
      </c>
      <c r="I270" s="5" t="str">
        <f t="shared" si="23"/>
        <v>C3</v>
      </c>
      <c r="J270" s="5" t="str">
        <f t="shared" si="23"/>
        <v>FF</v>
      </c>
      <c r="K270" s="5" t="str">
        <f t="shared" si="23"/>
        <v>F1</v>
      </c>
      <c r="L270" s="5" t="str">
        <f t="shared" si="23"/>
        <v>FF</v>
      </c>
      <c r="M270" s="5" t="str">
        <f t="shared" si="23"/>
        <v>18</v>
      </c>
      <c r="N270" s="5" t="str">
        <f t="shared" si="23"/>
        <v>00</v>
      </c>
      <c r="O270" s="5" t="str">
        <f t="shared" si="23"/>
        <v>2E</v>
      </c>
      <c r="P270" s="5" t="str">
        <f t="shared" si="23"/>
        <v>00</v>
      </c>
      <c r="Q270" s="5" t="str">
        <f t="shared" si="23"/>
        <v>B5</v>
      </c>
      <c r="R270" s="5" t="str">
        <f t="shared" ref="D270:R287" si="25">MID($A270,(COLUMN())*3+2,2)</f>
        <v>FF</v>
      </c>
    </row>
    <row r="271" spans="1:18" x14ac:dyDescent="0.25">
      <c r="A271" s="6" t="s">
        <v>546</v>
      </c>
      <c r="B271" s="7" t="str">
        <f t="shared" si="24"/>
        <v>0x10C0</v>
      </c>
      <c r="C271" s="5" t="str">
        <f t="shared" si="22"/>
        <v>05</v>
      </c>
      <c r="D271" s="5" t="str">
        <f t="shared" si="25"/>
        <v>00</v>
      </c>
      <c r="E271" s="5" t="str">
        <f t="shared" si="25"/>
        <v>24</v>
      </c>
      <c r="F271" s="5" t="str">
        <f t="shared" si="25"/>
        <v>00</v>
      </c>
      <c r="G271" s="5" t="str">
        <f t="shared" si="25"/>
        <v>F7</v>
      </c>
      <c r="H271" s="5" t="str">
        <f t="shared" si="25"/>
        <v>FF</v>
      </c>
      <c r="I271" s="5" t="str">
        <f t="shared" si="25"/>
        <v>1F</v>
      </c>
      <c r="J271" s="5" t="str">
        <f t="shared" si="25"/>
        <v>00</v>
      </c>
      <c r="K271" s="5" t="str">
        <f t="shared" si="25"/>
        <v>01</v>
      </c>
      <c r="L271" s="5" t="str">
        <f t="shared" si="25"/>
        <v>00</v>
      </c>
      <c r="M271" s="5" t="str">
        <f t="shared" si="25"/>
        <v>BB</v>
      </c>
      <c r="N271" s="5" t="str">
        <f t="shared" si="25"/>
        <v>FF</v>
      </c>
      <c r="O271" s="5" t="str">
        <f t="shared" si="25"/>
        <v>FB</v>
      </c>
      <c r="P271" s="5" t="str">
        <f t="shared" si="25"/>
        <v>FF</v>
      </c>
      <c r="Q271" s="5" t="str">
        <f t="shared" si="25"/>
        <v>1A</v>
      </c>
      <c r="R271" s="5" t="str">
        <f t="shared" si="25"/>
        <v>00</v>
      </c>
    </row>
    <row r="272" spans="1:18" x14ac:dyDescent="0.25">
      <c r="A272" s="6" t="s">
        <v>547</v>
      </c>
      <c r="B272" s="7" t="str">
        <f t="shared" si="24"/>
        <v>0x10D0</v>
      </c>
      <c r="C272" s="5" t="str">
        <f t="shared" si="22"/>
        <v>E9</v>
      </c>
      <c r="D272" s="5" t="str">
        <f t="shared" si="25"/>
        <v>FF</v>
      </c>
      <c r="E272" s="5" t="str">
        <f t="shared" si="25"/>
        <v>D6</v>
      </c>
      <c r="F272" s="5" t="str">
        <f t="shared" si="25"/>
        <v>FF</v>
      </c>
      <c r="G272" s="5" t="str">
        <f t="shared" si="25"/>
        <v>26</v>
      </c>
      <c r="H272" s="5" t="str">
        <f t="shared" si="25"/>
        <v>00</v>
      </c>
      <c r="I272" s="5" t="str">
        <f t="shared" si="25"/>
        <v>FE</v>
      </c>
      <c r="J272" s="5" t="str">
        <f t="shared" si="25"/>
        <v>FF</v>
      </c>
      <c r="K272" s="5" t="str">
        <f t="shared" si="25"/>
        <v>0F</v>
      </c>
      <c r="L272" s="5" t="str">
        <f t="shared" si="25"/>
        <v>00</v>
      </c>
      <c r="M272" s="5" t="str">
        <f t="shared" si="25"/>
        <v>19</v>
      </c>
      <c r="N272" s="5" t="str">
        <f t="shared" si="25"/>
        <v>00</v>
      </c>
      <c r="O272" s="5" t="str">
        <f t="shared" si="25"/>
        <v>FA</v>
      </c>
      <c r="P272" s="5" t="str">
        <f t="shared" si="25"/>
        <v>FF</v>
      </c>
      <c r="Q272" s="5" t="str">
        <f t="shared" si="25"/>
        <v>F7</v>
      </c>
      <c r="R272" s="5" t="str">
        <f t="shared" si="25"/>
        <v>FF</v>
      </c>
    </row>
    <row r="273" spans="1:18" x14ac:dyDescent="0.25">
      <c r="A273" s="6" t="s">
        <v>548</v>
      </c>
      <c r="B273" s="7" t="str">
        <f t="shared" si="24"/>
        <v>0x10E0</v>
      </c>
      <c r="C273" s="5" t="str">
        <f t="shared" si="22"/>
        <v>E7</v>
      </c>
      <c r="D273" s="5" t="str">
        <f t="shared" si="25"/>
        <v>FF</v>
      </c>
      <c r="E273" s="5" t="str">
        <f t="shared" si="25"/>
        <v>CB</v>
      </c>
      <c r="F273" s="5" t="str">
        <f t="shared" si="25"/>
        <v>FF</v>
      </c>
      <c r="G273" s="5" t="str">
        <f t="shared" si="25"/>
        <v>D8</v>
      </c>
      <c r="H273" s="5" t="str">
        <f t="shared" si="25"/>
        <v>FF</v>
      </c>
      <c r="I273" s="5" t="str">
        <f t="shared" si="25"/>
        <v>F7</v>
      </c>
      <c r="J273" s="5" t="str">
        <f t="shared" si="25"/>
        <v>FF</v>
      </c>
      <c r="K273" s="5" t="str">
        <f t="shared" si="25"/>
        <v>DB</v>
      </c>
      <c r="L273" s="5" t="str">
        <f t="shared" si="25"/>
        <v>FF</v>
      </c>
      <c r="M273" s="5" t="str">
        <f t="shared" si="25"/>
        <v>B4</v>
      </c>
      <c r="N273" s="5" t="str">
        <f t="shared" si="25"/>
        <v>FF</v>
      </c>
      <c r="O273" s="5" t="str">
        <f t="shared" si="25"/>
        <v>9F</v>
      </c>
      <c r="P273" s="5" t="str">
        <f t="shared" si="25"/>
        <v>FF</v>
      </c>
      <c r="Q273" s="5" t="str">
        <f t="shared" si="25"/>
        <v>E2</v>
      </c>
      <c r="R273" s="5" t="str">
        <f t="shared" si="25"/>
        <v>FF</v>
      </c>
    </row>
    <row r="274" spans="1:18" x14ac:dyDescent="0.25">
      <c r="A274" s="6" t="s">
        <v>549</v>
      </c>
      <c r="B274" s="7" t="str">
        <f t="shared" si="24"/>
        <v>0x10F0</v>
      </c>
      <c r="C274" s="5" t="str">
        <f t="shared" si="22"/>
        <v>E2</v>
      </c>
      <c r="D274" s="5" t="str">
        <f t="shared" si="25"/>
        <v>FF</v>
      </c>
      <c r="E274" s="5" t="str">
        <f t="shared" si="25"/>
        <v>D8</v>
      </c>
      <c r="F274" s="5" t="str">
        <f t="shared" si="25"/>
        <v>FF</v>
      </c>
      <c r="G274" s="5" t="str">
        <f t="shared" si="25"/>
        <v>E5</v>
      </c>
      <c r="H274" s="5" t="str">
        <f t="shared" si="25"/>
        <v>FF</v>
      </c>
      <c r="I274" s="5" t="str">
        <f t="shared" si="25"/>
        <v>F2</v>
      </c>
      <c r="J274" s="5" t="str">
        <f t="shared" si="25"/>
        <v>FF</v>
      </c>
      <c r="K274" s="5" t="str">
        <f t="shared" si="25"/>
        <v>DB</v>
      </c>
      <c r="L274" s="5" t="str">
        <f t="shared" si="25"/>
        <v>FF</v>
      </c>
      <c r="M274" s="5" t="str">
        <f t="shared" si="25"/>
        <v>C1</v>
      </c>
      <c r="N274" s="5" t="str">
        <f t="shared" si="25"/>
        <v>FF</v>
      </c>
      <c r="O274" s="5" t="str">
        <f t="shared" si="25"/>
        <v>E9</v>
      </c>
      <c r="P274" s="5" t="str">
        <f t="shared" si="25"/>
        <v>FF</v>
      </c>
      <c r="Q274" s="5" t="str">
        <f t="shared" si="25"/>
        <v>C2</v>
      </c>
      <c r="R274" s="5" t="str">
        <f t="shared" si="25"/>
        <v>FF</v>
      </c>
    </row>
    <row r="275" spans="1:18" x14ac:dyDescent="0.25">
      <c r="A275" s="6" t="s">
        <v>550</v>
      </c>
      <c r="B275" s="7" t="str">
        <f t="shared" si="24"/>
        <v>0x1100</v>
      </c>
      <c r="C275" s="5" t="str">
        <f t="shared" si="22"/>
        <v>E8</v>
      </c>
      <c r="D275" s="5" t="str">
        <f t="shared" si="25"/>
        <v>FF</v>
      </c>
      <c r="E275" s="5" t="str">
        <f t="shared" si="25"/>
        <v>E5</v>
      </c>
      <c r="F275" s="5" t="str">
        <f t="shared" si="25"/>
        <v>FF</v>
      </c>
      <c r="G275" s="5" t="str">
        <f t="shared" si="25"/>
        <v>EA</v>
      </c>
      <c r="H275" s="5" t="str">
        <f t="shared" si="25"/>
        <v>FF</v>
      </c>
      <c r="I275" s="5" t="str">
        <f t="shared" si="25"/>
        <v>E8</v>
      </c>
      <c r="J275" s="5" t="str">
        <f t="shared" si="25"/>
        <v>FF</v>
      </c>
      <c r="K275" s="5" t="str">
        <f t="shared" si="25"/>
        <v>EB</v>
      </c>
      <c r="L275" s="5" t="str">
        <f t="shared" si="25"/>
        <v>FF</v>
      </c>
      <c r="M275" s="5" t="str">
        <f t="shared" si="25"/>
        <v>EA</v>
      </c>
      <c r="N275" s="5" t="str">
        <f t="shared" si="25"/>
        <v>FF</v>
      </c>
      <c r="O275" s="5" t="str">
        <f t="shared" si="25"/>
        <v>EB</v>
      </c>
      <c r="P275" s="5" t="str">
        <f t="shared" si="25"/>
        <v>FF</v>
      </c>
      <c r="Q275" s="5" t="str">
        <f t="shared" si="25"/>
        <v>EA</v>
      </c>
      <c r="R275" s="5" t="str">
        <f t="shared" si="25"/>
        <v>FF</v>
      </c>
    </row>
    <row r="276" spans="1:18" x14ac:dyDescent="0.25">
      <c r="A276" s="6" t="s">
        <v>551</v>
      </c>
      <c r="B276" s="7" t="str">
        <f t="shared" si="24"/>
        <v>0x1110</v>
      </c>
      <c r="C276" s="5" t="str">
        <f t="shared" si="22"/>
        <v>ED</v>
      </c>
      <c r="D276" s="5" t="str">
        <f t="shared" si="25"/>
        <v>FF</v>
      </c>
      <c r="E276" s="5" t="str">
        <f t="shared" si="25"/>
        <v>EA</v>
      </c>
      <c r="F276" s="5" t="str">
        <f t="shared" si="25"/>
        <v>FF</v>
      </c>
      <c r="G276" s="5" t="str">
        <f t="shared" si="25"/>
        <v>E9</v>
      </c>
      <c r="H276" s="5" t="str">
        <f t="shared" si="25"/>
        <v>FF</v>
      </c>
      <c r="I276" s="5" t="str">
        <f t="shared" si="25"/>
        <v>ED</v>
      </c>
      <c r="J276" s="5" t="str">
        <f t="shared" si="25"/>
        <v>FF</v>
      </c>
      <c r="K276" s="5" t="str">
        <f t="shared" si="25"/>
        <v>EC</v>
      </c>
      <c r="L276" s="5" t="str">
        <f t="shared" si="25"/>
        <v>FF</v>
      </c>
      <c r="M276" s="5" t="str">
        <f t="shared" si="25"/>
        <v>EA</v>
      </c>
      <c r="N276" s="5" t="str">
        <f t="shared" si="25"/>
        <v>FF</v>
      </c>
      <c r="O276" s="5" t="str">
        <f t="shared" si="25"/>
        <v>EB</v>
      </c>
      <c r="P276" s="5" t="str">
        <f t="shared" si="25"/>
        <v>FF</v>
      </c>
      <c r="Q276" s="5" t="str">
        <f t="shared" si="25"/>
        <v>EA</v>
      </c>
      <c r="R276" s="5" t="str">
        <f t="shared" si="25"/>
        <v>FF</v>
      </c>
    </row>
    <row r="277" spans="1:18" x14ac:dyDescent="0.25">
      <c r="A277" s="6" t="s">
        <v>552</v>
      </c>
      <c r="B277" s="7" t="str">
        <f t="shared" si="24"/>
        <v>0x1120</v>
      </c>
      <c r="C277" s="5" t="str">
        <f t="shared" si="22"/>
        <v>EC</v>
      </c>
      <c r="D277" s="5" t="str">
        <f t="shared" si="25"/>
        <v>FF</v>
      </c>
      <c r="E277" s="5" t="str">
        <f t="shared" si="25"/>
        <v>F1</v>
      </c>
      <c r="F277" s="5" t="str">
        <f t="shared" si="25"/>
        <v>FF</v>
      </c>
      <c r="G277" s="5" t="str">
        <f t="shared" si="25"/>
        <v>ED</v>
      </c>
      <c r="H277" s="5" t="str">
        <f t="shared" si="25"/>
        <v>FF</v>
      </c>
      <c r="I277" s="5" t="str">
        <f t="shared" si="25"/>
        <v>EF</v>
      </c>
      <c r="J277" s="5" t="str">
        <f t="shared" si="25"/>
        <v>FF</v>
      </c>
      <c r="K277" s="5" t="str">
        <f t="shared" si="25"/>
        <v>EF</v>
      </c>
      <c r="L277" s="5" t="str">
        <f t="shared" si="25"/>
        <v>FF</v>
      </c>
      <c r="M277" s="5" t="str">
        <f t="shared" si="25"/>
        <v>EF</v>
      </c>
      <c r="N277" s="5" t="str">
        <f t="shared" si="25"/>
        <v>FF</v>
      </c>
      <c r="O277" s="5" t="str">
        <f t="shared" si="25"/>
        <v>F0</v>
      </c>
      <c r="P277" s="5" t="str">
        <f t="shared" si="25"/>
        <v>FF</v>
      </c>
      <c r="Q277" s="5" t="str">
        <f t="shared" si="25"/>
        <v>EE</v>
      </c>
      <c r="R277" s="5" t="str">
        <f t="shared" si="25"/>
        <v>FF</v>
      </c>
    </row>
    <row r="278" spans="1:18" x14ac:dyDescent="0.25">
      <c r="A278" s="6" t="s">
        <v>553</v>
      </c>
      <c r="B278" s="7" t="str">
        <f t="shared" si="24"/>
        <v>0x1130</v>
      </c>
      <c r="C278" s="5" t="str">
        <f t="shared" si="22"/>
        <v>F0</v>
      </c>
      <c r="D278" s="5" t="str">
        <f t="shared" si="25"/>
        <v>FF</v>
      </c>
      <c r="E278" s="5" t="str">
        <f t="shared" si="25"/>
        <v>EC</v>
      </c>
      <c r="F278" s="5" t="str">
        <f t="shared" si="25"/>
        <v>FF</v>
      </c>
      <c r="G278" s="5" t="str">
        <f t="shared" si="25"/>
        <v>ED</v>
      </c>
      <c r="H278" s="5" t="str">
        <f t="shared" si="25"/>
        <v>FF</v>
      </c>
      <c r="I278" s="5" t="str">
        <f t="shared" si="25"/>
        <v>EF</v>
      </c>
      <c r="J278" s="5" t="str">
        <f t="shared" si="25"/>
        <v>FF</v>
      </c>
      <c r="K278" s="5" t="str">
        <f t="shared" si="25"/>
        <v>EF</v>
      </c>
      <c r="L278" s="5" t="str">
        <f t="shared" si="25"/>
        <v>FF</v>
      </c>
      <c r="M278" s="5" t="str">
        <f t="shared" si="25"/>
        <v>F2</v>
      </c>
      <c r="N278" s="5" t="str">
        <f t="shared" si="25"/>
        <v>FF</v>
      </c>
      <c r="O278" s="5" t="str">
        <f t="shared" si="25"/>
        <v>F2</v>
      </c>
      <c r="P278" s="5" t="str">
        <f t="shared" si="25"/>
        <v>FF</v>
      </c>
      <c r="Q278" s="5" t="str">
        <f t="shared" si="25"/>
        <v>F2</v>
      </c>
      <c r="R278" s="5" t="str">
        <f t="shared" si="25"/>
        <v>FF</v>
      </c>
    </row>
    <row r="279" spans="1:18" x14ac:dyDescent="0.25">
      <c r="A279" s="6" t="s">
        <v>554</v>
      </c>
      <c r="B279" s="7" t="str">
        <f t="shared" si="24"/>
        <v>0x1140</v>
      </c>
      <c r="C279" s="5" t="str">
        <f t="shared" si="22"/>
        <v>E2</v>
      </c>
      <c r="D279" s="5" t="str">
        <f t="shared" si="25"/>
        <v>FF</v>
      </c>
      <c r="E279" s="5" t="str">
        <f t="shared" si="25"/>
        <v>ED</v>
      </c>
      <c r="F279" s="5" t="str">
        <f t="shared" si="25"/>
        <v>FF</v>
      </c>
      <c r="G279" s="5" t="str">
        <f t="shared" si="25"/>
        <v>00</v>
      </c>
      <c r="H279" s="5" t="str">
        <f t="shared" si="25"/>
        <v>00</v>
      </c>
      <c r="I279" s="5" t="str">
        <f t="shared" si="25"/>
        <v>D9</v>
      </c>
      <c r="J279" s="5" t="str">
        <f t="shared" si="25"/>
        <v>FF</v>
      </c>
      <c r="K279" s="5" t="str">
        <f t="shared" si="25"/>
        <v>F0</v>
      </c>
      <c r="L279" s="5" t="str">
        <f t="shared" si="25"/>
        <v>FF</v>
      </c>
      <c r="M279" s="5" t="str">
        <f t="shared" si="25"/>
        <v>AF</v>
      </c>
      <c r="N279" s="5" t="str">
        <f t="shared" si="25"/>
        <v>FF</v>
      </c>
      <c r="O279" s="5" t="str">
        <f t="shared" si="25"/>
        <v>FE</v>
      </c>
      <c r="P279" s="5" t="str">
        <f t="shared" si="25"/>
        <v>FF</v>
      </c>
      <c r="Q279" s="5" t="str">
        <f t="shared" si="25"/>
        <v>E9</v>
      </c>
      <c r="R279" s="5" t="str">
        <f t="shared" si="25"/>
        <v>FF</v>
      </c>
    </row>
    <row r="280" spans="1:18" x14ac:dyDescent="0.25">
      <c r="A280" s="6" t="s">
        <v>555</v>
      </c>
      <c r="B280" s="7" t="str">
        <f t="shared" si="24"/>
        <v>0x1150</v>
      </c>
      <c r="C280" s="5" t="str">
        <f t="shared" si="22"/>
        <v>A2</v>
      </c>
      <c r="D280" s="5" t="str">
        <f t="shared" si="25"/>
        <v>FF</v>
      </c>
      <c r="E280" s="5" t="str">
        <f t="shared" si="25"/>
        <v>C9</v>
      </c>
      <c r="F280" s="5" t="str">
        <f t="shared" si="25"/>
        <v>FF</v>
      </c>
      <c r="G280" s="5" t="str">
        <f t="shared" si="25"/>
        <v>12</v>
      </c>
      <c r="H280" s="5" t="str">
        <f t="shared" si="25"/>
        <v>00</v>
      </c>
      <c r="I280" s="5" t="str">
        <f t="shared" si="25"/>
        <v>14</v>
      </c>
      <c r="J280" s="5" t="str">
        <f t="shared" si="25"/>
        <v>00</v>
      </c>
      <c r="K280" s="5" t="str">
        <f t="shared" si="25"/>
        <v>28</v>
      </c>
      <c r="L280" s="5" t="str">
        <f t="shared" si="25"/>
        <v>00</v>
      </c>
      <c r="M280" s="5" t="str">
        <f t="shared" si="25"/>
        <v>C3</v>
      </c>
      <c r="N280" s="5" t="str">
        <f t="shared" si="25"/>
        <v>FF</v>
      </c>
      <c r="O280" s="5" t="str">
        <f t="shared" si="25"/>
        <v>0C</v>
      </c>
      <c r="P280" s="5" t="str">
        <f t="shared" si="25"/>
        <v>00</v>
      </c>
      <c r="Q280" s="5" t="str">
        <f t="shared" si="25"/>
        <v>9E</v>
      </c>
      <c r="R280" s="5" t="str">
        <f t="shared" si="25"/>
        <v>FF</v>
      </c>
    </row>
    <row r="281" spans="1:18" x14ac:dyDescent="0.25">
      <c r="A281" s="6" t="s">
        <v>556</v>
      </c>
      <c r="B281" s="7" t="str">
        <f t="shared" si="24"/>
        <v>0x1160</v>
      </c>
      <c r="C281" s="5" t="str">
        <f t="shared" si="22"/>
        <v>38</v>
      </c>
      <c r="D281" s="5" t="str">
        <f t="shared" si="25"/>
        <v>00</v>
      </c>
      <c r="E281" s="5" t="str">
        <f t="shared" si="25"/>
        <v>CA</v>
      </c>
      <c r="F281" s="5" t="str">
        <f t="shared" si="25"/>
        <v>FF</v>
      </c>
      <c r="G281" s="5" t="str">
        <f t="shared" si="25"/>
        <v>02</v>
      </c>
      <c r="H281" s="5" t="str">
        <f t="shared" si="25"/>
        <v>00</v>
      </c>
      <c r="I281" s="5" t="str">
        <f t="shared" si="25"/>
        <v>DA</v>
      </c>
      <c r="J281" s="5" t="str">
        <f t="shared" si="25"/>
        <v>FF</v>
      </c>
      <c r="K281" s="5" t="str">
        <f t="shared" si="25"/>
        <v>42</v>
      </c>
      <c r="L281" s="5" t="str">
        <f t="shared" si="25"/>
        <v>00</v>
      </c>
      <c r="M281" s="5" t="str">
        <f t="shared" si="25"/>
        <v>42</v>
      </c>
      <c r="N281" s="5" t="str">
        <f t="shared" si="25"/>
        <v>00</v>
      </c>
      <c r="O281" s="5" t="str">
        <f t="shared" si="25"/>
        <v>F0</v>
      </c>
      <c r="P281" s="5" t="str">
        <f t="shared" si="25"/>
        <v>FF</v>
      </c>
      <c r="Q281" s="5" t="str">
        <f t="shared" si="25"/>
        <v>D4</v>
      </c>
      <c r="R281" s="5" t="str">
        <f t="shared" si="25"/>
        <v>FF</v>
      </c>
    </row>
    <row r="282" spans="1:18" x14ac:dyDescent="0.25">
      <c r="A282" s="6" t="s">
        <v>557</v>
      </c>
      <c r="B282" s="7" t="str">
        <f t="shared" si="24"/>
        <v>0x1170</v>
      </c>
      <c r="C282" s="5" t="str">
        <f t="shared" si="22"/>
        <v>A4</v>
      </c>
      <c r="D282" s="5" t="str">
        <f t="shared" si="25"/>
        <v>FF</v>
      </c>
      <c r="E282" s="5" t="str">
        <f t="shared" si="25"/>
        <v>A1</v>
      </c>
      <c r="F282" s="5" t="str">
        <f t="shared" si="25"/>
        <v>FF</v>
      </c>
      <c r="G282" s="5" t="str">
        <f t="shared" si="25"/>
        <v>E0</v>
      </c>
      <c r="H282" s="5" t="str">
        <f t="shared" si="25"/>
        <v>FF</v>
      </c>
      <c r="I282" s="5" t="str">
        <f t="shared" si="25"/>
        <v>E6</v>
      </c>
      <c r="J282" s="5" t="str">
        <f t="shared" si="25"/>
        <v>FF</v>
      </c>
      <c r="K282" s="5" t="str">
        <f t="shared" si="25"/>
        <v>F1</v>
      </c>
      <c r="L282" s="5" t="str">
        <f t="shared" si="25"/>
        <v>FF</v>
      </c>
      <c r="M282" s="5" t="str">
        <f t="shared" si="25"/>
        <v>93</v>
      </c>
      <c r="N282" s="5" t="str">
        <f t="shared" si="25"/>
        <v>FF</v>
      </c>
      <c r="O282" s="5" t="str">
        <f t="shared" si="25"/>
        <v>8C</v>
      </c>
      <c r="P282" s="5" t="str">
        <f t="shared" si="25"/>
        <v>FF</v>
      </c>
      <c r="Q282" s="5" t="str">
        <f t="shared" si="25"/>
        <v>1D</v>
      </c>
      <c r="R282" s="5" t="str">
        <f t="shared" si="25"/>
        <v>00</v>
      </c>
    </row>
    <row r="283" spans="1:18" x14ac:dyDescent="0.25">
      <c r="A283" s="6" t="s">
        <v>558</v>
      </c>
      <c r="B283" s="7" t="str">
        <f t="shared" si="24"/>
        <v>0x1180</v>
      </c>
      <c r="C283" s="5" t="str">
        <f t="shared" si="22"/>
        <v>08</v>
      </c>
      <c r="D283" s="5" t="str">
        <f t="shared" si="25"/>
        <v>00</v>
      </c>
      <c r="E283" s="5" t="str">
        <f t="shared" si="25"/>
        <v>A2</v>
      </c>
      <c r="F283" s="5" t="str">
        <f t="shared" si="25"/>
        <v>FF</v>
      </c>
      <c r="G283" s="5" t="str">
        <f t="shared" si="25"/>
        <v>E7</v>
      </c>
      <c r="H283" s="5" t="str">
        <f t="shared" si="25"/>
        <v>FF</v>
      </c>
      <c r="I283" s="5" t="str">
        <f t="shared" si="25"/>
        <v>E5</v>
      </c>
      <c r="J283" s="5" t="str">
        <f t="shared" si="25"/>
        <v>FF</v>
      </c>
      <c r="K283" s="5" t="str">
        <f t="shared" si="25"/>
        <v>07</v>
      </c>
      <c r="L283" s="5" t="str">
        <f t="shared" si="25"/>
        <v>00</v>
      </c>
      <c r="M283" s="5" t="str">
        <f t="shared" si="25"/>
        <v>FE</v>
      </c>
      <c r="N283" s="5" t="str">
        <f t="shared" si="25"/>
        <v>FF</v>
      </c>
      <c r="O283" s="5" t="str">
        <f t="shared" si="25"/>
        <v>B0</v>
      </c>
      <c r="P283" s="5" t="str">
        <f t="shared" si="25"/>
        <v>FF</v>
      </c>
      <c r="Q283" s="5" t="str">
        <f t="shared" si="25"/>
        <v>AD</v>
      </c>
      <c r="R283" s="5" t="str">
        <f t="shared" si="25"/>
        <v>FF</v>
      </c>
    </row>
    <row r="284" spans="1:18" x14ac:dyDescent="0.25">
      <c r="A284" s="6" t="s">
        <v>559</v>
      </c>
      <c r="B284" s="7" t="str">
        <f t="shared" si="24"/>
        <v>0x1190</v>
      </c>
      <c r="C284" s="5" t="str">
        <f t="shared" si="22"/>
        <v>B3</v>
      </c>
      <c r="D284" s="5" t="str">
        <f t="shared" si="25"/>
        <v>FF</v>
      </c>
      <c r="E284" s="5" t="str">
        <f t="shared" si="25"/>
        <v>28</v>
      </c>
      <c r="F284" s="5" t="str">
        <f t="shared" si="25"/>
        <v>00</v>
      </c>
      <c r="G284" s="5" t="str">
        <f t="shared" si="25"/>
        <v>DF</v>
      </c>
      <c r="H284" s="5" t="str">
        <f t="shared" si="25"/>
        <v>FF</v>
      </c>
      <c r="I284" s="5" t="str">
        <f t="shared" si="25"/>
        <v>FF</v>
      </c>
      <c r="J284" s="5" t="str">
        <f t="shared" si="25"/>
        <v>FF</v>
      </c>
      <c r="K284" s="5" t="str">
        <f t="shared" si="25"/>
        <v>DB</v>
      </c>
      <c r="L284" s="5" t="str">
        <f t="shared" si="25"/>
        <v>FF</v>
      </c>
      <c r="M284" s="5" t="str">
        <f t="shared" si="25"/>
        <v>A6</v>
      </c>
      <c r="N284" s="5" t="str">
        <f t="shared" si="25"/>
        <v>FF</v>
      </c>
      <c r="O284" s="5" t="str">
        <f t="shared" si="25"/>
        <v>CC</v>
      </c>
      <c r="P284" s="5" t="str">
        <f t="shared" si="25"/>
        <v>FF</v>
      </c>
      <c r="Q284" s="5" t="str">
        <f t="shared" si="25"/>
        <v>08</v>
      </c>
      <c r="R284" s="5" t="str">
        <f t="shared" si="25"/>
        <v>00</v>
      </c>
    </row>
    <row r="285" spans="1:18" x14ac:dyDescent="0.25">
      <c r="A285" s="6" t="s">
        <v>560</v>
      </c>
      <c r="B285" s="7" t="str">
        <f t="shared" si="24"/>
        <v>0x11A0</v>
      </c>
      <c r="C285" s="5" t="str">
        <f t="shared" si="22"/>
        <v>94</v>
      </c>
      <c r="D285" s="5" t="str">
        <f t="shared" si="25"/>
        <v>FF</v>
      </c>
      <c r="E285" s="5" t="str">
        <f t="shared" si="25"/>
        <v>C2</v>
      </c>
      <c r="F285" s="5" t="str">
        <f t="shared" si="25"/>
        <v>FF</v>
      </c>
      <c r="G285" s="5" t="str">
        <f t="shared" si="25"/>
        <v>D0</v>
      </c>
      <c r="H285" s="5" t="str">
        <f t="shared" si="25"/>
        <v>FF</v>
      </c>
      <c r="I285" s="5" t="str">
        <f t="shared" si="25"/>
        <v>86</v>
      </c>
      <c r="J285" s="5" t="str">
        <f t="shared" si="25"/>
        <v>FF</v>
      </c>
      <c r="K285" s="5" t="str">
        <f t="shared" si="25"/>
        <v>AE</v>
      </c>
      <c r="L285" s="5" t="str">
        <f t="shared" si="25"/>
        <v>FF</v>
      </c>
      <c r="M285" s="5" t="str">
        <f t="shared" si="25"/>
        <v>88</v>
      </c>
      <c r="N285" s="5" t="str">
        <f t="shared" si="25"/>
        <v>FF</v>
      </c>
      <c r="O285" s="5" t="str">
        <f t="shared" si="25"/>
        <v>02</v>
      </c>
      <c r="P285" s="5" t="str">
        <f t="shared" si="25"/>
        <v>00</v>
      </c>
      <c r="Q285" s="5" t="str">
        <f t="shared" si="25"/>
        <v>30</v>
      </c>
      <c r="R285" s="5" t="str">
        <f t="shared" si="25"/>
        <v>00</v>
      </c>
    </row>
    <row r="286" spans="1:18" x14ac:dyDescent="0.25">
      <c r="A286" s="6" t="s">
        <v>561</v>
      </c>
      <c r="B286" s="7" t="str">
        <f t="shared" si="24"/>
        <v>0x11B0</v>
      </c>
      <c r="C286" s="5" t="str">
        <f t="shared" si="22"/>
        <v>09</v>
      </c>
      <c r="D286" s="5" t="str">
        <f t="shared" si="25"/>
        <v>00</v>
      </c>
      <c r="E286" s="5" t="str">
        <f t="shared" si="25"/>
        <v>07</v>
      </c>
      <c r="F286" s="5" t="str">
        <f t="shared" si="25"/>
        <v>00</v>
      </c>
      <c r="G286" s="5" t="str">
        <f t="shared" si="25"/>
        <v>E6</v>
      </c>
      <c r="H286" s="5" t="str">
        <f t="shared" si="25"/>
        <v>FF</v>
      </c>
      <c r="I286" s="5" t="str">
        <f t="shared" si="25"/>
        <v>C5</v>
      </c>
      <c r="J286" s="5" t="str">
        <f t="shared" si="25"/>
        <v>FF</v>
      </c>
      <c r="K286" s="5" t="str">
        <f t="shared" si="25"/>
        <v>F2</v>
      </c>
      <c r="L286" s="5" t="str">
        <f t="shared" si="25"/>
        <v>FF</v>
      </c>
      <c r="M286" s="5" t="str">
        <f t="shared" si="25"/>
        <v>19</v>
      </c>
      <c r="N286" s="5" t="str">
        <f t="shared" si="25"/>
        <v>00</v>
      </c>
      <c r="O286" s="5" t="str">
        <f t="shared" si="25"/>
        <v>2F</v>
      </c>
      <c r="P286" s="5" t="str">
        <f t="shared" si="25"/>
        <v>00</v>
      </c>
      <c r="Q286" s="5" t="str">
        <f t="shared" si="25"/>
        <v>B6</v>
      </c>
      <c r="R286" s="5" t="str">
        <f t="shared" si="25"/>
        <v>FF</v>
      </c>
    </row>
    <row r="287" spans="1:18" x14ac:dyDescent="0.25">
      <c r="A287" s="6" t="s">
        <v>562</v>
      </c>
      <c r="B287" s="7" t="str">
        <f t="shared" si="24"/>
        <v>0x11C0</v>
      </c>
      <c r="C287" s="5" t="str">
        <f t="shared" si="22"/>
        <v>0C</v>
      </c>
      <c r="D287" s="5" t="str">
        <f t="shared" si="25"/>
        <v>00</v>
      </c>
      <c r="E287" s="5" t="str">
        <f t="shared" si="25"/>
        <v>26</v>
      </c>
      <c r="F287" s="5" t="str">
        <f t="shared" si="25"/>
        <v>00</v>
      </c>
      <c r="G287" s="5" t="str">
        <f t="shared" si="25"/>
        <v>FA</v>
      </c>
      <c r="H287" s="5" t="str">
        <f t="shared" si="25"/>
        <v>FF</v>
      </c>
      <c r="I287" s="5" t="str">
        <f t="shared" si="25"/>
        <v>21</v>
      </c>
      <c r="J287" s="5" t="str">
        <f t="shared" si="25"/>
        <v>00</v>
      </c>
      <c r="K287" s="5" t="str">
        <f t="shared" si="25"/>
        <v>02</v>
      </c>
      <c r="L287" s="5" t="str">
        <f t="shared" si="25"/>
        <v>00</v>
      </c>
      <c r="M287" s="5" t="str">
        <f t="shared" si="25"/>
        <v>BD</v>
      </c>
      <c r="N287" s="5" t="str">
        <f t="shared" si="25"/>
        <v>FF</v>
      </c>
      <c r="O287" s="5" t="str">
        <f t="shared" si="25"/>
        <v>FC</v>
      </c>
      <c r="P287" s="5" t="str">
        <f t="shared" si="25"/>
        <v>FF</v>
      </c>
      <c r="Q287" s="5" t="str">
        <f t="shared" si="25"/>
        <v>1C</v>
      </c>
      <c r="R287" s="5" t="str">
        <f t="shared" ref="D287:R304" si="26">MID($A287,(COLUMN())*3+2,2)</f>
        <v>00</v>
      </c>
    </row>
    <row r="288" spans="1:18" x14ac:dyDescent="0.25">
      <c r="A288" s="6" t="s">
        <v>563</v>
      </c>
      <c r="B288" s="7" t="str">
        <f t="shared" si="24"/>
        <v>0x11D0</v>
      </c>
      <c r="C288" s="5" t="str">
        <f t="shared" si="22"/>
        <v>EB</v>
      </c>
      <c r="D288" s="5" t="str">
        <f t="shared" si="26"/>
        <v>FF</v>
      </c>
      <c r="E288" s="5" t="str">
        <f t="shared" si="26"/>
        <v>D7</v>
      </c>
      <c r="F288" s="5" t="str">
        <f t="shared" si="26"/>
        <v>FF</v>
      </c>
      <c r="G288" s="5" t="str">
        <f t="shared" si="26"/>
        <v>26</v>
      </c>
      <c r="H288" s="5" t="str">
        <f t="shared" si="26"/>
        <v>00</v>
      </c>
      <c r="I288" s="5" t="str">
        <f t="shared" si="26"/>
        <v>FF</v>
      </c>
      <c r="J288" s="5" t="str">
        <f t="shared" si="26"/>
        <v>FF</v>
      </c>
      <c r="K288" s="5" t="str">
        <f t="shared" si="26"/>
        <v>11</v>
      </c>
      <c r="L288" s="5" t="str">
        <f t="shared" si="26"/>
        <v>00</v>
      </c>
      <c r="M288" s="5" t="str">
        <f t="shared" si="26"/>
        <v>1B</v>
      </c>
      <c r="N288" s="5" t="str">
        <f t="shared" si="26"/>
        <v>00</v>
      </c>
      <c r="O288" s="5" t="str">
        <f t="shared" si="26"/>
        <v>FC</v>
      </c>
      <c r="P288" s="5" t="str">
        <f t="shared" si="26"/>
        <v>FF</v>
      </c>
      <c r="Q288" s="5" t="str">
        <f t="shared" si="26"/>
        <v>F9</v>
      </c>
      <c r="R288" s="5" t="str">
        <f t="shared" si="26"/>
        <v>FF</v>
      </c>
    </row>
    <row r="289" spans="1:18" x14ac:dyDescent="0.25">
      <c r="A289" s="6" t="s">
        <v>564</v>
      </c>
      <c r="B289" s="7" t="str">
        <f t="shared" si="24"/>
        <v>0x11E0</v>
      </c>
      <c r="C289" s="5" t="str">
        <f t="shared" si="22"/>
        <v>EA</v>
      </c>
      <c r="D289" s="5" t="str">
        <f t="shared" si="26"/>
        <v>FF</v>
      </c>
      <c r="E289" s="5" t="str">
        <f t="shared" si="26"/>
        <v>CD</v>
      </c>
      <c r="F289" s="5" t="str">
        <f t="shared" si="26"/>
        <v>FF</v>
      </c>
      <c r="G289" s="5" t="str">
        <f t="shared" si="26"/>
        <v>DA</v>
      </c>
      <c r="H289" s="5" t="str">
        <f t="shared" si="26"/>
        <v>FF</v>
      </c>
      <c r="I289" s="5" t="str">
        <f t="shared" si="26"/>
        <v>F9</v>
      </c>
      <c r="J289" s="5" t="str">
        <f t="shared" si="26"/>
        <v>FF</v>
      </c>
      <c r="K289" s="5" t="str">
        <f t="shared" si="26"/>
        <v>DD</v>
      </c>
      <c r="L289" s="5" t="str">
        <f t="shared" si="26"/>
        <v>FF</v>
      </c>
      <c r="M289" s="5" t="str">
        <f t="shared" si="26"/>
        <v>B6</v>
      </c>
      <c r="N289" s="5" t="str">
        <f t="shared" si="26"/>
        <v>FF</v>
      </c>
      <c r="O289" s="5" t="str">
        <f t="shared" si="26"/>
        <v>A0</v>
      </c>
      <c r="P289" s="5" t="str">
        <f t="shared" si="26"/>
        <v>FF</v>
      </c>
      <c r="Q289" s="5" t="str">
        <f t="shared" si="26"/>
        <v>E4</v>
      </c>
      <c r="R289" s="5" t="str">
        <f t="shared" si="26"/>
        <v>FF</v>
      </c>
    </row>
    <row r="290" spans="1:18" x14ac:dyDescent="0.25">
      <c r="A290" s="6" t="s">
        <v>565</v>
      </c>
      <c r="B290" s="7" t="str">
        <f t="shared" si="24"/>
        <v>0x11F0</v>
      </c>
      <c r="C290" s="5" t="str">
        <f t="shared" si="22"/>
        <v>E3</v>
      </c>
      <c r="D290" s="5" t="str">
        <f t="shared" si="26"/>
        <v>FF</v>
      </c>
      <c r="E290" s="5" t="str">
        <f t="shared" si="26"/>
        <v>DB</v>
      </c>
      <c r="F290" s="5" t="str">
        <f t="shared" si="26"/>
        <v>FF</v>
      </c>
      <c r="G290" s="5" t="str">
        <f t="shared" si="26"/>
        <v>E6</v>
      </c>
      <c r="H290" s="5" t="str">
        <f t="shared" si="26"/>
        <v>FF</v>
      </c>
      <c r="I290" s="5" t="str">
        <f t="shared" si="26"/>
        <v>F3</v>
      </c>
      <c r="J290" s="5" t="str">
        <f t="shared" si="26"/>
        <v>FF</v>
      </c>
      <c r="K290" s="5" t="str">
        <f t="shared" si="26"/>
        <v>DC</v>
      </c>
      <c r="L290" s="5" t="str">
        <f t="shared" si="26"/>
        <v>FF</v>
      </c>
      <c r="M290" s="5" t="str">
        <f t="shared" si="26"/>
        <v>C2</v>
      </c>
      <c r="N290" s="5" t="str">
        <f t="shared" si="26"/>
        <v>FF</v>
      </c>
      <c r="O290" s="5" t="str">
        <f t="shared" si="26"/>
        <v>EA</v>
      </c>
      <c r="P290" s="5" t="str">
        <f t="shared" si="26"/>
        <v>FF</v>
      </c>
      <c r="Q290" s="5" t="str">
        <f t="shared" si="26"/>
        <v>C3</v>
      </c>
      <c r="R290" s="5" t="str">
        <f t="shared" si="26"/>
        <v>FF</v>
      </c>
    </row>
    <row r="291" spans="1:18" x14ac:dyDescent="0.25">
      <c r="A291" s="6" t="s">
        <v>566</v>
      </c>
      <c r="B291" s="7" t="str">
        <f t="shared" si="24"/>
        <v>0x1200</v>
      </c>
      <c r="C291" s="5" t="str">
        <f t="shared" si="22"/>
        <v>EC</v>
      </c>
      <c r="D291" s="5" t="str">
        <f t="shared" si="26"/>
        <v>FF</v>
      </c>
      <c r="E291" s="5" t="str">
        <f t="shared" si="26"/>
        <v>E9</v>
      </c>
      <c r="F291" s="5" t="str">
        <f t="shared" si="26"/>
        <v>FF</v>
      </c>
      <c r="G291" s="5" t="str">
        <f t="shared" si="26"/>
        <v>ED</v>
      </c>
      <c r="H291" s="5" t="str">
        <f t="shared" si="26"/>
        <v>FF</v>
      </c>
      <c r="I291" s="5" t="str">
        <f t="shared" si="26"/>
        <v>EA</v>
      </c>
      <c r="J291" s="5" t="str">
        <f t="shared" si="26"/>
        <v>FF</v>
      </c>
      <c r="K291" s="5" t="str">
        <f t="shared" si="26"/>
        <v>EC</v>
      </c>
      <c r="L291" s="5" t="str">
        <f t="shared" si="26"/>
        <v>FF</v>
      </c>
      <c r="M291" s="5" t="str">
        <f t="shared" si="26"/>
        <v>EC</v>
      </c>
      <c r="N291" s="5" t="str">
        <f t="shared" si="26"/>
        <v>FF</v>
      </c>
      <c r="O291" s="5" t="str">
        <f t="shared" si="26"/>
        <v>ED</v>
      </c>
      <c r="P291" s="5" t="str">
        <f t="shared" si="26"/>
        <v>FF</v>
      </c>
      <c r="Q291" s="5" t="str">
        <f t="shared" si="26"/>
        <v>EC</v>
      </c>
      <c r="R291" s="5" t="str">
        <f t="shared" si="26"/>
        <v>FF</v>
      </c>
    </row>
    <row r="292" spans="1:18" x14ac:dyDescent="0.25">
      <c r="A292" s="6" t="s">
        <v>567</v>
      </c>
      <c r="B292" s="7" t="str">
        <f t="shared" si="24"/>
        <v>0x1210</v>
      </c>
      <c r="C292" s="5" t="str">
        <f t="shared" si="22"/>
        <v>EF</v>
      </c>
      <c r="D292" s="5" t="str">
        <f t="shared" si="26"/>
        <v>FF</v>
      </c>
      <c r="E292" s="5" t="str">
        <f t="shared" si="26"/>
        <v>EC</v>
      </c>
      <c r="F292" s="5" t="str">
        <f t="shared" si="26"/>
        <v>FF</v>
      </c>
      <c r="G292" s="5" t="str">
        <f t="shared" si="26"/>
        <v>EB</v>
      </c>
      <c r="H292" s="5" t="str">
        <f t="shared" si="26"/>
        <v>FF</v>
      </c>
      <c r="I292" s="5" t="str">
        <f t="shared" si="26"/>
        <v>EE</v>
      </c>
      <c r="J292" s="5" t="str">
        <f t="shared" si="26"/>
        <v>FF</v>
      </c>
      <c r="K292" s="5" t="str">
        <f t="shared" si="26"/>
        <v>EE</v>
      </c>
      <c r="L292" s="5" t="str">
        <f t="shared" si="26"/>
        <v>FF</v>
      </c>
      <c r="M292" s="5" t="str">
        <f t="shared" si="26"/>
        <v>EC</v>
      </c>
      <c r="N292" s="5" t="str">
        <f t="shared" si="26"/>
        <v>FF</v>
      </c>
      <c r="O292" s="5" t="str">
        <f t="shared" si="26"/>
        <v>ED</v>
      </c>
      <c r="P292" s="5" t="str">
        <f t="shared" si="26"/>
        <v>FF</v>
      </c>
      <c r="Q292" s="5" t="str">
        <f t="shared" si="26"/>
        <v>EC</v>
      </c>
      <c r="R292" s="5" t="str">
        <f t="shared" si="26"/>
        <v>FF</v>
      </c>
    </row>
    <row r="293" spans="1:18" x14ac:dyDescent="0.25">
      <c r="A293" s="6" t="s">
        <v>568</v>
      </c>
      <c r="B293" s="7" t="str">
        <f t="shared" si="24"/>
        <v>0x1220</v>
      </c>
      <c r="C293" s="5" t="str">
        <f t="shared" si="22"/>
        <v>EE</v>
      </c>
      <c r="D293" s="5" t="str">
        <f t="shared" si="26"/>
        <v>FF</v>
      </c>
      <c r="E293" s="5" t="str">
        <f t="shared" si="26"/>
        <v>F2</v>
      </c>
      <c r="F293" s="5" t="str">
        <f t="shared" si="26"/>
        <v>FF</v>
      </c>
      <c r="G293" s="5" t="str">
        <f t="shared" si="26"/>
        <v>EE</v>
      </c>
      <c r="H293" s="5" t="str">
        <f t="shared" si="26"/>
        <v>FF</v>
      </c>
      <c r="I293" s="5" t="str">
        <f t="shared" si="26"/>
        <v>F1</v>
      </c>
      <c r="J293" s="5" t="str">
        <f t="shared" si="26"/>
        <v>FF</v>
      </c>
      <c r="K293" s="5" t="str">
        <f t="shared" si="26"/>
        <v>F0</v>
      </c>
      <c r="L293" s="5" t="str">
        <f t="shared" si="26"/>
        <v>FF</v>
      </c>
      <c r="M293" s="5" t="str">
        <f t="shared" si="26"/>
        <v>F1</v>
      </c>
      <c r="N293" s="5" t="str">
        <f t="shared" si="26"/>
        <v>FF</v>
      </c>
      <c r="O293" s="5" t="str">
        <f t="shared" si="26"/>
        <v>F2</v>
      </c>
      <c r="P293" s="5" t="str">
        <f t="shared" si="26"/>
        <v>FF</v>
      </c>
      <c r="Q293" s="5" t="str">
        <f t="shared" si="26"/>
        <v>EF</v>
      </c>
      <c r="R293" s="5" t="str">
        <f t="shared" si="26"/>
        <v>FF</v>
      </c>
    </row>
    <row r="294" spans="1:18" x14ac:dyDescent="0.25">
      <c r="A294" s="6" t="s">
        <v>569</v>
      </c>
      <c r="B294" s="7" t="str">
        <f t="shared" si="24"/>
        <v>0x1230</v>
      </c>
      <c r="C294" s="5" t="str">
        <f t="shared" si="22"/>
        <v>F0</v>
      </c>
      <c r="D294" s="5" t="str">
        <f t="shared" si="26"/>
        <v>FF</v>
      </c>
      <c r="E294" s="5" t="str">
        <f t="shared" si="26"/>
        <v>ED</v>
      </c>
      <c r="F294" s="5" t="str">
        <f t="shared" si="26"/>
        <v>FF</v>
      </c>
      <c r="G294" s="5" t="str">
        <f t="shared" si="26"/>
        <v>ED</v>
      </c>
      <c r="H294" s="5" t="str">
        <f t="shared" si="26"/>
        <v>FF</v>
      </c>
      <c r="I294" s="5" t="str">
        <f t="shared" si="26"/>
        <v>EF</v>
      </c>
      <c r="J294" s="5" t="str">
        <f t="shared" si="26"/>
        <v>FF</v>
      </c>
      <c r="K294" s="5" t="str">
        <f t="shared" si="26"/>
        <v>F0</v>
      </c>
      <c r="L294" s="5" t="str">
        <f t="shared" si="26"/>
        <v>FF</v>
      </c>
      <c r="M294" s="5" t="str">
        <f t="shared" si="26"/>
        <v>F2</v>
      </c>
      <c r="N294" s="5" t="str">
        <f t="shared" si="26"/>
        <v>FF</v>
      </c>
      <c r="O294" s="5" t="str">
        <f t="shared" si="26"/>
        <v>F3</v>
      </c>
      <c r="P294" s="5" t="str">
        <f t="shared" si="26"/>
        <v>FF</v>
      </c>
      <c r="Q294" s="5" t="str">
        <f t="shared" si="26"/>
        <v>F2</v>
      </c>
      <c r="R294" s="5" t="str">
        <f t="shared" si="26"/>
        <v>FF</v>
      </c>
    </row>
    <row r="295" spans="1:18" x14ac:dyDescent="0.25">
      <c r="A295" s="6" t="s">
        <v>570</v>
      </c>
      <c r="B295" s="7" t="str">
        <f t="shared" si="24"/>
        <v>0x1240</v>
      </c>
      <c r="C295" s="5" t="str">
        <f t="shared" si="22"/>
        <v>E6</v>
      </c>
      <c r="D295" s="5" t="str">
        <f t="shared" si="26"/>
        <v>FF</v>
      </c>
      <c r="E295" s="5" t="str">
        <f t="shared" si="26"/>
        <v>F0</v>
      </c>
      <c r="F295" s="5" t="str">
        <f t="shared" si="26"/>
        <v>FF</v>
      </c>
      <c r="G295" s="5" t="str">
        <f t="shared" si="26"/>
        <v>02</v>
      </c>
      <c r="H295" s="5" t="str">
        <f t="shared" si="26"/>
        <v>00</v>
      </c>
      <c r="I295" s="5" t="str">
        <f t="shared" si="26"/>
        <v>DA</v>
      </c>
      <c r="J295" s="5" t="str">
        <f t="shared" si="26"/>
        <v>FF</v>
      </c>
      <c r="K295" s="5" t="str">
        <f t="shared" si="26"/>
        <v>F2</v>
      </c>
      <c r="L295" s="5" t="str">
        <f t="shared" si="26"/>
        <v>FF</v>
      </c>
      <c r="M295" s="5" t="str">
        <f t="shared" si="26"/>
        <v>B1</v>
      </c>
      <c r="N295" s="5" t="str">
        <f t="shared" si="26"/>
        <v>FF</v>
      </c>
      <c r="O295" s="5" t="str">
        <f t="shared" si="26"/>
        <v>FF</v>
      </c>
      <c r="P295" s="5" t="str">
        <f t="shared" si="26"/>
        <v>FF</v>
      </c>
      <c r="Q295" s="5" t="str">
        <f t="shared" si="26"/>
        <v>EA</v>
      </c>
      <c r="R295" s="5" t="str">
        <f t="shared" si="26"/>
        <v>FF</v>
      </c>
    </row>
    <row r="296" spans="1:18" x14ac:dyDescent="0.25">
      <c r="A296" s="6" t="s">
        <v>571</v>
      </c>
      <c r="B296" s="7" t="str">
        <f t="shared" si="24"/>
        <v>0x1250</v>
      </c>
      <c r="C296" s="5" t="str">
        <f t="shared" si="22"/>
        <v>A3</v>
      </c>
      <c r="D296" s="5" t="str">
        <f t="shared" si="26"/>
        <v>FF</v>
      </c>
      <c r="E296" s="5" t="str">
        <f t="shared" si="26"/>
        <v>CB</v>
      </c>
      <c r="F296" s="5" t="str">
        <f t="shared" si="26"/>
        <v>FF</v>
      </c>
      <c r="G296" s="5" t="str">
        <f t="shared" si="26"/>
        <v>14</v>
      </c>
      <c r="H296" s="5" t="str">
        <f t="shared" si="26"/>
        <v>00</v>
      </c>
      <c r="I296" s="5" t="str">
        <f t="shared" si="26"/>
        <v>15</v>
      </c>
      <c r="J296" s="5" t="str">
        <f t="shared" si="26"/>
        <v>00</v>
      </c>
      <c r="K296" s="5" t="str">
        <f t="shared" si="26"/>
        <v>2A</v>
      </c>
      <c r="L296" s="5" t="str">
        <f t="shared" si="26"/>
        <v>00</v>
      </c>
      <c r="M296" s="5" t="str">
        <f t="shared" si="26"/>
        <v>C4</v>
      </c>
      <c r="N296" s="5" t="str">
        <f t="shared" si="26"/>
        <v>FF</v>
      </c>
      <c r="O296" s="5" t="str">
        <f t="shared" si="26"/>
        <v>0D</v>
      </c>
      <c r="P296" s="5" t="str">
        <f t="shared" si="26"/>
        <v>00</v>
      </c>
      <c r="Q296" s="5" t="str">
        <f t="shared" si="26"/>
        <v>9F</v>
      </c>
      <c r="R296" s="5" t="str">
        <f t="shared" si="26"/>
        <v>FF</v>
      </c>
    </row>
    <row r="297" spans="1:18" x14ac:dyDescent="0.25">
      <c r="A297" s="6" t="s">
        <v>572</v>
      </c>
      <c r="B297" s="7" t="str">
        <f t="shared" si="24"/>
        <v>0x1260</v>
      </c>
      <c r="C297" s="5" t="str">
        <f t="shared" si="22"/>
        <v>3A</v>
      </c>
      <c r="D297" s="5" t="str">
        <f t="shared" si="26"/>
        <v>00</v>
      </c>
      <c r="E297" s="5" t="str">
        <f t="shared" si="26"/>
        <v>CB</v>
      </c>
      <c r="F297" s="5" t="str">
        <f t="shared" si="26"/>
        <v>FF</v>
      </c>
      <c r="G297" s="5" t="str">
        <f t="shared" si="26"/>
        <v>03</v>
      </c>
      <c r="H297" s="5" t="str">
        <f t="shared" si="26"/>
        <v>00</v>
      </c>
      <c r="I297" s="5" t="str">
        <f t="shared" si="26"/>
        <v>DB</v>
      </c>
      <c r="J297" s="5" t="str">
        <f t="shared" si="26"/>
        <v>FF</v>
      </c>
      <c r="K297" s="5" t="str">
        <f t="shared" si="26"/>
        <v>43</v>
      </c>
      <c r="L297" s="5" t="str">
        <f t="shared" si="26"/>
        <v>00</v>
      </c>
      <c r="M297" s="5" t="str">
        <f t="shared" si="26"/>
        <v>42</v>
      </c>
      <c r="N297" s="5" t="str">
        <f t="shared" si="26"/>
        <v>00</v>
      </c>
      <c r="O297" s="5" t="str">
        <f t="shared" si="26"/>
        <v>F1</v>
      </c>
      <c r="P297" s="5" t="str">
        <f t="shared" si="26"/>
        <v>FF</v>
      </c>
      <c r="Q297" s="5" t="str">
        <f t="shared" si="26"/>
        <v>D5</v>
      </c>
      <c r="R297" s="5" t="str">
        <f t="shared" si="26"/>
        <v>FF</v>
      </c>
    </row>
    <row r="298" spans="1:18" x14ac:dyDescent="0.25">
      <c r="A298" s="6" t="s">
        <v>573</v>
      </c>
      <c r="B298" s="7" t="str">
        <f t="shared" si="24"/>
        <v>0x1270</v>
      </c>
      <c r="C298" s="5" t="str">
        <f t="shared" si="22"/>
        <v>A5</v>
      </c>
      <c r="D298" s="5" t="str">
        <f t="shared" si="26"/>
        <v>FF</v>
      </c>
      <c r="E298" s="5" t="str">
        <f t="shared" si="26"/>
        <v>A1</v>
      </c>
      <c r="F298" s="5" t="str">
        <f t="shared" si="26"/>
        <v>FF</v>
      </c>
      <c r="G298" s="5" t="str">
        <f t="shared" si="26"/>
        <v>E0</v>
      </c>
      <c r="H298" s="5" t="str">
        <f t="shared" si="26"/>
        <v>FF</v>
      </c>
      <c r="I298" s="5" t="str">
        <f t="shared" si="26"/>
        <v>E7</v>
      </c>
      <c r="J298" s="5" t="str">
        <f t="shared" si="26"/>
        <v>FF</v>
      </c>
      <c r="K298" s="5" t="str">
        <f t="shared" si="26"/>
        <v>F2</v>
      </c>
      <c r="L298" s="5" t="str">
        <f t="shared" si="26"/>
        <v>FF</v>
      </c>
      <c r="M298" s="5" t="str">
        <f t="shared" si="26"/>
        <v>94</v>
      </c>
      <c r="N298" s="5" t="str">
        <f t="shared" si="26"/>
        <v>FF</v>
      </c>
      <c r="O298" s="5" t="str">
        <f t="shared" si="26"/>
        <v>8D</v>
      </c>
      <c r="P298" s="5" t="str">
        <f t="shared" si="26"/>
        <v>FF</v>
      </c>
      <c r="Q298" s="5" t="str">
        <f t="shared" si="26"/>
        <v>1E</v>
      </c>
      <c r="R298" s="5" t="str">
        <f t="shared" si="26"/>
        <v>00</v>
      </c>
    </row>
    <row r="299" spans="1:18" x14ac:dyDescent="0.25">
      <c r="A299" s="6" t="s">
        <v>574</v>
      </c>
      <c r="B299" s="7" t="str">
        <f t="shared" si="24"/>
        <v>0x1280</v>
      </c>
      <c r="C299" s="5" t="str">
        <f t="shared" si="22"/>
        <v>0B</v>
      </c>
      <c r="D299" s="5" t="str">
        <f t="shared" si="26"/>
        <v>00</v>
      </c>
      <c r="E299" s="5" t="str">
        <f t="shared" si="26"/>
        <v>A4</v>
      </c>
      <c r="F299" s="5" t="str">
        <f t="shared" si="26"/>
        <v>FF</v>
      </c>
      <c r="G299" s="5" t="str">
        <f t="shared" si="26"/>
        <v>E9</v>
      </c>
      <c r="H299" s="5" t="str">
        <f t="shared" si="26"/>
        <v>FF</v>
      </c>
      <c r="I299" s="5" t="str">
        <f t="shared" si="26"/>
        <v>E6</v>
      </c>
      <c r="J299" s="5" t="str">
        <f t="shared" si="26"/>
        <v>FF</v>
      </c>
      <c r="K299" s="5" t="str">
        <f t="shared" si="26"/>
        <v>08</v>
      </c>
      <c r="L299" s="5" t="str">
        <f t="shared" si="26"/>
        <v>00</v>
      </c>
      <c r="M299" s="5" t="str">
        <f t="shared" si="26"/>
        <v>00</v>
      </c>
      <c r="N299" s="5" t="str">
        <f t="shared" si="26"/>
        <v>00</v>
      </c>
      <c r="O299" s="5" t="str">
        <f t="shared" si="26"/>
        <v>B1</v>
      </c>
      <c r="P299" s="5" t="str">
        <f t="shared" si="26"/>
        <v>FF</v>
      </c>
      <c r="Q299" s="5" t="str">
        <f t="shared" si="26"/>
        <v>AF</v>
      </c>
      <c r="R299" s="5" t="str">
        <f t="shared" si="26"/>
        <v>FF</v>
      </c>
    </row>
    <row r="300" spans="1:18" x14ac:dyDescent="0.25">
      <c r="A300" s="6" t="s">
        <v>575</v>
      </c>
      <c r="B300" s="7" t="str">
        <f t="shared" si="24"/>
        <v>0x1290</v>
      </c>
      <c r="C300" s="5" t="str">
        <f t="shared" si="22"/>
        <v>B4</v>
      </c>
      <c r="D300" s="5" t="str">
        <f t="shared" si="26"/>
        <v>FF</v>
      </c>
      <c r="E300" s="5" t="str">
        <f t="shared" si="26"/>
        <v>2A</v>
      </c>
      <c r="F300" s="5" t="str">
        <f t="shared" si="26"/>
        <v>00</v>
      </c>
      <c r="G300" s="5" t="str">
        <f t="shared" si="26"/>
        <v>E0</v>
      </c>
      <c r="H300" s="5" t="str">
        <f t="shared" si="26"/>
        <v>FF</v>
      </c>
      <c r="I300" s="5" t="str">
        <f t="shared" si="26"/>
        <v>00</v>
      </c>
      <c r="J300" s="5" t="str">
        <f t="shared" si="26"/>
        <v>00</v>
      </c>
      <c r="K300" s="5" t="str">
        <f t="shared" si="26"/>
        <v>DB</v>
      </c>
      <c r="L300" s="5" t="str">
        <f t="shared" si="26"/>
        <v>FF</v>
      </c>
      <c r="M300" s="5" t="str">
        <f t="shared" si="26"/>
        <v>A7</v>
      </c>
      <c r="N300" s="5" t="str">
        <f t="shared" si="26"/>
        <v>FF</v>
      </c>
      <c r="O300" s="5" t="str">
        <f t="shared" si="26"/>
        <v>CC</v>
      </c>
      <c r="P300" s="5" t="str">
        <f t="shared" si="26"/>
        <v>FF</v>
      </c>
      <c r="Q300" s="5" t="str">
        <f t="shared" si="26"/>
        <v>09</v>
      </c>
      <c r="R300" s="5" t="str">
        <f t="shared" si="26"/>
        <v>00</v>
      </c>
    </row>
    <row r="301" spans="1:18" x14ac:dyDescent="0.25">
      <c r="A301" s="6" t="s">
        <v>576</v>
      </c>
      <c r="B301" s="7" t="str">
        <f t="shared" si="24"/>
        <v>0x12A0</v>
      </c>
      <c r="C301" s="5" t="str">
        <f t="shared" si="22"/>
        <v>96</v>
      </c>
      <c r="D301" s="5" t="str">
        <f t="shared" si="26"/>
        <v>FF</v>
      </c>
      <c r="E301" s="5" t="str">
        <f t="shared" si="26"/>
        <v>C4</v>
      </c>
      <c r="F301" s="5" t="str">
        <f t="shared" si="26"/>
        <v>FF</v>
      </c>
      <c r="G301" s="5" t="str">
        <f t="shared" si="26"/>
        <v>D1</v>
      </c>
      <c r="H301" s="5" t="str">
        <f t="shared" si="26"/>
        <v>FF</v>
      </c>
      <c r="I301" s="5" t="str">
        <f t="shared" si="26"/>
        <v>87</v>
      </c>
      <c r="J301" s="5" t="str">
        <f t="shared" si="26"/>
        <v>FF</v>
      </c>
      <c r="K301" s="5" t="str">
        <f t="shared" si="26"/>
        <v>AE</v>
      </c>
      <c r="L301" s="5" t="str">
        <f t="shared" si="26"/>
        <v>FF</v>
      </c>
      <c r="M301" s="5" t="str">
        <f t="shared" si="26"/>
        <v>89</v>
      </c>
      <c r="N301" s="5" t="str">
        <f t="shared" si="26"/>
        <v>FF</v>
      </c>
      <c r="O301" s="5" t="str">
        <f t="shared" si="26"/>
        <v>03</v>
      </c>
      <c r="P301" s="5" t="str">
        <f t="shared" si="26"/>
        <v>00</v>
      </c>
      <c r="Q301" s="5" t="str">
        <f t="shared" si="26"/>
        <v>31</v>
      </c>
      <c r="R301" s="5" t="str">
        <f t="shared" si="26"/>
        <v>00</v>
      </c>
    </row>
    <row r="302" spans="1:18" x14ac:dyDescent="0.25">
      <c r="A302" s="6" t="s">
        <v>577</v>
      </c>
      <c r="B302" s="7" t="str">
        <f t="shared" si="24"/>
        <v>0x12B0</v>
      </c>
      <c r="C302" s="5" t="str">
        <f t="shared" si="22"/>
        <v>0A</v>
      </c>
      <c r="D302" s="5" t="str">
        <f t="shared" si="26"/>
        <v>00</v>
      </c>
      <c r="E302" s="5" t="str">
        <f t="shared" si="26"/>
        <v>08</v>
      </c>
      <c r="F302" s="5" t="str">
        <f t="shared" si="26"/>
        <v>00</v>
      </c>
      <c r="G302" s="5" t="str">
        <f t="shared" si="26"/>
        <v>E7</v>
      </c>
      <c r="H302" s="5" t="str">
        <f t="shared" si="26"/>
        <v>FF</v>
      </c>
      <c r="I302" s="5" t="str">
        <f t="shared" si="26"/>
        <v>C5</v>
      </c>
      <c r="J302" s="5" t="str">
        <f t="shared" si="26"/>
        <v>FF</v>
      </c>
      <c r="K302" s="5" t="str">
        <f t="shared" si="26"/>
        <v>F2</v>
      </c>
      <c r="L302" s="5" t="str">
        <f t="shared" si="26"/>
        <v>FF</v>
      </c>
      <c r="M302" s="5" t="str">
        <f t="shared" si="26"/>
        <v>19</v>
      </c>
      <c r="N302" s="5" t="str">
        <f t="shared" si="26"/>
        <v>00</v>
      </c>
      <c r="O302" s="5" t="str">
        <f t="shared" si="26"/>
        <v>2F</v>
      </c>
      <c r="P302" s="5" t="str">
        <f t="shared" si="26"/>
        <v>00</v>
      </c>
      <c r="Q302" s="5" t="str">
        <f t="shared" si="26"/>
        <v>B6</v>
      </c>
      <c r="R302" s="5" t="str">
        <f t="shared" si="26"/>
        <v>FF</v>
      </c>
    </row>
    <row r="303" spans="1:18" x14ac:dyDescent="0.25">
      <c r="A303" s="6" t="s">
        <v>578</v>
      </c>
      <c r="B303" s="7" t="str">
        <f t="shared" si="24"/>
        <v>0x12C0</v>
      </c>
      <c r="C303" s="5" t="str">
        <f t="shared" si="22"/>
        <v>0D</v>
      </c>
      <c r="D303" s="5" t="str">
        <f t="shared" si="26"/>
        <v>00</v>
      </c>
      <c r="E303" s="5" t="str">
        <f t="shared" si="26"/>
        <v>28</v>
      </c>
      <c r="F303" s="5" t="str">
        <f t="shared" si="26"/>
        <v>00</v>
      </c>
      <c r="G303" s="5" t="str">
        <f t="shared" si="26"/>
        <v>FB</v>
      </c>
      <c r="H303" s="5" t="str">
        <f t="shared" si="26"/>
        <v>FF</v>
      </c>
      <c r="I303" s="5" t="str">
        <f t="shared" si="26"/>
        <v>22</v>
      </c>
      <c r="J303" s="5" t="str">
        <f t="shared" si="26"/>
        <v>00</v>
      </c>
      <c r="K303" s="5" t="str">
        <f t="shared" si="26"/>
        <v>04</v>
      </c>
      <c r="L303" s="5" t="str">
        <f t="shared" si="26"/>
        <v>00</v>
      </c>
      <c r="M303" s="5" t="str">
        <f t="shared" si="26"/>
        <v>BF</v>
      </c>
      <c r="N303" s="5" t="str">
        <f t="shared" si="26"/>
        <v>FF</v>
      </c>
      <c r="O303" s="5" t="str">
        <f t="shared" si="26"/>
        <v>FD</v>
      </c>
      <c r="P303" s="5" t="str">
        <f t="shared" si="26"/>
        <v>FF</v>
      </c>
      <c r="Q303" s="5" t="str">
        <f t="shared" si="26"/>
        <v>1C</v>
      </c>
      <c r="R303" s="5" t="str">
        <f t="shared" si="26"/>
        <v>00</v>
      </c>
    </row>
    <row r="304" spans="1:18" x14ac:dyDescent="0.25">
      <c r="A304" s="6" t="s">
        <v>579</v>
      </c>
      <c r="B304" s="7" t="str">
        <f t="shared" si="24"/>
        <v>0x12D0</v>
      </c>
      <c r="C304" s="5" t="str">
        <f t="shared" si="22"/>
        <v>ED</v>
      </c>
      <c r="D304" s="5" t="str">
        <f t="shared" si="26"/>
        <v>FF</v>
      </c>
      <c r="E304" s="5" t="str">
        <f t="shared" si="26"/>
        <v>D9</v>
      </c>
      <c r="F304" s="5" t="str">
        <f t="shared" si="26"/>
        <v>FF</v>
      </c>
      <c r="G304" s="5" t="str">
        <f t="shared" si="26"/>
        <v>28</v>
      </c>
      <c r="H304" s="5" t="str">
        <f t="shared" si="26"/>
        <v>00</v>
      </c>
      <c r="I304" s="5" t="str">
        <f t="shared" si="26"/>
        <v>00</v>
      </c>
      <c r="J304" s="5" t="str">
        <f t="shared" si="26"/>
        <v>00</v>
      </c>
      <c r="K304" s="5" t="str">
        <f t="shared" si="26"/>
        <v>11</v>
      </c>
      <c r="L304" s="5" t="str">
        <f t="shared" si="26"/>
        <v>00</v>
      </c>
      <c r="M304" s="5" t="str">
        <f t="shared" si="26"/>
        <v>1B</v>
      </c>
      <c r="N304" s="5" t="str">
        <f t="shared" si="26"/>
        <v>00</v>
      </c>
      <c r="O304" s="5" t="str">
        <f t="shared" si="26"/>
        <v>FD</v>
      </c>
      <c r="P304" s="5" t="str">
        <f t="shared" si="26"/>
        <v>FF</v>
      </c>
      <c r="Q304" s="5" t="str">
        <f t="shared" si="26"/>
        <v>FA</v>
      </c>
      <c r="R304" s="5" t="str">
        <f t="shared" ref="D304:R321" si="27">MID($A304,(COLUMN())*3+2,2)</f>
        <v>FF</v>
      </c>
    </row>
    <row r="305" spans="1:18" x14ac:dyDescent="0.25">
      <c r="A305" s="6" t="s">
        <v>580</v>
      </c>
      <c r="B305" s="7" t="str">
        <f t="shared" si="24"/>
        <v>0x12E0</v>
      </c>
      <c r="C305" s="5" t="str">
        <f t="shared" si="22"/>
        <v>EB</v>
      </c>
      <c r="D305" s="5" t="str">
        <f t="shared" si="27"/>
        <v>FF</v>
      </c>
      <c r="E305" s="5" t="str">
        <f t="shared" si="27"/>
        <v>CF</v>
      </c>
      <c r="F305" s="5" t="str">
        <f t="shared" si="27"/>
        <v>FF</v>
      </c>
      <c r="G305" s="5" t="str">
        <f t="shared" si="27"/>
        <v>DA</v>
      </c>
      <c r="H305" s="5" t="str">
        <f t="shared" si="27"/>
        <v>FF</v>
      </c>
      <c r="I305" s="5" t="str">
        <f t="shared" si="27"/>
        <v>FA</v>
      </c>
      <c r="J305" s="5" t="str">
        <f t="shared" si="27"/>
        <v>FF</v>
      </c>
      <c r="K305" s="5" t="str">
        <f t="shared" si="27"/>
        <v>DD</v>
      </c>
      <c r="L305" s="5" t="str">
        <f t="shared" si="27"/>
        <v>FF</v>
      </c>
      <c r="M305" s="5" t="str">
        <f t="shared" si="27"/>
        <v>B6</v>
      </c>
      <c r="N305" s="5" t="str">
        <f t="shared" si="27"/>
        <v>FF</v>
      </c>
      <c r="O305" s="5" t="str">
        <f t="shared" si="27"/>
        <v>A1</v>
      </c>
      <c r="P305" s="5" t="str">
        <f t="shared" si="27"/>
        <v>FF</v>
      </c>
      <c r="Q305" s="5" t="str">
        <f t="shared" si="27"/>
        <v>E4</v>
      </c>
      <c r="R305" s="5" t="str">
        <f t="shared" si="27"/>
        <v>FF</v>
      </c>
    </row>
    <row r="306" spans="1:18" x14ac:dyDescent="0.25">
      <c r="A306" s="6" t="s">
        <v>581</v>
      </c>
      <c r="B306" s="7" t="str">
        <f t="shared" si="24"/>
        <v>0x12F0</v>
      </c>
      <c r="C306" s="5" t="str">
        <f t="shared" ref="C306:C369" si="28">MID($A306,(COLUMN())*3+2,2)</f>
        <v>E5</v>
      </c>
      <c r="D306" s="5" t="str">
        <f t="shared" si="27"/>
        <v>FF</v>
      </c>
      <c r="E306" s="5" t="str">
        <f t="shared" si="27"/>
        <v>DA</v>
      </c>
      <c r="F306" s="5" t="str">
        <f t="shared" si="27"/>
        <v>FF</v>
      </c>
      <c r="G306" s="5" t="str">
        <f t="shared" si="27"/>
        <v>E7</v>
      </c>
      <c r="H306" s="5" t="str">
        <f t="shared" si="27"/>
        <v>FF</v>
      </c>
      <c r="I306" s="5" t="str">
        <f t="shared" si="27"/>
        <v>F3</v>
      </c>
      <c r="J306" s="5" t="str">
        <f t="shared" si="27"/>
        <v>FF</v>
      </c>
      <c r="K306" s="5" t="str">
        <f t="shared" si="27"/>
        <v>DC</v>
      </c>
      <c r="L306" s="5" t="str">
        <f t="shared" si="27"/>
        <v>FF</v>
      </c>
      <c r="M306" s="5" t="str">
        <f t="shared" si="27"/>
        <v>C2</v>
      </c>
      <c r="N306" s="5" t="str">
        <f t="shared" si="27"/>
        <v>FF</v>
      </c>
      <c r="O306" s="5" t="str">
        <f t="shared" si="27"/>
        <v>EA</v>
      </c>
      <c r="P306" s="5" t="str">
        <f t="shared" si="27"/>
        <v>FF</v>
      </c>
      <c r="Q306" s="5" t="str">
        <f t="shared" si="27"/>
        <v>C2</v>
      </c>
      <c r="R306" s="5" t="str">
        <f t="shared" si="27"/>
        <v>FF</v>
      </c>
    </row>
    <row r="307" spans="1:18" x14ac:dyDescent="0.25">
      <c r="A307" s="6" t="s">
        <v>582</v>
      </c>
      <c r="B307" s="7" t="str">
        <f t="shared" si="24"/>
        <v>0x1300</v>
      </c>
      <c r="C307" s="5" t="str">
        <f t="shared" si="28"/>
        <v>EE</v>
      </c>
      <c r="D307" s="5" t="str">
        <f t="shared" si="27"/>
        <v>FF</v>
      </c>
      <c r="E307" s="5" t="str">
        <f t="shared" si="27"/>
        <v>EA</v>
      </c>
      <c r="F307" s="5" t="str">
        <f t="shared" si="27"/>
        <v>FF</v>
      </c>
      <c r="G307" s="5" t="str">
        <f t="shared" si="27"/>
        <v>ED</v>
      </c>
      <c r="H307" s="5" t="str">
        <f t="shared" si="27"/>
        <v>FF</v>
      </c>
      <c r="I307" s="5" t="str">
        <f t="shared" si="27"/>
        <v>EB</v>
      </c>
      <c r="J307" s="5" t="str">
        <f t="shared" si="27"/>
        <v>FF</v>
      </c>
      <c r="K307" s="5" t="str">
        <f t="shared" si="27"/>
        <v>ED</v>
      </c>
      <c r="L307" s="5" t="str">
        <f t="shared" si="27"/>
        <v>FF</v>
      </c>
      <c r="M307" s="5" t="str">
        <f t="shared" si="27"/>
        <v>ED</v>
      </c>
      <c r="N307" s="5" t="str">
        <f t="shared" si="27"/>
        <v>FF</v>
      </c>
      <c r="O307" s="5" t="str">
        <f t="shared" si="27"/>
        <v>EE</v>
      </c>
      <c r="P307" s="5" t="str">
        <f t="shared" si="27"/>
        <v>FF</v>
      </c>
      <c r="Q307" s="5" t="str">
        <f t="shared" si="27"/>
        <v>EC</v>
      </c>
      <c r="R307" s="5" t="str">
        <f t="shared" si="27"/>
        <v>FF</v>
      </c>
    </row>
    <row r="308" spans="1:18" x14ac:dyDescent="0.25">
      <c r="A308" s="6" t="s">
        <v>583</v>
      </c>
      <c r="B308" s="7" t="str">
        <f t="shared" si="24"/>
        <v>0x1310</v>
      </c>
      <c r="C308" s="5" t="str">
        <f t="shared" si="28"/>
        <v>EF</v>
      </c>
      <c r="D308" s="5" t="str">
        <f t="shared" si="27"/>
        <v>FF</v>
      </c>
      <c r="E308" s="5" t="str">
        <f t="shared" si="27"/>
        <v>ED</v>
      </c>
      <c r="F308" s="5" t="str">
        <f t="shared" si="27"/>
        <v>FF</v>
      </c>
      <c r="G308" s="5" t="str">
        <f t="shared" si="27"/>
        <v>EC</v>
      </c>
      <c r="H308" s="5" t="str">
        <f t="shared" si="27"/>
        <v>FF</v>
      </c>
      <c r="I308" s="5" t="str">
        <f t="shared" si="27"/>
        <v>EF</v>
      </c>
      <c r="J308" s="5" t="str">
        <f t="shared" si="27"/>
        <v>FF</v>
      </c>
      <c r="K308" s="5" t="str">
        <f t="shared" si="27"/>
        <v>EE</v>
      </c>
      <c r="L308" s="5" t="str">
        <f t="shared" si="27"/>
        <v>FF</v>
      </c>
      <c r="M308" s="5" t="str">
        <f t="shared" si="27"/>
        <v>ED</v>
      </c>
      <c r="N308" s="5" t="str">
        <f t="shared" si="27"/>
        <v>FF</v>
      </c>
      <c r="O308" s="5" t="str">
        <f t="shared" si="27"/>
        <v>ED</v>
      </c>
      <c r="P308" s="5" t="str">
        <f t="shared" si="27"/>
        <v>FF</v>
      </c>
      <c r="Q308" s="5" t="str">
        <f t="shared" si="27"/>
        <v>EC</v>
      </c>
      <c r="R308" s="5" t="str">
        <f t="shared" si="27"/>
        <v>FF</v>
      </c>
    </row>
    <row r="309" spans="1:18" x14ac:dyDescent="0.25">
      <c r="A309" s="6" t="s">
        <v>584</v>
      </c>
      <c r="B309" s="7" t="str">
        <f t="shared" si="24"/>
        <v>0x1320</v>
      </c>
      <c r="C309" s="5" t="str">
        <f t="shared" si="28"/>
        <v>EE</v>
      </c>
      <c r="D309" s="5" t="str">
        <f t="shared" si="27"/>
        <v>FF</v>
      </c>
      <c r="E309" s="5" t="str">
        <f t="shared" si="27"/>
        <v>F3</v>
      </c>
      <c r="F309" s="5" t="str">
        <f t="shared" si="27"/>
        <v>FF</v>
      </c>
      <c r="G309" s="5" t="str">
        <f t="shared" si="27"/>
        <v>F0</v>
      </c>
      <c r="H309" s="5" t="str">
        <f t="shared" si="27"/>
        <v>FF</v>
      </c>
      <c r="I309" s="5" t="str">
        <f t="shared" si="27"/>
        <v>F1</v>
      </c>
      <c r="J309" s="5" t="str">
        <f t="shared" si="27"/>
        <v>FF</v>
      </c>
      <c r="K309" s="5" t="str">
        <f t="shared" si="27"/>
        <v>F1</v>
      </c>
      <c r="L309" s="5" t="str">
        <f t="shared" si="27"/>
        <v>FF</v>
      </c>
      <c r="M309" s="5" t="str">
        <f t="shared" si="27"/>
        <v>F1</v>
      </c>
      <c r="N309" s="5" t="str">
        <f t="shared" si="27"/>
        <v>FF</v>
      </c>
      <c r="O309" s="5" t="str">
        <f t="shared" si="27"/>
        <v>F3</v>
      </c>
      <c r="P309" s="5" t="str">
        <f t="shared" si="27"/>
        <v>FF</v>
      </c>
      <c r="Q309" s="5" t="str">
        <f t="shared" si="27"/>
        <v>F0</v>
      </c>
      <c r="R309" s="5" t="str">
        <f t="shared" si="27"/>
        <v>FF</v>
      </c>
    </row>
    <row r="310" spans="1:18" x14ac:dyDescent="0.25">
      <c r="A310" s="6" t="s">
        <v>585</v>
      </c>
      <c r="B310" s="7" t="str">
        <f t="shared" si="24"/>
        <v>0x1330</v>
      </c>
      <c r="C310" s="5" t="str">
        <f t="shared" si="28"/>
        <v>F1</v>
      </c>
      <c r="D310" s="5" t="str">
        <f t="shared" si="27"/>
        <v>FF</v>
      </c>
      <c r="E310" s="5" t="str">
        <f t="shared" si="27"/>
        <v>ED</v>
      </c>
      <c r="F310" s="5" t="str">
        <f t="shared" si="27"/>
        <v>FF</v>
      </c>
      <c r="G310" s="5" t="str">
        <f t="shared" si="27"/>
        <v>EE</v>
      </c>
      <c r="H310" s="5" t="str">
        <f t="shared" si="27"/>
        <v>FF</v>
      </c>
      <c r="I310" s="5" t="str">
        <f t="shared" si="27"/>
        <v>F0</v>
      </c>
      <c r="J310" s="5" t="str">
        <f t="shared" si="27"/>
        <v>FF</v>
      </c>
      <c r="K310" s="5" t="str">
        <f t="shared" si="27"/>
        <v>F0</v>
      </c>
      <c r="L310" s="5" t="str">
        <f t="shared" si="27"/>
        <v>FF</v>
      </c>
      <c r="M310" s="5" t="str">
        <f t="shared" si="27"/>
        <v>F3</v>
      </c>
      <c r="N310" s="5" t="str">
        <f t="shared" si="27"/>
        <v>FF</v>
      </c>
      <c r="O310" s="5" t="str">
        <f t="shared" si="27"/>
        <v>F3</v>
      </c>
      <c r="P310" s="5" t="str">
        <f t="shared" si="27"/>
        <v>FF</v>
      </c>
      <c r="Q310" s="5" t="str">
        <f t="shared" si="27"/>
        <v>F2</v>
      </c>
      <c r="R310" s="5" t="str">
        <f t="shared" si="27"/>
        <v>FF</v>
      </c>
    </row>
    <row r="311" spans="1:18" x14ac:dyDescent="0.25">
      <c r="A311" s="6" t="s">
        <v>586</v>
      </c>
      <c r="B311" s="7" t="str">
        <f t="shared" si="24"/>
        <v>0x1340</v>
      </c>
      <c r="C311" s="5" t="str">
        <f t="shared" si="28"/>
        <v>EE</v>
      </c>
      <c r="D311" s="5" t="str">
        <f t="shared" si="27"/>
        <v>FF</v>
      </c>
      <c r="E311" s="5" t="str">
        <f t="shared" si="27"/>
        <v>ED</v>
      </c>
      <c r="F311" s="5" t="str">
        <f t="shared" si="27"/>
        <v>FF</v>
      </c>
      <c r="G311" s="5" t="str">
        <f t="shared" si="27"/>
        <v>F1</v>
      </c>
      <c r="H311" s="5" t="str">
        <f t="shared" si="27"/>
        <v>FF</v>
      </c>
      <c r="I311" s="5" t="str">
        <f t="shared" si="27"/>
        <v>ED</v>
      </c>
      <c r="J311" s="5" t="str">
        <f t="shared" si="27"/>
        <v>FF</v>
      </c>
      <c r="K311" s="5" t="str">
        <f t="shared" si="27"/>
        <v>F0</v>
      </c>
      <c r="L311" s="5" t="str">
        <f t="shared" si="27"/>
        <v>FF</v>
      </c>
      <c r="M311" s="5" t="str">
        <f t="shared" si="27"/>
        <v>F3</v>
      </c>
      <c r="N311" s="5" t="str">
        <f t="shared" si="27"/>
        <v>FF</v>
      </c>
      <c r="O311" s="5" t="str">
        <f t="shared" si="27"/>
        <v>EE</v>
      </c>
      <c r="P311" s="5" t="str">
        <f t="shared" si="27"/>
        <v>FF</v>
      </c>
      <c r="Q311" s="5" t="str">
        <f t="shared" si="27"/>
        <v>EE</v>
      </c>
      <c r="R311" s="5" t="str">
        <f t="shared" si="27"/>
        <v>FF</v>
      </c>
    </row>
    <row r="312" spans="1:18" x14ac:dyDescent="0.25">
      <c r="A312" s="6" t="s">
        <v>587</v>
      </c>
      <c r="B312" s="7" t="str">
        <f t="shared" si="24"/>
        <v>0x1350</v>
      </c>
      <c r="C312" s="5" t="str">
        <f t="shared" si="28"/>
        <v>F3</v>
      </c>
      <c r="D312" s="5" t="str">
        <f t="shared" si="27"/>
        <v>FF</v>
      </c>
      <c r="E312" s="5" t="str">
        <f t="shared" si="27"/>
        <v>EB</v>
      </c>
      <c r="F312" s="5" t="str">
        <f t="shared" si="27"/>
        <v>FF</v>
      </c>
      <c r="G312" s="5" t="str">
        <f t="shared" si="27"/>
        <v>EF</v>
      </c>
      <c r="H312" s="5" t="str">
        <f t="shared" si="27"/>
        <v>FF</v>
      </c>
      <c r="I312" s="5" t="str">
        <f t="shared" si="27"/>
        <v>F1</v>
      </c>
      <c r="J312" s="5" t="str">
        <f t="shared" si="27"/>
        <v>FF</v>
      </c>
      <c r="K312" s="5" t="str">
        <f t="shared" si="27"/>
        <v>EF</v>
      </c>
      <c r="L312" s="5" t="str">
        <f t="shared" si="27"/>
        <v>FF</v>
      </c>
      <c r="M312" s="5" t="str">
        <f t="shared" si="27"/>
        <v>EE</v>
      </c>
      <c r="N312" s="5" t="str">
        <f t="shared" si="27"/>
        <v>FF</v>
      </c>
      <c r="O312" s="5" t="str">
        <f t="shared" si="27"/>
        <v>EF</v>
      </c>
      <c r="P312" s="5" t="str">
        <f t="shared" si="27"/>
        <v>FF</v>
      </c>
      <c r="Q312" s="5" t="str">
        <f t="shared" si="27"/>
        <v>F0</v>
      </c>
      <c r="R312" s="5" t="str">
        <f t="shared" si="27"/>
        <v>FF</v>
      </c>
    </row>
    <row r="313" spans="1:18" x14ac:dyDescent="0.25">
      <c r="A313" s="6" t="s">
        <v>588</v>
      </c>
      <c r="B313" s="7" t="str">
        <f t="shared" si="24"/>
        <v>0x1360</v>
      </c>
      <c r="C313" s="5" t="str">
        <f t="shared" si="28"/>
        <v>EE</v>
      </c>
      <c r="D313" s="5" t="str">
        <f t="shared" si="27"/>
        <v>FF</v>
      </c>
      <c r="E313" s="5" t="str">
        <f t="shared" si="27"/>
        <v>F1</v>
      </c>
      <c r="F313" s="5" t="str">
        <f t="shared" si="27"/>
        <v>FF</v>
      </c>
      <c r="G313" s="5" t="str">
        <f t="shared" si="27"/>
        <v>F0</v>
      </c>
      <c r="H313" s="5" t="str">
        <f t="shared" si="27"/>
        <v>FF</v>
      </c>
      <c r="I313" s="5" t="str">
        <f t="shared" si="27"/>
        <v>F1</v>
      </c>
      <c r="J313" s="5" t="str">
        <f t="shared" si="27"/>
        <v>FF</v>
      </c>
      <c r="K313" s="5" t="str">
        <f t="shared" si="27"/>
        <v>ED</v>
      </c>
      <c r="L313" s="5" t="str">
        <f t="shared" si="27"/>
        <v>FF</v>
      </c>
      <c r="M313" s="5" t="str">
        <f t="shared" si="27"/>
        <v>F2</v>
      </c>
      <c r="N313" s="5" t="str">
        <f t="shared" si="27"/>
        <v>FF</v>
      </c>
      <c r="O313" s="5" t="str">
        <f t="shared" si="27"/>
        <v>F1</v>
      </c>
      <c r="P313" s="5" t="str">
        <f t="shared" si="27"/>
        <v>FF</v>
      </c>
      <c r="Q313" s="5" t="str">
        <f t="shared" si="27"/>
        <v>F1</v>
      </c>
      <c r="R313" s="5" t="str">
        <f t="shared" si="27"/>
        <v>FF</v>
      </c>
    </row>
    <row r="314" spans="1:18" x14ac:dyDescent="0.25">
      <c r="A314" s="6" t="s">
        <v>589</v>
      </c>
      <c r="B314" s="7" t="str">
        <f t="shared" si="24"/>
        <v>0x1370</v>
      </c>
      <c r="C314" s="5" t="str">
        <f t="shared" si="28"/>
        <v>F0</v>
      </c>
      <c r="D314" s="5" t="str">
        <f t="shared" si="27"/>
        <v>FF</v>
      </c>
      <c r="E314" s="5" t="str">
        <f t="shared" si="27"/>
        <v>F1</v>
      </c>
      <c r="F314" s="5" t="str">
        <f t="shared" si="27"/>
        <v>FF</v>
      </c>
      <c r="G314" s="5" t="str">
        <f t="shared" si="27"/>
        <v>F6</v>
      </c>
      <c r="H314" s="5" t="str">
        <f t="shared" si="27"/>
        <v>FF</v>
      </c>
      <c r="I314" s="5" t="str">
        <f t="shared" si="27"/>
        <v>EF</v>
      </c>
      <c r="J314" s="5" t="str">
        <f t="shared" si="27"/>
        <v>FF</v>
      </c>
      <c r="K314" s="5" t="str">
        <f t="shared" si="27"/>
        <v>F3</v>
      </c>
      <c r="L314" s="5" t="str">
        <f t="shared" si="27"/>
        <v>FF</v>
      </c>
      <c r="M314" s="5" t="str">
        <f t="shared" si="27"/>
        <v>ED</v>
      </c>
      <c r="N314" s="5" t="str">
        <f t="shared" si="27"/>
        <v>FF</v>
      </c>
      <c r="O314" s="5" t="str">
        <f t="shared" si="27"/>
        <v>F0</v>
      </c>
      <c r="P314" s="5" t="str">
        <f t="shared" si="27"/>
        <v>FF</v>
      </c>
      <c r="Q314" s="5" t="str">
        <f t="shared" si="27"/>
        <v>F3</v>
      </c>
      <c r="R314" s="5" t="str">
        <f t="shared" si="27"/>
        <v>FF</v>
      </c>
    </row>
    <row r="315" spans="1:18" x14ac:dyDescent="0.25">
      <c r="A315" s="6" t="s">
        <v>590</v>
      </c>
      <c r="B315" s="7" t="str">
        <f t="shared" si="24"/>
        <v>0x1380</v>
      </c>
      <c r="C315" s="5" t="str">
        <f t="shared" si="28"/>
        <v>9F</v>
      </c>
      <c r="D315" s="5" t="str">
        <f t="shared" si="27"/>
        <v>FF</v>
      </c>
      <c r="E315" s="5" t="str">
        <f t="shared" si="27"/>
        <v>19</v>
      </c>
      <c r="F315" s="5" t="str">
        <f t="shared" si="27"/>
        <v>00</v>
      </c>
      <c r="G315" s="5" t="str">
        <f t="shared" si="27"/>
        <v>BD</v>
      </c>
      <c r="H315" s="5" t="str">
        <f t="shared" si="27"/>
        <v>FF</v>
      </c>
      <c r="I315" s="5" t="str">
        <f t="shared" si="27"/>
        <v>0F</v>
      </c>
      <c r="J315" s="5" t="str">
        <f t="shared" si="27"/>
        <v>00</v>
      </c>
      <c r="K315" s="5" t="str">
        <f t="shared" si="27"/>
        <v>BE</v>
      </c>
      <c r="L315" s="5" t="str">
        <f t="shared" si="27"/>
        <v>FF</v>
      </c>
      <c r="M315" s="5" t="str">
        <f t="shared" si="27"/>
        <v>92</v>
      </c>
      <c r="N315" s="5" t="str">
        <f t="shared" si="27"/>
        <v>FF</v>
      </c>
      <c r="O315" s="5" t="str">
        <f t="shared" si="27"/>
        <v>0A</v>
      </c>
      <c r="P315" s="5" t="str">
        <f t="shared" si="27"/>
        <v>00</v>
      </c>
      <c r="Q315" s="5" t="str">
        <f t="shared" si="27"/>
        <v>DB</v>
      </c>
      <c r="R315" s="5" t="str">
        <f t="shared" si="27"/>
        <v>FF</v>
      </c>
    </row>
    <row r="316" spans="1:18" x14ac:dyDescent="0.25">
      <c r="A316" s="6" t="s">
        <v>591</v>
      </c>
      <c r="B316" s="7" t="str">
        <f t="shared" si="24"/>
        <v>0x1390</v>
      </c>
      <c r="C316" s="5" t="str">
        <f t="shared" si="28"/>
        <v>D8</v>
      </c>
      <c r="D316" s="5" t="str">
        <f t="shared" si="27"/>
        <v>FF</v>
      </c>
      <c r="E316" s="5" t="str">
        <f t="shared" si="27"/>
        <v>1A</v>
      </c>
      <c r="F316" s="5" t="str">
        <f t="shared" si="27"/>
        <v>00</v>
      </c>
      <c r="G316" s="5" t="str">
        <f t="shared" si="27"/>
        <v>E3</v>
      </c>
      <c r="H316" s="5" t="str">
        <f t="shared" si="27"/>
        <v>FF</v>
      </c>
      <c r="I316" s="5" t="str">
        <f t="shared" si="27"/>
        <v>B2</v>
      </c>
      <c r="J316" s="5" t="str">
        <f t="shared" si="27"/>
        <v>FF</v>
      </c>
      <c r="K316" s="5" t="str">
        <f t="shared" si="27"/>
        <v>B3</v>
      </c>
      <c r="L316" s="5" t="str">
        <f t="shared" si="27"/>
        <v>FF</v>
      </c>
      <c r="M316" s="5" t="str">
        <f t="shared" si="27"/>
        <v>C2</v>
      </c>
      <c r="N316" s="5" t="str">
        <f t="shared" si="27"/>
        <v>FF</v>
      </c>
      <c r="O316" s="5" t="str">
        <f t="shared" si="27"/>
        <v>05</v>
      </c>
      <c r="P316" s="5" t="str">
        <f t="shared" si="27"/>
        <v>00</v>
      </c>
      <c r="Q316" s="5" t="str">
        <f t="shared" si="27"/>
        <v>DE</v>
      </c>
      <c r="R316" s="5" t="str">
        <f t="shared" si="27"/>
        <v>FF</v>
      </c>
    </row>
    <row r="317" spans="1:18" x14ac:dyDescent="0.25">
      <c r="A317" s="6" t="s">
        <v>592</v>
      </c>
      <c r="B317" s="7" t="str">
        <f t="shared" si="24"/>
        <v>0x13A0</v>
      </c>
      <c r="C317" s="5" t="str">
        <f t="shared" si="28"/>
        <v>F6</v>
      </c>
      <c r="D317" s="5" t="str">
        <f t="shared" si="27"/>
        <v>FF</v>
      </c>
      <c r="E317" s="5" t="str">
        <f t="shared" si="27"/>
        <v>DD</v>
      </c>
      <c r="F317" s="5" t="str">
        <f t="shared" si="27"/>
        <v>FF</v>
      </c>
      <c r="G317" s="5" t="str">
        <f t="shared" si="27"/>
        <v>EB</v>
      </c>
      <c r="H317" s="5" t="str">
        <f t="shared" si="27"/>
        <v>FF</v>
      </c>
      <c r="I317" s="5" t="str">
        <f t="shared" si="27"/>
        <v>EB</v>
      </c>
      <c r="J317" s="5" t="str">
        <f t="shared" si="27"/>
        <v>FF</v>
      </c>
      <c r="K317" s="5" t="str">
        <f t="shared" si="27"/>
        <v>E9</v>
      </c>
      <c r="L317" s="5" t="str">
        <f t="shared" si="27"/>
        <v>FF</v>
      </c>
      <c r="M317" s="5" t="str">
        <f t="shared" si="27"/>
        <v>B7</v>
      </c>
      <c r="N317" s="5" t="str">
        <f t="shared" si="27"/>
        <v>FF</v>
      </c>
      <c r="O317" s="5" t="str">
        <f t="shared" si="27"/>
        <v>D8</v>
      </c>
      <c r="P317" s="5" t="str">
        <f t="shared" si="27"/>
        <v>FF</v>
      </c>
      <c r="Q317" s="5" t="str">
        <f t="shared" si="27"/>
        <v>DB</v>
      </c>
      <c r="R317" s="5" t="str">
        <f t="shared" si="27"/>
        <v>FF</v>
      </c>
    </row>
    <row r="318" spans="1:18" x14ac:dyDescent="0.25">
      <c r="A318" s="6" t="s">
        <v>593</v>
      </c>
      <c r="B318" s="7" t="str">
        <f t="shared" si="24"/>
        <v>0x13B0</v>
      </c>
      <c r="C318" s="5" t="str">
        <f t="shared" si="28"/>
        <v>E2</v>
      </c>
      <c r="D318" s="5" t="str">
        <f t="shared" si="27"/>
        <v>FF</v>
      </c>
      <c r="E318" s="5" t="str">
        <f t="shared" si="27"/>
        <v>D2</v>
      </c>
      <c r="F318" s="5" t="str">
        <f t="shared" si="27"/>
        <v>FF</v>
      </c>
      <c r="G318" s="5" t="str">
        <f t="shared" si="27"/>
        <v>CD</v>
      </c>
      <c r="H318" s="5" t="str">
        <f t="shared" si="27"/>
        <v>FF</v>
      </c>
      <c r="I318" s="5" t="str">
        <f t="shared" si="27"/>
        <v>F5</v>
      </c>
      <c r="J318" s="5" t="str">
        <f t="shared" si="27"/>
        <v>FF</v>
      </c>
      <c r="K318" s="5" t="str">
        <f t="shared" si="27"/>
        <v>C2</v>
      </c>
      <c r="L318" s="5" t="str">
        <f t="shared" si="27"/>
        <v>FF</v>
      </c>
      <c r="M318" s="5" t="str">
        <f t="shared" si="27"/>
        <v>FB</v>
      </c>
      <c r="N318" s="5" t="str">
        <f t="shared" si="27"/>
        <v>FF</v>
      </c>
      <c r="O318" s="5" t="str">
        <f t="shared" si="27"/>
        <v>BC</v>
      </c>
      <c r="P318" s="5" t="str">
        <f t="shared" si="27"/>
        <v>FF</v>
      </c>
      <c r="Q318" s="5" t="str">
        <f t="shared" si="27"/>
        <v>DB</v>
      </c>
      <c r="R318" s="5" t="str">
        <f t="shared" si="27"/>
        <v>FF</v>
      </c>
    </row>
    <row r="319" spans="1:18" x14ac:dyDescent="0.25">
      <c r="A319" s="6" t="s">
        <v>594</v>
      </c>
      <c r="B319" s="7" t="str">
        <f t="shared" si="24"/>
        <v>0x13C0</v>
      </c>
      <c r="C319" s="5" t="str">
        <f t="shared" si="28"/>
        <v>26</v>
      </c>
      <c r="D319" s="5" t="str">
        <f t="shared" si="27"/>
        <v>00</v>
      </c>
      <c r="E319" s="5" t="str">
        <f t="shared" si="27"/>
        <v>B9</v>
      </c>
      <c r="F319" s="5" t="str">
        <f t="shared" si="27"/>
        <v>FF</v>
      </c>
      <c r="G319" s="5" t="str">
        <f t="shared" si="27"/>
        <v>E5</v>
      </c>
      <c r="H319" s="5" t="str">
        <f t="shared" si="27"/>
        <v>FF</v>
      </c>
      <c r="I319" s="5" t="str">
        <f t="shared" si="27"/>
        <v>C1</v>
      </c>
      <c r="J319" s="5" t="str">
        <f t="shared" si="27"/>
        <v>FF</v>
      </c>
      <c r="K319" s="5" t="str">
        <f t="shared" si="27"/>
        <v>21</v>
      </c>
      <c r="L319" s="5" t="str">
        <f t="shared" si="27"/>
        <v>00</v>
      </c>
      <c r="M319" s="5" t="str">
        <f t="shared" si="27"/>
        <v>DF</v>
      </c>
      <c r="N319" s="5" t="str">
        <f t="shared" si="27"/>
        <v>FF</v>
      </c>
      <c r="O319" s="5" t="str">
        <f t="shared" si="27"/>
        <v>0F</v>
      </c>
      <c r="P319" s="5" t="str">
        <f t="shared" si="27"/>
        <v>00</v>
      </c>
      <c r="Q319" s="5" t="str">
        <f t="shared" si="27"/>
        <v>A3</v>
      </c>
      <c r="R319" s="5" t="str">
        <f t="shared" si="27"/>
        <v>FF</v>
      </c>
    </row>
    <row r="320" spans="1:18" x14ac:dyDescent="0.25">
      <c r="A320" s="6" t="s">
        <v>595</v>
      </c>
      <c r="B320" s="7" t="str">
        <f t="shared" si="24"/>
        <v>0x13D0</v>
      </c>
      <c r="C320" s="5" t="str">
        <f t="shared" si="28"/>
        <v>AB</v>
      </c>
      <c r="D320" s="5" t="str">
        <f t="shared" si="27"/>
        <v>FF</v>
      </c>
      <c r="E320" s="5" t="str">
        <f t="shared" si="27"/>
        <v>24</v>
      </c>
      <c r="F320" s="5" t="str">
        <f t="shared" si="27"/>
        <v>00</v>
      </c>
      <c r="G320" s="5" t="str">
        <f t="shared" si="27"/>
        <v>C3</v>
      </c>
      <c r="H320" s="5" t="str">
        <f t="shared" si="27"/>
        <v>FF</v>
      </c>
      <c r="I320" s="5" t="str">
        <f t="shared" si="27"/>
        <v>BE</v>
      </c>
      <c r="J320" s="5" t="str">
        <f t="shared" si="27"/>
        <v>FF</v>
      </c>
      <c r="K320" s="5" t="str">
        <f t="shared" si="27"/>
        <v>EF</v>
      </c>
      <c r="L320" s="5" t="str">
        <f t="shared" si="27"/>
        <v>FF</v>
      </c>
      <c r="M320" s="5" t="str">
        <f t="shared" si="27"/>
        <v>E1</v>
      </c>
      <c r="N320" s="5" t="str">
        <f t="shared" si="27"/>
        <v>FF</v>
      </c>
      <c r="O320" s="5" t="str">
        <f t="shared" si="27"/>
        <v>F8</v>
      </c>
      <c r="P320" s="5" t="str">
        <f t="shared" si="27"/>
        <v>FF</v>
      </c>
      <c r="Q320" s="5" t="str">
        <f t="shared" si="27"/>
        <v>1C</v>
      </c>
      <c r="R320" s="5" t="str">
        <f t="shared" si="27"/>
        <v>00</v>
      </c>
    </row>
    <row r="321" spans="1:18" x14ac:dyDescent="0.25">
      <c r="A321" s="6" t="s">
        <v>596</v>
      </c>
      <c r="B321" s="7" t="str">
        <f t="shared" si="24"/>
        <v>0x13E0</v>
      </c>
      <c r="C321" s="5" t="str">
        <f t="shared" si="28"/>
        <v>DC</v>
      </c>
      <c r="D321" s="5" t="str">
        <f t="shared" si="27"/>
        <v>FF</v>
      </c>
      <c r="E321" s="5" t="str">
        <f t="shared" si="27"/>
        <v>BA</v>
      </c>
      <c r="F321" s="5" t="str">
        <f t="shared" si="27"/>
        <v>FF</v>
      </c>
      <c r="G321" s="5" t="str">
        <f t="shared" si="27"/>
        <v>F2</v>
      </c>
      <c r="H321" s="5" t="str">
        <f t="shared" si="27"/>
        <v>FF</v>
      </c>
      <c r="I321" s="5" t="str">
        <f t="shared" si="27"/>
        <v>A6</v>
      </c>
      <c r="J321" s="5" t="str">
        <f t="shared" si="27"/>
        <v>FF</v>
      </c>
      <c r="K321" s="5" t="str">
        <f t="shared" si="27"/>
        <v>FF</v>
      </c>
      <c r="L321" s="5" t="str">
        <f t="shared" si="27"/>
        <v>FF</v>
      </c>
      <c r="M321" s="5" t="str">
        <f t="shared" si="27"/>
        <v>AB</v>
      </c>
      <c r="N321" s="5" t="str">
        <f t="shared" si="27"/>
        <v>FF</v>
      </c>
      <c r="O321" s="5" t="str">
        <f t="shared" si="27"/>
        <v>D5</v>
      </c>
      <c r="P321" s="5" t="str">
        <f t="shared" si="27"/>
        <v>FF</v>
      </c>
      <c r="Q321" s="5" t="str">
        <f t="shared" si="27"/>
        <v>D9</v>
      </c>
      <c r="R321" s="5" t="str">
        <f t="shared" ref="D321:R338" si="29">MID($A321,(COLUMN())*3+2,2)</f>
        <v>FF</v>
      </c>
    </row>
    <row r="322" spans="1:18" x14ac:dyDescent="0.25">
      <c r="A322" s="6" t="s">
        <v>597</v>
      </c>
      <c r="B322" s="7" t="str">
        <f t="shared" si="24"/>
        <v>0x13F0</v>
      </c>
      <c r="C322" s="5" t="str">
        <f t="shared" si="28"/>
        <v>0C</v>
      </c>
      <c r="D322" s="5" t="str">
        <f t="shared" si="29"/>
        <v>00</v>
      </c>
      <c r="E322" s="5" t="str">
        <f t="shared" si="29"/>
        <v>FB</v>
      </c>
      <c r="F322" s="5" t="str">
        <f t="shared" si="29"/>
        <v>FF</v>
      </c>
      <c r="G322" s="5" t="str">
        <f t="shared" si="29"/>
        <v>29</v>
      </c>
      <c r="H322" s="5" t="str">
        <f t="shared" si="29"/>
        <v>00</v>
      </c>
      <c r="I322" s="5" t="str">
        <f t="shared" si="29"/>
        <v>B3</v>
      </c>
      <c r="J322" s="5" t="str">
        <f t="shared" si="29"/>
        <v>FF</v>
      </c>
      <c r="K322" s="5" t="str">
        <f t="shared" si="29"/>
        <v>D6</v>
      </c>
      <c r="L322" s="5" t="str">
        <f t="shared" si="29"/>
        <v>FF</v>
      </c>
      <c r="M322" s="5" t="str">
        <f t="shared" si="29"/>
        <v>3E</v>
      </c>
      <c r="N322" s="5" t="str">
        <f t="shared" si="29"/>
        <v>00</v>
      </c>
      <c r="O322" s="5" t="str">
        <f t="shared" si="29"/>
        <v>59</v>
      </c>
      <c r="P322" s="5" t="str">
        <f t="shared" si="29"/>
        <v>00</v>
      </c>
      <c r="Q322" s="5" t="str">
        <f t="shared" si="29"/>
        <v>B2</v>
      </c>
      <c r="R322" s="5" t="str">
        <f t="shared" si="29"/>
        <v>FF</v>
      </c>
    </row>
    <row r="323" spans="1:18" x14ac:dyDescent="0.25">
      <c r="A323" s="6" t="s">
        <v>598</v>
      </c>
      <c r="B323" s="7" t="str">
        <f t="shared" si="24"/>
        <v>0x1400</v>
      </c>
      <c r="C323" s="5" t="str">
        <f t="shared" si="28"/>
        <v>DF</v>
      </c>
      <c r="D323" s="5" t="str">
        <f t="shared" si="29"/>
        <v>FF</v>
      </c>
      <c r="E323" s="5" t="str">
        <f t="shared" si="29"/>
        <v>1E</v>
      </c>
      <c r="F323" s="5" t="str">
        <f t="shared" si="29"/>
        <v>00</v>
      </c>
      <c r="G323" s="5" t="str">
        <f t="shared" si="29"/>
        <v>A6</v>
      </c>
      <c r="H323" s="5" t="str">
        <f t="shared" si="29"/>
        <v>FF</v>
      </c>
      <c r="I323" s="5" t="str">
        <f t="shared" si="29"/>
        <v>26</v>
      </c>
      <c r="J323" s="5" t="str">
        <f t="shared" si="29"/>
        <v>00</v>
      </c>
      <c r="K323" s="5" t="str">
        <f t="shared" si="29"/>
        <v>CF</v>
      </c>
      <c r="L323" s="5" t="str">
        <f t="shared" si="29"/>
        <v>FF</v>
      </c>
      <c r="M323" s="5" t="str">
        <f t="shared" si="29"/>
        <v>E6</v>
      </c>
      <c r="N323" s="5" t="str">
        <f t="shared" si="29"/>
        <v>FF</v>
      </c>
      <c r="O323" s="5" t="str">
        <f t="shared" si="29"/>
        <v>D8</v>
      </c>
      <c r="P323" s="5" t="str">
        <f t="shared" si="29"/>
        <v>FF</v>
      </c>
      <c r="Q323" s="5" t="str">
        <f t="shared" si="29"/>
        <v>E4</v>
      </c>
      <c r="R323" s="5" t="str">
        <f t="shared" si="29"/>
        <v>FF</v>
      </c>
    </row>
    <row r="324" spans="1:18" x14ac:dyDescent="0.25">
      <c r="A324" s="6" t="s">
        <v>599</v>
      </c>
      <c r="B324" s="7" t="str">
        <f t="shared" si="24"/>
        <v>0x1410</v>
      </c>
      <c r="C324" s="5" t="str">
        <f t="shared" si="28"/>
        <v>BF</v>
      </c>
      <c r="D324" s="5" t="str">
        <f t="shared" si="29"/>
        <v>FF</v>
      </c>
      <c r="E324" s="5" t="str">
        <f t="shared" si="29"/>
        <v>B1</v>
      </c>
      <c r="F324" s="5" t="str">
        <f t="shared" si="29"/>
        <v>FF</v>
      </c>
      <c r="G324" s="5" t="str">
        <f t="shared" si="29"/>
        <v>0C</v>
      </c>
      <c r="H324" s="5" t="str">
        <f t="shared" si="29"/>
        <v>00</v>
      </c>
      <c r="I324" s="5" t="str">
        <f t="shared" si="29"/>
        <v>FF</v>
      </c>
      <c r="J324" s="5" t="str">
        <f t="shared" si="29"/>
        <v>FF</v>
      </c>
      <c r="K324" s="5" t="str">
        <f t="shared" si="29"/>
        <v>C4</v>
      </c>
      <c r="L324" s="5" t="str">
        <f t="shared" si="29"/>
        <v>FF</v>
      </c>
      <c r="M324" s="5" t="str">
        <f t="shared" si="29"/>
        <v>2D</v>
      </c>
      <c r="N324" s="5" t="str">
        <f t="shared" si="29"/>
        <v>00</v>
      </c>
      <c r="O324" s="5" t="str">
        <f t="shared" si="29"/>
        <v>A9</v>
      </c>
      <c r="P324" s="5" t="str">
        <f t="shared" si="29"/>
        <v>FF</v>
      </c>
      <c r="Q324" s="5" t="str">
        <f t="shared" si="29"/>
        <v>1B</v>
      </c>
      <c r="R324" s="5" t="str">
        <f t="shared" si="29"/>
        <v>00</v>
      </c>
    </row>
    <row r="325" spans="1:18" x14ac:dyDescent="0.25">
      <c r="A325" s="6" t="s">
        <v>600</v>
      </c>
      <c r="B325" s="7" t="str">
        <f t="shared" ref="B325:B388" si="30">CONCATENATE("0x",DEC2HEX(HEX2DEC(RIGHT(B324,4))+16,4))</f>
        <v>0x1420</v>
      </c>
      <c r="C325" s="5" t="str">
        <f t="shared" si="28"/>
        <v>21</v>
      </c>
      <c r="D325" s="5" t="str">
        <f t="shared" si="29"/>
        <v>00</v>
      </c>
      <c r="E325" s="5" t="str">
        <f t="shared" si="29"/>
        <v>AC</v>
      </c>
      <c r="F325" s="5" t="str">
        <f t="shared" si="29"/>
        <v>FF</v>
      </c>
      <c r="G325" s="5" t="str">
        <f t="shared" si="29"/>
        <v>08</v>
      </c>
      <c r="H325" s="5" t="str">
        <f t="shared" si="29"/>
        <v>00</v>
      </c>
      <c r="I325" s="5" t="str">
        <f t="shared" si="29"/>
        <v>D7</v>
      </c>
      <c r="J325" s="5" t="str">
        <f t="shared" si="29"/>
        <v>FF</v>
      </c>
      <c r="K325" s="5" t="str">
        <f t="shared" si="29"/>
        <v>F4</v>
      </c>
      <c r="L325" s="5" t="str">
        <f t="shared" si="29"/>
        <v>FF</v>
      </c>
      <c r="M325" s="5" t="str">
        <f t="shared" si="29"/>
        <v>D9</v>
      </c>
      <c r="N325" s="5" t="str">
        <f t="shared" si="29"/>
        <v>FF</v>
      </c>
      <c r="O325" s="5" t="str">
        <f t="shared" si="29"/>
        <v>E4</v>
      </c>
      <c r="P325" s="5" t="str">
        <f t="shared" si="29"/>
        <v>FF</v>
      </c>
      <c r="Q325" s="5" t="str">
        <f t="shared" si="29"/>
        <v>09</v>
      </c>
      <c r="R325" s="5" t="str">
        <f t="shared" si="29"/>
        <v>00</v>
      </c>
    </row>
    <row r="326" spans="1:18" x14ac:dyDescent="0.25">
      <c r="A326" s="6" t="s">
        <v>601</v>
      </c>
      <c r="B326" s="7" t="str">
        <f t="shared" si="30"/>
        <v>0x1430</v>
      </c>
      <c r="C326" s="5" t="str">
        <f t="shared" si="28"/>
        <v>DC</v>
      </c>
      <c r="D326" s="5" t="str">
        <f t="shared" si="29"/>
        <v>FF</v>
      </c>
      <c r="E326" s="5" t="str">
        <f t="shared" si="29"/>
        <v>E8</v>
      </c>
      <c r="F326" s="5" t="str">
        <f t="shared" si="29"/>
        <v>FF</v>
      </c>
      <c r="G326" s="5" t="str">
        <f t="shared" si="29"/>
        <v>76</v>
      </c>
      <c r="H326" s="5" t="str">
        <f t="shared" si="29"/>
        <v>FF</v>
      </c>
      <c r="I326" s="5" t="str">
        <f t="shared" si="29"/>
        <v>F4</v>
      </c>
      <c r="J326" s="5" t="str">
        <f t="shared" si="29"/>
        <v>FF</v>
      </c>
      <c r="K326" s="5" t="str">
        <f t="shared" si="29"/>
        <v>AA</v>
      </c>
      <c r="L326" s="5" t="str">
        <f t="shared" si="29"/>
        <v>FF</v>
      </c>
      <c r="M326" s="5" t="str">
        <f t="shared" si="29"/>
        <v>22</v>
      </c>
      <c r="N326" s="5" t="str">
        <f t="shared" si="29"/>
        <v>00</v>
      </c>
      <c r="O326" s="5" t="str">
        <f t="shared" si="29"/>
        <v>EB</v>
      </c>
      <c r="P326" s="5" t="str">
        <f t="shared" si="29"/>
        <v>FF</v>
      </c>
      <c r="Q326" s="5" t="str">
        <f t="shared" si="29"/>
        <v>0D</v>
      </c>
      <c r="R326" s="5" t="str">
        <f t="shared" si="29"/>
        <v>00</v>
      </c>
    </row>
    <row r="327" spans="1:18" x14ac:dyDescent="0.25">
      <c r="A327" s="6" t="s">
        <v>602</v>
      </c>
      <c r="B327" s="7" t="str">
        <f t="shared" si="30"/>
        <v>0x1440</v>
      </c>
      <c r="C327" s="5" t="str">
        <f t="shared" si="28"/>
        <v>EE</v>
      </c>
      <c r="D327" s="5" t="str">
        <f t="shared" si="29"/>
        <v>FF</v>
      </c>
      <c r="E327" s="5" t="str">
        <f t="shared" si="29"/>
        <v>EC</v>
      </c>
      <c r="F327" s="5" t="str">
        <f t="shared" si="29"/>
        <v>FF</v>
      </c>
      <c r="G327" s="5" t="str">
        <f t="shared" si="29"/>
        <v>F1</v>
      </c>
      <c r="H327" s="5" t="str">
        <f t="shared" si="29"/>
        <v>FF</v>
      </c>
      <c r="I327" s="5" t="str">
        <f t="shared" si="29"/>
        <v>ED</v>
      </c>
      <c r="J327" s="5" t="str">
        <f t="shared" si="29"/>
        <v>FF</v>
      </c>
      <c r="K327" s="5" t="str">
        <f t="shared" si="29"/>
        <v>EF</v>
      </c>
      <c r="L327" s="5" t="str">
        <f t="shared" si="29"/>
        <v>FF</v>
      </c>
      <c r="M327" s="5" t="str">
        <f t="shared" si="29"/>
        <v>F2</v>
      </c>
      <c r="N327" s="5" t="str">
        <f t="shared" si="29"/>
        <v>FF</v>
      </c>
      <c r="O327" s="5" t="str">
        <f t="shared" si="29"/>
        <v>ED</v>
      </c>
      <c r="P327" s="5" t="str">
        <f t="shared" si="29"/>
        <v>FF</v>
      </c>
      <c r="Q327" s="5" t="str">
        <f t="shared" si="29"/>
        <v>ED</v>
      </c>
      <c r="R327" s="5" t="str">
        <f t="shared" si="29"/>
        <v>FF</v>
      </c>
    </row>
    <row r="328" spans="1:18" x14ac:dyDescent="0.25">
      <c r="A328" s="6" t="s">
        <v>603</v>
      </c>
      <c r="B328" s="7" t="str">
        <f t="shared" si="30"/>
        <v>0x1450</v>
      </c>
      <c r="C328" s="5" t="str">
        <f t="shared" si="28"/>
        <v>F3</v>
      </c>
      <c r="D328" s="5" t="str">
        <f t="shared" si="29"/>
        <v>FF</v>
      </c>
      <c r="E328" s="5" t="str">
        <f t="shared" si="29"/>
        <v>EB</v>
      </c>
      <c r="F328" s="5" t="str">
        <f t="shared" si="29"/>
        <v>FF</v>
      </c>
      <c r="G328" s="5" t="str">
        <f t="shared" si="29"/>
        <v>EF</v>
      </c>
      <c r="H328" s="5" t="str">
        <f t="shared" si="29"/>
        <v>FF</v>
      </c>
      <c r="I328" s="5" t="str">
        <f t="shared" si="29"/>
        <v>F0</v>
      </c>
      <c r="J328" s="5" t="str">
        <f t="shared" si="29"/>
        <v>FF</v>
      </c>
      <c r="K328" s="5" t="str">
        <f t="shared" si="29"/>
        <v>F0</v>
      </c>
      <c r="L328" s="5" t="str">
        <f t="shared" si="29"/>
        <v>FF</v>
      </c>
      <c r="M328" s="5" t="str">
        <f t="shared" si="29"/>
        <v>EE</v>
      </c>
      <c r="N328" s="5" t="str">
        <f t="shared" si="29"/>
        <v>FF</v>
      </c>
      <c r="O328" s="5" t="str">
        <f t="shared" si="29"/>
        <v>EE</v>
      </c>
      <c r="P328" s="5" t="str">
        <f t="shared" si="29"/>
        <v>FF</v>
      </c>
      <c r="Q328" s="5" t="str">
        <f t="shared" si="29"/>
        <v>F0</v>
      </c>
      <c r="R328" s="5" t="str">
        <f t="shared" si="29"/>
        <v>FF</v>
      </c>
    </row>
    <row r="329" spans="1:18" x14ac:dyDescent="0.25">
      <c r="A329" s="6" t="s">
        <v>604</v>
      </c>
      <c r="B329" s="7" t="str">
        <f t="shared" si="30"/>
        <v>0x1460</v>
      </c>
      <c r="C329" s="5" t="str">
        <f t="shared" si="28"/>
        <v>EE</v>
      </c>
      <c r="D329" s="5" t="str">
        <f t="shared" si="29"/>
        <v>FF</v>
      </c>
      <c r="E329" s="5" t="str">
        <f t="shared" si="29"/>
        <v>F0</v>
      </c>
      <c r="F329" s="5" t="str">
        <f t="shared" si="29"/>
        <v>FF</v>
      </c>
      <c r="G329" s="5" t="str">
        <f t="shared" si="29"/>
        <v>F0</v>
      </c>
      <c r="H329" s="5" t="str">
        <f t="shared" si="29"/>
        <v>FF</v>
      </c>
      <c r="I329" s="5" t="str">
        <f t="shared" si="29"/>
        <v>F1</v>
      </c>
      <c r="J329" s="5" t="str">
        <f t="shared" si="29"/>
        <v>FF</v>
      </c>
      <c r="K329" s="5" t="str">
        <f t="shared" si="29"/>
        <v>ED</v>
      </c>
      <c r="L329" s="5" t="str">
        <f t="shared" si="29"/>
        <v>FF</v>
      </c>
      <c r="M329" s="5" t="str">
        <f t="shared" si="29"/>
        <v>F2</v>
      </c>
      <c r="N329" s="5" t="str">
        <f t="shared" si="29"/>
        <v>FF</v>
      </c>
      <c r="O329" s="5" t="str">
        <f t="shared" si="29"/>
        <v>F0</v>
      </c>
      <c r="P329" s="5" t="str">
        <f t="shared" si="29"/>
        <v>FF</v>
      </c>
      <c r="Q329" s="5" t="str">
        <f t="shared" si="29"/>
        <v>F1</v>
      </c>
      <c r="R329" s="5" t="str">
        <f t="shared" si="29"/>
        <v>FF</v>
      </c>
    </row>
    <row r="330" spans="1:18" x14ac:dyDescent="0.25">
      <c r="A330" s="6" t="s">
        <v>605</v>
      </c>
      <c r="B330" s="7" t="str">
        <f t="shared" si="30"/>
        <v>0x1470</v>
      </c>
      <c r="C330" s="5" t="str">
        <f t="shared" si="28"/>
        <v>EF</v>
      </c>
      <c r="D330" s="5" t="str">
        <f t="shared" si="29"/>
        <v>FF</v>
      </c>
      <c r="E330" s="5" t="str">
        <f t="shared" si="29"/>
        <v>F1</v>
      </c>
      <c r="F330" s="5" t="str">
        <f t="shared" si="29"/>
        <v>FF</v>
      </c>
      <c r="G330" s="5" t="str">
        <f t="shared" si="29"/>
        <v>F5</v>
      </c>
      <c r="H330" s="5" t="str">
        <f t="shared" si="29"/>
        <v>FF</v>
      </c>
      <c r="I330" s="5" t="str">
        <f t="shared" si="29"/>
        <v>EF</v>
      </c>
      <c r="J330" s="5" t="str">
        <f t="shared" si="29"/>
        <v>FF</v>
      </c>
      <c r="K330" s="5" t="str">
        <f t="shared" si="29"/>
        <v>F2</v>
      </c>
      <c r="L330" s="5" t="str">
        <f t="shared" si="29"/>
        <v>FF</v>
      </c>
      <c r="M330" s="5" t="str">
        <f t="shared" si="29"/>
        <v>EC</v>
      </c>
      <c r="N330" s="5" t="str">
        <f t="shared" si="29"/>
        <v>FF</v>
      </c>
      <c r="O330" s="5" t="str">
        <f t="shared" si="29"/>
        <v>EF</v>
      </c>
      <c r="P330" s="5" t="str">
        <f t="shared" si="29"/>
        <v>FF</v>
      </c>
      <c r="Q330" s="5" t="str">
        <f t="shared" si="29"/>
        <v>F2</v>
      </c>
      <c r="R330" s="5" t="str">
        <f t="shared" si="29"/>
        <v>FF</v>
      </c>
    </row>
    <row r="331" spans="1:18" x14ac:dyDescent="0.25">
      <c r="A331" s="6" t="s">
        <v>606</v>
      </c>
      <c r="B331" s="7" t="str">
        <f t="shared" si="30"/>
        <v>0x1480</v>
      </c>
      <c r="C331" s="5" t="str">
        <f t="shared" si="28"/>
        <v>9E</v>
      </c>
      <c r="D331" s="5" t="str">
        <f t="shared" si="29"/>
        <v>FF</v>
      </c>
      <c r="E331" s="5" t="str">
        <f t="shared" si="29"/>
        <v>19</v>
      </c>
      <c r="F331" s="5" t="str">
        <f t="shared" si="29"/>
        <v>00</v>
      </c>
      <c r="G331" s="5" t="str">
        <f t="shared" si="29"/>
        <v>BD</v>
      </c>
      <c r="H331" s="5" t="str">
        <f t="shared" si="29"/>
        <v>FF</v>
      </c>
      <c r="I331" s="5" t="str">
        <f t="shared" si="29"/>
        <v>0F</v>
      </c>
      <c r="J331" s="5" t="str">
        <f t="shared" si="29"/>
        <v>00</v>
      </c>
      <c r="K331" s="5" t="str">
        <f t="shared" si="29"/>
        <v>BF</v>
      </c>
      <c r="L331" s="5" t="str">
        <f t="shared" si="29"/>
        <v>FF</v>
      </c>
      <c r="M331" s="5" t="str">
        <f t="shared" si="29"/>
        <v>91</v>
      </c>
      <c r="N331" s="5" t="str">
        <f t="shared" si="29"/>
        <v>FF</v>
      </c>
      <c r="O331" s="5" t="str">
        <f t="shared" si="29"/>
        <v>08</v>
      </c>
      <c r="P331" s="5" t="str">
        <f t="shared" si="29"/>
        <v>00</v>
      </c>
      <c r="Q331" s="5" t="str">
        <f t="shared" si="29"/>
        <v>DB</v>
      </c>
      <c r="R331" s="5" t="str">
        <f t="shared" si="29"/>
        <v>FF</v>
      </c>
    </row>
    <row r="332" spans="1:18" x14ac:dyDescent="0.25">
      <c r="A332" s="6" t="s">
        <v>607</v>
      </c>
      <c r="B332" s="7" t="str">
        <f t="shared" si="30"/>
        <v>0x1490</v>
      </c>
      <c r="C332" s="5" t="str">
        <f t="shared" si="28"/>
        <v>D8</v>
      </c>
      <c r="D332" s="5" t="str">
        <f t="shared" si="29"/>
        <v>FF</v>
      </c>
      <c r="E332" s="5" t="str">
        <f t="shared" si="29"/>
        <v>1A</v>
      </c>
      <c r="F332" s="5" t="str">
        <f t="shared" si="29"/>
        <v>00</v>
      </c>
      <c r="G332" s="5" t="str">
        <f t="shared" si="29"/>
        <v>E2</v>
      </c>
      <c r="H332" s="5" t="str">
        <f t="shared" si="29"/>
        <v>FF</v>
      </c>
      <c r="I332" s="5" t="str">
        <f t="shared" si="29"/>
        <v>B2</v>
      </c>
      <c r="J332" s="5" t="str">
        <f t="shared" si="29"/>
        <v>FF</v>
      </c>
      <c r="K332" s="5" t="str">
        <f t="shared" si="29"/>
        <v>B3</v>
      </c>
      <c r="L332" s="5" t="str">
        <f t="shared" si="29"/>
        <v>FF</v>
      </c>
      <c r="M332" s="5" t="str">
        <f t="shared" si="29"/>
        <v>C1</v>
      </c>
      <c r="N332" s="5" t="str">
        <f t="shared" si="29"/>
        <v>FF</v>
      </c>
      <c r="O332" s="5" t="str">
        <f t="shared" si="29"/>
        <v>04</v>
      </c>
      <c r="P332" s="5" t="str">
        <f t="shared" si="29"/>
        <v>00</v>
      </c>
      <c r="Q332" s="5" t="str">
        <f t="shared" si="29"/>
        <v>DE</v>
      </c>
      <c r="R332" s="5" t="str">
        <f t="shared" si="29"/>
        <v>FF</v>
      </c>
    </row>
    <row r="333" spans="1:18" x14ac:dyDescent="0.25">
      <c r="A333" s="6" t="s">
        <v>608</v>
      </c>
      <c r="B333" s="7" t="str">
        <f t="shared" si="30"/>
        <v>0x14A0</v>
      </c>
      <c r="C333" s="5" t="str">
        <f t="shared" si="28"/>
        <v>F5</v>
      </c>
      <c r="D333" s="5" t="str">
        <f t="shared" si="29"/>
        <v>FF</v>
      </c>
      <c r="E333" s="5" t="str">
        <f t="shared" si="29"/>
        <v>DD</v>
      </c>
      <c r="F333" s="5" t="str">
        <f t="shared" si="29"/>
        <v>FF</v>
      </c>
      <c r="G333" s="5" t="str">
        <f t="shared" si="29"/>
        <v>EB</v>
      </c>
      <c r="H333" s="5" t="str">
        <f t="shared" si="29"/>
        <v>FF</v>
      </c>
      <c r="I333" s="5" t="str">
        <f t="shared" si="29"/>
        <v>EA</v>
      </c>
      <c r="J333" s="5" t="str">
        <f t="shared" si="29"/>
        <v>FF</v>
      </c>
      <c r="K333" s="5" t="str">
        <f t="shared" si="29"/>
        <v>E9</v>
      </c>
      <c r="L333" s="5" t="str">
        <f t="shared" si="29"/>
        <v>FF</v>
      </c>
      <c r="M333" s="5" t="str">
        <f t="shared" si="29"/>
        <v>B6</v>
      </c>
      <c r="N333" s="5" t="str">
        <f t="shared" si="29"/>
        <v>FF</v>
      </c>
      <c r="O333" s="5" t="str">
        <f t="shared" si="29"/>
        <v>D9</v>
      </c>
      <c r="P333" s="5" t="str">
        <f t="shared" si="29"/>
        <v>FF</v>
      </c>
      <c r="Q333" s="5" t="str">
        <f t="shared" si="29"/>
        <v>DB</v>
      </c>
      <c r="R333" s="5" t="str">
        <f t="shared" si="29"/>
        <v>FF</v>
      </c>
    </row>
    <row r="334" spans="1:18" x14ac:dyDescent="0.25">
      <c r="A334" s="6" t="s">
        <v>609</v>
      </c>
      <c r="B334" s="7" t="str">
        <f t="shared" si="30"/>
        <v>0x14B0</v>
      </c>
      <c r="C334" s="5" t="str">
        <f t="shared" si="28"/>
        <v>E2</v>
      </c>
      <c r="D334" s="5" t="str">
        <f t="shared" si="29"/>
        <v>FF</v>
      </c>
      <c r="E334" s="5" t="str">
        <f t="shared" si="29"/>
        <v>D2</v>
      </c>
      <c r="F334" s="5" t="str">
        <f t="shared" si="29"/>
        <v>FF</v>
      </c>
      <c r="G334" s="5" t="str">
        <f t="shared" si="29"/>
        <v>CD</v>
      </c>
      <c r="H334" s="5" t="str">
        <f t="shared" si="29"/>
        <v>FF</v>
      </c>
      <c r="I334" s="5" t="str">
        <f t="shared" si="29"/>
        <v>F5</v>
      </c>
      <c r="J334" s="5" t="str">
        <f t="shared" si="29"/>
        <v>FF</v>
      </c>
      <c r="K334" s="5" t="str">
        <f t="shared" si="29"/>
        <v>C1</v>
      </c>
      <c r="L334" s="5" t="str">
        <f t="shared" si="29"/>
        <v>FF</v>
      </c>
      <c r="M334" s="5" t="str">
        <f t="shared" si="29"/>
        <v>FB</v>
      </c>
      <c r="N334" s="5" t="str">
        <f t="shared" si="29"/>
        <v>FF</v>
      </c>
      <c r="O334" s="5" t="str">
        <f t="shared" si="29"/>
        <v>BC</v>
      </c>
      <c r="P334" s="5" t="str">
        <f t="shared" si="29"/>
        <v>FF</v>
      </c>
      <c r="Q334" s="5" t="str">
        <f t="shared" si="29"/>
        <v>DB</v>
      </c>
      <c r="R334" s="5" t="str">
        <f t="shared" si="29"/>
        <v>FF</v>
      </c>
    </row>
    <row r="335" spans="1:18" x14ac:dyDescent="0.25">
      <c r="A335" s="6" t="s">
        <v>610</v>
      </c>
      <c r="B335" s="7" t="str">
        <f t="shared" si="30"/>
        <v>0x14C0</v>
      </c>
      <c r="C335" s="5" t="str">
        <f t="shared" si="28"/>
        <v>24</v>
      </c>
      <c r="D335" s="5" t="str">
        <f t="shared" si="29"/>
        <v>00</v>
      </c>
      <c r="E335" s="5" t="str">
        <f t="shared" si="29"/>
        <v>B8</v>
      </c>
      <c r="F335" s="5" t="str">
        <f t="shared" si="29"/>
        <v>FF</v>
      </c>
      <c r="G335" s="5" t="str">
        <f t="shared" si="29"/>
        <v>E5</v>
      </c>
      <c r="H335" s="5" t="str">
        <f t="shared" si="29"/>
        <v>FF</v>
      </c>
      <c r="I335" s="5" t="str">
        <f t="shared" si="29"/>
        <v>C1</v>
      </c>
      <c r="J335" s="5" t="str">
        <f t="shared" si="29"/>
        <v>FF</v>
      </c>
      <c r="K335" s="5" t="str">
        <f t="shared" si="29"/>
        <v>21</v>
      </c>
      <c r="L335" s="5" t="str">
        <f t="shared" si="29"/>
        <v>00</v>
      </c>
      <c r="M335" s="5" t="str">
        <f t="shared" si="29"/>
        <v>DE</v>
      </c>
      <c r="N335" s="5" t="str">
        <f t="shared" si="29"/>
        <v>FF</v>
      </c>
      <c r="O335" s="5" t="str">
        <f t="shared" si="29"/>
        <v>0E</v>
      </c>
      <c r="P335" s="5" t="str">
        <f t="shared" si="29"/>
        <v>00</v>
      </c>
      <c r="Q335" s="5" t="str">
        <f t="shared" si="29"/>
        <v>A2</v>
      </c>
      <c r="R335" s="5" t="str">
        <f t="shared" si="29"/>
        <v>FF</v>
      </c>
    </row>
    <row r="336" spans="1:18" x14ac:dyDescent="0.25">
      <c r="A336" s="6" t="s">
        <v>611</v>
      </c>
      <c r="B336" s="7" t="str">
        <f t="shared" si="30"/>
        <v>0x14D0</v>
      </c>
      <c r="C336" s="5" t="str">
        <f t="shared" si="28"/>
        <v>AB</v>
      </c>
      <c r="D336" s="5" t="str">
        <f t="shared" si="29"/>
        <v>FF</v>
      </c>
      <c r="E336" s="5" t="str">
        <f t="shared" si="29"/>
        <v>23</v>
      </c>
      <c r="F336" s="5" t="str">
        <f t="shared" si="29"/>
        <v>00</v>
      </c>
      <c r="G336" s="5" t="str">
        <f t="shared" si="29"/>
        <v>C2</v>
      </c>
      <c r="H336" s="5" t="str">
        <f t="shared" si="29"/>
        <v>FF</v>
      </c>
      <c r="I336" s="5" t="str">
        <f t="shared" si="29"/>
        <v>BD</v>
      </c>
      <c r="J336" s="5" t="str">
        <f t="shared" si="29"/>
        <v>FF</v>
      </c>
      <c r="K336" s="5" t="str">
        <f t="shared" si="29"/>
        <v>EE</v>
      </c>
      <c r="L336" s="5" t="str">
        <f t="shared" si="29"/>
        <v>FF</v>
      </c>
      <c r="M336" s="5" t="str">
        <f t="shared" si="29"/>
        <v>E0</v>
      </c>
      <c r="N336" s="5" t="str">
        <f t="shared" si="29"/>
        <v>FF</v>
      </c>
      <c r="O336" s="5" t="str">
        <f t="shared" si="29"/>
        <v>F7</v>
      </c>
      <c r="P336" s="5" t="str">
        <f t="shared" si="29"/>
        <v>FF</v>
      </c>
      <c r="Q336" s="5" t="str">
        <f t="shared" si="29"/>
        <v>1C</v>
      </c>
      <c r="R336" s="5" t="str">
        <f t="shared" si="29"/>
        <v>00</v>
      </c>
    </row>
    <row r="337" spans="1:18" x14ac:dyDescent="0.25">
      <c r="A337" s="6" t="s">
        <v>612</v>
      </c>
      <c r="B337" s="7" t="str">
        <f t="shared" si="30"/>
        <v>0x14E0</v>
      </c>
      <c r="C337" s="5" t="str">
        <f t="shared" si="28"/>
        <v>DB</v>
      </c>
      <c r="D337" s="5" t="str">
        <f t="shared" si="29"/>
        <v>FF</v>
      </c>
      <c r="E337" s="5" t="str">
        <f t="shared" si="29"/>
        <v>B8</v>
      </c>
      <c r="F337" s="5" t="str">
        <f t="shared" si="29"/>
        <v>FF</v>
      </c>
      <c r="G337" s="5" t="str">
        <f t="shared" si="29"/>
        <v>F1</v>
      </c>
      <c r="H337" s="5" t="str">
        <f t="shared" si="29"/>
        <v>FF</v>
      </c>
      <c r="I337" s="5" t="str">
        <f t="shared" si="29"/>
        <v>A7</v>
      </c>
      <c r="J337" s="5" t="str">
        <f t="shared" si="29"/>
        <v>FF</v>
      </c>
      <c r="K337" s="5" t="str">
        <f t="shared" si="29"/>
        <v>FE</v>
      </c>
      <c r="L337" s="5" t="str">
        <f t="shared" si="29"/>
        <v>FF</v>
      </c>
      <c r="M337" s="5" t="str">
        <f t="shared" si="29"/>
        <v>AA</v>
      </c>
      <c r="N337" s="5" t="str">
        <f t="shared" si="29"/>
        <v>FF</v>
      </c>
      <c r="O337" s="5" t="str">
        <f t="shared" si="29"/>
        <v>D5</v>
      </c>
      <c r="P337" s="5" t="str">
        <f t="shared" si="29"/>
        <v>FF</v>
      </c>
      <c r="Q337" s="5" t="str">
        <f t="shared" si="29"/>
        <v>D9</v>
      </c>
      <c r="R337" s="5" t="str">
        <f t="shared" si="29"/>
        <v>FF</v>
      </c>
    </row>
    <row r="338" spans="1:18" x14ac:dyDescent="0.25">
      <c r="A338" s="6" t="s">
        <v>613</v>
      </c>
      <c r="B338" s="7" t="str">
        <f t="shared" si="30"/>
        <v>0x14F0</v>
      </c>
      <c r="C338" s="5" t="str">
        <f t="shared" si="28"/>
        <v>0B</v>
      </c>
      <c r="D338" s="5" t="str">
        <f t="shared" si="29"/>
        <v>00</v>
      </c>
      <c r="E338" s="5" t="str">
        <f t="shared" si="29"/>
        <v>FB</v>
      </c>
      <c r="F338" s="5" t="str">
        <f t="shared" si="29"/>
        <v>FF</v>
      </c>
      <c r="G338" s="5" t="str">
        <f t="shared" si="29"/>
        <v>29</v>
      </c>
      <c r="H338" s="5" t="str">
        <f t="shared" si="29"/>
        <v>00</v>
      </c>
      <c r="I338" s="5" t="str">
        <f t="shared" si="29"/>
        <v>B2</v>
      </c>
      <c r="J338" s="5" t="str">
        <f t="shared" si="29"/>
        <v>FF</v>
      </c>
      <c r="K338" s="5" t="str">
        <f t="shared" si="29"/>
        <v>D7</v>
      </c>
      <c r="L338" s="5" t="str">
        <f t="shared" si="29"/>
        <v>FF</v>
      </c>
      <c r="M338" s="5" t="str">
        <f t="shared" si="29"/>
        <v>3E</v>
      </c>
      <c r="N338" s="5" t="str">
        <f t="shared" si="29"/>
        <v>00</v>
      </c>
      <c r="O338" s="5" t="str">
        <f t="shared" si="29"/>
        <v>5A</v>
      </c>
      <c r="P338" s="5" t="str">
        <f t="shared" si="29"/>
        <v>00</v>
      </c>
      <c r="Q338" s="5" t="str">
        <f t="shared" si="29"/>
        <v>B1</v>
      </c>
      <c r="R338" s="5" t="str">
        <f t="shared" ref="D338:R355" si="31">MID($A338,(COLUMN())*3+2,2)</f>
        <v>FF</v>
      </c>
    </row>
    <row r="339" spans="1:18" x14ac:dyDescent="0.25">
      <c r="A339" s="6" t="s">
        <v>614</v>
      </c>
      <c r="B339" s="7" t="str">
        <f t="shared" si="30"/>
        <v>0x1500</v>
      </c>
      <c r="C339" s="5" t="str">
        <f t="shared" si="28"/>
        <v>DD</v>
      </c>
      <c r="D339" s="5" t="str">
        <f t="shared" si="31"/>
        <v>FF</v>
      </c>
      <c r="E339" s="5" t="str">
        <f t="shared" si="31"/>
        <v>1E</v>
      </c>
      <c r="F339" s="5" t="str">
        <f t="shared" si="31"/>
        <v>00</v>
      </c>
      <c r="G339" s="5" t="str">
        <f t="shared" si="31"/>
        <v>A5</v>
      </c>
      <c r="H339" s="5" t="str">
        <f t="shared" si="31"/>
        <v>FF</v>
      </c>
      <c r="I339" s="5" t="str">
        <f t="shared" si="31"/>
        <v>26</v>
      </c>
      <c r="J339" s="5" t="str">
        <f t="shared" si="31"/>
        <v>00</v>
      </c>
      <c r="K339" s="5" t="str">
        <f t="shared" si="31"/>
        <v>CE</v>
      </c>
      <c r="L339" s="5" t="str">
        <f t="shared" si="31"/>
        <v>FF</v>
      </c>
      <c r="M339" s="5" t="str">
        <f t="shared" si="31"/>
        <v>E5</v>
      </c>
      <c r="N339" s="5" t="str">
        <f t="shared" si="31"/>
        <v>FF</v>
      </c>
      <c r="O339" s="5" t="str">
        <f t="shared" si="31"/>
        <v>D8</v>
      </c>
      <c r="P339" s="5" t="str">
        <f t="shared" si="31"/>
        <v>FF</v>
      </c>
      <c r="Q339" s="5" t="str">
        <f t="shared" si="31"/>
        <v>E3</v>
      </c>
      <c r="R339" s="5" t="str">
        <f t="shared" si="31"/>
        <v>FF</v>
      </c>
    </row>
    <row r="340" spans="1:18" x14ac:dyDescent="0.25">
      <c r="A340" s="6" t="s">
        <v>615</v>
      </c>
      <c r="B340" s="7" t="str">
        <f t="shared" si="30"/>
        <v>0x1510</v>
      </c>
      <c r="C340" s="5" t="str">
        <f t="shared" si="28"/>
        <v>BE</v>
      </c>
      <c r="D340" s="5" t="str">
        <f t="shared" si="31"/>
        <v>FF</v>
      </c>
      <c r="E340" s="5" t="str">
        <f t="shared" si="31"/>
        <v>B0</v>
      </c>
      <c r="F340" s="5" t="str">
        <f t="shared" si="31"/>
        <v>FF</v>
      </c>
      <c r="G340" s="5" t="str">
        <f t="shared" si="31"/>
        <v>0B</v>
      </c>
      <c r="H340" s="5" t="str">
        <f t="shared" si="31"/>
        <v>00</v>
      </c>
      <c r="I340" s="5" t="str">
        <f t="shared" si="31"/>
        <v>FF</v>
      </c>
      <c r="J340" s="5" t="str">
        <f t="shared" si="31"/>
        <v>FF</v>
      </c>
      <c r="K340" s="5" t="str">
        <f t="shared" si="31"/>
        <v>C4</v>
      </c>
      <c r="L340" s="5" t="str">
        <f t="shared" si="31"/>
        <v>FF</v>
      </c>
      <c r="M340" s="5" t="str">
        <f t="shared" si="31"/>
        <v>2B</v>
      </c>
      <c r="N340" s="5" t="str">
        <f t="shared" si="31"/>
        <v>00</v>
      </c>
      <c r="O340" s="5" t="str">
        <f t="shared" si="31"/>
        <v>A7</v>
      </c>
      <c r="P340" s="5" t="str">
        <f t="shared" si="31"/>
        <v>FF</v>
      </c>
      <c r="Q340" s="5" t="str">
        <f t="shared" si="31"/>
        <v>1B</v>
      </c>
      <c r="R340" s="5" t="str">
        <f t="shared" si="31"/>
        <v>00</v>
      </c>
    </row>
    <row r="341" spans="1:18" x14ac:dyDescent="0.25">
      <c r="A341" s="6" t="s">
        <v>616</v>
      </c>
      <c r="B341" s="7" t="str">
        <f t="shared" si="30"/>
        <v>0x1520</v>
      </c>
      <c r="C341" s="5" t="str">
        <f t="shared" si="28"/>
        <v>1F</v>
      </c>
      <c r="D341" s="5" t="str">
        <f t="shared" si="31"/>
        <v>00</v>
      </c>
      <c r="E341" s="5" t="str">
        <f t="shared" si="31"/>
        <v>AB</v>
      </c>
      <c r="F341" s="5" t="str">
        <f t="shared" si="31"/>
        <v>FF</v>
      </c>
      <c r="G341" s="5" t="str">
        <f t="shared" si="31"/>
        <v>07</v>
      </c>
      <c r="H341" s="5" t="str">
        <f t="shared" si="31"/>
        <v>00</v>
      </c>
      <c r="I341" s="5" t="str">
        <f t="shared" si="31"/>
        <v>D6</v>
      </c>
      <c r="J341" s="5" t="str">
        <f t="shared" si="31"/>
        <v>FF</v>
      </c>
      <c r="K341" s="5" t="str">
        <f t="shared" si="31"/>
        <v>F3</v>
      </c>
      <c r="L341" s="5" t="str">
        <f t="shared" si="31"/>
        <v>FF</v>
      </c>
      <c r="M341" s="5" t="str">
        <f t="shared" si="31"/>
        <v>D8</v>
      </c>
      <c r="N341" s="5" t="str">
        <f t="shared" si="31"/>
        <v>FF</v>
      </c>
      <c r="O341" s="5" t="str">
        <f t="shared" si="31"/>
        <v>E2</v>
      </c>
      <c r="P341" s="5" t="str">
        <f t="shared" si="31"/>
        <v>FF</v>
      </c>
      <c r="Q341" s="5" t="str">
        <f t="shared" si="31"/>
        <v>08</v>
      </c>
      <c r="R341" s="5" t="str">
        <f t="shared" si="31"/>
        <v>00</v>
      </c>
    </row>
    <row r="342" spans="1:18" x14ac:dyDescent="0.25">
      <c r="A342" s="6" t="s">
        <v>617</v>
      </c>
      <c r="B342" s="7" t="str">
        <f t="shared" si="30"/>
        <v>0x1530</v>
      </c>
      <c r="C342" s="5" t="str">
        <f t="shared" si="28"/>
        <v>DB</v>
      </c>
      <c r="D342" s="5" t="str">
        <f t="shared" si="31"/>
        <v>FF</v>
      </c>
      <c r="E342" s="5" t="str">
        <f t="shared" si="31"/>
        <v>E6</v>
      </c>
      <c r="F342" s="5" t="str">
        <f t="shared" si="31"/>
        <v>FF</v>
      </c>
      <c r="G342" s="5" t="str">
        <f t="shared" si="31"/>
        <v>76</v>
      </c>
      <c r="H342" s="5" t="str">
        <f t="shared" si="31"/>
        <v>FF</v>
      </c>
      <c r="I342" s="5" t="str">
        <f t="shared" si="31"/>
        <v>F3</v>
      </c>
      <c r="J342" s="5" t="str">
        <f t="shared" si="31"/>
        <v>FF</v>
      </c>
      <c r="K342" s="5" t="str">
        <f t="shared" si="31"/>
        <v>A8</v>
      </c>
      <c r="L342" s="5" t="str">
        <f t="shared" si="31"/>
        <v>FF</v>
      </c>
      <c r="M342" s="5" t="str">
        <f t="shared" si="31"/>
        <v>22</v>
      </c>
      <c r="N342" s="5" t="str">
        <f t="shared" si="31"/>
        <v>00</v>
      </c>
      <c r="O342" s="5" t="str">
        <f t="shared" si="31"/>
        <v>EB</v>
      </c>
      <c r="P342" s="5" t="str">
        <f t="shared" si="31"/>
        <v>FF</v>
      </c>
      <c r="Q342" s="5" t="str">
        <f t="shared" si="31"/>
        <v>0C</v>
      </c>
      <c r="R342" s="5" t="str">
        <f t="shared" si="31"/>
        <v>00</v>
      </c>
    </row>
    <row r="343" spans="1:18" x14ac:dyDescent="0.25">
      <c r="A343" s="6" t="s">
        <v>618</v>
      </c>
      <c r="B343" s="7" t="str">
        <f t="shared" si="30"/>
        <v>0x1540</v>
      </c>
      <c r="C343" s="5" t="str">
        <f t="shared" si="28"/>
        <v>ED</v>
      </c>
      <c r="D343" s="5" t="str">
        <f t="shared" si="31"/>
        <v>FF</v>
      </c>
      <c r="E343" s="5" t="str">
        <f t="shared" si="31"/>
        <v>EC</v>
      </c>
      <c r="F343" s="5" t="str">
        <f t="shared" si="31"/>
        <v>FF</v>
      </c>
      <c r="G343" s="5" t="str">
        <f t="shared" si="31"/>
        <v>EF</v>
      </c>
      <c r="H343" s="5" t="str">
        <f t="shared" si="31"/>
        <v>FF</v>
      </c>
      <c r="I343" s="5" t="str">
        <f t="shared" si="31"/>
        <v>ED</v>
      </c>
      <c r="J343" s="5" t="str">
        <f t="shared" si="31"/>
        <v>FF</v>
      </c>
      <c r="K343" s="5" t="str">
        <f t="shared" si="31"/>
        <v>EE</v>
      </c>
      <c r="L343" s="5" t="str">
        <f t="shared" si="31"/>
        <v>FF</v>
      </c>
      <c r="M343" s="5" t="str">
        <f t="shared" si="31"/>
        <v>F1</v>
      </c>
      <c r="N343" s="5" t="str">
        <f t="shared" si="31"/>
        <v>FF</v>
      </c>
      <c r="O343" s="5" t="str">
        <f t="shared" si="31"/>
        <v>EC</v>
      </c>
      <c r="P343" s="5" t="str">
        <f t="shared" si="31"/>
        <v>FF</v>
      </c>
      <c r="Q343" s="5" t="str">
        <f t="shared" si="31"/>
        <v>ED</v>
      </c>
      <c r="R343" s="5" t="str">
        <f t="shared" si="31"/>
        <v>FF</v>
      </c>
    </row>
    <row r="344" spans="1:18" x14ac:dyDescent="0.25">
      <c r="A344" s="6" t="s">
        <v>619</v>
      </c>
      <c r="B344" s="7" t="str">
        <f t="shared" si="30"/>
        <v>0x1550</v>
      </c>
      <c r="C344" s="5" t="str">
        <f t="shared" si="28"/>
        <v>F1</v>
      </c>
      <c r="D344" s="5" t="str">
        <f t="shared" si="31"/>
        <v>FF</v>
      </c>
      <c r="E344" s="5" t="str">
        <f t="shared" si="31"/>
        <v>E9</v>
      </c>
      <c r="F344" s="5" t="str">
        <f t="shared" si="31"/>
        <v>FF</v>
      </c>
      <c r="G344" s="5" t="str">
        <f t="shared" si="31"/>
        <v>ED</v>
      </c>
      <c r="H344" s="5" t="str">
        <f t="shared" si="31"/>
        <v>FF</v>
      </c>
      <c r="I344" s="5" t="str">
        <f t="shared" si="31"/>
        <v>EF</v>
      </c>
      <c r="J344" s="5" t="str">
        <f t="shared" si="31"/>
        <v>FF</v>
      </c>
      <c r="K344" s="5" t="str">
        <f t="shared" si="31"/>
        <v>EE</v>
      </c>
      <c r="L344" s="5" t="str">
        <f t="shared" si="31"/>
        <v>FF</v>
      </c>
      <c r="M344" s="5" t="str">
        <f t="shared" si="31"/>
        <v>ED</v>
      </c>
      <c r="N344" s="5" t="str">
        <f t="shared" si="31"/>
        <v>FF</v>
      </c>
      <c r="O344" s="5" t="str">
        <f t="shared" si="31"/>
        <v>EC</v>
      </c>
      <c r="P344" s="5" t="str">
        <f t="shared" si="31"/>
        <v>FF</v>
      </c>
      <c r="Q344" s="5" t="str">
        <f t="shared" si="31"/>
        <v>EE</v>
      </c>
      <c r="R344" s="5" t="str">
        <f t="shared" si="31"/>
        <v>FF</v>
      </c>
    </row>
    <row r="345" spans="1:18" x14ac:dyDescent="0.25">
      <c r="A345" s="6" t="s">
        <v>620</v>
      </c>
      <c r="B345" s="7" t="str">
        <f t="shared" si="30"/>
        <v>0x1560</v>
      </c>
      <c r="C345" s="5" t="str">
        <f t="shared" si="28"/>
        <v>EB</v>
      </c>
      <c r="D345" s="5" t="str">
        <f t="shared" si="31"/>
        <v>FF</v>
      </c>
      <c r="E345" s="5" t="str">
        <f t="shared" si="31"/>
        <v>EF</v>
      </c>
      <c r="F345" s="5" t="str">
        <f t="shared" si="31"/>
        <v>FF</v>
      </c>
      <c r="G345" s="5" t="str">
        <f t="shared" si="31"/>
        <v>EF</v>
      </c>
      <c r="H345" s="5" t="str">
        <f t="shared" si="31"/>
        <v>FF</v>
      </c>
      <c r="I345" s="5" t="str">
        <f t="shared" si="31"/>
        <v>EF</v>
      </c>
      <c r="J345" s="5" t="str">
        <f t="shared" si="31"/>
        <v>FF</v>
      </c>
      <c r="K345" s="5" t="str">
        <f t="shared" si="31"/>
        <v>EB</v>
      </c>
      <c r="L345" s="5" t="str">
        <f t="shared" si="31"/>
        <v>FF</v>
      </c>
      <c r="M345" s="5" t="str">
        <f t="shared" si="31"/>
        <v>F0</v>
      </c>
      <c r="N345" s="5" t="str">
        <f t="shared" si="31"/>
        <v>FF</v>
      </c>
      <c r="O345" s="5" t="str">
        <f t="shared" si="31"/>
        <v>F0</v>
      </c>
      <c r="P345" s="5" t="str">
        <f t="shared" si="31"/>
        <v>FF</v>
      </c>
      <c r="Q345" s="5" t="str">
        <f t="shared" si="31"/>
        <v>EF</v>
      </c>
      <c r="R345" s="5" t="str">
        <f t="shared" si="31"/>
        <v>FF</v>
      </c>
    </row>
    <row r="346" spans="1:18" x14ac:dyDescent="0.25">
      <c r="A346" s="6" t="s">
        <v>621</v>
      </c>
      <c r="B346" s="7" t="str">
        <f t="shared" si="30"/>
        <v>0x1570</v>
      </c>
      <c r="C346" s="5" t="str">
        <f t="shared" si="28"/>
        <v>EF</v>
      </c>
      <c r="D346" s="5" t="str">
        <f t="shared" si="31"/>
        <v>FF</v>
      </c>
      <c r="E346" s="5" t="str">
        <f t="shared" si="31"/>
        <v>EF</v>
      </c>
      <c r="F346" s="5" t="str">
        <f t="shared" si="31"/>
        <v>FF</v>
      </c>
      <c r="G346" s="5" t="str">
        <f t="shared" si="31"/>
        <v>F5</v>
      </c>
      <c r="H346" s="5" t="str">
        <f t="shared" si="31"/>
        <v>FF</v>
      </c>
      <c r="I346" s="5" t="str">
        <f t="shared" si="31"/>
        <v>EE</v>
      </c>
      <c r="J346" s="5" t="str">
        <f t="shared" si="31"/>
        <v>FF</v>
      </c>
      <c r="K346" s="5" t="str">
        <f t="shared" si="31"/>
        <v>F1</v>
      </c>
      <c r="L346" s="5" t="str">
        <f t="shared" si="31"/>
        <v>FF</v>
      </c>
      <c r="M346" s="5" t="str">
        <f t="shared" si="31"/>
        <v>EB</v>
      </c>
      <c r="N346" s="5" t="str">
        <f t="shared" si="31"/>
        <v>FF</v>
      </c>
      <c r="O346" s="5" t="str">
        <f t="shared" si="31"/>
        <v>EE</v>
      </c>
      <c r="P346" s="5" t="str">
        <f t="shared" si="31"/>
        <v>FF</v>
      </c>
      <c r="Q346" s="5" t="str">
        <f t="shared" si="31"/>
        <v>F1</v>
      </c>
      <c r="R346" s="5" t="str">
        <f t="shared" si="31"/>
        <v>FF</v>
      </c>
    </row>
    <row r="347" spans="1:18" x14ac:dyDescent="0.25">
      <c r="A347" s="6" t="s">
        <v>622</v>
      </c>
      <c r="B347" s="7" t="str">
        <f t="shared" si="30"/>
        <v>0x1580</v>
      </c>
      <c r="C347" s="5" t="str">
        <f t="shared" si="28"/>
        <v>9D</v>
      </c>
      <c r="D347" s="5" t="str">
        <f t="shared" si="31"/>
        <v>FF</v>
      </c>
      <c r="E347" s="5" t="str">
        <f t="shared" si="31"/>
        <v>16</v>
      </c>
      <c r="F347" s="5" t="str">
        <f t="shared" si="31"/>
        <v>00</v>
      </c>
      <c r="G347" s="5" t="str">
        <f t="shared" si="31"/>
        <v>BB</v>
      </c>
      <c r="H347" s="5" t="str">
        <f t="shared" si="31"/>
        <v>FF</v>
      </c>
      <c r="I347" s="5" t="str">
        <f t="shared" si="31"/>
        <v>0E</v>
      </c>
      <c r="J347" s="5" t="str">
        <f t="shared" si="31"/>
        <v>00</v>
      </c>
      <c r="K347" s="5" t="str">
        <f t="shared" si="31"/>
        <v>BC</v>
      </c>
      <c r="L347" s="5" t="str">
        <f t="shared" si="31"/>
        <v>FF</v>
      </c>
      <c r="M347" s="5" t="str">
        <f t="shared" si="31"/>
        <v>90</v>
      </c>
      <c r="N347" s="5" t="str">
        <f t="shared" si="31"/>
        <v>FF</v>
      </c>
      <c r="O347" s="5" t="str">
        <f t="shared" si="31"/>
        <v>08</v>
      </c>
      <c r="P347" s="5" t="str">
        <f t="shared" si="31"/>
        <v>00</v>
      </c>
      <c r="Q347" s="5" t="str">
        <f t="shared" si="31"/>
        <v>DA</v>
      </c>
      <c r="R347" s="5" t="str">
        <f t="shared" si="31"/>
        <v>FF</v>
      </c>
    </row>
    <row r="348" spans="1:18" x14ac:dyDescent="0.25">
      <c r="A348" s="6" t="s">
        <v>623</v>
      </c>
      <c r="B348" s="7" t="str">
        <f t="shared" si="30"/>
        <v>0x1590</v>
      </c>
      <c r="C348" s="5" t="str">
        <f t="shared" si="28"/>
        <v>D6</v>
      </c>
      <c r="D348" s="5" t="str">
        <f t="shared" si="31"/>
        <v>FF</v>
      </c>
      <c r="E348" s="5" t="str">
        <f t="shared" si="31"/>
        <v>18</v>
      </c>
      <c r="F348" s="5" t="str">
        <f t="shared" si="31"/>
        <v>00</v>
      </c>
      <c r="G348" s="5" t="str">
        <f t="shared" si="31"/>
        <v>E1</v>
      </c>
      <c r="H348" s="5" t="str">
        <f t="shared" si="31"/>
        <v>FF</v>
      </c>
      <c r="I348" s="5" t="str">
        <f t="shared" si="31"/>
        <v>B1</v>
      </c>
      <c r="J348" s="5" t="str">
        <f t="shared" si="31"/>
        <v>FF</v>
      </c>
      <c r="K348" s="5" t="str">
        <f t="shared" si="31"/>
        <v>B1</v>
      </c>
      <c r="L348" s="5" t="str">
        <f t="shared" si="31"/>
        <v>FF</v>
      </c>
      <c r="M348" s="5" t="str">
        <f t="shared" si="31"/>
        <v>C0</v>
      </c>
      <c r="N348" s="5" t="str">
        <f t="shared" si="31"/>
        <v>FF</v>
      </c>
      <c r="O348" s="5" t="str">
        <f t="shared" si="31"/>
        <v>03</v>
      </c>
      <c r="P348" s="5" t="str">
        <f t="shared" si="31"/>
        <v>00</v>
      </c>
      <c r="Q348" s="5" t="str">
        <f t="shared" si="31"/>
        <v>DB</v>
      </c>
      <c r="R348" s="5" t="str">
        <f t="shared" si="31"/>
        <v>FF</v>
      </c>
    </row>
    <row r="349" spans="1:18" x14ac:dyDescent="0.25">
      <c r="A349" s="6" t="s">
        <v>624</v>
      </c>
      <c r="B349" s="7" t="str">
        <f t="shared" si="30"/>
        <v>0x15A0</v>
      </c>
      <c r="C349" s="5" t="str">
        <f t="shared" si="28"/>
        <v>F4</v>
      </c>
      <c r="D349" s="5" t="str">
        <f t="shared" si="31"/>
        <v>FF</v>
      </c>
      <c r="E349" s="5" t="str">
        <f t="shared" si="31"/>
        <v>DA</v>
      </c>
      <c r="F349" s="5" t="str">
        <f t="shared" si="31"/>
        <v>FF</v>
      </c>
      <c r="G349" s="5" t="str">
        <f t="shared" si="31"/>
        <v>E9</v>
      </c>
      <c r="H349" s="5" t="str">
        <f t="shared" si="31"/>
        <v>FF</v>
      </c>
      <c r="I349" s="5" t="str">
        <f t="shared" si="31"/>
        <v>E9</v>
      </c>
      <c r="J349" s="5" t="str">
        <f t="shared" si="31"/>
        <v>FF</v>
      </c>
      <c r="K349" s="5" t="str">
        <f t="shared" si="31"/>
        <v>E6</v>
      </c>
      <c r="L349" s="5" t="str">
        <f t="shared" si="31"/>
        <v>FF</v>
      </c>
      <c r="M349" s="5" t="str">
        <f t="shared" si="31"/>
        <v>B4</v>
      </c>
      <c r="N349" s="5" t="str">
        <f t="shared" si="31"/>
        <v>FF</v>
      </c>
      <c r="O349" s="5" t="str">
        <f t="shared" si="31"/>
        <v>D7</v>
      </c>
      <c r="P349" s="5" t="str">
        <f t="shared" si="31"/>
        <v>FF</v>
      </c>
      <c r="Q349" s="5" t="str">
        <f t="shared" si="31"/>
        <v>DA</v>
      </c>
      <c r="R349" s="5" t="str">
        <f t="shared" si="31"/>
        <v>FF</v>
      </c>
    </row>
    <row r="350" spans="1:18" x14ac:dyDescent="0.25">
      <c r="A350" s="6" t="s">
        <v>625</v>
      </c>
      <c r="B350" s="7" t="str">
        <f t="shared" si="30"/>
        <v>0x15B0</v>
      </c>
      <c r="C350" s="5" t="str">
        <f t="shared" si="28"/>
        <v>E0</v>
      </c>
      <c r="D350" s="5" t="str">
        <f t="shared" si="31"/>
        <v>FF</v>
      </c>
      <c r="E350" s="5" t="str">
        <f t="shared" si="31"/>
        <v>D0</v>
      </c>
      <c r="F350" s="5" t="str">
        <f t="shared" si="31"/>
        <v>FF</v>
      </c>
      <c r="G350" s="5" t="str">
        <f t="shared" si="31"/>
        <v>CB</v>
      </c>
      <c r="H350" s="5" t="str">
        <f t="shared" si="31"/>
        <v>FF</v>
      </c>
      <c r="I350" s="5" t="str">
        <f t="shared" si="31"/>
        <v>F3</v>
      </c>
      <c r="J350" s="5" t="str">
        <f t="shared" si="31"/>
        <v>FF</v>
      </c>
      <c r="K350" s="5" t="str">
        <f t="shared" si="31"/>
        <v>BF</v>
      </c>
      <c r="L350" s="5" t="str">
        <f t="shared" si="31"/>
        <v>FF</v>
      </c>
      <c r="M350" s="5" t="str">
        <f t="shared" si="31"/>
        <v>F9</v>
      </c>
      <c r="N350" s="5" t="str">
        <f t="shared" si="31"/>
        <v>FF</v>
      </c>
      <c r="O350" s="5" t="str">
        <f t="shared" si="31"/>
        <v>BB</v>
      </c>
      <c r="P350" s="5" t="str">
        <f t="shared" si="31"/>
        <v>FF</v>
      </c>
      <c r="Q350" s="5" t="str">
        <f t="shared" si="31"/>
        <v>DA</v>
      </c>
      <c r="R350" s="5" t="str">
        <f t="shared" si="31"/>
        <v>FF</v>
      </c>
    </row>
    <row r="351" spans="1:18" x14ac:dyDescent="0.25">
      <c r="A351" s="6" t="s">
        <v>626</v>
      </c>
      <c r="B351" s="7" t="str">
        <f t="shared" si="30"/>
        <v>0x15C0</v>
      </c>
      <c r="C351" s="5" t="str">
        <f t="shared" si="28"/>
        <v>22</v>
      </c>
      <c r="D351" s="5" t="str">
        <f t="shared" si="31"/>
        <v>00</v>
      </c>
      <c r="E351" s="5" t="str">
        <f t="shared" si="31"/>
        <v>B6</v>
      </c>
      <c r="F351" s="5" t="str">
        <f t="shared" si="31"/>
        <v>FF</v>
      </c>
      <c r="G351" s="5" t="str">
        <f t="shared" si="31"/>
        <v>E3</v>
      </c>
      <c r="H351" s="5" t="str">
        <f t="shared" si="31"/>
        <v>FF</v>
      </c>
      <c r="I351" s="5" t="str">
        <f t="shared" si="31"/>
        <v>BE</v>
      </c>
      <c r="J351" s="5" t="str">
        <f t="shared" si="31"/>
        <v>FF</v>
      </c>
      <c r="K351" s="5" t="str">
        <f t="shared" si="31"/>
        <v>1E</v>
      </c>
      <c r="L351" s="5" t="str">
        <f t="shared" si="31"/>
        <v>00</v>
      </c>
      <c r="M351" s="5" t="str">
        <f t="shared" si="31"/>
        <v>DC</v>
      </c>
      <c r="N351" s="5" t="str">
        <f t="shared" si="31"/>
        <v>FF</v>
      </c>
      <c r="O351" s="5" t="str">
        <f t="shared" si="31"/>
        <v>0C</v>
      </c>
      <c r="P351" s="5" t="str">
        <f t="shared" si="31"/>
        <v>00</v>
      </c>
      <c r="Q351" s="5" t="str">
        <f t="shared" si="31"/>
        <v>A0</v>
      </c>
      <c r="R351" s="5" t="str">
        <f t="shared" si="31"/>
        <v>FF</v>
      </c>
    </row>
    <row r="352" spans="1:18" x14ac:dyDescent="0.25">
      <c r="A352" s="6" t="s">
        <v>627</v>
      </c>
      <c r="B352" s="7" t="str">
        <f t="shared" si="30"/>
        <v>0x15D0</v>
      </c>
      <c r="C352" s="5" t="str">
        <f t="shared" si="28"/>
        <v>A9</v>
      </c>
      <c r="D352" s="5" t="str">
        <f t="shared" si="31"/>
        <v>FF</v>
      </c>
      <c r="E352" s="5" t="str">
        <f t="shared" si="31"/>
        <v>22</v>
      </c>
      <c r="F352" s="5" t="str">
        <f t="shared" si="31"/>
        <v>00</v>
      </c>
      <c r="G352" s="5" t="str">
        <f t="shared" si="31"/>
        <v>C1</v>
      </c>
      <c r="H352" s="5" t="str">
        <f t="shared" si="31"/>
        <v>FF</v>
      </c>
      <c r="I352" s="5" t="str">
        <f t="shared" si="31"/>
        <v>BA</v>
      </c>
      <c r="J352" s="5" t="str">
        <f t="shared" si="31"/>
        <v>FF</v>
      </c>
      <c r="K352" s="5" t="str">
        <f t="shared" si="31"/>
        <v>ED</v>
      </c>
      <c r="L352" s="5" t="str">
        <f t="shared" si="31"/>
        <v>FF</v>
      </c>
      <c r="M352" s="5" t="str">
        <f t="shared" si="31"/>
        <v>DE</v>
      </c>
      <c r="N352" s="5" t="str">
        <f t="shared" si="31"/>
        <v>FF</v>
      </c>
      <c r="O352" s="5" t="str">
        <f t="shared" si="31"/>
        <v>F5</v>
      </c>
      <c r="P352" s="5" t="str">
        <f t="shared" si="31"/>
        <v>FF</v>
      </c>
      <c r="Q352" s="5" t="str">
        <f t="shared" si="31"/>
        <v>1B</v>
      </c>
      <c r="R352" s="5" t="str">
        <f t="shared" si="31"/>
        <v>00</v>
      </c>
    </row>
    <row r="353" spans="1:18" x14ac:dyDescent="0.25">
      <c r="A353" s="6" t="s">
        <v>628</v>
      </c>
      <c r="B353" s="7" t="str">
        <f t="shared" si="30"/>
        <v>0x15E0</v>
      </c>
      <c r="C353" s="5" t="str">
        <f t="shared" si="28"/>
        <v>DA</v>
      </c>
      <c r="D353" s="5" t="str">
        <f t="shared" si="31"/>
        <v>FF</v>
      </c>
      <c r="E353" s="5" t="str">
        <f t="shared" si="31"/>
        <v>B7</v>
      </c>
      <c r="F353" s="5" t="str">
        <f t="shared" si="31"/>
        <v>FF</v>
      </c>
      <c r="G353" s="5" t="str">
        <f t="shared" si="31"/>
        <v>EF</v>
      </c>
      <c r="H353" s="5" t="str">
        <f t="shared" si="31"/>
        <v>FF</v>
      </c>
      <c r="I353" s="5" t="str">
        <f t="shared" si="31"/>
        <v>A5</v>
      </c>
      <c r="J353" s="5" t="str">
        <f t="shared" si="31"/>
        <v>FF</v>
      </c>
      <c r="K353" s="5" t="str">
        <f t="shared" si="31"/>
        <v>FD</v>
      </c>
      <c r="L353" s="5" t="str">
        <f t="shared" si="31"/>
        <v>FF</v>
      </c>
      <c r="M353" s="5" t="str">
        <f t="shared" si="31"/>
        <v>A8</v>
      </c>
      <c r="N353" s="5" t="str">
        <f t="shared" si="31"/>
        <v>FF</v>
      </c>
      <c r="O353" s="5" t="str">
        <f t="shared" si="31"/>
        <v>D2</v>
      </c>
      <c r="P353" s="5" t="str">
        <f t="shared" si="31"/>
        <v>FF</v>
      </c>
      <c r="Q353" s="5" t="str">
        <f t="shared" si="31"/>
        <v>D7</v>
      </c>
      <c r="R353" s="5" t="str">
        <f t="shared" si="31"/>
        <v>FF</v>
      </c>
    </row>
    <row r="354" spans="1:18" x14ac:dyDescent="0.25">
      <c r="A354" s="6" t="s">
        <v>629</v>
      </c>
      <c r="B354" s="7" t="str">
        <f t="shared" si="30"/>
        <v>0x15F0</v>
      </c>
      <c r="C354" s="5" t="str">
        <f t="shared" si="28"/>
        <v>0A</v>
      </c>
      <c r="D354" s="5" t="str">
        <f t="shared" si="31"/>
        <v>00</v>
      </c>
      <c r="E354" s="5" t="str">
        <f t="shared" si="31"/>
        <v>F9</v>
      </c>
      <c r="F354" s="5" t="str">
        <f t="shared" si="31"/>
        <v>FF</v>
      </c>
      <c r="G354" s="5" t="str">
        <f t="shared" si="31"/>
        <v>27</v>
      </c>
      <c r="H354" s="5" t="str">
        <f t="shared" si="31"/>
        <v>00</v>
      </c>
      <c r="I354" s="5" t="str">
        <f t="shared" si="31"/>
        <v>B2</v>
      </c>
      <c r="J354" s="5" t="str">
        <f t="shared" si="31"/>
        <v>FF</v>
      </c>
      <c r="K354" s="5" t="str">
        <f t="shared" si="31"/>
        <v>D5</v>
      </c>
      <c r="L354" s="5" t="str">
        <f t="shared" si="31"/>
        <v>FF</v>
      </c>
      <c r="M354" s="5" t="str">
        <f t="shared" si="31"/>
        <v>3C</v>
      </c>
      <c r="N354" s="5" t="str">
        <f t="shared" si="31"/>
        <v>00</v>
      </c>
      <c r="O354" s="5" t="str">
        <f t="shared" si="31"/>
        <v>57</v>
      </c>
      <c r="P354" s="5" t="str">
        <f t="shared" si="31"/>
        <v>00</v>
      </c>
      <c r="Q354" s="5" t="str">
        <f t="shared" si="31"/>
        <v>B1</v>
      </c>
      <c r="R354" s="5" t="str">
        <f t="shared" si="31"/>
        <v>FF</v>
      </c>
    </row>
    <row r="355" spans="1:18" x14ac:dyDescent="0.25">
      <c r="A355" s="6" t="s">
        <v>630</v>
      </c>
      <c r="B355" s="7" t="str">
        <f t="shared" si="30"/>
        <v>0x1600</v>
      </c>
      <c r="C355" s="5" t="str">
        <f t="shared" si="28"/>
        <v>D9</v>
      </c>
      <c r="D355" s="5" t="str">
        <f t="shared" si="31"/>
        <v>FF</v>
      </c>
      <c r="E355" s="5" t="str">
        <f t="shared" si="31"/>
        <v>1B</v>
      </c>
      <c r="F355" s="5" t="str">
        <f t="shared" si="31"/>
        <v>00</v>
      </c>
      <c r="G355" s="5" t="str">
        <f t="shared" si="31"/>
        <v>A3</v>
      </c>
      <c r="H355" s="5" t="str">
        <f t="shared" si="31"/>
        <v>FF</v>
      </c>
      <c r="I355" s="5" t="str">
        <f t="shared" si="31"/>
        <v>24</v>
      </c>
      <c r="J355" s="5" t="str">
        <f t="shared" si="31"/>
        <v>00</v>
      </c>
      <c r="K355" s="5" t="str">
        <f t="shared" si="31"/>
        <v>CC</v>
      </c>
      <c r="L355" s="5" t="str">
        <f t="shared" si="31"/>
        <v>FF</v>
      </c>
      <c r="M355" s="5" t="str">
        <f t="shared" si="31"/>
        <v>E3</v>
      </c>
      <c r="N355" s="5" t="str">
        <f t="shared" si="31"/>
        <v>FF</v>
      </c>
      <c r="O355" s="5" t="str">
        <f t="shared" si="31"/>
        <v>D6</v>
      </c>
      <c r="P355" s="5" t="str">
        <f t="shared" si="31"/>
        <v>FF</v>
      </c>
      <c r="Q355" s="5" t="str">
        <f t="shared" si="31"/>
        <v>E1</v>
      </c>
      <c r="R355" s="5" t="str">
        <f t="shared" ref="D355:R372" si="32">MID($A355,(COLUMN())*3+2,2)</f>
        <v>FF</v>
      </c>
    </row>
    <row r="356" spans="1:18" x14ac:dyDescent="0.25">
      <c r="A356" s="6" t="s">
        <v>631</v>
      </c>
      <c r="B356" s="7" t="str">
        <f t="shared" si="30"/>
        <v>0x1610</v>
      </c>
      <c r="C356" s="5" t="str">
        <f t="shared" si="28"/>
        <v>BA</v>
      </c>
      <c r="D356" s="5" t="str">
        <f t="shared" si="32"/>
        <v>FF</v>
      </c>
      <c r="E356" s="5" t="str">
        <f t="shared" si="32"/>
        <v>AE</v>
      </c>
      <c r="F356" s="5" t="str">
        <f t="shared" si="32"/>
        <v>FF</v>
      </c>
      <c r="G356" s="5" t="str">
        <f t="shared" si="32"/>
        <v>09</v>
      </c>
      <c r="H356" s="5" t="str">
        <f t="shared" si="32"/>
        <v>00</v>
      </c>
      <c r="I356" s="5" t="str">
        <f t="shared" si="32"/>
        <v>FD</v>
      </c>
      <c r="J356" s="5" t="str">
        <f t="shared" si="32"/>
        <v>FF</v>
      </c>
      <c r="K356" s="5" t="str">
        <f t="shared" si="32"/>
        <v>C1</v>
      </c>
      <c r="L356" s="5" t="str">
        <f t="shared" si="32"/>
        <v>FF</v>
      </c>
      <c r="M356" s="5" t="str">
        <f t="shared" si="32"/>
        <v>2A</v>
      </c>
      <c r="N356" s="5" t="str">
        <f t="shared" si="32"/>
        <v>00</v>
      </c>
      <c r="O356" s="5" t="str">
        <f t="shared" si="32"/>
        <v>A5</v>
      </c>
      <c r="P356" s="5" t="str">
        <f t="shared" si="32"/>
        <v>FF</v>
      </c>
      <c r="Q356" s="5" t="str">
        <f t="shared" si="32"/>
        <v>18</v>
      </c>
      <c r="R356" s="5" t="str">
        <f t="shared" si="32"/>
        <v>00</v>
      </c>
    </row>
    <row r="357" spans="1:18" x14ac:dyDescent="0.25">
      <c r="A357" s="6" t="s">
        <v>632</v>
      </c>
      <c r="B357" s="7" t="str">
        <f t="shared" si="30"/>
        <v>0x1620</v>
      </c>
      <c r="C357" s="5" t="str">
        <f t="shared" si="28"/>
        <v>1D</v>
      </c>
      <c r="D357" s="5" t="str">
        <f t="shared" si="32"/>
        <v>00</v>
      </c>
      <c r="E357" s="5" t="str">
        <f t="shared" si="32"/>
        <v>A9</v>
      </c>
      <c r="F357" s="5" t="str">
        <f t="shared" si="32"/>
        <v>FF</v>
      </c>
      <c r="G357" s="5" t="str">
        <f t="shared" si="32"/>
        <v>05</v>
      </c>
      <c r="H357" s="5" t="str">
        <f t="shared" si="32"/>
        <v>00</v>
      </c>
      <c r="I357" s="5" t="str">
        <f t="shared" si="32"/>
        <v>D4</v>
      </c>
      <c r="J357" s="5" t="str">
        <f t="shared" si="32"/>
        <v>FF</v>
      </c>
      <c r="K357" s="5" t="str">
        <f t="shared" si="32"/>
        <v>F1</v>
      </c>
      <c r="L357" s="5" t="str">
        <f t="shared" si="32"/>
        <v>FF</v>
      </c>
      <c r="M357" s="5" t="str">
        <f t="shared" si="32"/>
        <v>D6</v>
      </c>
      <c r="N357" s="5" t="str">
        <f t="shared" si="32"/>
        <v>FF</v>
      </c>
      <c r="O357" s="5" t="str">
        <f t="shared" si="32"/>
        <v>E0</v>
      </c>
      <c r="P357" s="5" t="str">
        <f t="shared" si="32"/>
        <v>FF</v>
      </c>
      <c r="Q357" s="5" t="str">
        <f t="shared" si="32"/>
        <v>05</v>
      </c>
      <c r="R357" s="5" t="str">
        <f t="shared" si="32"/>
        <v>00</v>
      </c>
    </row>
    <row r="358" spans="1:18" x14ac:dyDescent="0.25">
      <c r="A358" s="6" t="s">
        <v>633</v>
      </c>
      <c r="B358" s="7" t="str">
        <f t="shared" si="30"/>
        <v>0x1630</v>
      </c>
      <c r="C358" s="5" t="str">
        <f t="shared" si="28"/>
        <v>D8</v>
      </c>
      <c r="D358" s="5" t="str">
        <f t="shared" si="32"/>
        <v>FF</v>
      </c>
      <c r="E358" s="5" t="str">
        <f t="shared" si="32"/>
        <v>E4</v>
      </c>
      <c r="F358" s="5" t="str">
        <f t="shared" si="32"/>
        <v>FF</v>
      </c>
      <c r="G358" s="5" t="str">
        <f t="shared" si="32"/>
        <v>74</v>
      </c>
      <c r="H358" s="5" t="str">
        <f t="shared" si="32"/>
        <v>FF</v>
      </c>
      <c r="I358" s="5" t="str">
        <f t="shared" si="32"/>
        <v>F2</v>
      </c>
      <c r="J358" s="5" t="str">
        <f t="shared" si="32"/>
        <v>FF</v>
      </c>
      <c r="K358" s="5" t="str">
        <f t="shared" si="32"/>
        <v>A6</v>
      </c>
      <c r="L358" s="5" t="str">
        <f t="shared" si="32"/>
        <v>FF</v>
      </c>
      <c r="M358" s="5" t="str">
        <f t="shared" si="32"/>
        <v>20</v>
      </c>
      <c r="N358" s="5" t="str">
        <f t="shared" si="32"/>
        <v>00</v>
      </c>
      <c r="O358" s="5" t="str">
        <f t="shared" si="32"/>
        <v>E9</v>
      </c>
      <c r="P358" s="5" t="str">
        <f t="shared" si="32"/>
        <v>FF</v>
      </c>
      <c r="Q358" s="5" t="str">
        <f t="shared" si="32"/>
        <v>0B</v>
      </c>
      <c r="R358" s="5" t="str">
        <f t="shared" si="32"/>
        <v>00</v>
      </c>
    </row>
    <row r="359" spans="1:18" x14ac:dyDescent="0.25">
      <c r="A359" s="6" t="s">
        <v>634</v>
      </c>
      <c r="B359" s="7" t="str">
        <f t="shared" si="30"/>
        <v>0x1640</v>
      </c>
      <c r="C359" s="5" t="str">
        <f t="shared" si="28"/>
        <v>E9</v>
      </c>
      <c r="D359" s="5" t="str">
        <f t="shared" si="32"/>
        <v>FF</v>
      </c>
      <c r="E359" s="5" t="str">
        <f t="shared" si="32"/>
        <v>E9</v>
      </c>
      <c r="F359" s="5" t="str">
        <f t="shared" si="32"/>
        <v>FF</v>
      </c>
      <c r="G359" s="5" t="str">
        <f t="shared" si="32"/>
        <v>EE</v>
      </c>
      <c r="H359" s="5" t="str">
        <f t="shared" si="32"/>
        <v>FF</v>
      </c>
      <c r="I359" s="5" t="str">
        <f t="shared" si="32"/>
        <v>EA</v>
      </c>
      <c r="J359" s="5" t="str">
        <f t="shared" si="32"/>
        <v>FF</v>
      </c>
      <c r="K359" s="5" t="str">
        <f t="shared" si="32"/>
        <v>EC</v>
      </c>
      <c r="L359" s="5" t="str">
        <f t="shared" si="32"/>
        <v>FF</v>
      </c>
      <c r="M359" s="5" t="str">
        <f t="shared" si="32"/>
        <v>EF</v>
      </c>
      <c r="N359" s="5" t="str">
        <f t="shared" si="32"/>
        <v>FF</v>
      </c>
      <c r="O359" s="5" t="str">
        <f t="shared" si="32"/>
        <v>EA</v>
      </c>
      <c r="P359" s="5" t="str">
        <f t="shared" si="32"/>
        <v>FF</v>
      </c>
      <c r="Q359" s="5" t="str">
        <f t="shared" si="32"/>
        <v>EA</v>
      </c>
      <c r="R359" s="5" t="str">
        <f t="shared" si="32"/>
        <v>FF</v>
      </c>
    </row>
    <row r="360" spans="1:18" x14ac:dyDescent="0.25">
      <c r="A360" s="6" t="s">
        <v>635</v>
      </c>
      <c r="B360" s="7" t="str">
        <f t="shared" si="30"/>
        <v>0x1650</v>
      </c>
      <c r="C360" s="5" t="str">
        <f t="shared" si="28"/>
        <v>EE</v>
      </c>
      <c r="D360" s="5" t="str">
        <f t="shared" si="32"/>
        <v>FF</v>
      </c>
      <c r="E360" s="5" t="str">
        <f t="shared" si="32"/>
        <v>E7</v>
      </c>
      <c r="F360" s="5" t="str">
        <f t="shared" si="32"/>
        <v>FF</v>
      </c>
      <c r="G360" s="5" t="str">
        <f t="shared" si="32"/>
        <v>EB</v>
      </c>
      <c r="H360" s="5" t="str">
        <f t="shared" si="32"/>
        <v>FF</v>
      </c>
      <c r="I360" s="5" t="str">
        <f t="shared" si="32"/>
        <v>ED</v>
      </c>
      <c r="J360" s="5" t="str">
        <f t="shared" si="32"/>
        <v>FF</v>
      </c>
      <c r="K360" s="5" t="str">
        <f t="shared" si="32"/>
        <v>EC</v>
      </c>
      <c r="L360" s="5" t="str">
        <f t="shared" si="32"/>
        <v>FF</v>
      </c>
      <c r="M360" s="5" t="str">
        <f t="shared" si="32"/>
        <v>EA</v>
      </c>
      <c r="N360" s="5" t="str">
        <f t="shared" si="32"/>
        <v>FF</v>
      </c>
      <c r="O360" s="5" t="str">
        <f t="shared" si="32"/>
        <v>EA</v>
      </c>
      <c r="P360" s="5" t="str">
        <f t="shared" si="32"/>
        <v>FF</v>
      </c>
      <c r="Q360" s="5" t="str">
        <f t="shared" si="32"/>
        <v>EC</v>
      </c>
      <c r="R360" s="5" t="str">
        <f t="shared" si="32"/>
        <v>FF</v>
      </c>
    </row>
    <row r="361" spans="1:18" x14ac:dyDescent="0.25">
      <c r="A361" s="6" t="s">
        <v>636</v>
      </c>
      <c r="B361" s="7" t="str">
        <f t="shared" si="30"/>
        <v>0x1660</v>
      </c>
      <c r="C361" s="5" t="str">
        <f t="shared" si="28"/>
        <v>EA</v>
      </c>
      <c r="D361" s="5" t="str">
        <f t="shared" si="32"/>
        <v>FF</v>
      </c>
      <c r="E361" s="5" t="str">
        <f t="shared" si="32"/>
        <v>EC</v>
      </c>
      <c r="F361" s="5" t="str">
        <f t="shared" si="32"/>
        <v>FF</v>
      </c>
      <c r="G361" s="5" t="str">
        <f t="shared" si="32"/>
        <v>EC</v>
      </c>
      <c r="H361" s="5" t="str">
        <f t="shared" si="32"/>
        <v>FF</v>
      </c>
      <c r="I361" s="5" t="str">
        <f t="shared" si="32"/>
        <v>ED</v>
      </c>
      <c r="J361" s="5" t="str">
        <f t="shared" si="32"/>
        <v>FF</v>
      </c>
      <c r="K361" s="5" t="str">
        <f t="shared" si="32"/>
        <v>E9</v>
      </c>
      <c r="L361" s="5" t="str">
        <f t="shared" si="32"/>
        <v>FF</v>
      </c>
      <c r="M361" s="5" t="str">
        <f t="shared" si="32"/>
        <v>ED</v>
      </c>
      <c r="N361" s="5" t="str">
        <f t="shared" si="32"/>
        <v>FF</v>
      </c>
      <c r="O361" s="5" t="str">
        <f t="shared" si="32"/>
        <v>ED</v>
      </c>
      <c r="P361" s="5" t="str">
        <f t="shared" si="32"/>
        <v>FF</v>
      </c>
      <c r="Q361" s="5" t="str">
        <f t="shared" si="32"/>
        <v>ED</v>
      </c>
      <c r="R361" s="5" t="str">
        <f t="shared" si="32"/>
        <v>FF</v>
      </c>
    </row>
    <row r="362" spans="1:18" x14ac:dyDescent="0.25">
      <c r="A362" s="6" t="s">
        <v>637</v>
      </c>
      <c r="B362" s="7" t="str">
        <f t="shared" si="30"/>
        <v>0x1670</v>
      </c>
      <c r="C362" s="5" t="str">
        <f t="shared" si="28"/>
        <v>EB</v>
      </c>
      <c r="D362" s="5" t="str">
        <f t="shared" si="32"/>
        <v>FF</v>
      </c>
      <c r="E362" s="5" t="str">
        <f t="shared" si="32"/>
        <v>ED</v>
      </c>
      <c r="F362" s="5" t="str">
        <f t="shared" si="32"/>
        <v>FF</v>
      </c>
      <c r="G362" s="5" t="str">
        <f t="shared" si="32"/>
        <v>F2</v>
      </c>
      <c r="H362" s="5" t="str">
        <f t="shared" si="32"/>
        <v>FF</v>
      </c>
      <c r="I362" s="5" t="str">
        <f t="shared" si="32"/>
        <v>EB</v>
      </c>
      <c r="J362" s="5" t="str">
        <f t="shared" si="32"/>
        <v>FF</v>
      </c>
      <c r="K362" s="5" t="str">
        <f t="shared" si="32"/>
        <v>EF</v>
      </c>
      <c r="L362" s="5" t="str">
        <f t="shared" si="32"/>
        <v>FF</v>
      </c>
      <c r="M362" s="5" t="str">
        <f t="shared" si="32"/>
        <v>EA</v>
      </c>
      <c r="N362" s="5" t="str">
        <f t="shared" si="32"/>
        <v>FF</v>
      </c>
      <c r="O362" s="5" t="str">
        <f t="shared" si="32"/>
        <v>ED</v>
      </c>
      <c r="P362" s="5" t="str">
        <f t="shared" si="32"/>
        <v>FF</v>
      </c>
      <c r="Q362" s="5" t="str">
        <f t="shared" si="32"/>
        <v>F1</v>
      </c>
      <c r="R362" s="5" t="str">
        <f t="shared" si="32"/>
        <v>FF</v>
      </c>
    </row>
    <row r="363" spans="1:18" x14ac:dyDescent="0.25">
      <c r="A363" s="6" t="s">
        <v>638</v>
      </c>
      <c r="B363" s="7" t="str">
        <f t="shared" si="30"/>
        <v>0x1680</v>
      </c>
      <c r="C363" s="5" t="str">
        <f t="shared" si="28"/>
        <v>99</v>
      </c>
      <c r="D363" s="5" t="str">
        <f t="shared" si="32"/>
        <v>FF</v>
      </c>
      <c r="E363" s="5" t="str">
        <f t="shared" si="32"/>
        <v>14</v>
      </c>
      <c r="F363" s="5" t="str">
        <f t="shared" si="32"/>
        <v>00</v>
      </c>
      <c r="G363" s="5" t="str">
        <f t="shared" si="32"/>
        <v>B9</v>
      </c>
      <c r="H363" s="5" t="str">
        <f t="shared" si="32"/>
        <v>FF</v>
      </c>
      <c r="I363" s="5" t="str">
        <f t="shared" si="32"/>
        <v>0B</v>
      </c>
      <c r="J363" s="5" t="str">
        <f t="shared" si="32"/>
        <v>00</v>
      </c>
      <c r="K363" s="5" t="str">
        <f t="shared" si="32"/>
        <v>BB</v>
      </c>
      <c r="L363" s="5" t="str">
        <f t="shared" si="32"/>
        <v>FF</v>
      </c>
      <c r="M363" s="5" t="str">
        <f t="shared" si="32"/>
        <v>8E</v>
      </c>
      <c r="N363" s="5" t="str">
        <f t="shared" si="32"/>
        <v>FF</v>
      </c>
      <c r="O363" s="5" t="str">
        <f t="shared" si="32"/>
        <v>05</v>
      </c>
      <c r="P363" s="5" t="str">
        <f t="shared" si="32"/>
        <v>00</v>
      </c>
      <c r="Q363" s="5" t="str">
        <f t="shared" si="32"/>
        <v>D7</v>
      </c>
      <c r="R363" s="5" t="str">
        <f t="shared" si="32"/>
        <v>FF</v>
      </c>
    </row>
    <row r="364" spans="1:18" x14ac:dyDescent="0.25">
      <c r="A364" s="6" t="s">
        <v>639</v>
      </c>
      <c r="B364" s="7" t="str">
        <f t="shared" si="30"/>
        <v>0x1690</v>
      </c>
      <c r="C364" s="5" t="str">
        <f t="shared" si="28"/>
        <v>D4</v>
      </c>
      <c r="D364" s="5" t="str">
        <f t="shared" si="32"/>
        <v>FF</v>
      </c>
      <c r="E364" s="5" t="str">
        <f t="shared" si="32"/>
        <v>16</v>
      </c>
      <c r="F364" s="5" t="str">
        <f t="shared" si="32"/>
        <v>00</v>
      </c>
      <c r="G364" s="5" t="str">
        <f t="shared" si="32"/>
        <v>DE</v>
      </c>
      <c r="H364" s="5" t="str">
        <f t="shared" si="32"/>
        <v>FF</v>
      </c>
      <c r="I364" s="5" t="str">
        <f t="shared" si="32"/>
        <v>AE</v>
      </c>
      <c r="J364" s="5" t="str">
        <f t="shared" si="32"/>
        <v>FF</v>
      </c>
      <c r="K364" s="5" t="str">
        <f t="shared" si="32"/>
        <v>AE</v>
      </c>
      <c r="L364" s="5" t="str">
        <f t="shared" si="32"/>
        <v>FF</v>
      </c>
      <c r="M364" s="5" t="str">
        <f t="shared" si="32"/>
        <v>BD</v>
      </c>
      <c r="N364" s="5" t="str">
        <f t="shared" si="32"/>
        <v>FF</v>
      </c>
      <c r="O364" s="5" t="str">
        <f t="shared" si="32"/>
        <v>00</v>
      </c>
      <c r="P364" s="5" t="str">
        <f t="shared" si="32"/>
        <v>00</v>
      </c>
      <c r="Q364" s="5" t="str">
        <f t="shared" si="32"/>
        <v>D9</v>
      </c>
      <c r="R364" s="5" t="str">
        <f t="shared" si="32"/>
        <v>FF</v>
      </c>
    </row>
    <row r="365" spans="1:18" x14ac:dyDescent="0.25">
      <c r="A365" s="6" t="s">
        <v>640</v>
      </c>
      <c r="B365" s="7" t="str">
        <f t="shared" si="30"/>
        <v>0x16A0</v>
      </c>
      <c r="C365" s="5" t="str">
        <f t="shared" si="28"/>
        <v>F1</v>
      </c>
      <c r="D365" s="5" t="str">
        <f t="shared" si="32"/>
        <v>FF</v>
      </c>
      <c r="E365" s="5" t="str">
        <f t="shared" si="32"/>
        <v>D8</v>
      </c>
      <c r="F365" s="5" t="str">
        <f t="shared" si="32"/>
        <v>FF</v>
      </c>
      <c r="G365" s="5" t="str">
        <f t="shared" si="32"/>
        <v>E7</v>
      </c>
      <c r="H365" s="5" t="str">
        <f t="shared" si="32"/>
        <v>FF</v>
      </c>
      <c r="I365" s="5" t="str">
        <f t="shared" si="32"/>
        <v>E7</v>
      </c>
      <c r="J365" s="5" t="str">
        <f t="shared" si="32"/>
        <v>FF</v>
      </c>
      <c r="K365" s="5" t="str">
        <f t="shared" si="32"/>
        <v>E4</v>
      </c>
      <c r="L365" s="5" t="str">
        <f t="shared" si="32"/>
        <v>FF</v>
      </c>
      <c r="M365" s="5" t="str">
        <f t="shared" si="32"/>
        <v>B1</v>
      </c>
      <c r="N365" s="5" t="str">
        <f t="shared" si="32"/>
        <v>FF</v>
      </c>
      <c r="O365" s="5" t="str">
        <f t="shared" si="32"/>
        <v>D4</v>
      </c>
      <c r="P365" s="5" t="str">
        <f t="shared" si="32"/>
        <v>FF</v>
      </c>
      <c r="Q365" s="5" t="str">
        <f t="shared" si="32"/>
        <v>D7</v>
      </c>
      <c r="R365" s="5" t="str">
        <f t="shared" si="32"/>
        <v>FF</v>
      </c>
    </row>
    <row r="366" spans="1:18" x14ac:dyDescent="0.25">
      <c r="A366" s="6" t="s">
        <v>641</v>
      </c>
      <c r="B366" s="7" t="str">
        <f t="shared" si="30"/>
        <v>0x16B0</v>
      </c>
      <c r="C366" s="5" t="str">
        <f t="shared" si="28"/>
        <v>DE</v>
      </c>
      <c r="D366" s="5" t="str">
        <f t="shared" si="32"/>
        <v>FF</v>
      </c>
      <c r="E366" s="5" t="str">
        <f t="shared" si="32"/>
        <v>CE</v>
      </c>
      <c r="F366" s="5" t="str">
        <f t="shared" si="32"/>
        <v>FF</v>
      </c>
      <c r="G366" s="5" t="str">
        <f t="shared" si="32"/>
        <v>C9</v>
      </c>
      <c r="H366" s="5" t="str">
        <f t="shared" si="32"/>
        <v>FF</v>
      </c>
      <c r="I366" s="5" t="str">
        <f t="shared" si="32"/>
        <v>F2</v>
      </c>
      <c r="J366" s="5" t="str">
        <f t="shared" si="32"/>
        <v>FF</v>
      </c>
      <c r="K366" s="5" t="str">
        <f t="shared" si="32"/>
        <v>BD</v>
      </c>
      <c r="L366" s="5" t="str">
        <f t="shared" si="32"/>
        <v>FF</v>
      </c>
      <c r="M366" s="5" t="str">
        <f t="shared" si="32"/>
        <v>F7</v>
      </c>
      <c r="N366" s="5" t="str">
        <f t="shared" si="32"/>
        <v>FF</v>
      </c>
      <c r="O366" s="5" t="str">
        <f t="shared" si="32"/>
        <v>B9</v>
      </c>
      <c r="P366" s="5" t="str">
        <f t="shared" si="32"/>
        <v>FF</v>
      </c>
      <c r="Q366" s="5" t="str">
        <f t="shared" si="32"/>
        <v>DA</v>
      </c>
      <c r="R366" s="5" t="str">
        <f t="shared" si="32"/>
        <v>FF</v>
      </c>
    </row>
    <row r="367" spans="1:18" x14ac:dyDescent="0.25">
      <c r="A367" s="6" t="s">
        <v>642</v>
      </c>
      <c r="B367" s="7" t="str">
        <f t="shared" si="30"/>
        <v>0x16C0</v>
      </c>
      <c r="C367" s="5" t="str">
        <f t="shared" si="28"/>
        <v>1E</v>
      </c>
      <c r="D367" s="5" t="str">
        <f t="shared" si="32"/>
        <v>00</v>
      </c>
      <c r="E367" s="5" t="str">
        <f t="shared" si="32"/>
        <v>B2</v>
      </c>
      <c r="F367" s="5" t="str">
        <f t="shared" si="32"/>
        <v>FF</v>
      </c>
      <c r="G367" s="5" t="str">
        <f t="shared" si="32"/>
        <v>E1</v>
      </c>
      <c r="H367" s="5" t="str">
        <f t="shared" si="32"/>
        <v>FF</v>
      </c>
      <c r="I367" s="5" t="str">
        <f t="shared" si="32"/>
        <v>BC</v>
      </c>
      <c r="J367" s="5" t="str">
        <f t="shared" si="32"/>
        <v>FF</v>
      </c>
      <c r="K367" s="5" t="str">
        <f t="shared" si="32"/>
        <v>1C</v>
      </c>
      <c r="L367" s="5" t="str">
        <f t="shared" si="32"/>
        <v>00</v>
      </c>
      <c r="M367" s="5" t="str">
        <f t="shared" si="32"/>
        <v>DA</v>
      </c>
      <c r="N367" s="5" t="str">
        <f t="shared" si="32"/>
        <v>FF</v>
      </c>
      <c r="O367" s="5" t="str">
        <f t="shared" si="32"/>
        <v>0A</v>
      </c>
      <c r="P367" s="5" t="str">
        <f t="shared" si="32"/>
        <v>00</v>
      </c>
      <c r="Q367" s="5" t="str">
        <f t="shared" si="32"/>
        <v>9E</v>
      </c>
      <c r="R367" s="5" t="str">
        <f t="shared" si="32"/>
        <v>FF</v>
      </c>
    </row>
    <row r="368" spans="1:18" x14ac:dyDescent="0.25">
      <c r="A368" s="6" t="s">
        <v>643</v>
      </c>
      <c r="B368" s="7" t="str">
        <f t="shared" si="30"/>
        <v>0x16D0</v>
      </c>
      <c r="C368" s="5" t="str">
        <f t="shared" si="28"/>
        <v>A6</v>
      </c>
      <c r="D368" s="5" t="str">
        <f t="shared" si="32"/>
        <v>FF</v>
      </c>
      <c r="E368" s="5" t="str">
        <f t="shared" si="32"/>
        <v>1E</v>
      </c>
      <c r="F368" s="5" t="str">
        <f t="shared" si="32"/>
        <v>00</v>
      </c>
      <c r="G368" s="5" t="str">
        <f t="shared" si="32"/>
        <v>BD</v>
      </c>
      <c r="H368" s="5" t="str">
        <f t="shared" si="32"/>
        <v>FF</v>
      </c>
      <c r="I368" s="5" t="str">
        <f t="shared" si="32"/>
        <v>B8</v>
      </c>
      <c r="J368" s="5" t="str">
        <f t="shared" si="32"/>
        <v>FF</v>
      </c>
      <c r="K368" s="5" t="str">
        <f t="shared" si="32"/>
        <v>EA</v>
      </c>
      <c r="L368" s="5" t="str">
        <f t="shared" si="32"/>
        <v>FF</v>
      </c>
      <c r="M368" s="5" t="str">
        <f t="shared" si="32"/>
        <v>DB</v>
      </c>
      <c r="N368" s="5" t="str">
        <f t="shared" si="32"/>
        <v>FF</v>
      </c>
      <c r="O368" s="5" t="str">
        <f t="shared" si="32"/>
        <v>F1</v>
      </c>
      <c r="P368" s="5" t="str">
        <f t="shared" si="32"/>
        <v>FF</v>
      </c>
      <c r="Q368" s="5" t="str">
        <f t="shared" si="32"/>
        <v>16</v>
      </c>
      <c r="R368" s="5" t="str">
        <f t="shared" si="32"/>
        <v>00</v>
      </c>
    </row>
    <row r="369" spans="1:18" x14ac:dyDescent="0.25">
      <c r="A369" s="6" t="s">
        <v>644</v>
      </c>
      <c r="B369" s="7" t="str">
        <f t="shared" si="30"/>
        <v>0x16E0</v>
      </c>
      <c r="C369" s="5" t="str">
        <f t="shared" si="28"/>
        <v>D6</v>
      </c>
      <c r="D369" s="5" t="str">
        <f t="shared" si="32"/>
        <v>FF</v>
      </c>
      <c r="E369" s="5" t="str">
        <f t="shared" si="32"/>
        <v>B3</v>
      </c>
      <c r="F369" s="5" t="str">
        <f t="shared" si="32"/>
        <v>FF</v>
      </c>
      <c r="G369" s="5" t="str">
        <f t="shared" si="32"/>
        <v>EB</v>
      </c>
      <c r="H369" s="5" t="str">
        <f t="shared" si="32"/>
        <v>FF</v>
      </c>
      <c r="I369" s="5" t="str">
        <f t="shared" si="32"/>
        <v>A2</v>
      </c>
      <c r="J369" s="5" t="str">
        <f t="shared" si="32"/>
        <v>FF</v>
      </c>
      <c r="K369" s="5" t="str">
        <f t="shared" si="32"/>
        <v>F9</v>
      </c>
      <c r="L369" s="5" t="str">
        <f t="shared" si="32"/>
        <v>FF</v>
      </c>
      <c r="M369" s="5" t="str">
        <f t="shared" si="32"/>
        <v>A4</v>
      </c>
      <c r="N369" s="5" t="str">
        <f t="shared" si="32"/>
        <v>FF</v>
      </c>
      <c r="O369" s="5" t="str">
        <f t="shared" si="32"/>
        <v>CF</v>
      </c>
      <c r="P369" s="5" t="str">
        <f t="shared" si="32"/>
        <v>FF</v>
      </c>
      <c r="Q369" s="5" t="str">
        <f t="shared" si="32"/>
        <v>D3</v>
      </c>
      <c r="R369" s="5" t="str">
        <f t="shared" si="32"/>
        <v>FF</v>
      </c>
    </row>
    <row r="370" spans="1:18" x14ac:dyDescent="0.25">
      <c r="A370" s="6" t="s">
        <v>645</v>
      </c>
      <c r="B370" s="7" t="str">
        <f t="shared" si="30"/>
        <v>0x16F0</v>
      </c>
      <c r="C370" s="5" t="str">
        <f t="shared" ref="C370:C433" si="33">MID($A370,(COLUMN())*3+2,2)</f>
        <v>06</v>
      </c>
      <c r="D370" s="5" t="str">
        <f t="shared" si="32"/>
        <v>00</v>
      </c>
      <c r="E370" s="5" t="str">
        <f t="shared" si="32"/>
        <v>F4</v>
      </c>
      <c r="F370" s="5" t="str">
        <f t="shared" si="32"/>
        <v>FF</v>
      </c>
      <c r="G370" s="5" t="str">
        <f t="shared" si="32"/>
        <v>23</v>
      </c>
      <c r="H370" s="5" t="str">
        <f t="shared" si="32"/>
        <v>00</v>
      </c>
      <c r="I370" s="5" t="str">
        <f t="shared" si="32"/>
        <v>AF</v>
      </c>
      <c r="J370" s="5" t="str">
        <f t="shared" si="32"/>
        <v>FF</v>
      </c>
      <c r="K370" s="5" t="str">
        <f t="shared" si="32"/>
        <v>D2</v>
      </c>
      <c r="L370" s="5" t="str">
        <f t="shared" si="32"/>
        <v>FF</v>
      </c>
      <c r="M370" s="5" t="str">
        <f t="shared" si="32"/>
        <v>39</v>
      </c>
      <c r="N370" s="5" t="str">
        <f t="shared" si="32"/>
        <v>00</v>
      </c>
      <c r="O370" s="5" t="str">
        <f t="shared" si="32"/>
        <v>56</v>
      </c>
      <c r="P370" s="5" t="str">
        <f t="shared" si="32"/>
        <v>00</v>
      </c>
      <c r="Q370" s="5" t="str">
        <f t="shared" si="32"/>
        <v>B1</v>
      </c>
      <c r="R370" s="5" t="str">
        <f t="shared" si="32"/>
        <v>FF</v>
      </c>
    </row>
    <row r="371" spans="1:18" x14ac:dyDescent="0.25">
      <c r="A371" s="6" t="s">
        <v>646</v>
      </c>
      <c r="B371" s="7" t="str">
        <f t="shared" si="30"/>
        <v>0x1700</v>
      </c>
      <c r="C371" s="5" t="str">
        <f t="shared" si="33"/>
        <v>D8</v>
      </c>
      <c r="D371" s="5" t="str">
        <f t="shared" si="32"/>
        <v>FF</v>
      </c>
      <c r="E371" s="5" t="str">
        <f t="shared" si="32"/>
        <v>19</v>
      </c>
      <c r="F371" s="5" t="str">
        <f t="shared" si="32"/>
        <v>00</v>
      </c>
      <c r="G371" s="5" t="str">
        <f t="shared" si="32"/>
        <v>A2</v>
      </c>
      <c r="H371" s="5" t="str">
        <f t="shared" si="32"/>
        <v>FF</v>
      </c>
      <c r="I371" s="5" t="str">
        <f t="shared" si="32"/>
        <v>22</v>
      </c>
      <c r="J371" s="5" t="str">
        <f t="shared" si="32"/>
        <v>00</v>
      </c>
      <c r="K371" s="5" t="str">
        <f t="shared" si="32"/>
        <v>CA</v>
      </c>
      <c r="L371" s="5" t="str">
        <f t="shared" si="32"/>
        <v>FF</v>
      </c>
      <c r="M371" s="5" t="str">
        <f t="shared" si="32"/>
        <v>E2</v>
      </c>
      <c r="N371" s="5" t="str">
        <f t="shared" si="32"/>
        <v>FF</v>
      </c>
      <c r="O371" s="5" t="str">
        <f t="shared" si="32"/>
        <v>D3</v>
      </c>
      <c r="P371" s="5" t="str">
        <f t="shared" si="32"/>
        <v>FF</v>
      </c>
      <c r="Q371" s="5" t="str">
        <f t="shared" si="32"/>
        <v>DF</v>
      </c>
      <c r="R371" s="5" t="str">
        <f t="shared" si="32"/>
        <v>FF</v>
      </c>
    </row>
    <row r="372" spans="1:18" x14ac:dyDescent="0.25">
      <c r="A372" s="6" t="s">
        <v>647</v>
      </c>
      <c r="B372" s="7" t="str">
        <f t="shared" si="30"/>
        <v>0x1710</v>
      </c>
      <c r="C372" s="5" t="str">
        <f t="shared" si="33"/>
        <v>B9</v>
      </c>
      <c r="D372" s="5" t="str">
        <f t="shared" si="32"/>
        <v>FF</v>
      </c>
      <c r="E372" s="5" t="str">
        <f t="shared" si="32"/>
        <v>AC</v>
      </c>
      <c r="F372" s="5" t="str">
        <f t="shared" si="32"/>
        <v>FF</v>
      </c>
      <c r="G372" s="5" t="str">
        <f t="shared" si="32"/>
        <v>06</v>
      </c>
      <c r="H372" s="5" t="str">
        <f t="shared" si="32"/>
        <v>00</v>
      </c>
      <c r="I372" s="5" t="str">
        <f t="shared" si="32"/>
        <v>FA</v>
      </c>
      <c r="J372" s="5" t="str">
        <f t="shared" si="32"/>
        <v>FF</v>
      </c>
      <c r="K372" s="5" t="str">
        <f t="shared" si="32"/>
        <v>BF</v>
      </c>
      <c r="L372" s="5" t="str">
        <f t="shared" si="32"/>
        <v>FF</v>
      </c>
      <c r="M372" s="5" t="str">
        <f t="shared" si="32"/>
        <v>26</v>
      </c>
      <c r="N372" s="5" t="str">
        <f t="shared" si="32"/>
        <v>00</v>
      </c>
      <c r="O372" s="5" t="str">
        <f t="shared" si="32"/>
        <v>A1</v>
      </c>
      <c r="P372" s="5" t="str">
        <f t="shared" si="32"/>
        <v>FF</v>
      </c>
      <c r="Q372" s="5" t="str">
        <f t="shared" si="32"/>
        <v>15</v>
      </c>
      <c r="R372" s="5" t="str">
        <f t="shared" ref="D372:R389" si="34">MID($A372,(COLUMN())*3+2,2)</f>
        <v>00</v>
      </c>
    </row>
    <row r="373" spans="1:18" x14ac:dyDescent="0.25">
      <c r="A373" s="6" t="s">
        <v>648</v>
      </c>
      <c r="B373" s="7" t="str">
        <f t="shared" si="30"/>
        <v>0x1720</v>
      </c>
      <c r="C373" s="5" t="str">
        <f t="shared" si="33"/>
        <v>1A</v>
      </c>
      <c r="D373" s="5" t="str">
        <f t="shared" si="34"/>
        <v>00</v>
      </c>
      <c r="E373" s="5" t="str">
        <f t="shared" si="34"/>
        <v>A5</v>
      </c>
      <c r="F373" s="5" t="str">
        <f t="shared" si="34"/>
        <v>FF</v>
      </c>
      <c r="G373" s="5" t="str">
        <f t="shared" si="34"/>
        <v>01</v>
      </c>
      <c r="H373" s="5" t="str">
        <f t="shared" si="34"/>
        <v>00</v>
      </c>
      <c r="I373" s="5" t="str">
        <f t="shared" si="34"/>
        <v>D0</v>
      </c>
      <c r="J373" s="5" t="str">
        <f t="shared" si="34"/>
        <v>FF</v>
      </c>
      <c r="K373" s="5" t="str">
        <f t="shared" si="34"/>
        <v>EC</v>
      </c>
      <c r="L373" s="5" t="str">
        <f t="shared" si="34"/>
        <v>FF</v>
      </c>
      <c r="M373" s="5" t="str">
        <f t="shared" si="34"/>
        <v>D2</v>
      </c>
      <c r="N373" s="5" t="str">
        <f t="shared" si="34"/>
        <v>FF</v>
      </c>
      <c r="O373" s="5" t="str">
        <f t="shared" si="34"/>
        <v>DD</v>
      </c>
      <c r="P373" s="5" t="str">
        <f t="shared" si="34"/>
        <v>FF</v>
      </c>
      <c r="Q373" s="5" t="str">
        <f t="shared" si="34"/>
        <v>01</v>
      </c>
      <c r="R373" s="5" t="str">
        <f t="shared" si="34"/>
        <v>00</v>
      </c>
    </row>
    <row r="374" spans="1:18" x14ac:dyDescent="0.25">
      <c r="A374" s="6" t="s">
        <v>649</v>
      </c>
      <c r="B374" s="7" t="str">
        <f t="shared" si="30"/>
        <v>0x1730</v>
      </c>
      <c r="C374" s="5" t="str">
        <f t="shared" si="33"/>
        <v>D4</v>
      </c>
      <c r="D374" s="5" t="str">
        <f t="shared" si="34"/>
        <v>FF</v>
      </c>
      <c r="E374" s="5" t="str">
        <f t="shared" si="34"/>
        <v>DF</v>
      </c>
      <c r="F374" s="5" t="str">
        <f t="shared" si="34"/>
        <v>FF</v>
      </c>
      <c r="G374" s="5" t="str">
        <f t="shared" si="34"/>
        <v>6E</v>
      </c>
      <c r="H374" s="5" t="str">
        <f t="shared" si="34"/>
        <v>FF</v>
      </c>
      <c r="I374" s="5" t="str">
        <f t="shared" si="34"/>
        <v>EA</v>
      </c>
      <c r="J374" s="5" t="str">
        <f t="shared" si="34"/>
        <v>FF</v>
      </c>
      <c r="K374" s="5" t="str">
        <f t="shared" si="34"/>
        <v>A1</v>
      </c>
      <c r="L374" s="5" t="str">
        <f t="shared" si="34"/>
        <v>FF</v>
      </c>
      <c r="M374" s="5" t="str">
        <f t="shared" si="34"/>
        <v>1A</v>
      </c>
      <c r="N374" s="5" t="str">
        <f t="shared" si="34"/>
        <v>00</v>
      </c>
      <c r="O374" s="5" t="str">
        <f t="shared" si="34"/>
        <v>E3</v>
      </c>
      <c r="P374" s="5" t="str">
        <f t="shared" si="34"/>
        <v>FF</v>
      </c>
      <c r="Q374" s="5" t="str">
        <f t="shared" si="34"/>
        <v>07</v>
      </c>
      <c r="R374" s="5" t="str">
        <f t="shared" si="34"/>
        <v>00</v>
      </c>
    </row>
    <row r="375" spans="1:18" x14ac:dyDescent="0.25">
      <c r="A375" s="6" t="s">
        <v>650</v>
      </c>
      <c r="B375" s="7" t="str">
        <f t="shared" si="30"/>
        <v>0x1740</v>
      </c>
      <c r="C375" s="5" t="str">
        <f t="shared" si="33"/>
        <v>1F</v>
      </c>
      <c r="D375" s="5" t="str">
        <f t="shared" si="34"/>
        <v>1B</v>
      </c>
      <c r="E375" s="5" t="str">
        <f t="shared" si="34"/>
        <v>64</v>
      </c>
      <c r="F375" s="5" t="str">
        <f t="shared" si="34"/>
        <v>31</v>
      </c>
      <c r="G375" s="5" t="str">
        <f t="shared" si="34"/>
        <v>B0</v>
      </c>
      <c r="H375" s="5" t="str">
        <f t="shared" si="34"/>
        <v>39</v>
      </c>
      <c r="I375" s="5" t="str">
        <f t="shared" si="34"/>
        <v>D1</v>
      </c>
      <c r="J375" s="5" t="str">
        <f t="shared" si="34"/>
        <v>52</v>
      </c>
      <c r="K375" s="5" t="str">
        <f t="shared" si="34"/>
        <v>FA</v>
      </c>
      <c r="L375" s="5" t="str">
        <f t="shared" si="34"/>
        <v>56</v>
      </c>
      <c r="M375" s="5" t="str">
        <f t="shared" si="34"/>
        <v>C3</v>
      </c>
      <c r="N375" s="5" t="str">
        <f t="shared" si="34"/>
        <v>65</v>
      </c>
      <c r="O375" s="5" t="str">
        <f t="shared" si="34"/>
        <v>27</v>
      </c>
      <c r="P375" s="5" t="str">
        <f t="shared" si="34"/>
        <v>6F</v>
      </c>
      <c r="Q375" s="5" t="str">
        <f t="shared" si="34"/>
        <v>79</v>
      </c>
      <c r="R375" s="5" t="str">
        <f t="shared" si="34"/>
        <v>73</v>
      </c>
    </row>
    <row r="376" spans="1:18" x14ac:dyDescent="0.25">
      <c r="A376" s="6" t="s">
        <v>651</v>
      </c>
      <c r="B376" s="7" t="str">
        <f t="shared" si="30"/>
        <v>0x1750</v>
      </c>
      <c r="C376" s="5" t="str">
        <f t="shared" si="33"/>
        <v>B2</v>
      </c>
      <c r="D376" s="5" t="str">
        <f t="shared" si="34"/>
        <v>76</v>
      </c>
      <c r="E376" s="5" t="str">
        <f t="shared" si="34"/>
        <v>D7</v>
      </c>
      <c r="F376" s="5" t="str">
        <f t="shared" si="34"/>
        <v>89</v>
      </c>
      <c r="G376" s="5" t="str">
        <f t="shared" si="34"/>
        <v>EC</v>
      </c>
      <c r="H376" s="5" t="str">
        <f t="shared" si="34"/>
        <v>8A</v>
      </c>
      <c r="I376" s="5" t="str">
        <f t="shared" si="34"/>
        <v>E9</v>
      </c>
      <c r="J376" s="5" t="str">
        <f t="shared" si="34"/>
        <v>96</v>
      </c>
      <c r="K376" s="5" t="str">
        <f t="shared" si="34"/>
        <v>DD</v>
      </c>
      <c r="L376" s="5" t="str">
        <f t="shared" si="34"/>
        <v>94</v>
      </c>
      <c r="M376" s="5" t="str">
        <f t="shared" si="34"/>
        <v>D0</v>
      </c>
      <c r="N376" s="5" t="str">
        <f t="shared" si="34"/>
        <v>94</v>
      </c>
      <c r="O376" s="5" t="str">
        <f t="shared" si="34"/>
        <v>40</v>
      </c>
      <c r="P376" s="5" t="str">
        <f t="shared" si="34"/>
        <v>9B</v>
      </c>
      <c r="Q376" s="5" t="str">
        <f t="shared" si="34"/>
        <v>E1</v>
      </c>
      <c r="R376" s="5" t="str">
        <f t="shared" si="34"/>
        <v>99</v>
      </c>
    </row>
    <row r="377" spans="1:18" x14ac:dyDescent="0.25">
      <c r="A377" s="6" t="s">
        <v>652</v>
      </c>
      <c r="B377" s="7" t="str">
        <f t="shared" si="30"/>
        <v>0x1760</v>
      </c>
      <c r="C377" s="5" t="str">
        <f t="shared" si="33"/>
        <v>66</v>
      </c>
      <c r="D377" s="5" t="str">
        <f t="shared" si="34"/>
        <v>97</v>
      </c>
      <c r="E377" s="5" t="str">
        <f t="shared" si="34"/>
        <v>EE</v>
      </c>
      <c r="F377" s="5" t="str">
        <f t="shared" si="34"/>
        <v>93</v>
      </c>
      <c r="G377" s="5" t="str">
        <f t="shared" si="34"/>
        <v>66</v>
      </c>
      <c r="H377" s="5" t="str">
        <f t="shared" si="34"/>
        <v>8C</v>
      </c>
      <c r="I377" s="5" t="str">
        <f t="shared" si="34"/>
        <v>B0</v>
      </c>
      <c r="J377" s="5" t="str">
        <f t="shared" si="34"/>
        <v>94</v>
      </c>
      <c r="K377" s="5" t="str">
        <f t="shared" si="34"/>
        <v>F1</v>
      </c>
      <c r="L377" s="5" t="str">
        <f t="shared" si="34"/>
        <v>7E</v>
      </c>
      <c r="M377" s="5" t="str">
        <f t="shared" si="34"/>
        <v>5C</v>
      </c>
      <c r="N377" s="5" t="str">
        <f t="shared" si="34"/>
        <v>89</v>
      </c>
      <c r="O377" s="5" t="str">
        <f t="shared" si="34"/>
        <v>25</v>
      </c>
      <c r="P377" s="5" t="str">
        <f t="shared" si="34"/>
        <v>7F</v>
      </c>
      <c r="Q377" s="5" t="str">
        <f t="shared" si="34"/>
        <v>FA</v>
      </c>
      <c r="R377" s="5" t="str">
        <f t="shared" si="34"/>
        <v>7E</v>
      </c>
    </row>
    <row r="378" spans="1:18" x14ac:dyDescent="0.25">
      <c r="A378" s="6" t="s">
        <v>653</v>
      </c>
      <c r="B378" s="7" t="str">
        <f t="shared" si="30"/>
        <v>0x1770</v>
      </c>
      <c r="C378" s="5" t="str">
        <f t="shared" si="33"/>
        <v>C4</v>
      </c>
      <c r="D378" s="5" t="str">
        <f t="shared" si="34"/>
        <v>73</v>
      </c>
      <c r="E378" s="5" t="str">
        <f t="shared" si="34"/>
        <v>14</v>
      </c>
      <c r="F378" s="5" t="str">
        <f t="shared" si="34"/>
        <v>66</v>
      </c>
      <c r="G378" s="5" t="str">
        <f t="shared" si="34"/>
        <v>3E</v>
      </c>
      <c r="H378" s="5" t="str">
        <f t="shared" si="34"/>
        <v>5C</v>
      </c>
      <c r="I378" s="5" t="str">
        <f t="shared" si="34"/>
        <v>8B</v>
      </c>
      <c r="J378" s="5" t="str">
        <f t="shared" si="34"/>
        <v>46</v>
      </c>
      <c r="K378" s="5" t="str">
        <f t="shared" si="34"/>
        <v>D5</v>
      </c>
      <c r="L378" s="5" t="str">
        <f t="shared" si="34"/>
        <v>3C</v>
      </c>
      <c r="M378" s="5" t="str">
        <f t="shared" si="34"/>
        <v>D4</v>
      </c>
      <c r="N378" s="5" t="str">
        <f t="shared" si="34"/>
        <v>2E</v>
      </c>
      <c r="O378" s="5" t="str">
        <f t="shared" si="34"/>
        <v>79</v>
      </c>
      <c r="P378" s="5" t="str">
        <f t="shared" si="34"/>
        <v>18</v>
      </c>
      <c r="Q378" s="5" t="str">
        <f t="shared" si="34"/>
        <v>00</v>
      </c>
      <c r="R378" s="5" t="str">
        <f t="shared" si="34"/>
        <v>00</v>
      </c>
    </row>
    <row r="379" spans="1:18" x14ac:dyDescent="0.25">
      <c r="A379" s="6" t="s">
        <v>654</v>
      </c>
      <c r="B379" s="7" t="str">
        <f t="shared" si="30"/>
        <v>0x1780</v>
      </c>
      <c r="C379" s="5" t="str">
        <f t="shared" si="33"/>
        <v>37</v>
      </c>
      <c r="D379" s="5" t="str">
        <f t="shared" si="34"/>
        <v>33</v>
      </c>
      <c r="E379" s="5" t="str">
        <f t="shared" si="34"/>
        <v>80</v>
      </c>
      <c r="F379" s="5" t="str">
        <f t="shared" si="34"/>
        <v>4A</v>
      </c>
      <c r="G379" s="5" t="str">
        <f t="shared" si="34"/>
        <v>F4</v>
      </c>
      <c r="H379" s="5" t="str">
        <f t="shared" si="34"/>
        <v>54</v>
      </c>
      <c r="I379" s="5" t="str">
        <f t="shared" si="34"/>
        <v>88</v>
      </c>
      <c r="J379" s="5" t="str">
        <f t="shared" si="34"/>
        <v>6B</v>
      </c>
      <c r="K379" s="5" t="str">
        <f t="shared" si="34"/>
        <v>52</v>
      </c>
      <c r="L379" s="5" t="str">
        <f t="shared" si="34"/>
        <v>71</v>
      </c>
      <c r="M379" s="5" t="str">
        <f t="shared" si="34"/>
        <v>F4</v>
      </c>
      <c r="N379" s="5" t="str">
        <f t="shared" si="34"/>
        <v>77</v>
      </c>
      <c r="O379" s="5" t="str">
        <f t="shared" si="34"/>
        <v>E4</v>
      </c>
      <c r="P379" s="5" t="str">
        <f t="shared" si="34"/>
        <v>84</v>
      </c>
      <c r="Q379" s="5" t="str">
        <f t="shared" si="34"/>
        <v>BC</v>
      </c>
      <c r="R379" s="5" t="str">
        <f t="shared" si="34"/>
        <v>89</v>
      </c>
    </row>
    <row r="380" spans="1:18" x14ac:dyDescent="0.25">
      <c r="A380" s="6" t="s">
        <v>655</v>
      </c>
      <c r="B380" s="7" t="str">
        <f t="shared" si="30"/>
        <v>0x1790</v>
      </c>
      <c r="C380" s="5" t="str">
        <f t="shared" si="33"/>
        <v>DA</v>
      </c>
      <c r="D380" s="5" t="str">
        <f t="shared" si="34"/>
        <v>93</v>
      </c>
      <c r="E380" s="5" t="str">
        <f t="shared" si="34"/>
        <v>BD</v>
      </c>
      <c r="F380" s="5" t="str">
        <f t="shared" si="34"/>
        <v>99</v>
      </c>
      <c r="G380" s="5" t="str">
        <f t="shared" si="34"/>
        <v>F9</v>
      </c>
      <c r="H380" s="5" t="str">
        <f t="shared" si="34"/>
        <v>99</v>
      </c>
      <c r="I380" s="5" t="str">
        <f t="shared" si="34"/>
        <v>B7</v>
      </c>
      <c r="J380" s="5" t="str">
        <f t="shared" si="34"/>
        <v>A2</v>
      </c>
      <c r="K380" s="5" t="str">
        <f t="shared" si="34"/>
        <v>48</v>
      </c>
      <c r="L380" s="5" t="str">
        <f t="shared" si="34"/>
        <v>A9</v>
      </c>
      <c r="M380" s="5" t="str">
        <f t="shared" si="34"/>
        <v>C1</v>
      </c>
      <c r="N380" s="5" t="str">
        <f t="shared" si="34"/>
        <v>AA</v>
      </c>
      <c r="O380" s="5" t="str">
        <f t="shared" si="34"/>
        <v>53</v>
      </c>
      <c r="P380" s="5" t="str">
        <f t="shared" si="34"/>
        <v>99</v>
      </c>
      <c r="Q380" s="5" t="str">
        <f t="shared" si="34"/>
        <v>DF</v>
      </c>
      <c r="R380" s="5" t="str">
        <f t="shared" si="34"/>
        <v>A2</v>
      </c>
    </row>
    <row r="381" spans="1:18" x14ac:dyDescent="0.25">
      <c r="A381" s="6" t="s">
        <v>656</v>
      </c>
      <c r="B381" s="7" t="str">
        <f t="shared" si="30"/>
        <v>0x17A0</v>
      </c>
      <c r="C381" s="5" t="str">
        <f t="shared" si="33"/>
        <v>A7</v>
      </c>
      <c r="D381" s="5" t="str">
        <f t="shared" si="34"/>
        <v>9D</v>
      </c>
      <c r="E381" s="5" t="str">
        <f t="shared" si="34"/>
        <v>42</v>
      </c>
      <c r="F381" s="5" t="str">
        <f t="shared" si="34"/>
        <v>B3</v>
      </c>
      <c r="G381" s="5" t="str">
        <f t="shared" si="34"/>
        <v>4D</v>
      </c>
      <c r="H381" s="5" t="str">
        <f t="shared" si="34"/>
        <v>A0</v>
      </c>
      <c r="I381" s="5" t="str">
        <f t="shared" si="34"/>
        <v>22</v>
      </c>
      <c r="J381" s="5" t="str">
        <f t="shared" si="34"/>
        <v>A0</v>
      </c>
      <c r="K381" s="5" t="str">
        <f t="shared" si="34"/>
        <v>CE</v>
      </c>
      <c r="L381" s="5" t="str">
        <f t="shared" si="34"/>
        <v>9E</v>
      </c>
      <c r="M381" s="5" t="str">
        <f t="shared" si="34"/>
        <v>D7</v>
      </c>
      <c r="N381" s="5" t="str">
        <f t="shared" si="34"/>
        <v>9C</v>
      </c>
      <c r="O381" s="5" t="str">
        <f t="shared" si="34"/>
        <v>62</v>
      </c>
      <c r="P381" s="5" t="str">
        <f t="shared" si="34"/>
        <v>8D</v>
      </c>
      <c r="Q381" s="5" t="str">
        <f t="shared" si="34"/>
        <v>C0</v>
      </c>
      <c r="R381" s="5" t="str">
        <f t="shared" si="34"/>
        <v>8A</v>
      </c>
    </row>
    <row r="382" spans="1:18" x14ac:dyDescent="0.25">
      <c r="A382" s="6" t="s">
        <v>657</v>
      </c>
      <c r="B382" s="7" t="str">
        <f t="shared" si="30"/>
        <v>0x17B0</v>
      </c>
      <c r="C382" s="5" t="str">
        <f t="shared" si="33"/>
        <v>EB</v>
      </c>
      <c r="D382" s="5" t="str">
        <f t="shared" si="34"/>
        <v>89</v>
      </c>
      <c r="E382" s="5" t="str">
        <f t="shared" si="34"/>
        <v>55</v>
      </c>
      <c r="F382" s="5" t="str">
        <f t="shared" si="34"/>
        <v>85</v>
      </c>
      <c r="G382" s="5" t="str">
        <f t="shared" si="34"/>
        <v>86</v>
      </c>
      <c r="H382" s="5" t="str">
        <f t="shared" si="34"/>
        <v>6B</v>
      </c>
      <c r="I382" s="5" t="str">
        <f t="shared" si="34"/>
        <v>87</v>
      </c>
      <c r="J382" s="5" t="str">
        <f t="shared" si="34"/>
        <v>5C</v>
      </c>
      <c r="K382" s="5" t="str">
        <f t="shared" si="34"/>
        <v>C4</v>
      </c>
      <c r="L382" s="5" t="str">
        <f t="shared" si="34"/>
        <v>49</v>
      </c>
      <c r="M382" s="5" t="str">
        <f t="shared" si="34"/>
        <v>48</v>
      </c>
      <c r="N382" s="5" t="str">
        <f t="shared" si="34"/>
        <v>35</v>
      </c>
      <c r="O382" s="5" t="str">
        <f t="shared" si="34"/>
        <v>3A</v>
      </c>
      <c r="P382" s="5" t="str">
        <f t="shared" si="34"/>
        <v>2D</v>
      </c>
      <c r="Q382" s="5" t="str">
        <f t="shared" si="34"/>
        <v>F3</v>
      </c>
      <c r="R382" s="5" t="str">
        <f t="shared" si="34"/>
        <v>1A</v>
      </c>
    </row>
    <row r="383" spans="1:18" x14ac:dyDescent="0.25">
      <c r="A383" s="6" t="s">
        <v>658</v>
      </c>
      <c r="B383" s="7" t="str">
        <f t="shared" si="30"/>
        <v>0x17C0</v>
      </c>
      <c r="C383" s="5" t="str">
        <f t="shared" si="33"/>
        <v>33</v>
      </c>
      <c r="D383" s="5" t="str">
        <f t="shared" si="34"/>
        <v>4B</v>
      </c>
      <c r="E383" s="5" t="str">
        <f t="shared" si="34"/>
        <v>92</v>
      </c>
      <c r="F383" s="5" t="str">
        <f t="shared" si="34"/>
        <v>5A</v>
      </c>
      <c r="G383" s="5" t="str">
        <f t="shared" si="34"/>
        <v>C1</v>
      </c>
      <c r="H383" s="5" t="str">
        <f t="shared" si="34"/>
        <v>6B</v>
      </c>
      <c r="I383" s="5" t="str">
        <f t="shared" si="34"/>
        <v>4E</v>
      </c>
      <c r="J383" s="5" t="str">
        <f t="shared" si="34"/>
        <v>73</v>
      </c>
      <c r="K383" s="5" t="str">
        <f t="shared" si="34"/>
        <v>68</v>
      </c>
      <c r="L383" s="5" t="str">
        <f t="shared" si="34"/>
        <v>78</v>
      </c>
      <c r="M383" s="5" t="str">
        <f t="shared" si="34"/>
        <v>22</v>
      </c>
      <c r="N383" s="5" t="str">
        <f t="shared" si="34"/>
        <v>8C</v>
      </c>
      <c r="O383" s="5" t="str">
        <f t="shared" si="34"/>
        <v>88</v>
      </c>
      <c r="P383" s="5" t="str">
        <f t="shared" si="34"/>
        <v>92</v>
      </c>
      <c r="Q383" s="5" t="str">
        <f t="shared" si="34"/>
        <v>AC</v>
      </c>
      <c r="R383" s="5" t="str">
        <f t="shared" si="34"/>
        <v>95</v>
      </c>
    </row>
    <row r="384" spans="1:18" x14ac:dyDescent="0.25">
      <c r="A384" s="6" t="s">
        <v>659</v>
      </c>
      <c r="B384" s="7" t="str">
        <f t="shared" si="30"/>
        <v>0x17D0</v>
      </c>
      <c r="C384" s="5" t="str">
        <f t="shared" si="33"/>
        <v>FB</v>
      </c>
      <c r="D384" s="5" t="str">
        <f t="shared" si="34"/>
        <v>9C</v>
      </c>
      <c r="E384" s="5" t="str">
        <f t="shared" si="34"/>
        <v>AA</v>
      </c>
      <c r="F384" s="5" t="str">
        <f t="shared" si="34"/>
        <v>A7</v>
      </c>
      <c r="G384" s="5" t="str">
        <f t="shared" si="34"/>
        <v>3E</v>
      </c>
      <c r="H384" s="5" t="str">
        <f t="shared" si="34"/>
        <v>A8</v>
      </c>
      <c r="I384" s="5" t="str">
        <f t="shared" si="34"/>
        <v>12</v>
      </c>
      <c r="J384" s="5" t="str">
        <f t="shared" si="34"/>
        <v>B0</v>
      </c>
      <c r="K384" s="5" t="str">
        <f t="shared" si="34"/>
        <v>44</v>
      </c>
      <c r="L384" s="5" t="str">
        <f t="shared" si="34"/>
        <v>BB</v>
      </c>
      <c r="M384" s="5" t="str">
        <f t="shared" si="34"/>
        <v>DB</v>
      </c>
      <c r="N384" s="5" t="str">
        <f t="shared" si="34"/>
        <v>B7</v>
      </c>
      <c r="O384" s="5" t="str">
        <f t="shared" si="34"/>
        <v>EB</v>
      </c>
      <c r="P384" s="5" t="str">
        <f t="shared" si="34"/>
        <v>AE</v>
      </c>
      <c r="Q384" s="5" t="str">
        <f t="shared" si="34"/>
        <v>9E</v>
      </c>
      <c r="R384" s="5" t="str">
        <f t="shared" si="34"/>
        <v>B6</v>
      </c>
    </row>
    <row r="385" spans="1:18" x14ac:dyDescent="0.25">
      <c r="A385" s="6" t="s">
        <v>660</v>
      </c>
      <c r="B385" s="7" t="str">
        <f t="shared" si="30"/>
        <v>0x17E0</v>
      </c>
      <c r="C385" s="5" t="str">
        <f t="shared" si="33"/>
        <v>6C</v>
      </c>
      <c r="D385" s="5" t="str">
        <f t="shared" si="34"/>
        <v>BB</v>
      </c>
      <c r="E385" s="5" t="str">
        <f t="shared" si="34"/>
        <v>E6</v>
      </c>
      <c r="F385" s="5" t="str">
        <f t="shared" si="34"/>
        <v>B8</v>
      </c>
      <c r="G385" s="5" t="str">
        <f t="shared" si="34"/>
        <v>C4</v>
      </c>
      <c r="H385" s="5" t="str">
        <f t="shared" si="34"/>
        <v>AD</v>
      </c>
      <c r="I385" s="5" t="str">
        <f t="shared" si="34"/>
        <v>44</v>
      </c>
      <c r="J385" s="5" t="str">
        <f t="shared" si="34"/>
        <v>B2</v>
      </c>
      <c r="K385" s="5" t="str">
        <f t="shared" si="34"/>
        <v>AA</v>
      </c>
      <c r="L385" s="5" t="str">
        <f t="shared" si="34"/>
        <v>B1</v>
      </c>
      <c r="M385" s="5" t="str">
        <f t="shared" si="34"/>
        <v>38</v>
      </c>
      <c r="N385" s="5" t="str">
        <f t="shared" si="34"/>
        <v>A5</v>
      </c>
      <c r="O385" s="5" t="str">
        <f t="shared" si="34"/>
        <v>A7</v>
      </c>
      <c r="P385" s="5" t="str">
        <f t="shared" si="34"/>
        <v>A0</v>
      </c>
      <c r="Q385" s="5" t="str">
        <f t="shared" si="34"/>
        <v>BD</v>
      </c>
      <c r="R385" s="5" t="str">
        <f t="shared" si="34"/>
        <v>93</v>
      </c>
    </row>
    <row r="386" spans="1:18" x14ac:dyDescent="0.25">
      <c r="A386" s="6" t="s">
        <v>661</v>
      </c>
      <c r="B386" s="7" t="str">
        <f t="shared" si="30"/>
        <v>0x17F0</v>
      </c>
      <c r="C386" s="5" t="str">
        <f t="shared" si="33"/>
        <v>69</v>
      </c>
      <c r="D386" s="5" t="str">
        <f t="shared" si="34"/>
        <v>91</v>
      </c>
      <c r="E386" s="5" t="str">
        <f t="shared" si="34"/>
        <v>0D</v>
      </c>
      <c r="F386" s="5" t="str">
        <f t="shared" si="34"/>
        <v>89</v>
      </c>
      <c r="G386" s="5" t="str">
        <f t="shared" si="34"/>
        <v>45</v>
      </c>
      <c r="H386" s="5" t="str">
        <f t="shared" si="34"/>
        <v>77</v>
      </c>
      <c r="I386" s="5" t="str">
        <f t="shared" si="34"/>
        <v>38</v>
      </c>
      <c r="J386" s="5" t="str">
        <f t="shared" si="34"/>
        <v>68</v>
      </c>
      <c r="K386" s="5" t="str">
        <f t="shared" si="34"/>
        <v>64</v>
      </c>
      <c r="L386" s="5" t="str">
        <f t="shared" si="34"/>
        <v>60</v>
      </c>
      <c r="M386" s="5" t="str">
        <f t="shared" si="34"/>
        <v>2A</v>
      </c>
      <c r="N386" s="5" t="str">
        <f t="shared" si="34"/>
        <v>54</v>
      </c>
      <c r="O386" s="5" t="str">
        <f t="shared" si="34"/>
        <v>19</v>
      </c>
      <c r="P386" s="5" t="str">
        <f t="shared" si="34"/>
        <v>3C</v>
      </c>
      <c r="Q386" s="5" t="str">
        <f t="shared" si="34"/>
        <v>BC</v>
      </c>
      <c r="R386" s="5" t="str">
        <f t="shared" si="34"/>
        <v>32</v>
      </c>
    </row>
    <row r="387" spans="1:18" x14ac:dyDescent="0.25">
      <c r="A387" s="6" t="s">
        <v>662</v>
      </c>
      <c r="B387" s="7" t="str">
        <f t="shared" si="30"/>
        <v>0x1800</v>
      </c>
      <c r="C387" s="5" t="str">
        <f t="shared" si="33"/>
        <v>52</v>
      </c>
      <c r="D387" s="5" t="str">
        <f t="shared" si="34"/>
        <v>4C</v>
      </c>
      <c r="E387" s="5" t="str">
        <f t="shared" si="34"/>
        <v>50</v>
      </c>
      <c r="F387" s="5" t="str">
        <f t="shared" si="34"/>
        <v>65</v>
      </c>
      <c r="G387" s="5" t="str">
        <f t="shared" si="34"/>
        <v>23</v>
      </c>
      <c r="H387" s="5" t="str">
        <f t="shared" si="34"/>
        <v>76</v>
      </c>
      <c r="I387" s="5" t="str">
        <f t="shared" si="34"/>
        <v>9B</v>
      </c>
      <c r="J387" s="5" t="str">
        <f t="shared" si="34"/>
        <v>7E</v>
      </c>
      <c r="K387" s="5" t="str">
        <f t="shared" si="34"/>
        <v>E6</v>
      </c>
      <c r="L387" s="5" t="str">
        <f t="shared" si="34"/>
        <v>81</v>
      </c>
      <c r="M387" s="5" t="str">
        <f t="shared" si="34"/>
        <v>47</v>
      </c>
      <c r="N387" s="5" t="str">
        <f t="shared" si="34"/>
        <v>97</v>
      </c>
      <c r="O387" s="5" t="str">
        <f t="shared" si="34"/>
        <v>21</v>
      </c>
      <c r="P387" s="5" t="str">
        <f t="shared" si="34"/>
        <v>93</v>
      </c>
      <c r="Q387" s="5" t="str">
        <f t="shared" si="34"/>
        <v>35</v>
      </c>
      <c r="R387" s="5" t="str">
        <f t="shared" si="34"/>
        <v>A7</v>
      </c>
    </row>
    <row r="388" spans="1:18" x14ac:dyDescent="0.25">
      <c r="A388" s="6" t="s">
        <v>663</v>
      </c>
      <c r="B388" s="7" t="str">
        <f t="shared" si="30"/>
        <v>0x1810</v>
      </c>
      <c r="C388" s="5" t="str">
        <f t="shared" si="33"/>
        <v>3A</v>
      </c>
      <c r="D388" s="5" t="str">
        <f t="shared" si="34"/>
        <v>AF</v>
      </c>
      <c r="E388" s="5" t="str">
        <f t="shared" si="34"/>
        <v>9D</v>
      </c>
      <c r="F388" s="5" t="str">
        <f t="shared" si="34"/>
        <v>A5</v>
      </c>
      <c r="G388" s="5" t="str">
        <f t="shared" si="34"/>
        <v>DA</v>
      </c>
      <c r="H388" s="5" t="str">
        <f t="shared" si="34"/>
        <v>B3</v>
      </c>
      <c r="I388" s="5" t="str">
        <f t="shared" si="34"/>
        <v>29</v>
      </c>
      <c r="J388" s="5" t="str">
        <f t="shared" si="34"/>
        <v>AC</v>
      </c>
      <c r="K388" s="5" t="str">
        <f t="shared" si="34"/>
        <v>FC</v>
      </c>
      <c r="L388" s="5" t="str">
        <f t="shared" si="34"/>
        <v>AF</v>
      </c>
      <c r="M388" s="5" t="str">
        <f t="shared" si="34"/>
        <v>A7</v>
      </c>
      <c r="N388" s="5" t="str">
        <f t="shared" si="34"/>
        <v>AF</v>
      </c>
      <c r="O388" s="5" t="str">
        <f t="shared" si="34"/>
        <v>2C</v>
      </c>
      <c r="P388" s="5" t="str">
        <f t="shared" si="34"/>
        <v>B5</v>
      </c>
      <c r="Q388" s="5" t="str">
        <f t="shared" si="34"/>
        <v>00</v>
      </c>
      <c r="R388" s="5" t="str">
        <f t="shared" si="34"/>
        <v>BE</v>
      </c>
    </row>
    <row r="389" spans="1:18" x14ac:dyDescent="0.25">
      <c r="A389" s="6" t="s">
        <v>664</v>
      </c>
      <c r="B389" s="7" t="str">
        <f t="shared" ref="B389:B452" si="35">CONCATENATE("0x",DEC2HEX(HEX2DEC(RIGHT(B388,4))+16,4))</f>
        <v>0x1820</v>
      </c>
      <c r="C389" s="5" t="str">
        <f t="shared" si="33"/>
        <v>EE</v>
      </c>
      <c r="D389" s="5" t="str">
        <f t="shared" si="34"/>
        <v>BF</v>
      </c>
      <c r="E389" s="5" t="str">
        <f t="shared" si="34"/>
        <v>CB</v>
      </c>
      <c r="F389" s="5" t="str">
        <f t="shared" si="34"/>
        <v>B4</v>
      </c>
      <c r="G389" s="5" t="str">
        <f t="shared" si="34"/>
        <v>B0</v>
      </c>
      <c r="H389" s="5" t="str">
        <f t="shared" si="34"/>
        <v>B9</v>
      </c>
      <c r="I389" s="5" t="str">
        <f t="shared" si="34"/>
        <v>CB</v>
      </c>
      <c r="J389" s="5" t="str">
        <f t="shared" si="34"/>
        <v>B7</v>
      </c>
      <c r="K389" s="5" t="str">
        <f t="shared" si="34"/>
        <v>7D</v>
      </c>
      <c r="L389" s="5" t="str">
        <f t="shared" si="34"/>
        <v>AA</v>
      </c>
      <c r="M389" s="5" t="str">
        <f t="shared" si="34"/>
        <v>83</v>
      </c>
      <c r="N389" s="5" t="str">
        <f t="shared" si="34"/>
        <v>A9</v>
      </c>
      <c r="O389" s="5" t="str">
        <f t="shared" si="34"/>
        <v>E7</v>
      </c>
      <c r="P389" s="5" t="str">
        <f t="shared" si="34"/>
        <v>B0</v>
      </c>
      <c r="Q389" s="5" t="str">
        <f t="shared" si="34"/>
        <v>C7</v>
      </c>
      <c r="R389" s="5" t="str">
        <f t="shared" ref="D389:R406" si="36">MID($A389,(COLUMN())*3+2,2)</f>
        <v>9B</v>
      </c>
    </row>
    <row r="390" spans="1:18" x14ac:dyDescent="0.25">
      <c r="A390" s="6" t="s">
        <v>665</v>
      </c>
      <c r="B390" s="7" t="str">
        <f t="shared" si="35"/>
        <v>0x1830</v>
      </c>
      <c r="C390" s="5" t="str">
        <f t="shared" si="33"/>
        <v>67</v>
      </c>
      <c r="D390" s="5" t="str">
        <f t="shared" si="36"/>
        <v>93</v>
      </c>
      <c r="E390" s="5" t="str">
        <f t="shared" si="36"/>
        <v>2C</v>
      </c>
      <c r="F390" s="5" t="str">
        <f t="shared" si="36"/>
        <v>8F</v>
      </c>
      <c r="G390" s="5" t="str">
        <f t="shared" si="36"/>
        <v>FC</v>
      </c>
      <c r="H390" s="5" t="str">
        <f t="shared" si="36"/>
        <v>86</v>
      </c>
      <c r="I390" s="5" t="str">
        <f t="shared" si="36"/>
        <v>1E</v>
      </c>
      <c r="J390" s="5" t="str">
        <f t="shared" si="36"/>
        <v>7B</v>
      </c>
      <c r="K390" s="5" t="str">
        <f t="shared" si="36"/>
        <v>23</v>
      </c>
      <c r="L390" s="5" t="str">
        <f t="shared" si="36"/>
        <v>69</v>
      </c>
      <c r="M390" s="5" t="str">
        <f t="shared" si="36"/>
        <v>A6</v>
      </c>
      <c r="N390" s="5" t="str">
        <f t="shared" si="36"/>
        <v>5D</v>
      </c>
      <c r="O390" s="5" t="str">
        <f t="shared" si="36"/>
        <v>21</v>
      </c>
      <c r="P390" s="5" t="str">
        <f t="shared" si="36"/>
        <v>4A</v>
      </c>
      <c r="Q390" s="5" t="str">
        <f t="shared" si="36"/>
        <v>8F</v>
      </c>
      <c r="R390" s="5" t="str">
        <f t="shared" si="36"/>
        <v>37</v>
      </c>
    </row>
    <row r="391" spans="1:18" x14ac:dyDescent="0.25">
      <c r="A391" s="6" t="s">
        <v>666</v>
      </c>
      <c r="B391" s="7" t="str">
        <f t="shared" si="35"/>
        <v>0x1840</v>
      </c>
      <c r="C391" s="5" t="str">
        <f t="shared" si="33"/>
        <v>6B</v>
      </c>
      <c r="D391" s="5" t="str">
        <f t="shared" si="36"/>
        <v>60</v>
      </c>
      <c r="E391" s="5" t="str">
        <f t="shared" si="36"/>
        <v>91</v>
      </c>
      <c r="F391" s="5" t="str">
        <f t="shared" si="36"/>
        <v>77</v>
      </c>
      <c r="G391" s="5" t="str">
        <f t="shared" si="36"/>
        <v>12</v>
      </c>
      <c r="H391" s="5" t="str">
        <f t="shared" si="36"/>
        <v>7E</v>
      </c>
      <c r="I391" s="5" t="str">
        <f t="shared" si="36"/>
        <v>D6</v>
      </c>
      <c r="J391" s="5" t="str">
        <f t="shared" si="36"/>
        <v>94</v>
      </c>
      <c r="K391" s="5" t="str">
        <f t="shared" si="36"/>
        <v>51</v>
      </c>
      <c r="L391" s="5" t="str">
        <f t="shared" si="36"/>
        <v>99</v>
      </c>
      <c r="M391" s="5" t="str">
        <f t="shared" si="36"/>
        <v>2F</v>
      </c>
      <c r="N391" s="5" t="str">
        <f t="shared" si="36"/>
        <v>A2</v>
      </c>
      <c r="O391" s="5" t="str">
        <f t="shared" si="36"/>
        <v>A5</v>
      </c>
      <c r="P391" s="5" t="str">
        <f t="shared" si="36"/>
        <v>AB</v>
      </c>
      <c r="Q391" s="5" t="str">
        <f t="shared" si="36"/>
        <v>ED</v>
      </c>
      <c r="R391" s="5" t="str">
        <f t="shared" si="36"/>
        <v>AD</v>
      </c>
    </row>
    <row r="392" spans="1:18" x14ac:dyDescent="0.25">
      <c r="A392" s="6" t="s">
        <v>667</v>
      </c>
      <c r="B392" s="7" t="str">
        <f t="shared" si="35"/>
        <v>0x1850</v>
      </c>
      <c r="C392" s="5" t="str">
        <f t="shared" si="33"/>
        <v>96</v>
      </c>
      <c r="D392" s="5" t="str">
        <f t="shared" si="36"/>
        <v>B0</v>
      </c>
      <c r="E392" s="5" t="str">
        <f t="shared" si="36"/>
        <v>4F</v>
      </c>
      <c r="F392" s="5" t="str">
        <f t="shared" si="36"/>
        <v>C3</v>
      </c>
      <c r="G392" s="5" t="str">
        <f t="shared" si="36"/>
        <v>24</v>
      </c>
      <c r="H392" s="5" t="str">
        <f t="shared" si="36"/>
        <v>BF</v>
      </c>
      <c r="I392" s="5" t="str">
        <f t="shared" si="36"/>
        <v>50</v>
      </c>
      <c r="J392" s="5" t="str">
        <f t="shared" si="36"/>
        <v>D0</v>
      </c>
      <c r="K392" s="5" t="str">
        <f t="shared" si="36"/>
        <v>6D</v>
      </c>
      <c r="L392" s="5" t="str">
        <f t="shared" si="36"/>
        <v>CB</v>
      </c>
      <c r="M392" s="5" t="str">
        <f t="shared" si="36"/>
        <v>01</v>
      </c>
      <c r="N392" s="5" t="str">
        <f t="shared" si="36"/>
        <v>CB</v>
      </c>
      <c r="O392" s="5" t="str">
        <f t="shared" si="36"/>
        <v>8D</v>
      </c>
      <c r="P392" s="5" t="str">
        <f t="shared" si="36"/>
        <v>D2</v>
      </c>
      <c r="Q392" s="5" t="str">
        <f t="shared" si="36"/>
        <v>FD</v>
      </c>
      <c r="R392" s="5" t="str">
        <f t="shared" si="36"/>
        <v>CF</v>
      </c>
    </row>
    <row r="393" spans="1:18" x14ac:dyDescent="0.25">
      <c r="A393" s="6" t="s">
        <v>668</v>
      </c>
      <c r="B393" s="7" t="str">
        <f t="shared" si="35"/>
        <v>0x1860</v>
      </c>
      <c r="C393" s="5" t="str">
        <f t="shared" si="33"/>
        <v>B3</v>
      </c>
      <c r="D393" s="5" t="str">
        <f t="shared" si="36"/>
        <v>CE</v>
      </c>
      <c r="E393" s="5" t="str">
        <f t="shared" si="36"/>
        <v>1F</v>
      </c>
      <c r="F393" s="5" t="str">
        <f t="shared" si="36"/>
        <v>C9</v>
      </c>
      <c r="G393" s="5" t="str">
        <f t="shared" si="36"/>
        <v>AA</v>
      </c>
      <c r="H393" s="5" t="str">
        <f t="shared" si="36"/>
        <v>BF</v>
      </c>
      <c r="I393" s="5" t="str">
        <f t="shared" si="36"/>
        <v>59</v>
      </c>
      <c r="J393" s="5" t="str">
        <f t="shared" si="36"/>
        <v>C6</v>
      </c>
      <c r="K393" s="5" t="str">
        <f t="shared" si="36"/>
        <v>3A</v>
      </c>
      <c r="L393" s="5" t="str">
        <f t="shared" si="36"/>
        <v>B1</v>
      </c>
      <c r="M393" s="5" t="str">
        <f t="shared" si="36"/>
        <v>46</v>
      </c>
      <c r="N393" s="5" t="str">
        <f t="shared" si="36"/>
        <v>C1</v>
      </c>
      <c r="O393" s="5" t="str">
        <f t="shared" si="36"/>
        <v>C8</v>
      </c>
      <c r="P393" s="5" t="str">
        <f t="shared" si="36"/>
        <v>B3</v>
      </c>
      <c r="Q393" s="5" t="str">
        <f t="shared" si="36"/>
        <v>2C</v>
      </c>
      <c r="R393" s="5" t="str">
        <f t="shared" si="36"/>
        <v>B8</v>
      </c>
    </row>
    <row r="394" spans="1:18" x14ac:dyDescent="0.25">
      <c r="A394" s="6" t="s">
        <v>669</v>
      </c>
      <c r="B394" s="7" t="str">
        <f t="shared" si="35"/>
        <v>0x1870</v>
      </c>
      <c r="C394" s="5" t="str">
        <f t="shared" si="33"/>
        <v>F9</v>
      </c>
      <c r="D394" s="5" t="str">
        <f t="shared" si="36"/>
        <v>AC</v>
      </c>
      <c r="E394" s="5" t="str">
        <f t="shared" si="36"/>
        <v>4B</v>
      </c>
      <c r="F394" s="5" t="str">
        <f t="shared" si="36"/>
        <v>A2</v>
      </c>
      <c r="G394" s="5" t="str">
        <f t="shared" si="36"/>
        <v>27</v>
      </c>
      <c r="H394" s="5" t="str">
        <f t="shared" si="36"/>
        <v>9C</v>
      </c>
      <c r="I394" s="5" t="str">
        <f t="shared" si="36"/>
        <v>84</v>
      </c>
      <c r="J394" s="5" t="str">
        <f t="shared" si="36"/>
        <v>85</v>
      </c>
      <c r="K394" s="5" t="str">
        <f t="shared" si="36"/>
        <v>0C</v>
      </c>
      <c r="L394" s="5" t="str">
        <f t="shared" si="36"/>
        <v>7F</v>
      </c>
      <c r="M394" s="5" t="str">
        <f t="shared" si="36"/>
        <v>EE</v>
      </c>
      <c r="N394" s="5" t="str">
        <f t="shared" si="36"/>
        <v>71</v>
      </c>
      <c r="O394" s="5" t="str">
        <f t="shared" si="36"/>
        <v>4B</v>
      </c>
      <c r="P394" s="5" t="str">
        <f t="shared" si="36"/>
        <v>60</v>
      </c>
      <c r="Q394" s="5" t="str">
        <f t="shared" si="36"/>
        <v>24</v>
      </c>
      <c r="R394" s="5" t="str">
        <f t="shared" si="36"/>
        <v>48</v>
      </c>
    </row>
    <row r="395" spans="1:18" x14ac:dyDescent="0.25">
      <c r="A395" s="6" t="s">
        <v>670</v>
      </c>
      <c r="B395" s="7" t="str">
        <f t="shared" si="35"/>
        <v>0x1880</v>
      </c>
      <c r="C395" s="5" t="str">
        <f t="shared" si="33"/>
        <v>A9</v>
      </c>
      <c r="D395" s="5" t="str">
        <f t="shared" si="36"/>
        <v>6F</v>
      </c>
      <c r="E395" s="5" t="str">
        <f t="shared" si="36"/>
        <v>DA</v>
      </c>
      <c r="F395" s="5" t="str">
        <f t="shared" si="36"/>
        <v>83</v>
      </c>
      <c r="G395" s="5" t="str">
        <f t="shared" si="36"/>
        <v>E0</v>
      </c>
      <c r="H395" s="5" t="str">
        <f t="shared" si="36"/>
        <v>88</v>
      </c>
      <c r="I395" s="5" t="str">
        <f t="shared" si="36"/>
        <v>41</v>
      </c>
      <c r="J395" s="5" t="str">
        <f t="shared" si="36"/>
        <v>9E</v>
      </c>
      <c r="K395" s="5" t="str">
        <f t="shared" si="36"/>
        <v>84</v>
      </c>
      <c r="L395" s="5" t="str">
        <f t="shared" si="36"/>
        <v>A3</v>
      </c>
      <c r="M395" s="5" t="str">
        <f t="shared" si="36"/>
        <v>EA</v>
      </c>
      <c r="N395" s="5" t="str">
        <f t="shared" si="36"/>
        <v>A7</v>
      </c>
      <c r="O395" s="5" t="str">
        <f t="shared" si="36"/>
        <v>75</v>
      </c>
      <c r="P395" s="5" t="str">
        <f t="shared" si="36"/>
        <v>B5</v>
      </c>
      <c r="Q395" s="5" t="str">
        <f t="shared" si="36"/>
        <v>C4</v>
      </c>
      <c r="R395" s="5" t="str">
        <f t="shared" si="36"/>
        <v>B7</v>
      </c>
    </row>
    <row r="396" spans="1:18" x14ac:dyDescent="0.25">
      <c r="A396" s="6" t="s">
        <v>671</v>
      </c>
      <c r="B396" s="7" t="str">
        <f t="shared" si="35"/>
        <v>0x1890</v>
      </c>
      <c r="C396" s="5" t="str">
        <f t="shared" si="33"/>
        <v>23</v>
      </c>
      <c r="D396" s="5" t="str">
        <f t="shared" si="36"/>
        <v>BD</v>
      </c>
      <c r="E396" s="5" t="str">
        <f t="shared" si="36"/>
        <v>9E</v>
      </c>
      <c r="F396" s="5" t="str">
        <f t="shared" si="36"/>
        <v>C3</v>
      </c>
      <c r="G396" s="5" t="str">
        <f t="shared" si="36"/>
        <v>F5</v>
      </c>
      <c r="H396" s="5" t="str">
        <f t="shared" si="36"/>
        <v>C4</v>
      </c>
      <c r="I396" s="5" t="str">
        <f t="shared" si="36"/>
        <v>E3</v>
      </c>
      <c r="J396" s="5" t="str">
        <f t="shared" si="36"/>
        <v>CA</v>
      </c>
      <c r="K396" s="5" t="str">
        <f t="shared" si="36"/>
        <v>1F</v>
      </c>
      <c r="L396" s="5" t="str">
        <f t="shared" si="36"/>
        <v>D1</v>
      </c>
      <c r="M396" s="5" t="str">
        <f t="shared" si="36"/>
        <v>01</v>
      </c>
      <c r="N396" s="5" t="str">
        <f t="shared" si="36"/>
        <v>D3</v>
      </c>
      <c r="O396" s="5" t="str">
        <f t="shared" si="36"/>
        <v>D3</v>
      </c>
      <c r="P396" s="5" t="str">
        <f t="shared" si="36"/>
        <v>C0</v>
      </c>
      <c r="Q396" s="5" t="str">
        <f t="shared" si="36"/>
        <v>FE</v>
      </c>
      <c r="R396" s="5" t="str">
        <f t="shared" si="36"/>
        <v>C8</v>
      </c>
    </row>
    <row r="397" spans="1:18" x14ac:dyDescent="0.25">
      <c r="A397" s="6" t="s">
        <v>672</v>
      </c>
      <c r="B397" s="7" t="str">
        <f t="shared" si="35"/>
        <v>0x18A0</v>
      </c>
      <c r="C397" s="5" t="str">
        <f t="shared" si="33"/>
        <v>43</v>
      </c>
      <c r="D397" s="5" t="str">
        <f t="shared" si="36"/>
        <v>C6</v>
      </c>
      <c r="E397" s="5" t="str">
        <f t="shared" si="36"/>
        <v>E3</v>
      </c>
      <c r="F397" s="5" t="str">
        <f t="shared" si="36"/>
        <v>DD</v>
      </c>
      <c r="G397" s="5" t="str">
        <f t="shared" si="36"/>
        <v>09</v>
      </c>
      <c r="H397" s="5" t="str">
        <f t="shared" si="36"/>
        <v>C8</v>
      </c>
      <c r="I397" s="5" t="str">
        <f t="shared" si="36"/>
        <v>AC</v>
      </c>
      <c r="J397" s="5" t="str">
        <f t="shared" si="36"/>
        <v>C6</v>
      </c>
      <c r="K397" s="5" t="str">
        <f t="shared" si="36"/>
        <v>B1</v>
      </c>
      <c r="L397" s="5" t="str">
        <f t="shared" si="36"/>
        <v>C3</v>
      </c>
      <c r="M397" s="5" t="str">
        <f t="shared" si="36"/>
        <v>74</v>
      </c>
      <c r="N397" s="5" t="str">
        <f t="shared" si="36"/>
        <v>C4</v>
      </c>
      <c r="O397" s="5" t="str">
        <f t="shared" si="36"/>
        <v>F1</v>
      </c>
      <c r="P397" s="5" t="str">
        <f t="shared" si="36"/>
        <v>B8</v>
      </c>
      <c r="Q397" s="5" t="str">
        <f t="shared" si="36"/>
        <v>3C</v>
      </c>
      <c r="R397" s="5" t="str">
        <f t="shared" si="36"/>
        <v>B8</v>
      </c>
    </row>
    <row r="398" spans="1:18" x14ac:dyDescent="0.25">
      <c r="A398" s="6" t="s">
        <v>673</v>
      </c>
      <c r="B398" s="7" t="str">
        <f t="shared" si="35"/>
        <v>0x18B0</v>
      </c>
      <c r="C398" s="5" t="str">
        <f t="shared" si="33"/>
        <v>04</v>
      </c>
      <c r="D398" s="5" t="str">
        <f t="shared" si="36"/>
        <v>B9</v>
      </c>
      <c r="E398" s="5" t="str">
        <f t="shared" si="36"/>
        <v>04</v>
      </c>
      <c r="F398" s="5" t="str">
        <f t="shared" si="36"/>
        <v>B8</v>
      </c>
      <c r="G398" s="5" t="str">
        <f t="shared" si="36"/>
        <v>97</v>
      </c>
      <c r="H398" s="5" t="str">
        <f t="shared" si="36"/>
        <v>9F</v>
      </c>
      <c r="I398" s="5" t="str">
        <f t="shared" si="36"/>
        <v>DB</v>
      </c>
      <c r="J398" s="5" t="str">
        <f t="shared" si="36"/>
        <v>8E</v>
      </c>
      <c r="K398" s="5" t="str">
        <f t="shared" si="36"/>
        <v>4C</v>
      </c>
      <c r="L398" s="5" t="str">
        <f t="shared" si="36"/>
        <v>80</v>
      </c>
      <c r="M398" s="5" t="str">
        <f t="shared" si="36"/>
        <v>32</v>
      </c>
      <c r="N398" s="5" t="str">
        <f t="shared" si="36"/>
        <v>70</v>
      </c>
      <c r="O398" s="5" t="str">
        <f t="shared" si="36"/>
        <v>AD</v>
      </c>
      <c r="P398" s="5" t="str">
        <f t="shared" si="36"/>
        <v>69</v>
      </c>
      <c r="Q398" s="5" t="str">
        <f t="shared" si="36"/>
        <v>2A</v>
      </c>
      <c r="R398" s="5" t="str">
        <f t="shared" si="36"/>
        <v>5A</v>
      </c>
    </row>
    <row r="399" spans="1:18" x14ac:dyDescent="0.25">
      <c r="A399" s="6" t="s">
        <v>674</v>
      </c>
      <c r="B399" s="7" t="str">
        <f t="shared" si="35"/>
        <v>0x18C0</v>
      </c>
      <c r="C399" s="5" t="str">
        <f t="shared" si="33"/>
        <v>0F</v>
      </c>
      <c r="D399" s="5" t="str">
        <f t="shared" si="36"/>
        <v>80</v>
      </c>
      <c r="E399" s="5" t="str">
        <f t="shared" si="36"/>
        <v>7A</v>
      </c>
      <c r="F399" s="5" t="str">
        <f t="shared" si="36"/>
        <v>89</v>
      </c>
      <c r="G399" s="5" t="str">
        <f t="shared" si="36"/>
        <v>E4</v>
      </c>
      <c r="H399" s="5" t="str">
        <f t="shared" si="36"/>
        <v>99</v>
      </c>
      <c r="I399" s="5" t="str">
        <f t="shared" si="36"/>
        <v>9D</v>
      </c>
      <c r="J399" s="5" t="str">
        <f t="shared" si="36"/>
        <v>98</v>
      </c>
      <c r="K399" s="5" t="str">
        <f t="shared" si="36"/>
        <v>17</v>
      </c>
      <c r="L399" s="5" t="str">
        <f t="shared" si="36"/>
        <v>A2</v>
      </c>
      <c r="M399" s="5" t="str">
        <f t="shared" si="36"/>
        <v>39</v>
      </c>
      <c r="N399" s="5" t="str">
        <f t="shared" si="36"/>
        <v>B5</v>
      </c>
      <c r="O399" s="5" t="str">
        <f t="shared" si="36"/>
        <v>AF</v>
      </c>
      <c r="P399" s="5" t="str">
        <f t="shared" si="36"/>
        <v>B7</v>
      </c>
      <c r="Q399" s="5" t="str">
        <f t="shared" si="36"/>
        <v>35</v>
      </c>
      <c r="R399" s="5" t="str">
        <f t="shared" si="36"/>
        <v>BE</v>
      </c>
    </row>
    <row r="400" spans="1:18" x14ac:dyDescent="0.25">
      <c r="A400" s="6" t="s">
        <v>675</v>
      </c>
      <c r="B400" s="7" t="str">
        <f t="shared" si="35"/>
        <v>0x18D0</v>
      </c>
      <c r="C400" s="5" t="str">
        <f t="shared" si="33"/>
        <v>6E</v>
      </c>
      <c r="D400" s="5" t="str">
        <f t="shared" si="36"/>
        <v>C1</v>
      </c>
      <c r="E400" s="5" t="str">
        <f t="shared" si="36"/>
        <v>93</v>
      </c>
      <c r="F400" s="5" t="str">
        <f t="shared" si="36"/>
        <v>C9</v>
      </c>
      <c r="G400" s="5" t="str">
        <f t="shared" si="36"/>
        <v>DC</v>
      </c>
      <c r="H400" s="5" t="str">
        <f t="shared" si="36"/>
        <v>C9</v>
      </c>
      <c r="I400" s="5" t="str">
        <f t="shared" si="36"/>
        <v>88</v>
      </c>
      <c r="J400" s="5" t="str">
        <f t="shared" si="36"/>
        <v>CF</v>
      </c>
      <c r="K400" s="5" t="str">
        <f t="shared" si="36"/>
        <v>90</v>
      </c>
      <c r="L400" s="5" t="str">
        <f t="shared" si="36"/>
        <v>DB</v>
      </c>
      <c r="M400" s="5" t="str">
        <f t="shared" si="36"/>
        <v>83</v>
      </c>
      <c r="N400" s="5" t="str">
        <f t="shared" si="36"/>
        <v>DB</v>
      </c>
      <c r="O400" s="5" t="str">
        <f t="shared" si="36"/>
        <v>CB</v>
      </c>
      <c r="P400" s="5" t="str">
        <f t="shared" si="36"/>
        <v>D1</v>
      </c>
      <c r="Q400" s="5" t="str">
        <f t="shared" si="36"/>
        <v>2D</v>
      </c>
      <c r="R400" s="5" t="str">
        <f t="shared" si="36"/>
        <v>D7</v>
      </c>
    </row>
    <row r="401" spans="1:18" x14ac:dyDescent="0.25">
      <c r="A401" s="6" t="s">
        <v>676</v>
      </c>
      <c r="B401" s="7" t="str">
        <f t="shared" si="35"/>
        <v>0x18E0</v>
      </c>
      <c r="C401" s="5" t="str">
        <f t="shared" si="33"/>
        <v>9C</v>
      </c>
      <c r="D401" s="5" t="str">
        <f t="shared" si="36"/>
        <v>E0</v>
      </c>
      <c r="E401" s="5" t="str">
        <f t="shared" si="36"/>
        <v>93</v>
      </c>
      <c r="F401" s="5" t="str">
        <f t="shared" si="36"/>
        <v>DA</v>
      </c>
      <c r="G401" s="5" t="str">
        <f t="shared" si="36"/>
        <v>AA</v>
      </c>
      <c r="H401" s="5" t="str">
        <f t="shared" si="36"/>
        <v>CD</v>
      </c>
      <c r="I401" s="5" t="str">
        <f t="shared" si="36"/>
        <v>41</v>
      </c>
      <c r="J401" s="5" t="str">
        <f t="shared" si="36"/>
        <v>D3</v>
      </c>
      <c r="K401" s="5" t="str">
        <f t="shared" si="36"/>
        <v>EB</v>
      </c>
      <c r="L401" s="5" t="str">
        <f t="shared" si="36"/>
        <v>D1</v>
      </c>
      <c r="M401" s="5" t="str">
        <f t="shared" si="36"/>
        <v>55</v>
      </c>
      <c r="N401" s="5" t="str">
        <f t="shared" si="36"/>
        <v>C8</v>
      </c>
      <c r="O401" s="5" t="str">
        <f t="shared" si="36"/>
        <v>BD</v>
      </c>
      <c r="P401" s="5" t="str">
        <f t="shared" si="36"/>
        <v>C3</v>
      </c>
      <c r="Q401" s="5" t="str">
        <f t="shared" si="36"/>
        <v>7B</v>
      </c>
      <c r="R401" s="5" t="str">
        <f t="shared" si="36"/>
        <v>B7</v>
      </c>
    </row>
    <row r="402" spans="1:18" x14ac:dyDescent="0.25">
      <c r="A402" s="6" t="s">
        <v>677</v>
      </c>
      <c r="B402" s="7" t="str">
        <f t="shared" si="35"/>
        <v>0x18F0</v>
      </c>
      <c r="C402" s="5" t="str">
        <f t="shared" si="33"/>
        <v>67</v>
      </c>
      <c r="D402" s="5" t="str">
        <f t="shared" si="36"/>
        <v>B9</v>
      </c>
      <c r="E402" s="5" t="str">
        <f t="shared" si="36"/>
        <v>B0</v>
      </c>
      <c r="F402" s="5" t="str">
        <f t="shared" si="36"/>
        <v>B6</v>
      </c>
      <c r="G402" s="5" t="str">
        <f t="shared" si="36"/>
        <v>D4</v>
      </c>
      <c r="H402" s="5" t="str">
        <f t="shared" si="36"/>
        <v>A3</v>
      </c>
      <c r="I402" s="5" t="str">
        <f t="shared" si="36"/>
        <v>8B</v>
      </c>
      <c r="J402" s="5" t="str">
        <f t="shared" si="36"/>
        <v>94</v>
      </c>
      <c r="K402" s="5" t="str">
        <f t="shared" si="36"/>
        <v>ED</v>
      </c>
      <c r="L402" s="5" t="str">
        <f t="shared" si="36"/>
        <v>8E</v>
      </c>
      <c r="M402" s="5" t="str">
        <f t="shared" si="36"/>
        <v>56</v>
      </c>
      <c r="N402" s="5" t="str">
        <f t="shared" si="36"/>
        <v>85</v>
      </c>
      <c r="O402" s="5" t="str">
        <f t="shared" si="36"/>
        <v>B1</v>
      </c>
      <c r="P402" s="5" t="str">
        <f t="shared" si="36"/>
        <v>70</v>
      </c>
      <c r="Q402" s="5" t="str">
        <f t="shared" si="36"/>
        <v>6A</v>
      </c>
      <c r="R402" s="5" t="str">
        <f t="shared" si="36"/>
        <v>6B</v>
      </c>
    </row>
    <row r="403" spans="1:18" x14ac:dyDescent="0.25">
      <c r="A403" s="6" t="s">
        <v>678</v>
      </c>
      <c r="B403" s="7" t="str">
        <f t="shared" si="35"/>
        <v>0x1900</v>
      </c>
      <c r="C403" s="5" t="str">
        <f t="shared" si="33"/>
        <v>DE</v>
      </c>
      <c r="D403" s="5" t="str">
        <f t="shared" si="36"/>
        <v>78</v>
      </c>
      <c r="E403" s="5" t="str">
        <f t="shared" si="36"/>
        <v>82</v>
      </c>
      <c r="F403" s="5" t="str">
        <f t="shared" si="36"/>
        <v>92</v>
      </c>
      <c r="G403" s="5" t="str">
        <f t="shared" si="36"/>
        <v>C3</v>
      </c>
      <c r="H403" s="5" t="str">
        <f t="shared" si="36"/>
        <v>9C</v>
      </c>
      <c r="I403" s="5" t="str">
        <f t="shared" si="36"/>
        <v>FF</v>
      </c>
      <c r="J403" s="5" t="str">
        <f t="shared" si="36"/>
        <v>A2</v>
      </c>
      <c r="K403" s="5" t="str">
        <f t="shared" si="36"/>
        <v>8D</v>
      </c>
      <c r="L403" s="5" t="str">
        <f t="shared" si="36"/>
        <v>A6</v>
      </c>
      <c r="M403" s="5" t="str">
        <f t="shared" si="36"/>
        <v>4F</v>
      </c>
      <c r="N403" s="5" t="str">
        <f t="shared" si="36"/>
        <v>BA</v>
      </c>
      <c r="O403" s="5" t="str">
        <f t="shared" si="36"/>
        <v>1B</v>
      </c>
      <c r="P403" s="5" t="str">
        <f t="shared" si="36"/>
        <v>B7</v>
      </c>
      <c r="Q403" s="5" t="str">
        <f t="shared" si="36"/>
        <v>68</v>
      </c>
      <c r="R403" s="5" t="str">
        <f t="shared" si="36"/>
        <v>C7</v>
      </c>
    </row>
    <row r="404" spans="1:18" x14ac:dyDescent="0.25">
      <c r="A404" s="6" t="s">
        <v>679</v>
      </c>
      <c r="B404" s="7" t="str">
        <f t="shared" si="35"/>
        <v>0x1910</v>
      </c>
      <c r="C404" s="5" t="str">
        <f t="shared" si="33"/>
        <v>80</v>
      </c>
      <c r="D404" s="5" t="str">
        <f t="shared" si="36"/>
        <v>CD</v>
      </c>
      <c r="E404" s="5" t="str">
        <f t="shared" si="36"/>
        <v>73</v>
      </c>
      <c r="F404" s="5" t="str">
        <f t="shared" si="36"/>
        <v>C1</v>
      </c>
      <c r="G404" s="5" t="str">
        <f t="shared" si="36"/>
        <v>67</v>
      </c>
      <c r="H404" s="5" t="str">
        <f t="shared" si="36"/>
        <v>D2</v>
      </c>
      <c r="I404" s="5" t="str">
        <f t="shared" si="36"/>
        <v>61</v>
      </c>
      <c r="J404" s="5" t="str">
        <f t="shared" si="36"/>
        <v>C6</v>
      </c>
      <c r="K404" s="5" t="str">
        <f t="shared" si="36"/>
        <v>9B</v>
      </c>
      <c r="L404" s="5" t="str">
        <f t="shared" si="36"/>
        <v>CB</v>
      </c>
      <c r="M404" s="5" t="str">
        <f t="shared" si="36"/>
        <v>40</v>
      </c>
      <c r="N404" s="5" t="str">
        <f t="shared" si="36"/>
        <v>CA</v>
      </c>
      <c r="O404" s="5" t="str">
        <f t="shared" si="36"/>
        <v>66</v>
      </c>
      <c r="P404" s="5" t="str">
        <f t="shared" si="36"/>
        <v>D2</v>
      </c>
      <c r="Q404" s="5" t="str">
        <f t="shared" si="36"/>
        <v>24</v>
      </c>
      <c r="R404" s="5" t="str">
        <f t="shared" si="36"/>
        <v>DA</v>
      </c>
    </row>
    <row r="405" spans="1:18" x14ac:dyDescent="0.25">
      <c r="A405" s="6" t="s">
        <v>680</v>
      </c>
      <c r="B405" s="7" t="str">
        <f t="shared" si="35"/>
        <v>0x1920</v>
      </c>
      <c r="C405" s="5" t="str">
        <f t="shared" si="33"/>
        <v>9D</v>
      </c>
      <c r="D405" s="5" t="str">
        <f t="shared" si="36"/>
        <v>DC</v>
      </c>
      <c r="E405" s="5" t="str">
        <f t="shared" si="36"/>
        <v>B8</v>
      </c>
      <c r="F405" s="5" t="str">
        <f t="shared" si="36"/>
        <v>CF</v>
      </c>
      <c r="G405" s="5" t="str">
        <f t="shared" si="36"/>
        <v>79</v>
      </c>
      <c r="H405" s="5" t="str">
        <f t="shared" si="36"/>
        <v>D8</v>
      </c>
      <c r="I405" s="5" t="str">
        <f t="shared" si="36"/>
        <v>C4</v>
      </c>
      <c r="J405" s="5" t="str">
        <f t="shared" si="36"/>
        <v>D2</v>
      </c>
      <c r="K405" s="5" t="str">
        <f t="shared" si="36"/>
        <v>26</v>
      </c>
      <c r="L405" s="5" t="str">
        <f t="shared" si="36"/>
        <v>C9</v>
      </c>
      <c r="M405" s="5" t="str">
        <f t="shared" si="36"/>
        <v>8D</v>
      </c>
      <c r="N405" s="5" t="str">
        <f t="shared" si="36"/>
        <v>C5</v>
      </c>
      <c r="O405" s="5" t="str">
        <f t="shared" si="36"/>
        <v>93</v>
      </c>
      <c r="P405" s="5" t="str">
        <f t="shared" si="36"/>
        <v>CF</v>
      </c>
      <c r="Q405" s="5" t="str">
        <f t="shared" si="36"/>
        <v>09</v>
      </c>
      <c r="R405" s="5" t="str">
        <f t="shared" si="36"/>
        <v>BB</v>
      </c>
    </row>
    <row r="406" spans="1:18" x14ac:dyDescent="0.25">
      <c r="A406" s="6" t="s">
        <v>681</v>
      </c>
      <c r="B406" s="7" t="str">
        <f t="shared" si="35"/>
        <v>0x1930</v>
      </c>
      <c r="C406" s="5" t="str">
        <f t="shared" si="33"/>
        <v>FE</v>
      </c>
      <c r="D406" s="5" t="str">
        <f t="shared" si="36"/>
        <v>B3</v>
      </c>
      <c r="E406" s="5" t="str">
        <f t="shared" si="36"/>
        <v>52</v>
      </c>
      <c r="F406" s="5" t="str">
        <f t="shared" si="36"/>
        <v>B4</v>
      </c>
      <c r="G406" s="5" t="str">
        <f t="shared" si="36"/>
        <v>23</v>
      </c>
      <c r="H406" s="5" t="str">
        <f t="shared" si="36"/>
        <v>AF</v>
      </c>
      <c r="I406" s="5" t="str">
        <f t="shared" si="36"/>
        <v>1A</v>
      </c>
      <c r="J406" s="5" t="str">
        <f t="shared" si="36"/>
        <v>A5</v>
      </c>
      <c r="K406" s="5" t="str">
        <f t="shared" si="36"/>
        <v>2A</v>
      </c>
      <c r="L406" s="5" t="str">
        <f t="shared" si="36"/>
        <v>91</v>
      </c>
      <c r="M406" s="5" t="str">
        <f t="shared" si="36"/>
        <v>35</v>
      </c>
      <c r="N406" s="5" t="str">
        <f t="shared" si="36"/>
        <v>87</v>
      </c>
      <c r="O406" s="5" t="str">
        <f t="shared" si="36"/>
        <v>59</v>
      </c>
      <c r="P406" s="5" t="str">
        <f t="shared" si="36"/>
        <v>77</v>
      </c>
      <c r="Q406" s="5" t="str">
        <f t="shared" si="36"/>
        <v>0C</v>
      </c>
      <c r="R406" s="5" t="str">
        <f t="shared" ref="D406:R423" si="37">MID($A406,(COLUMN())*3+2,2)</f>
        <v>6A</v>
      </c>
    </row>
    <row r="407" spans="1:18" x14ac:dyDescent="0.25">
      <c r="A407" s="6" t="s">
        <v>682</v>
      </c>
      <c r="B407" s="7" t="str">
        <f t="shared" si="35"/>
        <v>0x1940</v>
      </c>
      <c r="C407" s="5" t="str">
        <f t="shared" si="33"/>
        <v>CB</v>
      </c>
      <c r="D407" s="5" t="str">
        <f t="shared" si="37"/>
        <v>8C</v>
      </c>
      <c r="E407" s="5" t="str">
        <f t="shared" si="37"/>
        <v>0C</v>
      </c>
      <c r="F407" s="5" t="str">
        <f t="shared" si="37"/>
        <v>A0</v>
      </c>
      <c r="G407" s="5" t="str">
        <f t="shared" si="37"/>
        <v>B0</v>
      </c>
      <c r="H407" s="5" t="str">
        <f t="shared" si="37"/>
        <v>9F</v>
      </c>
      <c r="I407" s="5" t="str">
        <f t="shared" si="37"/>
        <v>29</v>
      </c>
      <c r="J407" s="5" t="str">
        <f t="shared" si="37"/>
        <v>B9</v>
      </c>
      <c r="K407" s="5" t="str">
        <f t="shared" si="37"/>
        <v>7A</v>
      </c>
      <c r="L407" s="5" t="str">
        <f t="shared" si="37"/>
        <v>B9</v>
      </c>
      <c r="M407" s="5" t="str">
        <f t="shared" si="37"/>
        <v>AB</v>
      </c>
      <c r="N407" s="5" t="str">
        <f t="shared" si="37"/>
        <v>9B</v>
      </c>
      <c r="O407" s="5" t="str">
        <f t="shared" si="37"/>
        <v>E8</v>
      </c>
      <c r="P407" s="5" t="str">
        <f t="shared" si="37"/>
        <v>C8</v>
      </c>
      <c r="Q407" s="5" t="str">
        <f t="shared" si="37"/>
        <v>FE</v>
      </c>
      <c r="R407" s="5" t="str">
        <f t="shared" si="37"/>
        <v>C8</v>
      </c>
    </row>
    <row r="408" spans="1:18" x14ac:dyDescent="0.25">
      <c r="A408" s="6" t="s">
        <v>683</v>
      </c>
      <c r="B408" s="7" t="str">
        <f t="shared" si="35"/>
        <v>0x1950</v>
      </c>
      <c r="C408" s="5" t="str">
        <f t="shared" si="33"/>
        <v>E0</v>
      </c>
      <c r="D408" s="5" t="str">
        <f t="shared" si="37"/>
        <v>CD</v>
      </c>
      <c r="E408" s="5" t="str">
        <f t="shared" si="37"/>
        <v>D3</v>
      </c>
      <c r="F408" s="5" t="str">
        <f t="shared" si="37"/>
        <v>DE</v>
      </c>
      <c r="G408" s="5" t="str">
        <f t="shared" si="37"/>
        <v>A5</v>
      </c>
      <c r="H408" s="5" t="str">
        <f t="shared" si="37"/>
        <v>D9</v>
      </c>
      <c r="I408" s="5" t="str">
        <f t="shared" si="37"/>
        <v>16</v>
      </c>
      <c r="J408" s="5" t="str">
        <f t="shared" si="37"/>
        <v>E9</v>
      </c>
      <c r="K408" s="5" t="str">
        <f t="shared" si="37"/>
        <v>8F</v>
      </c>
      <c r="L408" s="5" t="str">
        <f t="shared" si="37"/>
        <v>E3</v>
      </c>
      <c r="M408" s="5" t="str">
        <f t="shared" si="37"/>
        <v>DF</v>
      </c>
      <c r="N408" s="5" t="str">
        <f t="shared" si="37"/>
        <v>E4</v>
      </c>
      <c r="O408" s="5" t="str">
        <f t="shared" si="37"/>
        <v>A5</v>
      </c>
      <c r="P408" s="5" t="str">
        <f t="shared" si="37"/>
        <v>E9</v>
      </c>
      <c r="Q408" s="5" t="str">
        <f t="shared" si="37"/>
        <v>3B</v>
      </c>
      <c r="R408" s="5" t="str">
        <f t="shared" si="37"/>
        <v>E7</v>
      </c>
    </row>
    <row r="409" spans="1:18" x14ac:dyDescent="0.25">
      <c r="A409" s="6" t="s">
        <v>684</v>
      </c>
      <c r="B409" s="7" t="str">
        <f t="shared" si="35"/>
        <v>0x1960</v>
      </c>
      <c r="C409" s="5" t="str">
        <f t="shared" si="33"/>
        <v>06</v>
      </c>
      <c r="D409" s="5" t="str">
        <f t="shared" si="37"/>
        <v>E7</v>
      </c>
      <c r="E409" s="5" t="str">
        <f t="shared" si="37"/>
        <v>94</v>
      </c>
      <c r="F409" s="5" t="str">
        <f t="shared" si="37"/>
        <v>E3</v>
      </c>
      <c r="G409" s="5" t="str">
        <f t="shared" si="37"/>
        <v>9A</v>
      </c>
      <c r="H409" s="5" t="str">
        <f t="shared" si="37"/>
        <v>DA</v>
      </c>
      <c r="I409" s="5" t="str">
        <f t="shared" si="37"/>
        <v>12</v>
      </c>
      <c r="J409" s="5" t="str">
        <f t="shared" si="37"/>
        <v>E4</v>
      </c>
      <c r="K409" s="5" t="str">
        <f t="shared" si="37"/>
        <v>F1</v>
      </c>
      <c r="L409" s="5" t="str">
        <f t="shared" si="37"/>
        <v>CC</v>
      </c>
      <c r="M409" s="5" t="str">
        <f t="shared" si="37"/>
        <v>2B</v>
      </c>
      <c r="N409" s="5" t="str">
        <f t="shared" si="37"/>
        <v>DB</v>
      </c>
      <c r="O409" s="5" t="str">
        <f t="shared" si="37"/>
        <v>90</v>
      </c>
      <c r="P409" s="5" t="str">
        <f t="shared" si="37"/>
        <v>D2</v>
      </c>
      <c r="Q409" s="5" t="str">
        <f t="shared" si="37"/>
        <v>0B</v>
      </c>
      <c r="R409" s="5" t="str">
        <f t="shared" si="37"/>
        <v>D6</v>
      </c>
    </row>
    <row r="410" spans="1:18" x14ac:dyDescent="0.25">
      <c r="A410" s="6" t="s">
        <v>685</v>
      </c>
      <c r="B410" s="7" t="str">
        <f t="shared" si="35"/>
        <v>0x1970</v>
      </c>
      <c r="C410" s="5" t="str">
        <f t="shared" si="33"/>
        <v>7B</v>
      </c>
      <c r="D410" s="5" t="str">
        <f t="shared" si="37"/>
        <v>CA</v>
      </c>
      <c r="E410" s="5" t="str">
        <f t="shared" si="37"/>
        <v>EE</v>
      </c>
      <c r="F410" s="5" t="str">
        <f t="shared" si="37"/>
        <v>C2</v>
      </c>
      <c r="G410" s="5" t="str">
        <f t="shared" si="37"/>
        <v>8A</v>
      </c>
      <c r="H410" s="5" t="str">
        <f t="shared" si="37"/>
        <v>BB</v>
      </c>
      <c r="I410" s="5" t="str">
        <f t="shared" si="37"/>
        <v>A6</v>
      </c>
      <c r="J410" s="5" t="str">
        <f t="shared" si="37"/>
        <v>A8</v>
      </c>
      <c r="K410" s="5" t="str">
        <f t="shared" si="37"/>
        <v>FB</v>
      </c>
      <c r="L410" s="5" t="str">
        <f t="shared" si="37"/>
        <v>A1</v>
      </c>
      <c r="M410" s="5" t="str">
        <f t="shared" si="37"/>
        <v>78</v>
      </c>
      <c r="N410" s="5" t="str">
        <f t="shared" si="37"/>
        <v>9A</v>
      </c>
      <c r="O410" s="5" t="str">
        <f t="shared" si="37"/>
        <v>C0</v>
      </c>
      <c r="P410" s="5" t="str">
        <f t="shared" si="37"/>
        <v>89</v>
      </c>
      <c r="Q410" s="5" t="str">
        <f t="shared" si="37"/>
        <v>0C</v>
      </c>
      <c r="R410" s="5" t="str">
        <f t="shared" si="37"/>
        <v>70</v>
      </c>
    </row>
    <row r="411" spans="1:18" x14ac:dyDescent="0.25">
      <c r="A411" s="6" t="s">
        <v>686</v>
      </c>
      <c r="B411" s="7" t="str">
        <f t="shared" si="35"/>
        <v>0x1980</v>
      </c>
      <c r="C411" s="5" t="str">
        <f t="shared" si="33"/>
        <v>8F</v>
      </c>
      <c r="D411" s="5" t="str">
        <f t="shared" si="37"/>
        <v>93</v>
      </c>
      <c r="E411" s="5" t="str">
        <f t="shared" si="37"/>
        <v>BA</v>
      </c>
      <c r="F411" s="5" t="str">
        <f t="shared" si="37"/>
        <v>A9</v>
      </c>
      <c r="G411" s="5" t="str">
        <f t="shared" si="37"/>
        <v>11</v>
      </c>
      <c r="H411" s="5" t="str">
        <f t="shared" si="37"/>
        <v>A9</v>
      </c>
      <c r="I411" s="5" t="str">
        <f t="shared" si="37"/>
        <v>30</v>
      </c>
      <c r="J411" s="5" t="str">
        <f t="shared" si="37"/>
        <v>BE</v>
      </c>
      <c r="K411" s="5" t="str">
        <f t="shared" si="37"/>
        <v>2E</v>
      </c>
      <c r="L411" s="5" t="str">
        <f t="shared" si="37"/>
        <v>BE</v>
      </c>
      <c r="M411" s="5" t="str">
        <f t="shared" si="37"/>
        <v>F6</v>
      </c>
      <c r="N411" s="5" t="str">
        <f t="shared" si="37"/>
        <v>C0</v>
      </c>
      <c r="O411" s="5" t="str">
        <f t="shared" si="37"/>
        <v>AB</v>
      </c>
      <c r="P411" s="5" t="str">
        <f t="shared" si="37"/>
        <v>CC</v>
      </c>
      <c r="Q411" s="5" t="str">
        <f t="shared" si="37"/>
        <v>0C</v>
      </c>
      <c r="R411" s="5" t="str">
        <f t="shared" si="37"/>
        <v>D2</v>
      </c>
    </row>
    <row r="412" spans="1:18" x14ac:dyDescent="0.25">
      <c r="A412" s="6" t="s">
        <v>687</v>
      </c>
      <c r="B412" s="7" t="str">
        <f t="shared" si="35"/>
        <v>0x1990</v>
      </c>
      <c r="C412" s="5" t="str">
        <f t="shared" si="33"/>
        <v>8E</v>
      </c>
      <c r="D412" s="5" t="str">
        <f t="shared" si="37"/>
        <v>D7</v>
      </c>
      <c r="E412" s="5" t="str">
        <f t="shared" si="37"/>
        <v>AB</v>
      </c>
      <c r="F412" s="5" t="str">
        <f t="shared" si="37"/>
        <v>DC</v>
      </c>
      <c r="G412" s="5" t="str">
        <f t="shared" si="37"/>
        <v>E9</v>
      </c>
      <c r="H412" s="5" t="str">
        <f t="shared" si="37"/>
        <v>DA</v>
      </c>
      <c r="I412" s="5" t="str">
        <f t="shared" si="37"/>
        <v>B6</v>
      </c>
      <c r="J412" s="5" t="str">
        <f t="shared" si="37"/>
        <v>E1</v>
      </c>
      <c r="K412" s="5" t="str">
        <f t="shared" si="37"/>
        <v>A2</v>
      </c>
      <c r="L412" s="5" t="str">
        <f t="shared" si="37"/>
        <v>E5</v>
      </c>
      <c r="M412" s="5" t="str">
        <f t="shared" si="37"/>
        <v>5F</v>
      </c>
      <c r="N412" s="5" t="str">
        <f t="shared" si="37"/>
        <v>EA</v>
      </c>
      <c r="O412" s="5" t="str">
        <f t="shared" si="37"/>
        <v>19</v>
      </c>
      <c r="P412" s="5" t="str">
        <f t="shared" si="37"/>
        <v>D5</v>
      </c>
      <c r="Q412" s="5" t="str">
        <f t="shared" si="37"/>
        <v>12</v>
      </c>
      <c r="R412" s="5" t="str">
        <f t="shared" si="37"/>
        <v>E0</v>
      </c>
    </row>
    <row r="413" spans="1:18" x14ac:dyDescent="0.25">
      <c r="A413" s="6" t="s">
        <v>688</v>
      </c>
      <c r="B413" s="7" t="str">
        <f t="shared" si="35"/>
        <v>0x19A0</v>
      </c>
      <c r="C413" s="5" t="str">
        <f t="shared" si="33"/>
        <v>DD</v>
      </c>
      <c r="D413" s="5" t="str">
        <f t="shared" si="37"/>
        <v>DD</v>
      </c>
      <c r="E413" s="5" t="str">
        <f t="shared" si="37"/>
        <v>F1</v>
      </c>
      <c r="F413" s="5" t="str">
        <f t="shared" si="37"/>
        <v>F1</v>
      </c>
      <c r="G413" s="5" t="str">
        <f t="shared" si="37"/>
        <v>AF</v>
      </c>
      <c r="H413" s="5" t="str">
        <f t="shared" si="37"/>
        <v>DD</v>
      </c>
      <c r="I413" s="5" t="str">
        <f t="shared" si="37"/>
        <v>8D</v>
      </c>
      <c r="J413" s="5" t="str">
        <f t="shared" si="37"/>
        <v>DE</v>
      </c>
      <c r="K413" s="5" t="str">
        <f t="shared" si="37"/>
        <v>CE</v>
      </c>
      <c r="L413" s="5" t="str">
        <f t="shared" si="37"/>
        <v>DE</v>
      </c>
      <c r="M413" s="5" t="str">
        <f t="shared" si="37"/>
        <v>30</v>
      </c>
      <c r="N413" s="5" t="str">
        <f t="shared" si="37"/>
        <v>DF</v>
      </c>
      <c r="O413" s="5" t="str">
        <f t="shared" si="37"/>
        <v>4D</v>
      </c>
      <c r="P413" s="5" t="str">
        <f t="shared" si="37"/>
        <v>D1</v>
      </c>
      <c r="Q413" s="5" t="str">
        <f t="shared" si="37"/>
        <v>63</v>
      </c>
      <c r="R413" s="5" t="str">
        <f t="shared" si="37"/>
        <v>D2</v>
      </c>
    </row>
    <row r="414" spans="1:18" x14ac:dyDescent="0.25">
      <c r="A414" s="6" t="s">
        <v>689</v>
      </c>
      <c r="B414" s="7" t="str">
        <f t="shared" si="35"/>
        <v>0x19B0</v>
      </c>
      <c r="C414" s="5" t="str">
        <f t="shared" si="33"/>
        <v>F2</v>
      </c>
      <c r="D414" s="5" t="str">
        <f t="shared" si="37"/>
        <v>D0</v>
      </c>
      <c r="E414" s="5" t="str">
        <f t="shared" si="37"/>
        <v>5A</v>
      </c>
      <c r="F414" s="5" t="str">
        <f t="shared" si="37"/>
        <v>D4</v>
      </c>
      <c r="G414" s="5" t="str">
        <f t="shared" si="37"/>
        <v>F8</v>
      </c>
      <c r="H414" s="5" t="str">
        <f t="shared" si="37"/>
        <v>BB</v>
      </c>
      <c r="I414" s="5" t="str">
        <f t="shared" si="37"/>
        <v>F5</v>
      </c>
      <c r="J414" s="5" t="str">
        <f t="shared" si="37"/>
        <v>AD</v>
      </c>
      <c r="K414" s="5" t="str">
        <f t="shared" si="37"/>
        <v>24</v>
      </c>
      <c r="L414" s="5" t="str">
        <f t="shared" si="37"/>
        <v>9D</v>
      </c>
      <c r="M414" s="5" t="str">
        <f t="shared" si="37"/>
        <v>16</v>
      </c>
      <c r="N414" s="5" t="str">
        <f t="shared" si="37"/>
        <v>91</v>
      </c>
      <c r="O414" s="5" t="str">
        <f t="shared" si="37"/>
        <v>9C</v>
      </c>
      <c r="P414" s="5" t="str">
        <f t="shared" si="37"/>
        <v>8A</v>
      </c>
      <c r="Q414" s="5" t="str">
        <f t="shared" si="37"/>
        <v>24</v>
      </c>
      <c r="R414" s="5" t="str">
        <f t="shared" si="37"/>
        <v>82</v>
      </c>
    </row>
    <row r="415" spans="1:18" x14ac:dyDescent="0.25">
      <c r="A415" s="6" t="s">
        <v>690</v>
      </c>
      <c r="B415" s="7" t="str">
        <f t="shared" si="35"/>
        <v>0x19C0</v>
      </c>
      <c r="C415" s="5" t="str">
        <f t="shared" si="33"/>
        <v>19</v>
      </c>
      <c r="D415" s="5" t="str">
        <f t="shared" si="37"/>
        <v>9F</v>
      </c>
      <c r="E415" s="5" t="str">
        <f t="shared" si="37"/>
        <v>33</v>
      </c>
      <c r="F415" s="5" t="str">
        <f t="shared" si="37"/>
        <v>A8</v>
      </c>
      <c r="G415" s="5" t="str">
        <f t="shared" si="37"/>
        <v>2A</v>
      </c>
      <c r="H415" s="5" t="str">
        <f t="shared" si="37"/>
        <v>B6</v>
      </c>
      <c r="I415" s="5" t="str">
        <f t="shared" si="37"/>
        <v>99</v>
      </c>
      <c r="J415" s="5" t="str">
        <f t="shared" si="37"/>
        <v>B4</v>
      </c>
      <c r="K415" s="5" t="str">
        <f t="shared" si="37"/>
        <v>58</v>
      </c>
      <c r="L415" s="5" t="str">
        <f t="shared" si="37"/>
        <v>BB</v>
      </c>
      <c r="M415" s="5" t="str">
        <f t="shared" si="37"/>
        <v>9C</v>
      </c>
      <c r="N415" s="5" t="str">
        <f t="shared" si="37"/>
        <v>CB</v>
      </c>
      <c r="O415" s="5" t="str">
        <f t="shared" si="37"/>
        <v>DA</v>
      </c>
      <c r="P415" s="5" t="str">
        <f t="shared" si="37"/>
        <v>CE</v>
      </c>
      <c r="Q415" s="5" t="str">
        <f t="shared" si="37"/>
        <v>17</v>
      </c>
      <c r="R415" s="5" t="str">
        <f t="shared" si="37"/>
        <v>D6</v>
      </c>
    </row>
    <row r="416" spans="1:18" x14ac:dyDescent="0.25">
      <c r="A416" s="6" t="s">
        <v>691</v>
      </c>
      <c r="B416" s="7" t="str">
        <f t="shared" si="35"/>
        <v>0x19D0</v>
      </c>
      <c r="C416" s="5" t="str">
        <f t="shared" si="33"/>
        <v>2A</v>
      </c>
      <c r="D416" s="5" t="str">
        <f t="shared" si="37"/>
        <v>D7</v>
      </c>
      <c r="E416" s="5" t="str">
        <f t="shared" si="37"/>
        <v>A4</v>
      </c>
      <c r="F416" s="5" t="str">
        <f t="shared" si="37"/>
        <v>DD</v>
      </c>
      <c r="G416" s="5" t="str">
        <f t="shared" si="37"/>
        <v>14</v>
      </c>
      <c r="H416" s="5" t="str">
        <f t="shared" si="37"/>
        <v>DE</v>
      </c>
      <c r="I416" s="5" t="str">
        <f t="shared" si="37"/>
        <v>6E</v>
      </c>
      <c r="J416" s="5" t="str">
        <f t="shared" si="37"/>
        <v>E7</v>
      </c>
      <c r="K416" s="5" t="str">
        <f t="shared" si="37"/>
        <v>9B</v>
      </c>
      <c r="L416" s="5" t="str">
        <f t="shared" si="37"/>
        <v>EE</v>
      </c>
      <c r="M416" s="5" t="str">
        <f t="shared" si="37"/>
        <v>19</v>
      </c>
      <c r="N416" s="5" t="str">
        <f t="shared" si="37"/>
        <v>EF</v>
      </c>
      <c r="O416" s="5" t="str">
        <f t="shared" si="37"/>
        <v>97</v>
      </c>
      <c r="P416" s="5" t="str">
        <f t="shared" si="37"/>
        <v>E5</v>
      </c>
      <c r="Q416" s="5" t="str">
        <f t="shared" si="37"/>
        <v>62</v>
      </c>
      <c r="R416" s="5" t="str">
        <f t="shared" si="37"/>
        <v>EB</v>
      </c>
    </row>
    <row r="417" spans="1:18" x14ac:dyDescent="0.25">
      <c r="A417" s="6" t="s">
        <v>692</v>
      </c>
      <c r="B417" s="7" t="str">
        <f t="shared" si="35"/>
        <v>0x19E0</v>
      </c>
      <c r="C417" s="5" t="str">
        <f t="shared" si="33"/>
        <v>38</v>
      </c>
      <c r="D417" s="5" t="str">
        <f t="shared" si="37"/>
        <v>F3</v>
      </c>
      <c r="E417" s="5" t="str">
        <f t="shared" si="37"/>
        <v>47</v>
      </c>
      <c r="F417" s="5" t="str">
        <f t="shared" si="37"/>
        <v>F2</v>
      </c>
      <c r="G417" s="5" t="str">
        <f t="shared" si="37"/>
        <v>83</v>
      </c>
      <c r="H417" s="5" t="str">
        <f t="shared" si="37"/>
        <v>E4</v>
      </c>
      <c r="I417" s="5" t="str">
        <f t="shared" si="37"/>
        <v>E7</v>
      </c>
      <c r="J417" s="5" t="str">
        <f t="shared" si="37"/>
        <v>E8</v>
      </c>
      <c r="K417" s="5" t="str">
        <f t="shared" si="37"/>
        <v>C0</v>
      </c>
      <c r="L417" s="5" t="str">
        <f t="shared" si="37"/>
        <v>E8</v>
      </c>
      <c r="M417" s="5" t="str">
        <f t="shared" si="37"/>
        <v>83</v>
      </c>
      <c r="N417" s="5" t="str">
        <f t="shared" si="37"/>
        <v>E0</v>
      </c>
      <c r="O417" s="5" t="str">
        <f t="shared" si="37"/>
        <v>3F</v>
      </c>
      <c r="P417" s="5" t="str">
        <f t="shared" si="37"/>
        <v>D7</v>
      </c>
      <c r="Q417" s="5" t="str">
        <f t="shared" si="37"/>
        <v>A4</v>
      </c>
      <c r="R417" s="5" t="str">
        <f t="shared" si="37"/>
        <v>CE</v>
      </c>
    </row>
    <row r="418" spans="1:18" x14ac:dyDescent="0.25">
      <c r="A418" s="6" t="s">
        <v>693</v>
      </c>
      <c r="B418" s="7" t="str">
        <f t="shared" si="35"/>
        <v>0x19F0</v>
      </c>
      <c r="C418" s="5" t="str">
        <f t="shared" si="33"/>
        <v>52</v>
      </c>
      <c r="D418" s="5" t="str">
        <f t="shared" si="37"/>
        <v>D0</v>
      </c>
      <c r="E418" s="5" t="str">
        <f t="shared" si="37"/>
        <v>FE</v>
      </c>
      <c r="F418" s="5" t="str">
        <f t="shared" si="37"/>
        <v>CC</v>
      </c>
      <c r="G418" s="5" t="str">
        <f t="shared" si="37"/>
        <v>F3</v>
      </c>
      <c r="H418" s="5" t="str">
        <f t="shared" si="37"/>
        <v>BD</v>
      </c>
      <c r="I418" s="5" t="str">
        <f t="shared" si="37"/>
        <v>26</v>
      </c>
      <c r="J418" s="5" t="str">
        <f t="shared" si="37"/>
        <v>AD</v>
      </c>
      <c r="K418" s="5" t="str">
        <f t="shared" si="37"/>
        <v>BD</v>
      </c>
      <c r="L418" s="5" t="str">
        <f t="shared" si="37"/>
        <v>A8</v>
      </c>
      <c r="M418" s="5" t="str">
        <f t="shared" si="37"/>
        <v>23</v>
      </c>
      <c r="N418" s="5" t="str">
        <f t="shared" si="37"/>
        <v>A5</v>
      </c>
      <c r="O418" s="5" t="str">
        <f t="shared" si="37"/>
        <v>3B</v>
      </c>
      <c r="P418" s="5" t="str">
        <f t="shared" si="37"/>
        <v>90</v>
      </c>
      <c r="Q418" s="5" t="str">
        <f t="shared" si="37"/>
        <v>53</v>
      </c>
      <c r="R418" s="5" t="str">
        <f t="shared" si="37"/>
        <v>8C</v>
      </c>
    </row>
    <row r="419" spans="1:18" x14ac:dyDescent="0.25">
      <c r="A419" s="6" t="s">
        <v>694</v>
      </c>
      <c r="B419" s="7" t="str">
        <f t="shared" si="35"/>
        <v>0x1A00</v>
      </c>
      <c r="C419" s="5" t="str">
        <f t="shared" si="33"/>
        <v>B3</v>
      </c>
      <c r="D419" s="5" t="str">
        <f t="shared" si="37"/>
        <v>90</v>
      </c>
      <c r="E419" s="5" t="str">
        <f t="shared" si="37"/>
        <v>0F</v>
      </c>
      <c r="F419" s="5" t="str">
        <f t="shared" si="37"/>
        <v>A9</v>
      </c>
      <c r="G419" s="5" t="str">
        <f t="shared" si="37"/>
        <v>7A</v>
      </c>
      <c r="H419" s="5" t="str">
        <f t="shared" si="37"/>
        <v>B3</v>
      </c>
      <c r="I419" s="5" t="str">
        <f t="shared" si="37"/>
        <v>17</v>
      </c>
      <c r="J419" s="5" t="str">
        <f t="shared" si="37"/>
        <v>B9</v>
      </c>
      <c r="K419" s="5" t="str">
        <f t="shared" si="37"/>
        <v>EA</v>
      </c>
      <c r="L419" s="5" t="str">
        <f t="shared" si="37"/>
        <v>B8</v>
      </c>
      <c r="M419" s="5" t="str">
        <f t="shared" si="37"/>
        <v>07</v>
      </c>
      <c r="N419" s="5" t="str">
        <f t="shared" si="37"/>
        <v>CB</v>
      </c>
      <c r="O419" s="5" t="str">
        <f t="shared" si="37"/>
        <v>8C</v>
      </c>
      <c r="P419" s="5" t="str">
        <f t="shared" si="37"/>
        <v>C5</v>
      </c>
      <c r="Q419" s="5" t="str">
        <f t="shared" si="37"/>
        <v>C6</v>
      </c>
      <c r="R419" s="5" t="str">
        <f t="shared" si="37"/>
        <v>DC</v>
      </c>
    </row>
    <row r="420" spans="1:18" x14ac:dyDescent="0.25">
      <c r="A420" s="6" t="s">
        <v>695</v>
      </c>
      <c r="B420" s="7" t="str">
        <f t="shared" si="35"/>
        <v>0x1A10</v>
      </c>
      <c r="C420" s="5" t="str">
        <f t="shared" si="33"/>
        <v>19</v>
      </c>
      <c r="D420" s="5" t="str">
        <f t="shared" si="37"/>
        <v>E1</v>
      </c>
      <c r="E420" s="5" t="str">
        <f t="shared" si="37"/>
        <v>7A</v>
      </c>
      <c r="F420" s="5" t="str">
        <f t="shared" si="37"/>
        <v>D6</v>
      </c>
      <c r="G420" s="5" t="str">
        <f t="shared" si="37"/>
        <v>23</v>
      </c>
      <c r="H420" s="5" t="str">
        <f t="shared" si="37"/>
        <v>E6</v>
      </c>
      <c r="I420" s="5" t="str">
        <f t="shared" si="37"/>
        <v>EE</v>
      </c>
      <c r="J420" s="5" t="str">
        <f t="shared" si="37"/>
        <v>D6</v>
      </c>
      <c r="K420" s="5" t="str">
        <f t="shared" si="37"/>
        <v>69</v>
      </c>
      <c r="L420" s="5" t="str">
        <f t="shared" si="37"/>
        <v>DC</v>
      </c>
      <c r="M420" s="5" t="str">
        <f t="shared" si="37"/>
        <v>0B</v>
      </c>
      <c r="N420" s="5" t="str">
        <f t="shared" si="37"/>
        <v>DC</v>
      </c>
      <c r="O420" s="5" t="str">
        <f t="shared" si="37"/>
        <v>C2</v>
      </c>
      <c r="P420" s="5" t="str">
        <f t="shared" si="37"/>
        <v>E4</v>
      </c>
      <c r="Q420" s="5" t="str">
        <f t="shared" si="37"/>
        <v>7D</v>
      </c>
      <c r="R420" s="5" t="str">
        <f t="shared" si="37"/>
        <v>ED</v>
      </c>
    </row>
    <row r="421" spans="1:18" x14ac:dyDescent="0.25">
      <c r="A421" s="6" t="s">
        <v>696</v>
      </c>
      <c r="B421" s="7" t="str">
        <f t="shared" si="35"/>
        <v>0x1A20</v>
      </c>
      <c r="C421" s="5" t="str">
        <f t="shared" si="33"/>
        <v>BF</v>
      </c>
      <c r="D421" s="5" t="str">
        <f t="shared" si="37"/>
        <v>EE</v>
      </c>
      <c r="E421" s="5" t="str">
        <f t="shared" si="37"/>
        <v>40</v>
      </c>
      <c r="F421" s="5" t="str">
        <f t="shared" si="37"/>
        <v>E2</v>
      </c>
      <c r="G421" s="5" t="str">
        <f t="shared" si="37"/>
        <v>F9</v>
      </c>
      <c r="H421" s="5" t="str">
        <f t="shared" si="37"/>
        <v>EC</v>
      </c>
      <c r="I421" s="5" t="str">
        <f t="shared" si="37"/>
        <v>C7</v>
      </c>
      <c r="J421" s="5" t="str">
        <f t="shared" si="37"/>
        <v>E7</v>
      </c>
      <c r="K421" s="5" t="str">
        <f t="shared" si="37"/>
        <v>EB</v>
      </c>
      <c r="L421" s="5" t="str">
        <f t="shared" si="37"/>
        <v>D7</v>
      </c>
      <c r="M421" s="5" t="str">
        <f t="shared" si="37"/>
        <v>B7</v>
      </c>
      <c r="N421" s="5" t="str">
        <f t="shared" si="37"/>
        <v>DB</v>
      </c>
      <c r="O421" s="5" t="str">
        <f t="shared" si="37"/>
        <v>2B</v>
      </c>
      <c r="P421" s="5" t="str">
        <f t="shared" si="37"/>
        <v>E3</v>
      </c>
      <c r="Q421" s="5" t="str">
        <f t="shared" si="37"/>
        <v>C5</v>
      </c>
      <c r="R421" s="5" t="str">
        <f t="shared" si="37"/>
        <v>CB</v>
      </c>
    </row>
    <row r="422" spans="1:18" x14ac:dyDescent="0.25">
      <c r="A422" s="6" t="s">
        <v>697</v>
      </c>
      <c r="B422" s="7" t="str">
        <f t="shared" si="35"/>
        <v>0x1A30</v>
      </c>
      <c r="C422" s="5" t="str">
        <f t="shared" si="33"/>
        <v>F8</v>
      </c>
      <c r="D422" s="5" t="str">
        <f t="shared" si="37"/>
        <v>C7</v>
      </c>
      <c r="E422" s="5" t="str">
        <f t="shared" si="37"/>
        <v>D6</v>
      </c>
      <c r="F422" s="5" t="str">
        <f t="shared" si="37"/>
        <v>C8</v>
      </c>
      <c r="G422" s="5" t="str">
        <f t="shared" si="37"/>
        <v>BF</v>
      </c>
      <c r="H422" s="5" t="str">
        <f t="shared" si="37"/>
        <v>C3</v>
      </c>
      <c r="I422" s="5" t="str">
        <f t="shared" si="37"/>
        <v>61</v>
      </c>
      <c r="J422" s="5" t="str">
        <f t="shared" si="37"/>
        <v>BD</v>
      </c>
      <c r="K422" s="5" t="str">
        <f t="shared" si="37"/>
        <v>D1</v>
      </c>
      <c r="L422" s="5" t="str">
        <f t="shared" si="37"/>
        <v>A8</v>
      </c>
      <c r="M422" s="5" t="str">
        <f t="shared" si="37"/>
        <v>02</v>
      </c>
      <c r="N422" s="5" t="str">
        <f t="shared" si="37"/>
        <v>A2</v>
      </c>
      <c r="O422" s="5" t="str">
        <f t="shared" si="37"/>
        <v>7B</v>
      </c>
      <c r="P422" s="5" t="str">
        <f t="shared" si="37"/>
        <v>92</v>
      </c>
      <c r="Q422" s="5" t="str">
        <f t="shared" si="37"/>
        <v>0A</v>
      </c>
      <c r="R422" s="5" t="str">
        <f t="shared" si="37"/>
        <v>86</v>
      </c>
    </row>
    <row r="423" spans="1:18" x14ac:dyDescent="0.25">
      <c r="A423" s="6" t="s">
        <v>698</v>
      </c>
      <c r="B423" s="7" t="str">
        <f t="shared" si="35"/>
        <v>0x1A40</v>
      </c>
      <c r="C423" s="5" t="str">
        <f t="shared" si="33"/>
        <v>FC</v>
      </c>
      <c r="D423" s="5" t="str">
        <f t="shared" si="37"/>
        <v>9E</v>
      </c>
      <c r="E423" s="5" t="str">
        <f t="shared" si="37"/>
        <v>59</v>
      </c>
      <c r="F423" s="5" t="str">
        <f t="shared" si="37"/>
        <v>B5</v>
      </c>
      <c r="G423" s="5" t="str">
        <f t="shared" si="37"/>
        <v>53</v>
      </c>
      <c r="H423" s="5" t="str">
        <f t="shared" si="37"/>
        <v>B3</v>
      </c>
      <c r="I423" s="5" t="str">
        <f t="shared" si="37"/>
        <v>28</v>
      </c>
      <c r="J423" s="5" t="str">
        <f t="shared" si="37"/>
        <v>CB</v>
      </c>
      <c r="K423" s="5" t="str">
        <f t="shared" si="37"/>
        <v>A0</v>
      </c>
      <c r="L423" s="5" t="str">
        <f t="shared" si="37"/>
        <v>C8</v>
      </c>
      <c r="M423" s="5" t="str">
        <f t="shared" si="37"/>
        <v>A4</v>
      </c>
      <c r="N423" s="5" t="str">
        <f t="shared" si="37"/>
        <v>D3</v>
      </c>
      <c r="O423" s="5" t="str">
        <f t="shared" si="37"/>
        <v>98</v>
      </c>
      <c r="P423" s="5" t="str">
        <f t="shared" si="37"/>
        <v>DA</v>
      </c>
      <c r="Q423" s="5" t="str">
        <f t="shared" si="37"/>
        <v>30</v>
      </c>
      <c r="R423" s="5" t="str">
        <f t="shared" ref="D423:R440" si="38">MID($A423,(COLUMN())*3+2,2)</f>
        <v>DA</v>
      </c>
    </row>
    <row r="424" spans="1:18" x14ac:dyDescent="0.25">
      <c r="A424" s="6" t="s">
        <v>699</v>
      </c>
      <c r="B424" s="7" t="str">
        <f t="shared" si="35"/>
        <v>0x1A50</v>
      </c>
      <c r="C424" s="5" t="str">
        <f t="shared" si="33"/>
        <v>4D</v>
      </c>
      <c r="D424" s="5" t="str">
        <f t="shared" si="38"/>
        <v>DD</v>
      </c>
      <c r="E424" s="5" t="str">
        <f t="shared" si="38"/>
        <v>E9</v>
      </c>
      <c r="F424" s="5" t="str">
        <f t="shared" si="38"/>
        <v>F0</v>
      </c>
      <c r="G424" s="5" t="str">
        <f t="shared" si="38"/>
        <v>1D</v>
      </c>
      <c r="H424" s="5" t="str">
        <f t="shared" si="38"/>
        <v>E9</v>
      </c>
      <c r="I424" s="5" t="str">
        <f t="shared" si="38"/>
        <v>83</v>
      </c>
      <c r="J424" s="5" t="str">
        <f t="shared" si="38"/>
        <v>F9</v>
      </c>
      <c r="K424" s="5" t="str">
        <f t="shared" si="38"/>
        <v>04</v>
      </c>
      <c r="L424" s="5" t="str">
        <f t="shared" si="38"/>
        <v>F0</v>
      </c>
      <c r="M424" s="5" t="str">
        <f t="shared" si="38"/>
        <v>AE</v>
      </c>
      <c r="N424" s="5" t="str">
        <f t="shared" si="38"/>
        <v>F2</v>
      </c>
      <c r="O424" s="5" t="str">
        <f t="shared" si="38"/>
        <v>01</v>
      </c>
      <c r="P424" s="5" t="str">
        <f t="shared" si="38"/>
        <v>F7</v>
      </c>
      <c r="Q424" s="5" t="str">
        <f t="shared" si="38"/>
        <v>5F</v>
      </c>
      <c r="R424" s="5" t="str">
        <f t="shared" si="38"/>
        <v>F4</v>
      </c>
    </row>
    <row r="425" spans="1:18" x14ac:dyDescent="0.25">
      <c r="A425" s="6" t="s">
        <v>700</v>
      </c>
      <c r="B425" s="7" t="str">
        <f t="shared" si="35"/>
        <v>0x1A60</v>
      </c>
      <c r="C425" s="5" t="str">
        <f t="shared" si="33"/>
        <v>2E</v>
      </c>
      <c r="D425" s="5" t="str">
        <f t="shared" si="38"/>
        <v>F2</v>
      </c>
      <c r="E425" s="5" t="str">
        <f t="shared" si="38"/>
        <v>05</v>
      </c>
      <c r="F425" s="5" t="str">
        <f t="shared" si="38"/>
        <v>F3</v>
      </c>
      <c r="G425" s="5" t="str">
        <f t="shared" si="38"/>
        <v>9D</v>
      </c>
      <c r="H425" s="5" t="str">
        <f t="shared" si="38"/>
        <v>E8</v>
      </c>
      <c r="I425" s="5" t="str">
        <f t="shared" si="38"/>
        <v>B2</v>
      </c>
      <c r="J425" s="5" t="str">
        <f t="shared" si="38"/>
        <v>F4</v>
      </c>
      <c r="K425" s="5" t="str">
        <f t="shared" si="38"/>
        <v>14</v>
      </c>
      <c r="L425" s="5" t="str">
        <f t="shared" si="38"/>
        <v>DE</v>
      </c>
      <c r="M425" s="5" t="str">
        <f t="shared" si="38"/>
        <v>93</v>
      </c>
      <c r="N425" s="5" t="str">
        <f t="shared" si="38"/>
        <v>ED</v>
      </c>
      <c r="O425" s="5" t="str">
        <f t="shared" si="38"/>
        <v>47</v>
      </c>
      <c r="P425" s="5" t="str">
        <f t="shared" si="38"/>
        <v>E3</v>
      </c>
      <c r="Q425" s="5" t="str">
        <f t="shared" si="38"/>
        <v>7D</v>
      </c>
      <c r="R425" s="5" t="str">
        <f t="shared" si="38"/>
        <v>E4</v>
      </c>
    </row>
    <row r="426" spans="1:18" x14ac:dyDescent="0.25">
      <c r="A426" s="6" t="s">
        <v>701</v>
      </c>
      <c r="B426" s="7" t="str">
        <f t="shared" si="35"/>
        <v>0x1A70</v>
      </c>
      <c r="C426" s="5" t="str">
        <f t="shared" si="33"/>
        <v>AB</v>
      </c>
      <c r="D426" s="5" t="str">
        <f t="shared" si="38"/>
        <v>DD</v>
      </c>
      <c r="E426" s="5" t="str">
        <f t="shared" si="38"/>
        <v>BD</v>
      </c>
      <c r="F426" s="5" t="str">
        <f t="shared" si="38"/>
        <v>D0</v>
      </c>
      <c r="G426" s="5" t="str">
        <f t="shared" si="38"/>
        <v>A9</v>
      </c>
      <c r="H426" s="5" t="str">
        <f t="shared" si="38"/>
        <v>CC</v>
      </c>
      <c r="I426" s="5" t="str">
        <f t="shared" si="38"/>
        <v>0B</v>
      </c>
      <c r="J426" s="5" t="str">
        <f t="shared" si="38"/>
        <v>B9</v>
      </c>
      <c r="K426" s="5" t="str">
        <f t="shared" si="38"/>
        <v>5D</v>
      </c>
      <c r="L426" s="5" t="str">
        <f t="shared" si="38"/>
        <v>B8</v>
      </c>
      <c r="M426" s="5" t="str">
        <f t="shared" si="38"/>
        <v>86</v>
      </c>
      <c r="N426" s="5" t="str">
        <f t="shared" si="38"/>
        <v>B0</v>
      </c>
      <c r="O426" s="5" t="str">
        <f t="shared" si="38"/>
        <v>AB</v>
      </c>
      <c r="P426" s="5" t="str">
        <f t="shared" si="38"/>
        <v>A2</v>
      </c>
      <c r="Q426" s="5" t="str">
        <f t="shared" si="38"/>
        <v>AE</v>
      </c>
      <c r="R426" s="5" t="str">
        <f t="shared" si="38"/>
        <v>8C</v>
      </c>
    </row>
    <row r="427" spans="1:18" x14ac:dyDescent="0.25">
      <c r="A427" s="6" t="s">
        <v>702</v>
      </c>
      <c r="B427" s="7" t="str">
        <f t="shared" si="35"/>
        <v>0x1A80</v>
      </c>
      <c r="C427" s="5" t="str">
        <f t="shared" si="33"/>
        <v>01</v>
      </c>
      <c r="D427" s="5" t="str">
        <f t="shared" si="38"/>
        <v>A5</v>
      </c>
      <c r="E427" s="5" t="str">
        <f t="shared" si="38"/>
        <v>E9</v>
      </c>
      <c r="F427" s="5" t="str">
        <f t="shared" si="38"/>
        <v>B8</v>
      </c>
      <c r="G427" s="5" t="str">
        <f t="shared" si="38"/>
        <v>9F</v>
      </c>
      <c r="H427" s="5" t="str">
        <f t="shared" si="38"/>
        <v>B9</v>
      </c>
      <c r="I427" s="5" t="str">
        <f t="shared" si="38"/>
        <v>79</v>
      </c>
      <c r="J427" s="5" t="str">
        <f t="shared" si="38"/>
        <v>CE</v>
      </c>
      <c r="K427" s="5" t="str">
        <f t="shared" si="38"/>
        <v>60</v>
      </c>
      <c r="L427" s="5" t="str">
        <f t="shared" si="38"/>
        <v>CF</v>
      </c>
      <c r="M427" s="5" t="str">
        <f t="shared" si="38"/>
        <v>7B</v>
      </c>
      <c r="N427" s="5" t="str">
        <f t="shared" si="38"/>
        <v>D0</v>
      </c>
      <c r="O427" s="5" t="str">
        <f t="shared" si="38"/>
        <v>AD</v>
      </c>
      <c r="P427" s="5" t="str">
        <f t="shared" si="38"/>
        <v>D9</v>
      </c>
      <c r="Q427" s="5" t="str">
        <f t="shared" si="38"/>
        <v>E2</v>
      </c>
      <c r="R427" s="5" t="str">
        <f t="shared" si="38"/>
        <v>DD</v>
      </c>
    </row>
    <row r="428" spans="1:18" x14ac:dyDescent="0.25">
      <c r="A428" s="6" t="s">
        <v>703</v>
      </c>
      <c r="B428" s="7" t="str">
        <f t="shared" si="35"/>
        <v>0x1A90</v>
      </c>
      <c r="C428" s="5" t="str">
        <f t="shared" si="33"/>
        <v>F0</v>
      </c>
      <c r="D428" s="5" t="str">
        <f t="shared" si="38"/>
        <v>E4</v>
      </c>
      <c r="E428" s="5" t="str">
        <f t="shared" si="38"/>
        <v>57</v>
      </c>
      <c r="F428" s="5" t="str">
        <f t="shared" si="38"/>
        <v>EB</v>
      </c>
      <c r="G428" s="5" t="str">
        <f t="shared" si="38"/>
        <v>B8</v>
      </c>
      <c r="H428" s="5" t="str">
        <f t="shared" si="38"/>
        <v>EB</v>
      </c>
      <c r="I428" s="5" t="str">
        <f t="shared" si="38"/>
        <v>E7</v>
      </c>
      <c r="J428" s="5" t="str">
        <f t="shared" si="38"/>
        <v>F0</v>
      </c>
      <c r="K428" s="5" t="str">
        <f t="shared" si="38"/>
        <v>4A</v>
      </c>
      <c r="L428" s="5" t="str">
        <f t="shared" si="38"/>
        <v>F6</v>
      </c>
      <c r="M428" s="5" t="str">
        <f t="shared" si="38"/>
        <v>55</v>
      </c>
      <c r="N428" s="5" t="str">
        <f t="shared" si="38"/>
        <v>F4</v>
      </c>
      <c r="O428" s="5" t="str">
        <f t="shared" si="38"/>
        <v>5E</v>
      </c>
      <c r="P428" s="5" t="str">
        <f t="shared" si="38"/>
        <v>E1</v>
      </c>
      <c r="Q428" s="5" t="str">
        <f t="shared" si="38"/>
        <v>97</v>
      </c>
      <c r="R428" s="5" t="str">
        <f t="shared" si="38"/>
        <v>EB</v>
      </c>
    </row>
    <row r="429" spans="1:18" x14ac:dyDescent="0.25">
      <c r="A429" s="6" t="s">
        <v>704</v>
      </c>
      <c r="B429" s="7" t="str">
        <f t="shared" si="35"/>
        <v>0x1AA0</v>
      </c>
      <c r="C429" s="5" t="str">
        <f t="shared" si="33"/>
        <v>B0</v>
      </c>
      <c r="D429" s="5" t="str">
        <f t="shared" si="38"/>
        <v>E6</v>
      </c>
      <c r="E429" s="5" t="str">
        <f t="shared" si="38"/>
        <v>FF</v>
      </c>
      <c r="F429" s="5" t="str">
        <f t="shared" si="38"/>
        <v>FF</v>
      </c>
      <c r="G429" s="5" t="str">
        <f t="shared" si="38"/>
        <v>B5</v>
      </c>
      <c r="H429" s="5" t="str">
        <f t="shared" si="38"/>
        <v>EA</v>
      </c>
      <c r="I429" s="5" t="str">
        <f t="shared" si="38"/>
        <v>A9</v>
      </c>
      <c r="J429" s="5" t="str">
        <f t="shared" si="38"/>
        <v>EE</v>
      </c>
      <c r="K429" s="5" t="str">
        <f t="shared" si="38"/>
        <v>69</v>
      </c>
      <c r="L429" s="5" t="str">
        <f t="shared" si="38"/>
        <v>EA</v>
      </c>
      <c r="M429" s="5" t="str">
        <f t="shared" si="38"/>
        <v>66</v>
      </c>
      <c r="N429" s="5" t="str">
        <f t="shared" si="38"/>
        <v>EF</v>
      </c>
      <c r="O429" s="5" t="str">
        <f t="shared" si="38"/>
        <v>28</v>
      </c>
      <c r="P429" s="5" t="str">
        <f t="shared" si="38"/>
        <v>DE</v>
      </c>
      <c r="Q429" s="5" t="str">
        <f t="shared" si="38"/>
        <v>36</v>
      </c>
      <c r="R429" s="5" t="str">
        <f t="shared" si="38"/>
        <v>DE</v>
      </c>
    </row>
    <row r="430" spans="1:18" x14ac:dyDescent="0.25">
      <c r="A430" s="6" t="s">
        <v>705</v>
      </c>
      <c r="B430" s="7" t="str">
        <f t="shared" si="35"/>
        <v>0x1AB0</v>
      </c>
      <c r="C430" s="5" t="str">
        <f t="shared" si="33"/>
        <v>39</v>
      </c>
      <c r="D430" s="5" t="str">
        <f t="shared" si="38"/>
        <v>DE</v>
      </c>
      <c r="E430" s="5" t="str">
        <f t="shared" si="38"/>
        <v>D9</v>
      </c>
      <c r="F430" s="5" t="str">
        <f t="shared" si="38"/>
        <v>DF</v>
      </c>
      <c r="G430" s="5" t="str">
        <f t="shared" si="38"/>
        <v>DF</v>
      </c>
      <c r="H430" s="5" t="str">
        <f t="shared" si="38"/>
        <v>C8</v>
      </c>
      <c r="I430" s="5" t="str">
        <f t="shared" si="38"/>
        <v>B9</v>
      </c>
      <c r="J430" s="5" t="str">
        <f t="shared" si="38"/>
        <v>BA</v>
      </c>
      <c r="K430" s="5" t="str">
        <f t="shared" si="38"/>
        <v>C6</v>
      </c>
      <c r="L430" s="5" t="str">
        <f t="shared" si="38"/>
        <v>AD</v>
      </c>
      <c r="M430" s="5" t="str">
        <f t="shared" si="38"/>
        <v>38</v>
      </c>
      <c r="N430" s="5" t="str">
        <f t="shared" si="38"/>
        <v>A3</v>
      </c>
      <c r="O430" s="5" t="str">
        <f t="shared" si="38"/>
        <v>89</v>
      </c>
      <c r="P430" s="5" t="str">
        <f t="shared" si="38"/>
        <v>A0</v>
      </c>
      <c r="Q430" s="5" t="str">
        <f t="shared" si="38"/>
        <v>B9</v>
      </c>
      <c r="R430" s="5" t="str">
        <f t="shared" si="38"/>
        <v>95</v>
      </c>
    </row>
    <row r="431" spans="1:18" x14ac:dyDescent="0.25">
      <c r="A431" s="6" t="s">
        <v>706</v>
      </c>
      <c r="B431" s="7" t="str">
        <f t="shared" si="35"/>
        <v>0x1AC0</v>
      </c>
      <c r="C431" s="5" t="str">
        <f t="shared" si="33"/>
        <v>12</v>
      </c>
      <c r="D431" s="5" t="str">
        <f t="shared" si="38"/>
        <v>AB</v>
      </c>
      <c r="E431" s="5" t="str">
        <f t="shared" si="38"/>
        <v>F8</v>
      </c>
      <c r="F431" s="5" t="str">
        <f t="shared" si="38"/>
        <v>B4</v>
      </c>
      <c r="G431" s="5" t="str">
        <f t="shared" si="38"/>
        <v>BB</v>
      </c>
      <c r="H431" s="5" t="str">
        <f t="shared" si="38"/>
        <v>C4</v>
      </c>
      <c r="I431" s="5" t="str">
        <f t="shared" si="38"/>
        <v>79</v>
      </c>
      <c r="J431" s="5" t="str">
        <f t="shared" si="38"/>
        <v>C0</v>
      </c>
      <c r="K431" s="5" t="str">
        <f t="shared" si="38"/>
        <v>50</v>
      </c>
      <c r="L431" s="5" t="str">
        <f t="shared" si="38"/>
        <v>C7</v>
      </c>
      <c r="M431" s="5" t="str">
        <f t="shared" si="38"/>
        <v>76</v>
      </c>
      <c r="N431" s="5" t="str">
        <f t="shared" si="38"/>
        <v>D8</v>
      </c>
      <c r="O431" s="5" t="str">
        <f t="shared" si="38"/>
        <v>73</v>
      </c>
      <c r="P431" s="5" t="str">
        <f t="shared" si="38"/>
        <v>D9</v>
      </c>
      <c r="Q431" s="5" t="str">
        <f t="shared" si="38"/>
        <v>A5</v>
      </c>
      <c r="R431" s="5" t="str">
        <f t="shared" si="38"/>
        <v>DC</v>
      </c>
    </row>
    <row r="432" spans="1:18" x14ac:dyDescent="0.25">
      <c r="A432" s="6" t="s">
        <v>707</v>
      </c>
      <c r="B432" s="7" t="str">
        <f t="shared" si="35"/>
        <v>0x1AD0</v>
      </c>
      <c r="C432" s="5" t="str">
        <f t="shared" si="33"/>
        <v>5E</v>
      </c>
      <c r="D432" s="5" t="str">
        <f t="shared" si="38"/>
        <v>E1</v>
      </c>
      <c r="E432" s="5" t="str">
        <f t="shared" si="38"/>
        <v>31</v>
      </c>
      <c r="F432" s="5" t="str">
        <f t="shared" si="38"/>
        <v>E8</v>
      </c>
      <c r="G432" s="5" t="str">
        <f t="shared" si="38"/>
        <v>11</v>
      </c>
      <c r="H432" s="5" t="str">
        <f t="shared" si="38"/>
        <v>EA</v>
      </c>
      <c r="I432" s="5" t="str">
        <f t="shared" si="38"/>
        <v>AF</v>
      </c>
      <c r="J432" s="5" t="str">
        <f t="shared" si="38"/>
        <v>F0</v>
      </c>
      <c r="K432" s="5" t="str">
        <f t="shared" si="38"/>
        <v>03</v>
      </c>
      <c r="L432" s="5" t="str">
        <f t="shared" si="38"/>
        <v>FA</v>
      </c>
      <c r="M432" s="5" t="str">
        <f t="shared" si="38"/>
        <v>31</v>
      </c>
      <c r="N432" s="5" t="str">
        <f t="shared" si="38"/>
        <v>FB</v>
      </c>
      <c r="O432" s="5" t="str">
        <f t="shared" si="38"/>
        <v>6D</v>
      </c>
      <c r="P432" s="5" t="str">
        <f t="shared" si="38"/>
        <v>ED</v>
      </c>
      <c r="Q432" s="5" t="str">
        <f t="shared" si="38"/>
        <v>BB</v>
      </c>
      <c r="R432" s="5" t="str">
        <f t="shared" si="38"/>
        <v>F3</v>
      </c>
    </row>
    <row r="433" spans="1:18" x14ac:dyDescent="0.25">
      <c r="A433" s="6" t="s">
        <v>708</v>
      </c>
      <c r="B433" s="7" t="str">
        <f t="shared" si="35"/>
        <v>0x1AE0</v>
      </c>
      <c r="C433" s="5" t="str">
        <f t="shared" si="33"/>
        <v>D7</v>
      </c>
      <c r="D433" s="5" t="str">
        <f t="shared" si="38"/>
        <v>F9</v>
      </c>
      <c r="E433" s="5" t="str">
        <f t="shared" si="38"/>
        <v>A3</v>
      </c>
      <c r="F433" s="5" t="str">
        <f t="shared" si="38"/>
        <v>FA</v>
      </c>
      <c r="G433" s="5" t="str">
        <f t="shared" si="38"/>
        <v>27</v>
      </c>
      <c r="H433" s="5" t="str">
        <f t="shared" si="38"/>
        <v>EC</v>
      </c>
      <c r="I433" s="5" t="str">
        <f t="shared" si="38"/>
        <v>12</v>
      </c>
      <c r="J433" s="5" t="str">
        <f t="shared" si="38"/>
        <v>F5</v>
      </c>
      <c r="K433" s="5" t="str">
        <f t="shared" si="38"/>
        <v>8F</v>
      </c>
      <c r="L433" s="5" t="str">
        <f t="shared" si="38"/>
        <v>F6</v>
      </c>
      <c r="M433" s="5" t="str">
        <f t="shared" si="38"/>
        <v>98</v>
      </c>
      <c r="N433" s="5" t="str">
        <f t="shared" si="38"/>
        <v>EA</v>
      </c>
      <c r="O433" s="5" t="str">
        <f t="shared" si="38"/>
        <v>74</v>
      </c>
      <c r="P433" s="5" t="str">
        <f t="shared" si="38"/>
        <v>E6</v>
      </c>
      <c r="Q433" s="5" t="str">
        <f t="shared" si="38"/>
        <v>9A</v>
      </c>
      <c r="R433" s="5" t="str">
        <f t="shared" si="38"/>
        <v>D7</v>
      </c>
    </row>
    <row r="434" spans="1:18" x14ac:dyDescent="0.25">
      <c r="A434" s="6" t="s">
        <v>709</v>
      </c>
      <c r="B434" s="7" t="str">
        <f t="shared" si="35"/>
        <v>0x1AF0</v>
      </c>
      <c r="C434" s="5" t="str">
        <f t="shared" ref="C434:C497" si="39">MID($A434,(COLUMN())*3+2,2)</f>
        <v>BA</v>
      </c>
      <c r="D434" s="5" t="str">
        <f t="shared" si="38"/>
        <v>DA</v>
      </c>
      <c r="E434" s="5" t="str">
        <f t="shared" si="38"/>
        <v>4E</v>
      </c>
      <c r="F434" s="5" t="str">
        <f t="shared" si="38"/>
        <v>D7</v>
      </c>
      <c r="G434" s="5" t="str">
        <f t="shared" si="38"/>
        <v>9D</v>
      </c>
      <c r="H434" s="5" t="str">
        <f t="shared" si="38"/>
        <v>C7</v>
      </c>
      <c r="I434" s="5" t="str">
        <f t="shared" si="38"/>
        <v>3B</v>
      </c>
      <c r="J434" s="5" t="str">
        <f t="shared" si="38"/>
        <v>B7</v>
      </c>
      <c r="K434" s="5" t="str">
        <f t="shared" si="38"/>
        <v>C0</v>
      </c>
      <c r="L434" s="5" t="str">
        <f t="shared" si="38"/>
        <v>B6</v>
      </c>
      <c r="M434" s="5" t="str">
        <f t="shared" si="38"/>
        <v>7E</v>
      </c>
      <c r="N434" s="5" t="str">
        <f t="shared" si="38"/>
        <v>AF</v>
      </c>
      <c r="O434" s="5" t="str">
        <f t="shared" si="38"/>
        <v>00</v>
      </c>
      <c r="P434" s="5" t="str">
        <f t="shared" si="38"/>
        <v>A1</v>
      </c>
      <c r="Q434" s="5" t="str">
        <f t="shared" si="38"/>
        <v>68</v>
      </c>
      <c r="R434" s="5" t="str">
        <f t="shared" si="38"/>
        <v>9C</v>
      </c>
    </row>
    <row r="435" spans="1:18" x14ac:dyDescent="0.25">
      <c r="A435" s="6" t="s">
        <v>710</v>
      </c>
      <c r="B435" s="7" t="str">
        <f t="shared" si="35"/>
        <v>0x1B00</v>
      </c>
      <c r="C435" s="5" t="str">
        <f t="shared" si="39"/>
        <v>7D</v>
      </c>
      <c r="D435" s="5" t="str">
        <f t="shared" si="38"/>
        <v>9D</v>
      </c>
      <c r="E435" s="5" t="str">
        <f t="shared" si="38"/>
        <v>F4</v>
      </c>
      <c r="F435" s="5" t="str">
        <f t="shared" si="38"/>
        <v>B2</v>
      </c>
      <c r="G435" s="5" t="str">
        <f t="shared" si="38"/>
        <v>80</v>
      </c>
      <c r="H435" s="5" t="str">
        <f t="shared" si="38"/>
        <v>BC</v>
      </c>
      <c r="I435" s="5" t="str">
        <f t="shared" si="38"/>
        <v>70</v>
      </c>
      <c r="J435" s="5" t="str">
        <f t="shared" si="38"/>
        <v>C0</v>
      </c>
      <c r="K435" s="5" t="str">
        <f t="shared" si="38"/>
        <v>3A</v>
      </c>
      <c r="L435" s="5" t="str">
        <f t="shared" si="38"/>
        <v>BE</v>
      </c>
      <c r="M435" s="5" t="str">
        <f t="shared" si="38"/>
        <v>51</v>
      </c>
      <c r="N435" s="5" t="str">
        <f t="shared" si="38"/>
        <v>D3</v>
      </c>
      <c r="O435" s="5" t="str">
        <f t="shared" si="38"/>
        <v>AB</v>
      </c>
      <c r="P435" s="5" t="str">
        <f t="shared" si="38"/>
        <v>CF</v>
      </c>
      <c r="Q435" s="5" t="str">
        <f t="shared" si="38"/>
        <v>02</v>
      </c>
      <c r="R435" s="5" t="str">
        <f t="shared" si="38"/>
        <v>E4</v>
      </c>
    </row>
    <row r="436" spans="1:18" x14ac:dyDescent="0.25">
      <c r="A436" s="6" t="s">
        <v>711</v>
      </c>
      <c r="B436" s="7" t="str">
        <f t="shared" si="35"/>
        <v>0x1B10</v>
      </c>
      <c r="C436" s="5" t="str">
        <f t="shared" si="39"/>
        <v>FA</v>
      </c>
      <c r="D436" s="5" t="str">
        <f t="shared" si="38"/>
        <v>E7</v>
      </c>
      <c r="E436" s="5" t="str">
        <f t="shared" si="38"/>
        <v>68</v>
      </c>
      <c r="F436" s="5" t="str">
        <f t="shared" si="38"/>
        <v>DF</v>
      </c>
      <c r="G436" s="5" t="str">
        <f t="shared" si="38"/>
        <v>C6</v>
      </c>
      <c r="H436" s="5" t="str">
        <f t="shared" si="38"/>
        <v>ED</v>
      </c>
      <c r="I436" s="5" t="str">
        <f t="shared" si="38"/>
        <v>BE</v>
      </c>
      <c r="J436" s="5" t="str">
        <f t="shared" si="38"/>
        <v>E1</v>
      </c>
      <c r="K436" s="5" t="str">
        <f t="shared" si="38"/>
        <v>2E</v>
      </c>
      <c r="L436" s="5" t="str">
        <f t="shared" si="38"/>
        <v>E2</v>
      </c>
      <c r="M436" s="5" t="str">
        <f t="shared" si="38"/>
        <v>27</v>
      </c>
      <c r="N436" s="5" t="str">
        <f t="shared" si="38"/>
        <v>E2</v>
      </c>
      <c r="O436" s="5" t="str">
        <f t="shared" si="38"/>
        <v>E2</v>
      </c>
      <c r="P436" s="5" t="str">
        <f t="shared" si="38"/>
        <v>E7</v>
      </c>
      <c r="Q436" s="5" t="str">
        <f t="shared" si="38"/>
        <v>CE</v>
      </c>
      <c r="R436" s="5" t="str">
        <f t="shared" si="38"/>
        <v>F1</v>
      </c>
    </row>
    <row r="437" spans="1:18" x14ac:dyDescent="0.25">
      <c r="A437" s="6" t="s">
        <v>712</v>
      </c>
      <c r="B437" s="7" t="str">
        <f t="shared" si="35"/>
        <v>0x1B20</v>
      </c>
      <c r="C437" s="5" t="str">
        <f t="shared" si="39"/>
        <v>90</v>
      </c>
      <c r="D437" s="5" t="str">
        <f t="shared" si="38"/>
        <v>F3</v>
      </c>
      <c r="E437" s="5" t="str">
        <f t="shared" si="38"/>
        <v>61</v>
      </c>
      <c r="F437" s="5" t="str">
        <f t="shared" si="38"/>
        <v>E1</v>
      </c>
      <c r="G437" s="5" t="str">
        <f t="shared" si="38"/>
        <v>4E</v>
      </c>
      <c r="H437" s="5" t="str">
        <f t="shared" si="38"/>
        <v>F3</v>
      </c>
      <c r="I437" s="5" t="str">
        <f t="shared" si="38"/>
        <v>27</v>
      </c>
      <c r="J437" s="5" t="str">
        <f t="shared" si="38"/>
        <v>F3</v>
      </c>
      <c r="K437" s="5" t="str">
        <f t="shared" si="38"/>
        <v>7E</v>
      </c>
      <c r="L437" s="5" t="str">
        <f t="shared" si="38"/>
        <v>E4</v>
      </c>
      <c r="M437" s="5" t="str">
        <f t="shared" si="38"/>
        <v>77</v>
      </c>
      <c r="N437" s="5" t="str">
        <f t="shared" si="38"/>
        <v>E2</v>
      </c>
      <c r="O437" s="5" t="str">
        <f t="shared" si="38"/>
        <v>56</v>
      </c>
      <c r="P437" s="5" t="str">
        <f t="shared" si="38"/>
        <v>EB</v>
      </c>
      <c r="Q437" s="5" t="str">
        <f t="shared" si="38"/>
        <v>71</v>
      </c>
      <c r="R437" s="5" t="str">
        <f t="shared" si="38"/>
        <v>D3</v>
      </c>
    </row>
    <row r="438" spans="1:18" x14ac:dyDescent="0.25">
      <c r="A438" s="6" t="s">
        <v>713</v>
      </c>
      <c r="B438" s="7" t="str">
        <f t="shared" si="35"/>
        <v>0x1B30</v>
      </c>
      <c r="C438" s="5" t="str">
        <f t="shared" si="39"/>
        <v>A1</v>
      </c>
      <c r="D438" s="5" t="str">
        <f t="shared" si="38"/>
        <v>D1</v>
      </c>
      <c r="E438" s="5" t="str">
        <f t="shared" si="38"/>
        <v>64</v>
      </c>
      <c r="F438" s="5" t="str">
        <f t="shared" si="38"/>
        <v>D0</v>
      </c>
      <c r="G438" s="5" t="str">
        <f t="shared" si="38"/>
        <v>A8</v>
      </c>
      <c r="H438" s="5" t="str">
        <f t="shared" si="38"/>
        <v>CC</v>
      </c>
      <c r="I438" s="5" t="str">
        <f t="shared" si="38"/>
        <v>3A</v>
      </c>
      <c r="J438" s="5" t="str">
        <f t="shared" si="38"/>
        <v>C3</v>
      </c>
      <c r="K438" s="5" t="str">
        <f t="shared" si="38"/>
        <v>AC</v>
      </c>
      <c r="L438" s="5" t="str">
        <f t="shared" si="38"/>
        <v>B1</v>
      </c>
      <c r="M438" s="5" t="str">
        <f t="shared" si="38"/>
        <v>F9</v>
      </c>
      <c r="N438" s="5" t="str">
        <f t="shared" si="38"/>
        <v>AC</v>
      </c>
      <c r="O438" s="5" t="str">
        <f t="shared" si="38"/>
        <v>1E</v>
      </c>
      <c r="P438" s="5" t="str">
        <f t="shared" si="38"/>
        <v>9E</v>
      </c>
      <c r="Q438" s="5" t="str">
        <f t="shared" si="38"/>
        <v>63</v>
      </c>
      <c r="R438" s="5" t="str">
        <f t="shared" si="38"/>
        <v>95</v>
      </c>
    </row>
    <row r="439" spans="1:18" x14ac:dyDescent="0.25">
      <c r="A439" s="6" t="s">
        <v>714</v>
      </c>
      <c r="B439" s="7" t="str">
        <f t="shared" si="35"/>
        <v>0x1B40</v>
      </c>
      <c r="C439" s="5" t="str">
        <f t="shared" si="39"/>
        <v>02</v>
      </c>
      <c r="D439" s="5" t="str">
        <f t="shared" si="38"/>
        <v>2D</v>
      </c>
      <c r="E439" s="5" t="str">
        <f t="shared" si="38"/>
        <v>28</v>
      </c>
      <c r="F439" s="5" t="str">
        <f t="shared" si="38"/>
        <v>4A</v>
      </c>
      <c r="G439" s="5" t="str">
        <f t="shared" si="38"/>
        <v>8C</v>
      </c>
      <c r="H439" s="5" t="str">
        <f t="shared" si="38"/>
        <v>4C</v>
      </c>
      <c r="I439" s="5" t="str">
        <f t="shared" si="38"/>
        <v>50</v>
      </c>
      <c r="J439" s="5" t="str">
        <f t="shared" si="38"/>
        <v>5F</v>
      </c>
      <c r="K439" s="5" t="str">
        <f t="shared" si="38"/>
        <v>3C</v>
      </c>
      <c r="L439" s="5" t="str">
        <f t="shared" si="38"/>
        <v>70</v>
      </c>
      <c r="M439" s="5" t="str">
        <f t="shared" si="38"/>
        <v>4F</v>
      </c>
      <c r="N439" s="5" t="str">
        <f t="shared" si="38"/>
        <v>66</v>
      </c>
      <c r="O439" s="5" t="str">
        <f t="shared" si="38"/>
        <v>06</v>
      </c>
      <c r="P439" s="5" t="str">
        <f t="shared" si="38"/>
        <v>79</v>
      </c>
      <c r="Q439" s="5" t="str">
        <f t="shared" si="38"/>
        <v>B3</v>
      </c>
      <c r="R439" s="5" t="str">
        <f t="shared" si="38"/>
        <v>7A</v>
      </c>
    </row>
    <row r="440" spans="1:18" x14ac:dyDescent="0.25">
      <c r="A440" s="6" t="s">
        <v>715</v>
      </c>
      <c r="B440" s="7" t="str">
        <f t="shared" si="35"/>
        <v>0x1B50</v>
      </c>
      <c r="C440" s="5" t="str">
        <f t="shared" si="39"/>
        <v>20</v>
      </c>
      <c r="D440" s="5" t="str">
        <f t="shared" si="38"/>
        <v>8D</v>
      </c>
      <c r="E440" s="5" t="str">
        <f t="shared" si="38"/>
        <v>65</v>
      </c>
      <c r="F440" s="5" t="str">
        <f t="shared" si="38"/>
        <v>8D</v>
      </c>
      <c r="G440" s="5" t="str">
        <f t="shared" si="38"/>
        <v>FB</v>
      </c>
      <c r="H440" s="5" t="str">
        <f t="shared" si="38"/>
        <v>90</v>
      </c>
      <c r="I440" s="5" t="str">
        <f t="shared" si="38"/>
        <v>53</v>
      </c>
      <c r="J440" s="5" t="str">
        <f t="shared" si="38"/>
        <v>8F</v>
      </c>
      <c r="K440" s="5" t="str">
        <f t="shared" si="38"/>
        <v>D0</v>
      </c>
      <c r="L440" s="5" t="str">
        <f t="shared" si="38"/>
        <v>9F</v>
      </c>
      <c r="M440" s="5" t="str">
        <f t="shared" si="38"/>
        <v>34</v>
      </c>
      <c r="N440" s="5" t="str">
        <f t="shared" si="38"/>
        <v>97</v>
      </c>
      <c r="O440" s="5" t="str">
        <f t="shared" si="38"/>
        <v>ED</v>
      </c>
      <c r="P440" s="5" t="str">
        <f t="shared" si="38"/>
        <v>99</v>
      </c>
      <c r="Q440" s="5" t="str">
        <f t="shared" si="38"/>
        <v>56</v>
      </c>
      <c r="R440" s="5" t="str">
        <f t="shared" ref="D440:R457" si="40">MID($A440,(COLUMN())*3+2,2)</f>
        <v>A1</v>
      </c>
    </row>
    <row r="441" spans="1:18" x14ac:dyDescent="0.25">
      <c r="A441" s="6" t="s">
        <v>716</v>
      </c>
      <c r="B441" s="7" t="str">
        <f t="shared" si="35"/>
        <v>0x1B60</v>
      </c>
      <c r="C441" s="5" t="str">
        <f t="shared" si="39"/>
        <v>44</v>
      </c>
      <c r="D441" s="5" t="str">
        <f t="shared" si="40"/>
        <v>96</v>
      </c>
      <c r="E441" s="5" t="str">
        <f t="shared" si="40"/>
        <v>07</v>
      </c>
      <c r="F441" s="5" t="str">
        <f t="shared" si="40"/>
        <v>98</v>
      </c>
      <c r="G441" s="5" t="str">
        <f t="shared" si="40"/>
        <v>43</v>
      </c>
      <c r="H441" s="5" t="str">
        <f t="shared" si="40"/>
        <v>97</v>
      </c>
      <c r="I441" s="5" t="str">
        <f t="shared" si="40"/>
        <v>53</v>
      </c>
      <c r="J441" s="5" t="str">
        <f t="shared" si="40"/>
        <v>94</v>
      </c>
      <c r="K441" s="5" t="str">
        <f t="shared" si="40"/>
        <v>A3</v>
      </c>
      <c r="L441" s="5" t="str">
        <f t="shared" si="40"/>
        <v>93</v>
      </c>
      <c r="M441" s="5" t="str">
        <f t="shared" si="40"/>
        <v>5A</v>
      </c>
      <c r="N441" s="5" t="str">
        <f t="shared" si="40"/>
        <v>8A</v>
      </c>
      <c r="O441" s="5" t="str">
        <f t="shared" si="40"/>
        <v>1B</v>
      </c>
      <c r="P441" s="5" t="str">
        <f t="shared" si="40"/>
        <v>8A</v>
      </c>
      <c r="Q441" s="5" t="str">
        <f t="shared" si="40"/>
        <v>14</v>
      </c>
      <c r="R441" s="5" t="str">
        <f t="shared" si="40"/>
        <v>84</v>
      </c>
    </row>
    <row r="442" spans="1:18" x14ac:dyDescent="0.25">
      <c r="A442" s="6" t="s">
        <v>717</v>
      </c>
      <c r="B442" s="7" t="str">
        <f t="shared" si="35"/>
        <v>0x1B70</v>
      </c>
      <c r="C442" s="5" t="str">
        <f t="shared" si="39"/>
        <v>41</v>
      </c>
      <c r="D442" s="5" t="str">
        <f t="shared" si="40"/>
        <v>78</v>
      </c>
      <c r="E442" s="5" t="str">
        <f t="shared" si="40"/>
        <v>7D</v>
      </c>
      <c r="F442" s="5" t="str">
        <f t="shared" si="40"/>
        <v>6F</v>
      </c>
      <c r="G442" s="5" t="str">
        <f t="shared" si="40"/>
        <v>2F</v>
      </c>
      <c r="H442" s="5" t="str">
        <f t="shared" si="40"/>
        <v>5D</v>
      </c>
      <c r="I442" s="5" t="str">
        <f t="shared" si="40"/>
        <v>0A</v>
      </c>
      <c r="J442" s="5" t="str">
        <f t="shared" si="40"/>
        <v>59</v>
      </c>
      <c r="K442" s="5" t="str">
        <f t="shared" si="40"/>
        <v>A0</v>
      </c>
      <c r="L442" s="5" t="str">
        <f t="shared" si="40"/>
        <v>48</v>
      </c>
      <c r="M442" s="5" t="str">
        <f t="shared" si="40"/>
        <v>FD</v>
      </c>
      <c r="N442" s="5" t="str">
        <f t="shared" si="40"/>
        <v>37</v>
      </c>
      <c r="O442" s="5" t="str">
        <f t="shared" si="40"/>
        <v>93</v>
      </c>
      <c r="P442" s="5" t="str">
        <f t="shared" si="40"/>
        <v>23</v>
      </c>
      <c r="Q442" s="5" t="str">
        <f t="shared" si="40"/>
        <v>DA</v>
      </c>
      <c r="R442" s="5" t="str">
        <f t="shared" si="40"/>
        <v>07</v>
      </c>
    </row>
    <row r="443" spans="1:18" x14ac:dyDescent="0.25">
      <c r="A443" s="6" t="s">
        <v>718</v>
      </c>
      <c r="B443" s="7" t="str">
        <f t="shared" si="35"/>
        <v>0x1B80</v>
      </c>
      <c r="C443" s="5" t="str">
        <f t="shared" si="39"/>
        <v>6C</v>
      </c>
      <c r="D443" s="5" t="str">
        <f t="shared" si="40"/>
        <v>3F</v>
      </c>
      <c r="E443" s="5" t="str">
        <f t="shared" si="40"/>
        <v>0D</v>
      </c>
      <c r="F443" s="5" t="str">
        <f t="shared" si="40"/>
        <v>54</v>
      </c>
      <c r="G443" s="5" t="str">
        <f t="shared" si="40"/>
        <v>DC</v>
      </c>
      <c r="H443" s="5" t="str">
        <f t="shared" si="40"/>
        <v>5C</v>
      </c>
      <c r="I443" s="5" t="str">
        <f t="shared" si="40"/>
        <v>2D</v>
      </c>
      <c r="J443" s="5" t="str">
        <f t="shared" si="40"/>
        <v>6C</v>
      </c>
      <c r="K443" s="5" t="str">
        <f t="shared" si="40"/>
        <v>93</v>
      </c>
      <c r="L443" s="5" t="str">
        <f t="shared" si="40"/>
        <v>73</v>
      </c>
      <c r="M443" s="5" t="str">
        <f t="shared" si="40"/>
        <v>B4</v>
      </c>
      <c r="N443" s="5" t="str">
        <f t="shared" si="40"/>
        <v>88</v>
      </c>
      <c r="O443" s="5" t="str">
        <f t="shared" si="40"/>
        <v>9B</v>
      </c>
      <c r="P443" s="5" t="str">
        <f t="shared" si="40"/>
        <v>82</v>
      </c>
      <c r="Q443" s="5" t="str">
        <f t="shared" si="40"/>
        <v>7F</v>
      </c>
      <c r="R443" s="5" t="str">
        <f t="shared" si="40"/>
        <v>96</v>
      </c>
    </row>
    <row r="444" spans="1:18" x14ac:dyDescent="0.25">
      <c r="A444" s="6" t="s">
        <v>719</v>
      </c>
      <c r="B444" s="7" t="str">
        <f t="shared" si="35"/>
        <v>0x1B90</v>
      </c>
      <c r="C444" s="5" t="str">
        <f t="shared" si="39"/>
        <v>3E</v>
      </c>
      <c r="D444" s="5" t="str">
        <f t="shared" si="40"/>
        <v>99</v>
      </c>
      <c r="E444" s="5" t="str">
        <f t="shared" si="40"/>
        <v>44</v>
      </c>
      <c r="F444" s="5" t="str">
        <f t="shared" si="40"/>
        <v>9C</v>
      </c>
      <c r="G444" s="5" t="str">
        <f t="shared" si="40"/>
        <v>0A</v>
      </c>
      <c r="H444" s="5" t="str">
        <f t="shared" si="40"/>
        <v>A6</v>
      </c>
      <c r="I444" s="5" t="str">
        <f t="shared" si="40"/>
        <v>5F</v>
      </c>
      <c r="J444" s="5" t="str">
        <f t="shared" si="40"/>
        <v>AB</v>
      </c>
      <c r="K444" s="5" t="str">
        <f t="shared" si="40"/>
        <v>3A</v>
      </c>
      <c r="L444" s="5" t="str">
        <f t="shared" si="40"/>
        <v>A8</v>
      </c>
      <c r="M444" s="5" t="str">
        <f t="shared" si="40"/>
        <v>0D</v>
      </c>
      <c r="N444" s="5" t="str">
        <f t="shared" si="40"/>
        <v>A8</v>
      </c>
      <c r="O444" s="5" t="str">
        <f t="shared" si="40"/>
        <v>C6</v>
      </c>
      <c r="P444" s="5" t="str">
        <f t="shared" si="40"/>
        <v>AF</v>
      </c>
      <c r="Q444" s="5" t="str">
        <f t="shared" si="40"/>
        <v>85</v>
      </c>
      <c r="R444" s="5" t="str">
        <f t="shared" si="40"/>
        <v>A9</v>
      </c>
    </row>
    <row r="445" spans="1:18" x14ac:dyDescent="0.25">
      <c r="A445" s="6" t="s">
        <v>720</v>
      </c>
      <c r="B445" s="7" t="str">
        <f t="shared" si="35"/>
        <v>0x1BA0</v>
      </c>
      <c r="C445" s="5" t="str">
        <f t="shared" si="39"/>
        <v>F9</v>
      </c>
      <c r="D445" s="5" t="str">
        <f t="shared" si="40"/>
        <v>AC</v>
      </c>
      <c r="E445" s="5" t="str">
        <f t="shared" si="40"/>
        <v>C9</v>
      </c>
      <c r="F445" s="5" t="str">
        <f t="shared" si="40"/>
        <v>B0</v>
      </c>
      <c r="G445" s="5" t="str">
        <f t="shared" si="40"/>
        <v>E1</v>
      </c>
      <c r="H445" s="5" t="str">
        <f t="shared" si="40"/>
        <v>A5</v>
      </c>
      <c r="I445" s="5" t="str">
        <f t="shared" si="40"/>
        <v>3D</v>
      </c>
      <c r="J445" s="5" t="str">
        <f t="shared" si="40"/>
        <v>9F</v>
      </c>
      <c r="K445" s="5" t="str">
        <f t="shared" si="40"/>
        <v>13</v>
      </c>
      <c r="L445" s="5" t="str">
        <f t="shared" si="40"/>
        <v>9B</v>
      </c>
      <c r="M445" s="5" t="str">
        <f t="shared" si="40"/>
        <v>BA</v>
      </c>
      <c r="N445" s="5" t="str">
        <f t="shared" si="40"/>
        <v>9E</v>
      </c>
      <c r="O445" s="5" t="str">
        <f t="shared" si="40"/>
        <v>C6</v>
      </c>
      <c r="P445" s="5" t="str">
        <f t="shared" si="40"/>
        <v>99</v>
      </c>
      <c r="Q445" s="5" t="str">
        <f t="shared" si="40"/>
        <v>88</v>
      </c>
      <c r="R445" s="5" t="str">
        <f t="shared" si="40"/>
        <v>85</v>
      </c>
    </row>
    <row r="446" spans="1:18" x14ac:dyDescent="0.25">
      <c r="A446" s="6" t="s">
        <v>721</v>
      </c>
      <c r="B446" s="7" t="str">
        <f t="shared" si="35"/>
        <v>0x1BB0</v>
      </c>
      <c r="C446" s="5" t="str">
        <f t="shared" si="39"/>
        <v>AB</v>
      </c>
      <c r="D446" s="5" t="str">
        <f t="shared" si="40"/>
        <v>8D</v>
      </c>
      <c r="E446" s="5" t="str">
        <f t="shared" si="40"/>
        <v>6A</v>
      </c>
      <c r="F446" s="5" t="str">
        <f t="shared" si="40"/>
        <v>87</v>
      </c>
      <c r="G446" s="5" t="str">
        <f t="shared" si="40"/>
        <v>5D</v>
      </c>
      <c r="H446" s="5" t="str">
        <f t="shared" si="40"/>
        <v>7C</v>
      </c>
      <c r="I446" s="5" t="str">
        <f t="shared" si="40"/>
        <v>49</v>
      </c>
      <c r="J446" s="5" t="str">
        <f t="shared" si="40"/>
        <v>62</v>
      </c>
      <c r="K446" s="5" t="str">
        <f t="shared" si="40"/>
        <v>E6</v>
      </c>
      <c r="L446" s="5" t="str">
        <f t="shared" si="40"/>
        <v>4F</v>
      </c>
      <c r="M446" s="5" t="str">
        <f t="shared" si="40"/>
        <v>10</v>
      </c>
      <c r="N446" s="5" t="str">
        <f t="shared" si="40"/>
        <v>43</v>
      </c>
      <c r="O446" s="5" t="str">
        <f t="shared" si="40"/>
        <v>4F</v>
      </c>
      <c r="P446" s="5" t="str">
        <f t="shared" si="40"/>
        <v>30</v>
      </c>
      <c r="Q446" s="5" t="str">
        <f t="shared" si="40"/>
        <v>46</v>
      </c>
      <c r="R446" s="5" t="str">
        <f t="shared" si="40"/>
        <v>1C</v>
      </c>
    </row>
    <row r="447" spans="1:18" x14ac:dyDescent="0.25">
      <c r="A447" s="6" t="s">
        <v>722</v>
      </c>
      <c r="B447" s="7" t="str">
        <f t="shared" si="35"/>
        <v>0x1BC0</v>
      </c>
      <c r="C447" s="5" t="str">
        <f t="shared" si="39"/>
        <v>7A</v>
      </c>
      <c r="D447" s="5" t="str">
        <f t="shared" si="40"/>
        <v>4B</v>
      </c>
      <c r="E447" s="5" t="str">
        <f t="shared" si="40"/>
        <v>8E</v>
      </c>
      <c r="F447" s="5" t="str">
        <f t="shared" si="40"/>
        <v>61</v>
      </c>
      <c r="G447" s="5" t="str">
        <f t="shared" si="40"/>
        <v>2B</v>
      </c>
      <c r="H447" s="5" t="str">
        <f t="shared" si="40"/>
        <v>74</v>
      </c>
      <c r="I447" s="5" t="str">
        <f t="shared" si="40"/>
        <v>BD</v>
      </c>
      <c r="J447" s="5" t="str">
        <f t="shared" si="40"/>
        <v>80</v>
      </c>
      <c r="K447" s="5" t="str">
        <f t="shared" si="40"/>
        <v>5C</v>
      </c>
      <c r="L447" s="5" t="str">
        <f t="shared" si="40"/>
        <v>94</v>
      </c>
      <c r="M447" s="5" t="str">
        <f t="shared" si="40"/>
        <v>1C</v>
      </c>
      <c r="N447" s="5" t="str">
        <f t="shared" si="40"/>
        <v>92</v>
      </c>
      <c r="O447" s="5" t="str">
        <f t="shared" si="40"/>
        <v>5A</v>
      </c>
      <c r="P447" s="5" t="str">
        <f t="shared" si="40"/>
        <v>98</v>
      </c>
      <c r="Q447" s="5" t="str">
        <f t="shared" si="40"/>
        <v>24</v>
      </c>
      <c r="R447" s="5" t="str">
        <f t="shared" si="40"/>
        <v>98</v>
      </c>
    </row>
    <row r="448" spans="1:18" x14ac:dyDescent="0.25">
      <c r="A448" s="6" t="s">
        <v>723</v>
      </c>
      <c r="B448" s="7" t="str">
        <f t="shared" si="35"/>
        <v>0x1BD0</v>
      </c>
      <c r="C448" s="5" t="str">
        <f t="shared" si="39"/>
        <v>D2</v>
      </c>
      <c r="D448" s="5" t="str">
        <f t="shared" si="40"/>
        <v>A6</v>
      </c>
      <c r="E448" s="5" t="str">
        <f t="shared" si="40"/>
        <v>76</v>
      </c>
      <c r="F448" s="5" t="str">
        <f t="shared" si="40"/>
        <v>AD</v>
      </c>
      <c r="G448" s="5" t="str">
        <f t="shared" si="40"/>
        <v>68</v>
      </c>
      <c r="H448" s="5" t="str">
        <f t="shared" si="40"/>
        <v>AD</v>
      </c>
      <c r="I448" s="5" t="str">
        <f t="shared" si="40"/>
        <v>E7</v>
      </c>
      <c r="J448" s="5" t="str">
        <f t="shared" si="40"/>
        <v>B6</v>
      </c>
      <c r="K448" s="5" t="str">
        <f t="shared" si="40"/>
        <v>B9</v>
      </c>
      <c r="L448" s="5" t="str">
        <f t="shared" si="40"/>
        <v>B4</v>
      </c>
      <c r="M448" s="5" t="str">
        <f t="shared" si="40"/>
        <v>7A</v>
      </c>
      <c r="N448" s="5" t="str">
        <f t="shared" si="40"/>
        <v>B5</v>
      </c>
      <c r="O448" s="5" t="str">
        <f t="shared" si="40"/>
        <v>23</v>
      </c>
      <c r="P448" s="5" t="str">
        <f t="shared" si="40"/>
        <v>BB</v>
      </c>
      <c r="Q448" s="5" t="str">
        <f t="shared" si="40"/>
        <v>AA</v>
      </c>
      <c r="R448" s="5" t="str">
        <f t="shared" si="40"/>
        <v>B9</v>
      </c>
    </row>
    <row r="449" spans="1:18" x14ac:dyDescent="0.25">
      <c r="A449" s="6" t="s">
        <v>724</v>
      </c>
      <c r="B449" s="7" t="str">
        <f t="shared" si="35"/>
        <v>0x1BE0</v>
      </c>
      <c r="C449" s="5" t="str">
        <f t="shared" si="39"/>
        <v>60</v>
      </c>
      <c r="D449" s="5" t="str">
        <f t="shared" si="40"/>
        <v>B9</v>
      </c>
      <c r="E449" s="5" t="str">
        <f t="shared" si="40"/>
        <v>08</v>
      </c>
      <c r="F449" s="5" t="str">
        <f t="shared" si="40"/>
        <v>B4</v>
      </c>
      <c r="G449" s="5" t="str">
        <f t="shared" si="40"/>
        <v>DC</v>
      </c>
      <c r="H449" s="5" t="str">
        <f t="shared" si="40"/>
        <v>AF</v>
      </c>
      <c r="I449" s="5" t="str">
        <f t="shared" si="40"/>
        <v>BC</v>
      </c>
      <c r="J449" s="5" t="str">
        <f t="shared" si="40"/>
        <v>A8</v>
      </c>
      <c r="K449" s="5" t="str">
        <f t="shared" si="40"/>
        <v>5C</v>
      </c>
      <c r="L449" s="5" t="str">
        <f t="shared" si="40"/>
        <v>AA</v>
      </c>
      <c r="M449" s="5" t="str">
        <f t="shared" si="40"/>
        <v>B2</v>
      </c>
      <c r="N449" s="5" t="str">
        <f t="shared" si="40"/>
        <v>A5</v>
      </c>
      <c r="O449" s="5" t="str">
        <f t="shared" si="40"/>
        <v>D1</v>
      </c>
      <c r="P449" s="5" t="str">
        <f t="shared" si="40"/>
        <v>9E</v>
      </c>
      <c r="Q449" s="5" t="str">
        <f t="shared" si="40"/>
        <v>1A</v>
      </c>
      <c r="R449" s="5" t="str">
        <f t="shared" si="40"/>
        <v>9C</v>
      </c>
    </row>
    <row r="450" spans="1:18" x14ac:dyDescent="0.25">
      <c r="A450" s="6" t="s">
        <v>725</v>
      </c>
      <c r="B450" s="7" t="str">
        <f t="shared" si="35"/>
        <v>0x1BF0</v>
      </c>
      <c r="C450" s="5" t="str">
        <f t="shared" si="39"/>
        <v>27</v>
      </c>
      <c r="D450" s="5" t="str">
        <f t="shared" si="40"/>
        <v>9A</v>
      </c>
      <c r="E450" s="5" t="str">
        <f t="shared" si="40"/>
        <v>94</v>
      </c>
      <c r="F450" s="5" t="str">
        <f t="shared" si="40"/>
        <v>8F</v>
      </c>
      <c r="G450" s="5" t="str">
        <f t="shared" si="40"/>
        <v>46</v>
      </c>
      <c r="H450" s="5" t="str">
        <f t="shared" si="40"/>
        <v>82</v>
      </c>
      <c r="I450" s="5" t="str">
        <f t="shared" si="40"/>
        <v>86</v>
      </c>
      <c r="J450" s="5" t="str">
        <f t="shared" si="40"/>
        <v>7D</v>
      </c>
      <c r="K450" s="5" t="str">
        <f t="shared" si="40"/>
        <v>BE</v>
      </c>
      <c r="L450" s="5" t="str">
        <f t="shared" si="40"/>
        <v>67</v>
      </c>
      <c r="M450" s="5" t="str">
        <f t="shared" si="40"/>
        <v>70</v>
      </c>
      <c r="N450" s="5" t="str">
        <f t="shared" si="40"/>
        <v>69</v>
      </c>
      <c r="O450" s="5" t="str">
        <f t="shared" si="40"/>
        <v>F9</v>
      </c>
      <c r="P450" s="5" t="str">
        <f t="shared" si="40"/>
        <v>40</v>
      </c>
      <c r="Q450" s="5" t="str">
        <f t="shared" si="40"/>
        <v>6C</v>
      </c>
      <c r="R450" s="5" t="str">
        <f t="shared" si="40"/>
        <v>30</v>
      </c>
    </row>
    <row r="451" spans="1:18" x14ac:dyDescent="0.25">
      <c r="A451" s="6" t="s">
        <v>726</v>
      </c>
      <c r="B451" s="7" t="str">
        <f t="shared" si="35"/>
        <v>0x1C00</v>
      </c>
      <c r="C451" s="5" t="str">
        <f t="shared" si="39"/>
        <v>D2</v>
      </c>
      <c r="D451" s="5" t="str">
        <f t="shared" si="40"/>
        <v>5B</v>
      </c>
      <c r="E451" s="5" t="str">
        <f t="shared" si="40"/>
        <v>C6</v>
      </c>
      <c r="F451" s="5" t="str">
        <f t="shared" si="40"/>
        <v>6B</v>
      </c>
      <c r="G451" s="5" t="str">
        <f t="shared" si="40"/>
        <v>38</v>
      </c>
      <c r="H451" s="5" t="str">
        <f t="shared" si="40"/>
        <v>7E</v>
      </c>
      <c r="I451" s="5" t="str">
        <f t="shared" si="40"/>
        <v>C1</v>
      </c>
      <c r="J451" s="5" t="str">
        <f t="shared" si="40"/>
        <v>82</v>
      </c>
      <c r="K451" s="5" t="str">
        <f t="shared" si="40"/>
        <v>D3</v>
      </c>
      <c r="L451" s="5" t="str">
        <f t="shared" si="40"/>
        <v>86</v>
      </c>
      <c r="M451" s="5" t="str">
        <f t="shared" si="40"/>
        <v>52</v>
      </c>
      <c r="N451" s="5" t="str">
        <f t="shared" si="40"/>
        <v>9B</v>
      </c>
      <c r="O451" s="5" t="str">
        <f t="shared" si="40"/>
        <v>2B</v>
      </c>
      <c r="P451" s="5" t="str">
        <f t="shared" si="40"/>
        <v>97</v>
      </c>
      <c r="Q451" s="5" t="str">
        <f t="shared" si="40"/>
        <v>A7</v>
      </c>
      <c r="R451" s="5" t="str">
        <f t="shared" si="40"/>
        <v>A8</v>
      </c>
    </row>
    <row r="452" spans="1:18" x14ac:dyDescent="0.25">
      <c r="A452" s="6" t="s">
        <v>727</v>
      </c>
      <c r="B452" s="7" t="str">
        <f t="shared" si="35"/>
        <v>0x1C10</v>
      </c>
      <c r="C452" s="5" t="str">
        <f t="shared" si="39"/>
        <v>07</v>
      </c>
      <c r="D452" s="5" t="str">
        <f t="shared" si="40"/>
        <v>A6</v>
      </c>
      <c r="E452" s="5" t="str">
        <f t="shared" si="40"/>
        <v>03</v>
      </c>
      <c r="F452" s="5" t="str">
        <f t="shared" si="40"/>
        <v>BA</v>
      </c>
      <c r="G452" s="5" t="str">
        <f t="shared" si="40"/>
        <v>45</v>
      </c>
      <c r="H452" s="5" t="str">
        <f t="shared" si="40"/>
        <v>B2</v>
      </c>
      <c r="I452" s="5" t="str">
        <f t="shared" si="40"/>
        <v>27</v>
      </c>
      <c r="J452" s="5" t="str">
        <f t="shared" si="40"/>
        <v>C0</v>
      </c>
      <c r="K452" s="5" t="str">
        <f t="shared" si="40"/>
        <v>68</v>
      </c>
      <c r="L452" s="5" t="str">
        <f t="shared" si="40"/>
        <v>C2</v>
      </c>
      <c r="M452" s="5" t="str">
        <f t="shared" si="40"/>
        <v>F5</v>
      </c>
      <c r="N452" s="5" t="str">
        <f t="shared" si="40"/>
        <v>C2</v>
      </c>
      <c r="O452" s="5" t="str">
        <f t="shared" si="40"/>
        <v>F0</v>
      </c>
      <c r="P452" s="5" t="str">
        <f t="shared" si="40"/>
        <v>BD</v>
      </c>
      <c r="Q452" s="5" t="str">
        <f t="shared" si="40"/>
        <v>11</v>
      </c>
      <c r="R452" s="5" t="str">
        <f t="shared" si="40"/>
        <v>BC</v>
      </c>
    </row>
    <row r="453" spans="1:18" x14ac:dyDescent="0.25">
      <c r="A453" s="6" t="s">
        <v>728</v>
      </c>
      <c r="B453" s="7" t="str">
        <f t="shared" ref="B453:B514" si="41">CONCATENATE("0x",DEC2HEX(HEX2DEC(RIGHT(B452,4))+16,4))</f>
        <v>0x1C20</v>
      </c>
      <c r="C453" s="5" t="str">
        <f t="shared" si="39"/>
        <v>F2</v>
      </c>
      <c r="D453" s="5" t="str">
        <f t="shared" si="40"/>
        <v>BA</v>
      </c>
      <c r="E453" s="5" t="str">
        <f t="shared" si="40"/>
        <v>88</v>
      </c>
      <c r="F453" s="5" t="str">
        <f t="shared" si="40"/>
        <v>B9</v>
      </c>
      <c r="G453" s="5" t="str">
        <f t="shared" si="40"/>
        <v>7D</v>
      </c>
      <c r="H453" s="5" t="str">
        <f t="shared" si="40"/>
        <v>BA</v>
      </c>
      <c r="I453" s="5" t="str">
        <f t="shared" si="40"/>
        <v>3D</v>
      </c>
      <c r="J453" s="5" t="str">
        <f t="shared" si="40"/>
        <v>AF</v>
      </c>
      <c r="K453" s="5" t="str">
        <f t="shared" si="40"/>
        <v>78</v>
      </c>
      <c r="L453" s="5" t="str">
        <f t="shared" si="40"/>
        <v>B2</v>
      </c>
      <c r="M453" s="5" t="str">
        <f t="shared" si="40"/>
        <v>FB</v>
      </c>
      <c r="N453" s="5" t="str">
        <f t="shared" si="40"/>
        <v>B8</v>
      </c>
      <c r="O453" s="5" t="str">
        <f t="shared" si="40"/>
        <v>0E</v>
      </c>
      <c r="P453" s="5" t="str">
        <f t="shared" si="40"/>
        <v>AB</v>
      </c>
      <c r="Q453" s="5" t="str">
        <f t="shared" si="40"/>
        <v>D2</v>
      </c>
      <c r="R453" s="5" t="str">
        <f t="shared" si="40"/>
        <v>AB</v>
      </c>
    </row>
    <row r="454" spans="1:18" x14ac:dyDescent="0.25">
      <c r="A454" s="6" t="s">
        <v>729</v>
      </c>
      <c r="B454" s="7" t="str">
        <f t="shared" si="41"/>
        <v>0x1C30</v>
      </c>
      <c r="C454" s="5" t="str">
        <f t="shared" si="39"/>
        <v>80</v>
      </c>
      <c r="D454" s="5" t="str">
        <f t="shared" si="40"/>
        <v>A2</v>
      </c>
      <c r="E454" s="5" t="str">
        <f t="shared" si="40"/>
        <v>96</v>
      </c>
      <c r="F454" s="5" t="str">
        <f t="shared" si="40"/>
        <v>99</v>
      </c>
      <c r="G454" s="5" t="str">
        <f t="shared" si="40"/>
        <v>60</v>
      </c>
      <c r="H454" s="5" t="str">
        <f t="shared" si="40"/>
        <v>83</v>
      </c>
      <c r="I454" s="5" t="str">
        <f t="shared" si="40"/>
        <v>48</v>
      </c>
      <c r="J454" s="5" t="str">
        <f t="shared" si="40"/>
        <v>7F</v>
      </c>
      <c r="K454" s="5" t="str">
        <f t="shared" si="40"/>
        <v>3E</v>
      </c>
      <c r="L454" s="5" t="str">
        <f t="shared" si="40"/>
        <v>6C</v>
      </c>
      <c r="M454" s="5" t="str">
        <f t="shared" si="40"/>
        <v>43</v>
      </c>
      <c r="N454" s="5" t="str">
        <f t="shared" si="40"/>
        <v>65</v>
      </c>
      <c r="O454" s="5" t="str">
        <f t="shared" si="40"/>
        <v>B7</v>
      </c>
      <c r="P454" s="5" t="str">
        <f t="shared" si="40"/>
        <v>58</v>
      </c>
      <c r="Q454" s="5" t="str">
        <f t="shared" si="40"/>
        <v>B3</v>
      </c>
      <c r="R454" s="5" t="str">
        <f t="shared" si="40"/>
        <v>3C</v>
      </c>
    </row>
    <row r="455" spans="1:18" x14ac:dyDescent="0.25">
      <c r="A455" s="6" t="s">
        <v>730</v>
      </c>
      <c r="B455" s="7" t="str">
        <f t="shared" si="41"/>
        <v>0x1C40</v>
      </c>
      <c r="C455" s="5" t="str">
        <f t="shared" si="39"/>
        <v>FB</v>
      </c>
      <c r="D455" s="5" t="str">
        <f t="shared" si="40"/>
        <v>6F</v>
      </c>
      <c r="E455" s="5" t="str">
        <f t="shared" si="40"/>
        <v>6E</v>
      </c>
      <c r="F455" s="5" t="str">
        <f t="shared" si="40"/>
        <v>87</v>
      </c>
      <c r="G455" s="5" t="str">
        <f t="shared" si="40"/>
        <v>AC</v>
      </c>
      <c r="H455" s="5" t="str">
        <f t="shared" si="40"/>
        <v>86</v>
      </c>
      <c r="I455" s="5" t="str">
        <f t="shared" si="40"/>
        <v>35</v>
      </c>
      <c r="J455" s="5" t="str">
        <f t="shared" si="40"/>
        <v>97</v>
      </c>
      <c r="K455" s="5" t="str">
        <f t="shared" si="40"/>
        <v>7F</v>
      </c>
      <c r="L455" s="5" t="str">
        <f t="shared" si="40"/>
        <v>A7</v>
      </c>
      <c r="M455" s="5" t="str">
        <f t="shared" si="40"/>
        <v>B8</v>
      </c>
      <c r="N455" s="5" t="str">
        <f t="shared" si="40"/>
        <v>9A</v>
      </c>
      <c r="O455" s="5" t="str">
        <f t="shared" si="40"/>
        <v>40</v>
      </c>
      <c r="P455" s="5" t="str">
        <f t="shared" si="40"/>
        <v>AB</v>
      </c>
      <c r="Q455" s="5" t="str">
        <f t="shared" si="40"/>
        <v>BD</v>
      </c>
      <c r="R455" s="5" t="str">
        <f t="shared" si="40"/>
        <v>A9</v>
      </c>
    </row>
    <row r="456" spans="1:18" x14ac:dyDescent="0.25">
      <c r="A456" s="6" t="s">
        <v>731</v>
      </c>
      <c r="B456" s="7" t="str">
        <f t="shared" si="41"/>
        <v>0x1C50</v>
      </c>
      <c r="C456" s="5" t="str">
        <f t="shared" si="39"/>
        <v>F9</v>
      </c>
      <c r="D456" s="5" t="str">
        <f t="shared" si="40"/>
        <v>BF</v>
      </c>
      <c r="E456" s="5" t="str">
        <f t="shared" si="40"/>
        <v>B2</v>
      </c>
      <c r="F456" s="5" t="str">
        <f t="shared" si="40"/>
        <v>BE</v>
      </c>
      <c r="G456" s="5" t="str">
        <f t="shared" si="40"/>
        <v>81</v>
      </c>
      <c r="H456" s="5" t="str">
        <f t="shared" si="40"/>
        <v>BD</v>
      </c>
      <c r="I456" s="5" t="str">
        <f t="shared" si="40"/>
        <v>8F</v>
      </c>
      <c r="J456" s="5" t="str">
        <f t="shared" si="40"/>
        <v>BA</v>
      </c>
      <c r="K456" s="5" t="str">
        <f t="shared" si="40"/>
        <v>78</v>
      </c>
      <c r="L456" s="5" t="str">
        <f t="shared" si="40"/>
        <v>D0</v>
      </c>
      <c r="M456" s="5" t="str">
        <f t="shared" si="40"/>
        <v>91</v>
      </c>
      <c r="N456" s="5" t="str">
        <f t="shared" si="40"/>
        <v>C6</v>
      </c>
      <c r="O456" s="5" t="str">
        <f t="shared" si="40"/>
        <v>22</v>
      </c>
      <c r="P456" s="5" t="str">
        <f t="shared" si="40"/>
        <v>C7</v>
      </c>
      <c r="Q456" s="5" t="str">
        <f t="shared" si="40"/>
        <v>EC</v>
      </c>
      <c r="R456" s="5" t="str">
        <f t="shared" si="40"/>
        <v>CF</v>
      </c>
    </row>
    <row r="457" spans="1:18" x14ac:dyDescent="0.25">
      <c r="A457" s="6" t="s">
        <v>732</v>
      </c>
      <c r="B457" s="7" t="str">
        <f t="shared" si="41"/>
        <v>0x1C60</v>
      </c>
      <c r="C457" s="5" t="str">
        <f t="shared" si="39"/>
        <v>0B</v>
      </c>
      <c r="D457" s="5" t="str">
        <f t="shared" si="40"/>
        <v>C9</v>
      </c>
      <c r="E457" s="5" t="str">
        <f t="shared" si="40"/>
        <v>8F</v>
      </c>
      <c r="F457" s="5" t="str">
        <f t="shared" si="40"/>
        <v>CA</v>
      </c>
      <c r="G457" s="5" t="str">
        <f t="shared" si="40"/>
        <v>35</v>
      </c>
      <c r="H457" s="5" t="str">
        <f t="shared" si="40"/>
        <v>C5</v>
      </c>
      <c r="I457" s="5" t="str">
        <f t="shared" si="40"/>
        <v>D4</v>
      </c>
      <c r="J457" s="5" t="str">
        <f t="shared" si="40"/>
        <v>C8</v>
      </c>
      <c r="K457" s="5" t="str">
        <f t="shared" si="40"/>
        <v>77</v>
      </c>
      <c r="L457" s="5" t="str">
        <f t="shared" si="40"/>
        <v>C1</v>
      </c>
      <c r="M457" s="5" t="str">
        <f t="shared" si="40"/>
        <v>17</v>
      </c>
      <c r="N457" s="5" t="str">
        <f t="shared" si="40"/>
        <v>BC</v>
      </c>
      <c r="O457" s="5" t="str">
        <f t="shared" si="40"/>
        <v>33</v>
      </c>
      <c r="P457" s="5" t="str">
        <f t="shared" si="40"/>
        <v>BC</v>
      </c>
      <c r="Q457" s="5" t="str">
        <f t="shared" si="40"/>
        <v>74</v>
      </c>
      <c r="R457" s="5" t="str">
        <f t="shared" ref="D457:R474" si="42">MID($A457,(COLUMN())*3+2,2)</f>
        <v>B3</v>
      </c>
    </row>
    <row r="458" spans="1:18" x14ac:dyDescent="0.25">
      <c r="A458" s="6" t="s">
        <v>733</v>
      </c>
      <c r="B458" s="7" t="str">
        <f t="shared" si="41"/>
        <v>0x1C70</v>
      </c>
      <c r="C458" s="5" t="str">
        <f t="shared" si="39"/>
        <v>F5</v>
      </c>
      <c r="D458" s="5" t="str">
        <f t="shared" si="42"/>
        <v>A9</v>
      </c>
      <c r="E458" s="5" t="str">
        <f t="shared" si="42"/>
        <v>CA</v>
      </c>
      <c r="F458" s="5" t="str">
        <f t="shared" si="42"/>
        <v>A3</v>
      </c>
      <c r="G458" s="5" t="str">
        <f t="shared" si="42"/>
        <v>FB</v>
      </c>
      <c r="H458" s="5" t="str">
        <f t="shared" si="42"/>
        <v>97</v>
      </c>
      <c r="I458" s="5" t="str">
        <f t="shared" si="42"/>
        <v>B6</v>
      </c>
      <c r="J458" s="5" t="str">
        <f t="shared" si="42"/>
        <v>96</v>
      </c>
      <c r="K458" s="5" t="str">
        <f t="shared" si="42"/>
        <v>C9</v>
      </c>
      <c r="L458" s="5" t="str">
        <f t="shared" si="42"/>
        <v>87</v>
      </c>
      <c r="M458" s="5" t="str">
        <f t="shared" si="42"/>
        <v>68</v>
      </c>
      <c r="N458" s="5" t="str">
        <f t="shared" si="42"/>
        <v>79</v>
      </c>
      <c r="O458" s="5" t="str">
        <f t="shared" si="42"/>
        <v>A4</v>
      </c>
      <c r="P458" s="5" t="str">
        <f t="shared" si="42"/>
        <v>67</v>
      </c>
      <c r="Q458" s="5" t="str">
        <f t="shared" si="42"/>
        <v>30</v>
      </c>
      <c r="R458" s="5" t="str">
        <f t="shared" si="42"/>
        <v>4E</v>
      </c>
    </row>
    <row r="459" spans="1:18" x14ac:dyDescent="0.25">
      <c r="A459" s="6" t="s">
        <v>734</v>
      </c>
      <c r="B459" s="7" t="str">
        <f t="shared" si="41"/>
        <v>0x1C80</v>
      </c>
      <c r="C459" s="5" t="str">
        <f t="shared" si="39"/>
        <v>31</v>
      </c>
      <c r="D459" s="5" t="str">
        <f t="shared" si="42"/>
        <v>7A</v>
      </c>
      <c r="E459" s="5" t="str">
        <f t="shared" si="42"/>
        <v>85</v>
      </c>
      <c r="F459" s="5" t="str">
        <f t="shared" si="42"/>
        <v>87</v>
      </c>
      <c r="G459" s="5" t="str">
        <f t="shared" si="42"/>
        <v>1C</v>
      </c>
      <c r="H459" s="5" t="str">
        <f t="shared" si="42"/>
        <v>8D</v>
      </c>
      <c r="I459" s="5" t="str">
        <f t="shared" si="42"/>
        <v>B5</v>
      </c>
      <c r="J459" s="5" t="str">
        <f t="shared" si="42"/>
        <v>9C</v>
      </c>
      <c r="K459" s="5" t="str">
        <f t="shared" si="42"/>
        <v>F3</v>
      </c>
      <c r="L459" s="5" t="str">
        <f t="shared" si="42"/>
        <v>A3</v>
      </c>
      <c r="M459" s="5" t="str">
        <f t="shared" si="42"/>
        <v>FD</v>
      </c>
      <c r="N459" s="5" t="str">
        <f t="shared" si="42"/>
        <v>B6</v>
      </c>
      <c r="O459" s="5" t="str">
        <f t="shared" si="42"/>
        <v>59</v>
      </c>
      <c r="P459" s="5" t="str">
        <f t="shared" si="42"/>
        <v>AF</v>
      </c>
      <c r="Q459" s="5" t="str">
        <f t="shared" si="42"/>
        <v>7E</v>
      </c>
      <c r="R459" s="5" t="str">
        <f t="shared" si="42"/>
        <v>BE</v>
      </c>
    </row>
    <row r="460" spans="1:18" x14ac:dyDescent="0.25">
      <c r="A460" s="6" t="s">
        <v>735</v>
      </c>
      <c r="B460" s="7" t="str">
        <f t="shared" si="41"/>
        <v>0x1C90</v>
      </c>
      <c r="C460" s="5" t="str">
        <f t="shared" si="39"/>
        <v>50</v>
      </c>
      <c r="D460" s="5" t="str">
        <f t="shared" si="42"/>
        <v>C5</v>
      </c>
      <c r="E460" s="5" t="str">
        <f t="shared" si="42"/>
        <v>24</v>
      </c>
      <c r="F460" s="5" t="str">
        <f t="shared" si="42"/>
        <v>C7</v>
      </c>
      <c r="G460" s="5" t="str">
        <f t="shared" si="42"/>
        <v>DC</v>
      </c>
      <c r="H460" s="5" t="str">
        <f t="shared" si="42"/>
        <v>CD</v>
      </c>
      <c r="I460" s="5" t="str">
        <f t="shared" si="42"/>
        <v>68</v>
      </c>
      <c r="J460" s="5" t="str">
        <f t="shared" si="42"/>
        <v>D0</v>
      </c>
      <c r="K460" s="5" t="str">
        <f t="shared" si="42"/>
        <v>BB</v>
      </c>
      <c r="L460" s="5" t="str">
        <f t="shared" si="42"/>
        <v>CE</v>
      </c>
      <c r="M460" s="5" t="str">
        <f t="shared" si="42"/>
        <v>3F</v>
      </c>
      <c r="N460" s="5" t="str">
        <f t="shared" si="42"/>
        <v>CE</v>
      </c>
      <c r="O460" s="5" t="str">
        <f t="shared" si="42"/>
        <v>DE</v>
      </c>
      <c r="P460" s="5" t="str">
        <f t="shared" si="42"/>
        <v>D9</v>
      </c>
      <c r="Q460" s="5" t="str">
        <f t="shared" si="42"/>
        <v>FA</v>
      </c>
      <c r="R460" s="5" t="str">
        <f t="shared" si="42"/>
        <v>D5</v>
      </c>
    </row>
    <row r="461" spans="1:18" x14ac:dyDescent="0.25">
      <c r="A461" s="6" t="s">
        <v>736</v>
      </c>
      <c r="B461" s="7" t="str">
        <f t="shared" si="41"/>
        <v>0x1CA0</v>
      </c>
      <c r="C461" s="5" t="str">
        <f t="shared" si="39"/>
        <v>79</v>
      </c>
      <c r="D461" s="5" t="str">
        <f t="shared" si="42"/>
        <v>D6</v>
      </c>
      <c r="E461" s="5" t="str">
        <f t="shared" si="42"/>
        <v>3A</v>
      </c>
      <c r="F461" s="5" t="str">
        <f t="shared" si="42"/>
        <v>DD</v>
      </c>
      <c r="G461" s="5" t="str">
        <f t="shared" si="42"/>
        <v>22</v>
      </c>
      <c r="H461" s="5" t="str">
        <f t="shared" si="42"/>
        <v>D3</v>
      </c>
      <c r="I461" s="5" t="str">
        <f t="shared" si="42"/>
        <v>3D</v>
      </c>
      <c r="J461" s="5" t="str">
        <f t="shared" si="42"/>
        <v>CB</v>
      </c>
      <c r="K461" s="5" t="str">
        <f t="shared" si="42"/>
        <v>F0</v>
      </c>
      <c r="L461" s="5" t="str">
        <f t="shared" si="42"/>
        <v>C3</v>
      </c>
      <c r="M461" s="5" t="str">
        <f t="shared" si="42"/>
        <v>8F</v>
      </c>
      <c r="N461" s="5" t="str">
        <f t="shared" si="42"/>
        <v>CA</v>
      </c>
      <c r="O461" s="5" t="str">
        <f t="shared" si="42"/>
        <v>99</v>
      </c>
      <c r="P461" s="5" t="str">
        <f t="shared" si="42"/>
        <v>C6</v>
      </c>
      <c r="Q461" s="5" t="str">
        <f t="shared" si="42"/>
        <v>B3</v>
      </c>
      <c r="R461" s="5" t="str">
        <f t="shared" si="42"/>
        <v>AF</v>
      </c>
    </row>
    <row r="462" spans="1:18" x14ac:dyDescent="0.25">
      <c r="A462" s="6" t="s">
        <v>737</v>
      </c>
      <c r="B462" s="7" t="str">
        <f t="shared" si="41"/>
        <v>0x1CB0</v>
      </c>
      <c r="C462" s="5" t="str">
        <f t="shared" si="39"/>
        <v>89</v>
      </c>
      <c r="D462" s="5" t="str">
        <f t="shared" si="42"/>
        <v>B8</v>
      </c>
      <c r="E462" s="5" t="str">
        <f t="shared" si="42"/>
        <v>23</v>
      </c>
      <c r="F462" s="5" t="str">
        <f t="shared" si="42"/>
        <v>B5</v>
      </c>
      <c r="G462" s="5" t="str">
        <f t="shared" si="42"/>
        <v>23</v>
      </c>
      <c r="H462" s="5" t="str">
        <f t="shared" si="42"/>
        <v>AD</v>
      </c>
      <c r="I462" s="5" t="str">
        <f t="shared" si="42"/>
        <v>46</v>
      </c>
      <c r="J462" s="5" t="str">
        <f t="shared" si="42"/>
        <v>98</v>
      </c>
      <c r="K462" s="5" t="str">
        <f t="shared" si="42"/>
        <v>53</v>
      </c>
      <c r="L462" s="5" t="str">
        <f t="shared" si="42"/>
        <v>85</v>
      </c>
      <c r="M462" s="5" t="str">
        <f t="shared" si="42"/>
        <v>AA</v>
      </c>
      <c r="N462" s="5" t="str">
        <f t="shared" si="42"/>
        <v>79</v>
      </c>
      <c r="O462" s="5" t="str">
        <f t="shared" si="42"/>
        <v>50</v>
      </c>
      <c r="P462" s="5" t="str">
        <f t="shared" si="42"/>
        <v>71</v>
      </c>
      <c r="Q462" s="5" t="str">
        <f t="shared" si="42"/>
        <v>B2</v>
      </c>
      <c r="R462" s="5" t="str">
        <f t="shared" si="42"/>
        <v>5B</v>
      </c>
    </row>
    <row r="463" spans="1:18" x14ac:dyDescent="0.25">
      <c r="A463" s="6" t="s">
        <v>738</v>
      </c>
      <c r="B463" s="7" t="str">
        <f t="shared" si="41"/>
        <v>0x1CC0</v>
      </c>
      <c r="C463" s="5" t="str">
        <f t="shared" si="39"/>
        <v>1F</v>
      </c>
      <c r="D463" s="5" t="str">
        <f t="shared" si="42"/>
        <v>7F</v>
      </c>
      <c r="E463" s="5" t="str">
        <f t="shared" si="42"/>
        <v>7E</v>
      </c>
      <c r="F463" s="5" t="str">
        <f t="shared" si="42"/>
        <v>8F</v>
      </c>
      <c r="G463" s="5" t="str">
        <f t="shared" si="42"/>
        <v>49</v>
      </c>
      <c r="H463" s="5" t="str">
        <f t="shared" si="42"/>
        <v>A1</v>
      </c>
      <c r="I463" s="5" t="str">
        <f t="shared" si="42"/>
        <v>DC</v>
      </c>
      <c r="J463" s="5" t="str">
        <f t="shared" si="42"/>
        <v>AD</v>
      </c>
      <c r="K463" s="5" t="str">
        <f t="shared" si="42"/>
        <v>39</v>
      </c>
      <c r="L463" s="5" t="str">
        <f t="shared" si="42"/>
        <v>C0</v>
      </c>
      <c r="M463" s="5" t="str">
        <f t="shared" si="42"/>
        <v>37</v>
      </c>
      <c r="N463" s="5" t="str">
        <f t="shared" si="42"/>
        <v>BC</v>
      </c>
      <c r="O463" s="5" t="str">
        <f t="shared" si="42"/>
        <v>3A</v>
      </c>
      <c r="P463" s="5" t="str">
        <f t="shared" si="42"/>
        <v>C0</v>
      </c>
      <c r="Q463" s="5" t="str">
        <f t="shared" si="42"/>
        <v>12</v>
      </c>
      <c r="R463" s="5" t="str">
        <f t="shared" si="42"/>
        <v>BC</v>
      </c>
    </row>
    <row r="464" spans="1:18" x14ac:dyDescent="0.25">
      <c r="A464" s="6" t="s">
        <v>739</v>
      </c>
      <c r="B464" s="7" t="str">
        <f t="shared" si="41"/>
        <v>0x1CD0</v>
      </c>
      <c r="C464" s="5" t="str">
        <f t="shared" si="39"/>
        <v>AB</v>
      </c>
      <c r="D464" s="5" t="str">
        <f t="shared" si="42"/>
        <v>CB</v>
      </c>
      <c r="E464" s="5" t="str">
        <f t="shared" si="42"/>
        <v>D6</v>
      </c>
      <c r="F464" s="5" t="str">
        <f t="shared" si="42"/>
        <v>D0</v>
      </c>
      <c r="G464" s="5" t="str">
        <f t="shared" si="42"/>
        <v>6E</v>
      </c>
      <c r="H464" s="5" t="str">
        <f t="shared" si="42"/>
        <v>D0</v>
      </c>
      <c r="I464" s="5" t="str">
        <f t="shared" si="42"/>
        <v>30</v>
      </c>
      <c r="J464" s="5" t="str">
        <f t="shared" si="42"/>
        <v>D9</v>
      </c>
      <c r="K464" s="5" t="str">
        <f t="shared" si="42"/>
        <v>3D</v>
      </c>
      <c r="L464" s="5" t="str">
        <f t="shared" si="42"/>
        <v>D8</v>
      </c>
      <c r="M464" s="5" t="str">
        <f t="shared" si="42"/>
        <v>C4</v>
      </c>
      <c r="N464" s="5" t="str">
        <f t="shared" si="42"/>
        <v>D9</v>
      </c>
      <c r="O464" s="5" t="str">
        <f t="shared" si="42"/>
        <v>41</v>
      </c>
      <c r="P464" s="5" t="str">
        <f t="shared" si="42"/>
        <v>E2</v>
      </c>
      <c r="Q464" s="5" t="str">
        <f t="shared" si="42"/>
        <v>D0</v>
      </c>
      <c r="R464" s="5" t="str">
        <f t="shared" si="42"/>
        <v>E0</v>
      </c>
    </row>
    <row r="465" spans="1:18" x14ac:dyDescent="0.25">
      <c r="A465" s="6" t="s">
        <v>740</v>
      </c>
      <c r="B465" s="7" t="str">
        <f t="shared" si="41"/>
        <v>0x1CE0</v>
      </c>
      <c r="C465" s="5" t="str">
        <f t="shared" si="39"/>
        <v>45</v>
      </c>
      <c r="D465" s="5" t="str">
        <f t="shared" si="42"/>
        <v>DF</v>
      </c>
      <c r="E465" s="5" t="str">
        <f t="shared" si="42"/>
        <v>67</v>
      </c>
      <c r="F465" s="5" t="str">
        <f t="shared" si="42"/>
        <v>DA</v>
      </c>
      <c r="G465" s="5" t="str">
        <f t="shared" si="42"/>
        <v>F4</v>
      </c>
      <c r="H465" s="5" t="str">
        <f t="shared" si="42"/>
        <v>D5</v>
      </c>
      <c r="I465" s="5" t="str">
        <f t="shared" si="42"/>
        <v>84</v>
      </c>
      <c r="J465" s="5" t="str">
        <f t="shared" si="42"/>
        <v>CE</v>
      </c>
      <c r="K465" s="5" t="str">
        <f t="shared" si="42"/>
        <v>D7</v>
      </c>
      <c r="L465" s="5" t="str">
        <f t="shared" si="42"/>
        <v>CF</v>
      </c>
      <c r="M465" s="5" t="str">
        <f t="shared" si="42"/>
        <v>55</v>
      </c>
      <c r="N465" s="5" t="str">
        <f t="shared" si="42"/>
        <v>C9</v>
      </c>
      <c r="O465" s="5" t="str">
        <f t="shared" si="42"/>
        <v>61</v>
      </c>
      <c r="P465" s="5" t="str">
        <f t="shared" si="42"/>
        <v>C2</v>
      </c>
      <c r="Q465" s="5" t="str">
        <f t="shared" si="42"/>
        <v>D7</v>
      </c>
      <c r="R465" s="5" t="str">
        <f t="shared" si="42"/>
        <v>C0</v>
      </c>
    </row>
    <row r="466" spans="1:18" x14ac:dyDescent="0.25">
      <c r="A466" s="6" t="s">
        <v>741</v>
      </c>
      <c r="B466" s="7" t="str">
        <f t="shared" si="41"/>
        <v>0x1CF0</v>
      </c>
      <c r="C466" s="5" t="str">
        <f t="shared" si="39"/>
        <v>43</v>
      </c>
      <c r="D466" s="5" t="str">
        <f t="shared" si="42"/>
        <v>BF</v>
      </c>
      <c r="E466" s="5" t="str">
        <f t="shared" si="42"/>
        <v>D2</v>
      </c>
      <c r="F466" s="5" t="str">
        <f t="shared" si="42"/>
        <v>B6</v>
      </c>
      <c r="G466" s="5" t="str">
        <f t="shared" si="42"/>
        <v>5C</v>
      </c>
      <c r="H466" s="5" t="str">
        <f t="shared" si="42"/>
        <v>AE</v>
      </c>
      <c r="I466" s="5" t="str">
        <f t="shared" si="42"/>
        <v>A3</v>
      </c>
      <c r="J466" s="5" t="str">
        <f t="shared" si="42"/>
        <v>AE</v>
      </c>
      <c r="K466" s="5" t="str">
        <f t="shared" si="42"/>
        <v>BA</v>
      </c>
      <c r="L466" s="5" t="str">
        <f t="shared" si="42"/>
        <v>99</v>
      </c>
      <c r="M466" s="5" t="str">
        <f t="shared" si="42"/>
        <v>26</v>
      </c>
      <c r="N466" s="5" t="str">
        <f t="shared" si="42"/>
        <v>9A</v>
      </c>
      <c r="O466" s="5" t="str">
        <f t="shared" si="42"/>
        <v>F2</v>
      </c>
      <c r="P466" s="5" t="str">
        <f t="shared" si="42"/>
        <v>75</v>
      </c>
      <c r="Q466" s="5" t="str">
        <f t="shared" si="42"/>
        <v>0A</v>
      </c>
      <c r="R466" s="5" t="str">
        <f t="shared" si="42"/>
        <v>67</v>
      </c>
    </row>
    <row r="467" spans="1:18" x14ac:dyDescent="0.25">
      <c r="A467" s="6" t="s">
        <v>742</v>
      </c>
      <c r="B467" s="7" t="str">
        <f t="shared" si="41"/>
        <v>0x1D00</v>
      </c>
      <c r="C467" s="5" t="str">
        <f t="shared" si="39"/>
        <v>D3</v>
      </c>
      <c r="D467" s="5" t="str">
        <f t="shared" si="42"/>
        <v>83</v>
      </c>
      <c r="E467" s="5" t="str">
        <f t="shared" si="42"/>
        <v>82</v>
      </c>
      <c r="F467" s="5" t="str">
        <f t="shared" si="42"/>
        <v>93</v>
      </c>
      <c r="G467" s="5" t="str">
        <f t="shared" si="42"/>
        <v>8B</v>
      </c>
      <c r="H467" s="5" t="str">
        <f t="shared" si="42"/>
        <v>A3</v>
      </c>
      <c r="I467" s="5" t="str">
        <f t="shared" si="42"/>
        <v>5B</v>
      </c>
      <c r="J467" s="5" t="str">
        <f t="shared" si="42"/>
        <v>A9</v>
      </c>
      <c r="K467" s="5" t="str">
        <f t="shared" si="42"/>
        <v>F4</v>
      </c>
      <c r="L467" s="5" t="str">
        <f t="shared" si="42"/>
        <v>AB</v>
      </c>
      <c r="M467" s="5" t="str">
        <f t="shared" si="42"/>
        <v>8B</v>
      </c>
      <c r="N467" s="5" t="str">
        <f t="shared" si="42"/>
        <v>BF</v>
      </c>
      <c r="O467" s="5" t="str">
        <f t="shared" si="42"/>
        <v>4A</v>
      </c>
      <c r="P467" s="5" t="str">
        <f t="shared" si="42"/>
        <v>BE</v>
      </c>
      <c r="Q467" s="5" t="str">
        <f t="shared" si="42"/>
        <v>58</v>
      </c>
      <c r="R467" s="5" t="str">
        <f t="shared" si="42"/>
        <v>C6</v>
      </c>
    </row>
    <row r="468" spans="1:18" x14ac:dyDescent="0.25">
      <c r="A468" s="6" t="s">
        <v>743</v>
      </c>
      <c r="B468" s="7" t="str">
        <f t="shared" si="41"/>
        <v>0x1D10</v>
      </c>
      <c r="C468" s="5" t="str">
        <f t="shared" si="39"/>
        <v>09</v>
      </c>
      <c r="D468" s="5" t="str">
        <f t="shared" si="42"/>
        <v>C1</v>
      </c>
      <c r="E468" s="5" t="str">
        <f t="shared" si="42"/>
        <v>22</v>
      </c>
      <c r="F468" s="5" t="str">
        <f t="shared" si="42"/>
        <v>D6</v>
      </c>
      <c r="G468" s="5" t="str">
        <f t="shared" si="42"/>
        <v>2D</v>
      </c>
      <c r="H468" s="5" t="str">
        <f t="shared" si="42"/>
        <v>CD</v>
      </c>
      <c r="I468" s="5" t="str">
        <f t="shared" si="42"/>
        <v>65</v>
      </c>
      <c r="J468" s="5" t="str">
        <f t="shared" si="42"/>
        <v>E0</v>
      </c>
      <c r="K468" s="5" t="str">
        <f t="shared" si="42"/>
        <v>FE</v>
      </c>
      <c r="L468" s="5" t="str">
        <f t="shared" si="42"/>
        <v>E0</v>
      </c>
      <c r="M468" s="5" t="str">
        <f t="shared" si="42"/>
        <v>55</v>
      </c>
      <c r="N468" s="5" t="str">
        <f t="shared" si="42"/>
        <v>E2</v>
      </c>
      <c r="O468" s="5" t="str">
        <f t="shared" si="42"/>
        <v>29</v>
      </c>
      <c r="P468" s="5" t="str">
        <f t="shared" si="42"/>
        <v>DE</v>
      </c>
      <c r="Q468" s="5" t="str">
        <f t="shared" si="42"/>
        <v>7A</v>
      </c>
      <c r="R468" s="5" t="str">
        <f t="shared" si="42"/>
        <v>DE</v>
      </c>
    </row>
    <row r="469" spans="1:18" x14ac:dyDescent="0.25">
      <c r="A469" s="6" t="s">
        <v>744</v>
      </c>
      <c r="B469" s="7" t="str">
        <f t="shared" si="41"/>
        <v>0x1D20</v>
      </c>
      <c r="C469" s="5" t="str">
        <f t="shared" si="39"/>
        <v>89</v>
      </c>
      <c r="D469" s="5" t="str">
        <f t="shared" si="42"/>
        <v>DD</v>
      </c>
      <c r="E469" s="5" t="str">
        <f t="shared" si="42"/>
        <v>53</v>
      </c>
      <c r="F469" s="5" t="str">
        <f t="shared" si="42"/>
        <v>D8</v>
      </c>
      <c r="G469" s="5" t="str">
        <f t="shared" si="42"/>
        <v>99</v>
      </c>
      <c r="H469" s="5" t="str">
        <f t="shared" si="42"/>
        <v>DB</v>
      </c>
      <c r="I469" s="5" t="str">
        <f t="shared" si="42"/>
        <v>C6</v>
      </c>
      <c r="J469" s="5" t="str">
        <f t="shared" si="42"/>
        <v>CD</v>
      </c>
      <c r="K469" s="5" t="str">
        <f t="shared" si="42"/>
        <v>7E</v>
      </c>
      <c r="L469" s="5" t="str">
        <f t="shared" si="42"/>
        <v>D0</v>
      </c>
      <c r="M469" s="5" t="str">
        <f t="shared" si="42"/>
        <v>19</v>
      </c>
      <c r="N469" s="5" t="str">
        <f t="shared" si="42"/>
        <v>D9</v>
      </c>
      <c r="O469" s="5" t="str">
        <f t="shared" si="42"/>
        <v>18</v>
      </c>
      <c r="P469" s="5" t="str">
        <f t="shared" si="42"/>
        <v>C8</v>
      </c>
      <c r="Q469" s="5" t="str">
        <f t="shared" si="42"/>
        <v>01</v>
      </c>
      <c r="R469" s="5" t="str">
        <f t="shared" si="42"/>
        <v>CA</v>
      </c>
    </row>
    <row r="470" spans="1:18" x14ac:dyDescent="0.25">
      <c r="A470" s="6" t="s">
        <v>745</v>
      </c>
      <c r="B470" s="7" t="str">
        <f t="shared" si="41"/>
        <v>0x1D30</v>
      </c>
      <c r="C470" s="5" t="str">
        <f t="shared" si="39"/>
        <v>7D</v>
      </c>
      <c r="D470" s="5" t="str">
        <f t="shared" si="42"/>
        <v>C1</v>
      </c>
      <c r="E470" s="5" t="str">
        <f t="shared" si="42"/>
        <v>80</v>
      </c>
      <c r="F470" s="5" t="str">
        <f t="shared" si="42"/>
        <v>BB</v>
      </c>
      <c r="G470" s="5" t="str">
        <f t="shared" si="42"/>
        <v>96</v>
      </c>
      <c r="H470" s="5" t="str">
        <f t="shared" si="42"/>
        <v>A6</v>
      </c>
      <c r="I470" s="5" t="str">
        <f t="shared" si="42"/>
        <v>B2</v>
      </c>
      <c r="J470" s="5" t="str">
        <f t="shared" si="42"/>
        <v>A8</v>
      </c>
      <c r="K470" s="5" t="str">
        <f t="shared" si="42"/>
        <v>21</v>
      </c>
      <c r="L470" s="5" t="str">
        <f t="shared" si="42"/>
        <v>98</v>
      </c>
      <c r="M470" s="5" t="str">
        <f t="shared" si="42"/>
        <v>E3</v>
      </c>
      <c r="N470" s="5" t="str">
        <f t="shared" si="42"/>
        <v>91</v>
      </c>
      <c r="O470" s="5" t="str">
        <f t="shared" si="42"/>
        <v>A7</v>
      </c>
      <c r="P470" s="5" t="str">
        <f t="shared" si="42"/>
        <v>86</v>
      </c>
      <c r="Q470" s="5" t="str">
        <f t="shared" si="42"/>
        <v>A3</v>
      </c>
      <c r="R470" s="5" t="str">
        <f t="shared" si="42"/>
        <v>68</v>
      </c>
    </row>
    <row r="471" spans="1:18" x14ac:dyDescent="0.25">
      <c r="A471" s="6" t="s">
        <v>746</v>
      </c>
      <c r="B471" s="7" t="str">
        <f t="shared" si="41"/>
        <v>0x1D40</v>
      </c>
      <c r="C471" s="5" t="str">
        <f t="shared" si="39"/>
        <v>4C</v>
      </c>
      <c r="D471" s="5" t="str">
        <f t="shared" si="42"/>
        <v>98</v>
      </c>
      <c r="E471" s="5" t="str">
        <f t="shared" si="42"/>
        <v>BB</v>
      </c>
      <c r="F471" s="5" t="str">
        <f t="shared" si="42"/>
        <v>AA</v>
      </c>
      <c r="G471" s="5" t="str">
        <f t="shared" si="42"/>
        <v>F0</v>
      </c>
      <c r="H471" s="5" t="str">
        <f t="shared" si="42"/>
        <v>A9</v>
      </c>
      <c r="I471" s="5" t="str">
        <f t="shared" si="42"/>
        <v>D5</v>
      </c>
      <c r="J471" s="5" t="str">
        <f t="shared" si="42"/>
        <v>B8</v>
      </c>
      <c r="K471" s="5" t="str">
        <f t="shared" si="42"/>
        <v>71</v>
      </c>
      <c r="L471" s="5" t="str">
        <f t="shared" si="42"/>
        <v>C8</v>
      </c>
      <c r="M471" s="5" t="str">
        <f t="shared" si="42"/>
        <v>54</v>
      </c>
      <c r="N471" s="5" t="str">
        <f t="shared" si="42"/>
        <v>B8</v>
      </c>
      <c r="O471" s="5" t="str">
        <f t="shared" si="42"/>
        <v>45</v>
      </c>
      <c r="P471" s="5" t="str">
        <f t="shared" si="42"/>
        <v>C9</v>
      </c>
      <c r="Q471" s="5" t="str">
        <f t="shared" si="42"/>
        <v>9E</v>
      </c>
      <c r="R471" s="5" t="str">
        <f t="shared" si="42"/>
        <v>C8</v>
      </c>
    </row>
    <row r="472" spans="1:18" x14ac:dyDescent="0.25">
      <c r="A472" s="6" t="s">
        <v>747</v>
      </c>
      <c r="B472" s="7" t="str">
        <f t="shared" si="41"/>
        <v>0x1D50</v>
      </c>
      <c r="C472" s="5" t="str">
        <f t="shared" si="39"/>
        <v>C1</v>
      </c>
      <c r="D472" s="5" t="str">
        <f t="shared" si="42"/>
        <v>DA</v>
      </c>
      <c r="E472" s="5" t="str">
        <f t="shared" si="42"/>
        <v>B2</v>
      </c>
      <c r="F472" s="5" t="str">
        <f t="shared" si="42"/>
        <v>D9</v>
      </c>
      <c r="G472" s="5" t="str">
        <f t="shared" si="42"/>
        <v>8A</v>
      </c>
      <c r="H472" s="5" t="str">
        <f t="shared" si="42"/>
        <v>DB</v>
      </c>
      <c r="I472" s="5" t="str">
        <f t="shared" si="42"/>
        <v>74</v>
      </c>
      <c r="J472" s="5" t="str">
        <f t="shared" si="42"/>
        <v>D6</v>
      </c>
      <c r="K472" s="5" t="str">
        <f t="shared" si="42"/>
        <v>CA</v>
      </c>
      <c r="L472" s="5" t="str">
        <f t="shared" si="42"/>
        <v>E7</v>
      </c>
      <c r="M472" s="5" t="str">
        <f t="shared" si="42"/>
        <v>43</v>
      </c>
      <c r="N472" s="5" t="str">
        <f t="shared" si="42"/>
        <v>DF</v>
      </c>
      <c r="O472" s="5" t="str">
        <f t="shared" si="42"/>
        <v>71</v>
      </c>
      <c r="P472" s="5" t="str">
        <f t="shared" si="42"/>
        <v>E4</v>
      </c>
      <c r="Q472" s="5" t="str">
        <f t="shared" si="42"/>
        <v>65</v>
      </c>
      <c r="R472" s="5" t="str">
        <f t="shared" si="42"/>
        <v>E9</v>
      </c>
    </row>
    <row r="473" spans="1:18" x14ac:dyDescent="0.25">
      <c r="A473" s="6" t="s">
        <v>748</v>
      </c>
      <c r="B473" s="7" t="str">
        <f t="shared" si="41"/>
        <v>0x1D60</v>
      </c>
      <c r="C473" s="5" t="str">
        <f t="shared" si="39"/>
        <v>9D</v>
      </c>
      <c r="D473" s="5" t="str">
        <f t="shared" si="42"/>
        <v>E3</v>
      </c>
      <c r="E473" s="5" t="str">
        <f t="shared" si="42"/>
        <v>2F</v>
      </c>
      <c r="F473" s="5" t="str">
        <f t="shared" si="42"/>
        <v>E4</v>
      </c>
      <c r="G473" s="5" t="str">
        <f t="shared" si="42"/>
        <v>51</v>
      </c>
      <c r="H473" s="5" t="str">
        <f t="shared" si="42"/>
        <v>E2</v>
      </c>
      <c r="I473" s="5" t="str">
        <f t="shared" si="42"/>
        <v>C6</v>
      </c>
      <c r="J473" s="5" t="str">
        <f t="shared" si="42"/>
        <v>E3</v>
      </c>
      <c r="K473" s="5" t="str">
        <f t="shared" si="42"/>
        <v>64</v>
      </c>
      <c r="L473" s="5" t="str">
        <f t="shared" si="42"/>
        <v>DE</v>
      </c>
      <c r="M473" s="5" t="str">
        <f t="shared" si="42"/>
        <v>4F</v>
      </c>
      <c r="N473" s="5" t="str">
        <f t="shared" si="42"/>
        <v>DA</v>
      </c>
      <c r="O473" s="5" t="str">
        <f t="shared" si="42"/>
        <v>56</v>
      </c>
      <c r="P473" s="5" t="str">
        <f t="shared" si="42"/>
        <v>D9</v>
      </c>
      <c r="Q473" s="5" t="str">
        <f t="shared" si="42"/>
        <v>05</v>
      </c>
      <c r="R473" s="5" t="str">
        <f t="shared" si="42"/>
        <v>D0</v>
      </c>
    </row>
    <row r="474" spans="1:18" x14ac:dyDescent="0.25">
      <c r="A474" s="6" t="s">
        <v>749</v>
      </c>
      <c r="B474" s="7" t="str">
        <f t="shared" si="41"/>
        <v>0x1D70</v>
      </c>
      <c r="C474" s="5" t="str">
        <f t="shared" si="39"/>
        <v>16</v>
      </c>
      <c r="D474" s="5" t="str">
        <f t="shared" si="42"/>
        <v>C9</v>
      </c>
      <c r="E474" s="5" t="str">
        <f t="shared" si="42"/>
        <v>7F</v>
      </c>
      <c r="F474" s="5" t="str">
        <f t="shared" si="42"/>
        <v>C3</v>
      </c>
      <c r="G474" s="5" t="str">
        <f t="shared" si="42"/>
        <v>4B</v>
      </c>
      <c r="H474" s="5" t="str">
        <f t="shared" si="42"/>
        <v>B4</v>
      </c>
      <c r="I474" s="5" t="str">
        <f t="shared" si="42"/>
        <v>B0</v>
      </c>
      <c r="J474" s="5" t="str">
        <f t="shared" si="42"/>
        <v>B7</v>
      </c>
      <c r="K474" s="5" t="str">
        <f t="shared" si="42"/>
        <v>D5</v>
      </c>
      <c r="L474" s="5" t="str">
        <f t="shared" si="42"/>
        <v>AA</v>
      </c>
      <c r="M474" s="5" t="str">
        <f t="shared" si="42"/>
        <v>86</v>
      </c>
      <c r="N474" s="5" t="str">
        <f t="shared" si="42"/>
        <v>9F</v>
      </c>
      <c r="O474" s="5" t="str">
        <f t="shared" si="42"/>
        <v>7E</v>
      </c>
      <c r="P474" s="5" t="str">
        <f t="shared" si="42"/>
        <v>90</v>
      </c>
      <c r="Q474" s="5" t="str">
        <f t="shared" si="42"/>
        <v>13</v>
      </c>
      <c r="R474" s="5" t="str">
        <f t="shared" ref="D474:R491" si="43">MID($A474,(COLUMN())*3+2,2)</f>
        <v>78</v>
      </c>
    </row>
    <row r="475" spans="1:18" x14ac:dyDescent="0.25">
      <c r="A475" s="6" t="s">
        <v>750</v>
      </c>
      <c r="B475" s="7" t="str">
        <f t="shared" si="41"/>
        <v>0x1D80</v>
      </c>
      <c r="C475" s="5" t="str">
        <f t="shared" si="39"/>
        <v>C7</v>
      </c>
      <c r="D475" s="5" t="str">
        <f t="shared" si="43"/>
        <v>9C</v>
      </c>
      <c r="E475" s="5" t="str">
        <f t="shared" si="43"/>
        <v>9E</v>
      </c>
      <c r="F475" s="5" t="str">
        <f t="shared" si="43"/>
        <v>A5</v>
      </c>
      <c r="G475" s="5" t="str">
        <f t="shared" si="43"/>
        <v>19</v>
      </c>
      <c r="H475" s="5" t="str">
        <f t="shared" si="43"/>
        <v>A9</v>
      </c>
      <c r="I475" s="5" t="str">
        <f t="shared" si="43"/>
        <v>AD</v>
      </c>
      <c r="J475" s="5" t="str">
        <f t="shared" si="43"/>
        <v>B8</v>
      </c>
      <c r="K475" s="5" t="str">
        <f t="shared" si="43"/>
        <v>28</v>
      </c>
      <c r="L475" s="5" t="str">
        <f t="shared" si="43"/>
        <v>C0</v>
      </c>
      <c r="M475" s="5" t="str">
        <f t="shared" si="43"/>
        <v>65</v>
      </c>
      <c r="N475" s="5" t="str">
        <f t="shared" si="43"/>
        <v>D2</v>
      </c>
      <c r="O475" s="5" t="str">
        <f t="shared" si="43"/>
        <v>89</v>
      </c>
      <c r="P475" s="5" t="str">
        <f t="shared" si="43"/>
        <v>CA</v>
      </c>
      <c r="Q475" s="5" t="str">
        <f t="shared" si="43"/>
        <v>2F</v>
      </c>
      <c r="R475" s="5" t="str">
        <f t="shared" si="43"/>
        <v>DC</v>
      </c>
    </row>
    <row r="476" spans="1:18" x14ac:dyDescent="0.25">
      <c r="A476" s="6" t="s">
        <v>751</v>
      </c>
      <c r="B476" s="7" t="str">
        <f t="shared" si="41"/>
        <v>0x1D90</v>
      </c>
      <c r="C476" s="5" t="str">
        <f t="shared" si="39"/>
        <v>9F</v>
      </c>
      <c r="D476" s="5" t="str">
        <f t="shared" si="43"/>
        <v>DC</v>
      </c>
      <c r="E476" s="5" t="str">
        <f t="shared" si="43"/>
        <v>FE</v>
      </c>
      <c r="F476" s="5" t="str">
        <f t="shared" si="43"/>
        <v>DD</v>
      </c>
      <c r="G476" s="5" t="str">
        <f t="shared" si="43"/>
        <v>9C</v>
      </c>
      <c r="H476" s="5" t="str">
        <f t="shared" si="43"/>
        <v>E6</v>
      </c>
      <c r="I476" s="5" t="str">
        <f t="shared" si="43"/>
        <v>FF</v>
      </c>
      <c r="J476" s="5" t="str">
        <f t="shared" si="43"/>
        <v>E6</v>
      </c>
      <c r="K476" s="5" t="str">
        <f t="shared" si="43"/>
        <v>F1</v>
      </c>
      <c r="L476" s="5" t="str">
        <f t="shared" si="43"/>
        <v>E4</v>
      </c>
      <c r="M476" s="5" t="str">
        <f t="shared" si="43"/>
        <v>01</v>
      </c>
      <c r="N476" s="5" t="str">
        <f t="shared" si="43"/>
        <v>E5</v>
      </c>
      <c r="O476" s="5" t="str">
        <f t="shared" si="43"/>
        <v>C7</v>
      </c>
      <c r="P476" s="5" t="str">
        <f t="shared" si="43"/>
        <v>EF</v>
      </c>
      <c r="Q476" s="5" t="str">
        <f t="shared" si="43"/>
        <v>2C</v>
      </c>
      <c r="R476" s="5" t="str">
        <f t="shared" si="43"/>
        <v>EB</v>
      </c>
    </row>
    <row r="477" spans="1:18" x14ac:dyDescent="0.25">
      <c r="A477" s="6" t="s">
        <v>752</v>
      </c>
      <c r="B477" s="7" t="str">
        <f t="shared" si="41"/>
        <v>0x1DA0</v>
      </c>
      <c r="C477" s="5" t="str">
        <f t="shared" si="39"/>
        <v>04</v>
      </c>
      <c r="D477" s="5" t="str">
        <f t="shared" si="43"/>
        <v>EC</v>
      </c>
      <c r="E477" s="5" t="str">
        <f t="shared" si="43"/>
        <v>32</v>
      </c>
      <c r="F477" s="5" t="str">
        <f t="shared" si="43"/>
        <v>F9</v>
      </c>
      <c r="G477" s="5" t="str">
        <f t="shared" si="43"/>
        <v>AA</v>
      </c>
      <c r="H477" s="5" t="str">
        <f t="shared" si="43"/>
        <v>E8</v>
      </c>
      <c r="I477" s="5" t="str">
        <f t="shared" si="43"/>
        <v>9A</v>
      </c>
      <c r="J477" s="5" t="str">
        <f t="shared" si="43"/>
        <v>E5</v>
      </c>
      <c r="K477" s="5" t="str">
        <f t="shared" si="43"/>
        <v>96</v>
      </c>
      <c r="L477" s="5" t="str">
        <f t="shared" si="43"/>
        <v>DA</v>
      </c>
      <c r="M477" s="5" t="str">
        <f t="shared" si="43"/>
        <v>6A</v>
      </c>
      <c r="N477" s="5" t="str">
        <f t="shared" si="43"/>
        <v>E2</v>
      </c>
      <c r="O477" s="5" t="str">
        <f t="shared" si="43"/>
        <v>D1</v>
      </c>
      <c r="P477" s="5" t="str">
        <f t="shared" si="43"/>
        <v>DE</v>
      </c>
      <c r="Q477" s="5" t="str">
        <f t="shared" si="43"/>
        <v>8B</v>
      </c>
      <c r="R477" s="5" t="str">
        <f t="shared" si="43"/>
        <v>C8</v>
      </c>
    </row>
    <row r="478" spans="1:18" x14ac:dyDescent="0.25">
      <c r="A478" s="6" t="s">
        <v>753</v>
      </c>
      <c r="B478" s="7" t="str">
        <f t="shared" si="41"/>
        <v>0x1DB0</v>
      </c>
      <c r="C478" s="5" t="str">
        <f t="shared" si="39"/>
        <v>E1</v>
      </c>
      <c r="D478" s="5" t="str">
        <f t="shared" si="43"/>
        <v>D1</v>
      </c>
      <c r="E478" s="5" t="str">
        <f t="shared" si="43"/>
        <v>42</v>
      </c>
      <c r="F478" s="5" t="str">
        <f t="shared" si="43"/>
        <v>D2</v>
      </c>
      <c r="G478" s="5" t="str">
        <f t="shared" si="43"/>
        <v>42</v>
      </c>
      <c r="H478" s="5" t="str">
        <f t="shared" si="43"/>
        <v>CA</v>
      </c>
      <c r="I478" s="5" t="str">
        <f t="shared" si="43"/>
        <v>FC</v>
      </c>
      <c r="J478" s="5" t="str">
        <f t="shared" si="43"/>
        <v>B4</v>
      </c>
      <c r="K478" s="5" t="str">
        <f t="shared" si="43"/>
        <v>A3</v>
      </c>
      <c r="L478" s="5" t="str">
        <f t="shared" si="43"/>
        <v>A1</v>
      </c>
      <c r="M478" s="5" t="str">
        <f t="shared" si="43"/>
        <v>C9</v>
      </c>
      <c r="N478" s="5" t="str">
        <f t="shared" si="43"/>
        <v>9C</v>
      </c>
      <c r="O478" s="5" t="str">
        <f t="shared" si="43"/>
        <v>CF</v>
      </c>
      <c r="P478" s="5" t="str">
        <f t="shared" si="43"/>
        <v>93</v>
      </c>
      <c r="Q478" s="5" t="str">
        <f t="shared" si="43"/>
        <v>07</v>
      </c>
      <c r="R478" s="5" t="str">
        <f t="shared" si="43"/>
        <v>7E</v>
      </c>
    </row>
    <row r="479" spans="1:18" x14ac:dyDescent="0.25">
      <c r="A479" s="6" t="s">
        <v>754</v>
      </c>
      <c r="B479" s="7" t="str">
        <f t="shared" si="41"/>
        <v>0x1DC0</v>
      </c>
      <c r="C479" s="5" t="str">
        <f t="shared" si="39"/>
        <v>C0</v>
      </c>
      <c r="D479" s="5" t="str">
        <f t="shared" si="43"/>
        <v>99</v>
      </c>
      <c r="E479" s="5" t="str">
        <f t="shared" si="43"/>
        <v>EE</v>
      </c>
      <c r="F479" s="5" t="str">
        <f t="shared" si="43"/>
        <v>A9</v>
      </c>
      <c r="G479" s="5" t="str">
        <f t="shared" si="43"/>
        <v>65</v>
      </c>
      <c r="H479" s="5" t="str">
        <f t="shared" si="43"/>
        <v>B9</v>
      </c>
      <c r="I479" s="5" t="str">
        <f t="shared" si="43"/>
        <v>42</v>
      </c>
      <c r="J479" s="5" t="str">
        <f t="shared" si="43"/>
        <v>C5</v>
      </c>
      <c r="K479" s="5" t="str">
        <f t="shared" si="43"/>
        <v>25</v>
      </c>
      <c r="L479" s="5" t="str">
        <f t="shared" si="43"/>
        <v>D8</v>
      </c>
      <c r="M479" s="5" t="str">
        <f t="shared" si="43"/>
        <v>9B</v>
      </c>
      <c r="N479" s="5" t="str">
        <f t="shared" si="43"/>
        <v>CF</v>
      </c>
      <c r="O479" s="5" t="str">
        <f t="shared" si="43"/>
        <v>15</v>
      </c>
      <c r="P479" s="5" t="str">
        <f t="shared" si="43"/>
        <v>D6</v>
      </c>
      <c r="Q479" s="5" t="str">
        <f t="shared" si="43"/>
        <v>DB</v>
      </c>
      <c r="R479" s="5" t="str">
        <f t="shared" si="43"/>
        <v>D4</v>
      </c>
    </row>
    <row r="480" spans="1:18" x14ac:dyDescent="0.25">
      <c r="A480" s="6" t="s">
        <v>755</v>
      </c>
      <c r="B480" s="7" t="str">
        <f t="shared" si="41"/>
        <v>0x1DD0</v>
      </c>
      <c r="C480" s="5" t="str">
        <f t="shared" si="39"/>
        <v>19</v>
      </c>
      <c r="D480" s="5" t="str">
        <f t="shared" si="43"/>
        <v>E2</v>
      </c>
      <c r="E480" s="5" t="str">
        <f t="shared" si="43"/>
        <v>BD</v>
      </c>
      <c r="F480" s="5" t="str">
        <f t="shared" si="43"/>
        <v>E6</v>
      </c>
      <c r="G480" s="5" t="str">
        <f t="shared" si="43"/>
        <v>AE</v>
      </c>
      <c r="H480" s="5" t="str">
        <f t="shared" si="43"/>
        <v>E4</v>
      </c>
      <c r="I480" s="5" t="str">
        <f t="shared" si="43"/>
        <v>34</v>
      </c>
      <c r="J480" s="5" t="str">
        <f t="shared" si="43"/>
        <v>E9</v>
      </c>
      <c r="K480" s="5" t="str">
        <f t="shared" si="43"/>
        <v>97</v>
      </c>
      <c r="L480" s="5" t="str">
        <f t="shared" si="43"/>
        <v>E9</v>
      </c>
      <c r="M480" s="5" t="str">
        <f t="shared" si="43"/>
        <v>F0</v>
      </c>
      <c r="N480" s="5" t="str">
        <f t="shared" si="43"/>
        <v>EA</v>
      </c>
      <c r="O480" s="5" t="str">
        <f t="shared" si="43"/>
        <v>CA</v>
      </c>
      <c r="P480" s="5" t="str">
        <f t="shared" si="43"/>
        <v>F2</v>
      </c>
      <c r="Q480" s="5" t="str">
        <f t="shared" si="43"/>
        <v>8B</v>
      </c>
      <c r="R480" s="5" t="str">
        <f t="shared" si="43"/>
        <v>F4</v>
      </c>
    </row>
    <row r="481" spans="1:18" x14ac:dyDescent="0.25">
      <c r="A481" s="6" t="s">
        <v>756</v>
      </c>
      <c r="B481" s="7" t="str">
        <f t="shared" si="41"/>
        <v>0x1DE0</v>
      </c>
      <c r="C481" s="5" t="str">
        <f t="shared" si="39"/>
        <v>FD</v>
      </c>
      <c r="D481" s="5" t="str">
        <f t="shared" si="43"/>
        <v>F0</v>
      </c>
      <c r="E481" s="5" t="str">
        <f t="shared" si="43"/>
        <v>85</v>
      </c>
      <c r="F481" s="5" t="str">
        <f t="shared" si="43"/>
        <v>ED</v>
      </c>
      <c r="G481" s="5" t="str">
        <f t="shared" si="43"/>
        <v>99</v>
      </c>
      <c r="H481" s="5" t="str">
        <f t="shared" si="43"/>
        <v>EA</v>
      </c>
      <c r="I481" s="5" t="str">
        <f t="shared" si="43"/>
        <v>28</v>
      </c>
      <c r="J481" s="5" t="str">
        <f t="shared" si="43"/>
        <v>E3</v>
      </c>
      <c r="K481" s="5" t="str">
        <f t="shared" si="43"/>
        <v>64</v>
      </c>
      <c r="L481" s="5" t="str">
        <f t="shared" si="43"/>
        <v>E6</v>
      </c>
      <c r="M481" s="5" t="str">
        <f t="shared" si="43"/>
        <v>60</v>
      </c>
      <c r="N481" s="5" t="str">
        <f t="shared" si="43"/>
        <v>DB</v>
      </c>
      <c r="O481" s="5" t="str">
        <f t="shared" si="43"/>
        <v>03</v>
      </c>
      <c r="P481" s="5" t="str">
        <f t="shared" si="43"/>
        <v>D9</v>
      </c>
      <c r="Q481" s="5" t="str">
        <f t="shared" si="43"/>
        <v>BD</v>
      </c>
      <c r="R481" s="5" t="str">
        <f t="shared" si="43"/>
        <v>D6</v>
      </c>
    </row>
    <row r="482" spans="1:18" x14ac:dyDescent="0.25">
      <c r="A482" s="6" t="s">
        <v>757</v>
      </c>
      <c r="B482" s="7" t="str">
        <f t="shared" si="41"/>
        <v>0x1DF0</v>
      </c>
      <c r="C482" s="5" t="str">
        <f t="shared" si="39"/>
        <v>61</v>
      </c>
      <c r="D482" s="5" t="str">
        <f t="shared" si="43"/>
        <v>D6</v>
      </c>
      <c r="E482" s="5" t="str">
        <f t="shared" si="43"/>
        <v>A9</v>
      </c>
      <c r="F482" s="5" t="str">
        <f t="shared" si="43"/>
        <v>CE</v>
      </c>
      <c r="G482" s="5" t="str">
        <f t="shared" si="43"/>
        <v>42</v>
      </c>
      <c r="H482" s="5" t="str">
        <f t="shared" si="43"/>
        <v>C6</v>
      </c>
      <c r="I482" s="5" t="str">
        <f t="shared" si="43"/>
        <v>E4</v>
      </c>
      <c r="J482" s="5" t="str">
        <f t="shared" si="43"/>
        <v>C3</v>
      </c>
      <c r="K482" s="5" t="str">
        <f t="shared" si="43"/>
        <v>0C</v>
      </c>
      <c r="L482" s="5" t="str">
        <f t="shared" si="43"/>
        <v>B2</v>
      </c>
      <c r="M482" s="5" t="str">
        <f t="shared" si="43"/>
        <v>5B</v>
      </c>
      <c r="N482" s="5" t="str">
        <f t="shared" si="43"/>
        <v>B9</v>
      </c>
      <c r="O482" s="5" t="str">
        <f t="shared" si="43"/>
        <v>A6</v>
      </c>
      <c r="P482" s="5" t="str">
        <f t="shared" si="43"/>
        <v>95</v>
      </c>
      <c r="Q482" s="5" t="str">
        <f t="shared" si="43"/>
        <v>03</v>
      </c>
      <c r="R482" s="5" t="str">
        <f t="shared" si="43"/>
        <v>85</v>
      </c>
    </row>
    <row r="483" spans="1:18" x14ac:dyDescent="0.25">
      <c r="A483" s="6" t="s">
        <v>758</v>
      </c>
      <c r="B483" s="7" t="str">
        <f t="shared" si="41"/>
        <v>0x1E00</v>
      </c>
      <c r="C483" s="5" t="str">
        <f t="shared" si="39"/>
        <v>04</v>
      </c>
      <c r="D483" s="5" t="str">
        <f t="shared" si="43"/>
        <v>9E</v>
      </c>
      <c r="E483" s="5" t="str">
        <f t="shared" si="43"/>
        <v>4F</v>
      </c>
      <c r="F483" s="5" t="str">
        <f t="shared" si="43"/>
        <v>A7</v>
      </c>
      <c r="G483" s="5" t="str">
        <f t="shared" si="43"/>
        <v>25</v>
      </c>
      <c r="H483" s="5" t="str">
        <f t="shared" si="43"/>
        <v>B7</v>
      </c>
      <c r="I483" s="5" t="str">
        <f t="shared" si="43"/>
        <v>25</v>
      </c>
      <c r="J483" s="5" t="str">
        <f t="shared" si="43"/>
        <v>BF</v>
      </c>
      <c r="K483" s="5" t="str">
        <f t="shared" si="43"/>
        <v>98</v>
      </c>
      <c r="L483" s="5" t="str">
        <f t="shared" si="43"/>
        <v>C0</v>
      </c>
      <c r="M483" s="5" t="str">
        <f t="shared" si="43"/>
        <v>D1</v>
      </c>
      <c r="N483" s="5" t="str">
        <f t="shared" si="43"/>
        <v>D2</v>
      </c>
      <c r="O483" s="5" t="str">
        <f t="shared" si="43"/>
        <v>04</v>
      </c>
      <c r="P483" s="5" t="str">
        <f t="shared" si="43"/>
        <v>D0</v>
      </c>
      <c r="Q483" s="5" t="str">
        <f t="shared" si="43"/>
        <v>B0</v>
      </c>
      <c r="R483" s="5" t="str">
        <f t="shared" si="43"/>
        <v>DB</v>
      </c>
    </row>
    <row r="484" spans="1:18" x14ac:dyDescent="0.25">
      <c r="A484" s="6" t="s">
        <v>759</v>
      </c>
      <c r="B484" s="7" t="str">
        <f t="shared" si="41"/>
        <v>0x1E10</v>
      </c>
      <c r="C484" s="5" t="str">
        <f t="shared" si="39"/>
        <v>C8</v>
      </c>
      <c r="D484" s="5" t="str">
        <f t="shared" si="43"/>
        <v>D6</v>
      </c>
      <c r="E484" s="5" t="str">
        <f t="shared" si="43"/>
        <v>72</v>
      </c>
      <c r="F484" s="5" t="str">
        <f t="shared" si="43"/>
        <v>EA</v>
      </c>
      <c r="G484" s="5" t="str">
        <f t="shared" si="43"/>
        <v>FE</v>
      </c>
      <c r="H484" s="5" t="str">
        <f t="shared" si="43"/>
        <v>DF</v>
      </c>
      <c r="I484" s="5" t="str">
        <f t="shared" si="43"/>
        <v>4C</v>
      </c>
      <c r="J484" s="5" t="str">
        <f t="shared" si="43"/>
        <v>F0</v>
      </c>
      <c r="K484" s="5" t="str">
        <f t="shared" si="43"/>
        <v>53</v>
      </c>
      <c r="L484" s="5" t="str">
        <f t="shared" si="43"/>
        <v>F2</v>
      </c>
      <c r="M484" s="5" t="str">
        <f t="shared" si="43"/>
        <v>0D</v>
      </c>
      <c r="N484" s="5" t="str">
        <f t="shared" si="43"/>
        <v>F3</v>
      </c>
      <c r="O484" s="5" t="str">
        <f t="shared" si="43"/>
        <v>9F</v>
      </c>
      <c r="P484" s="5" t="str">
        <f t="shared" si="43"/>
        <v>EC</v>
      </c>
      <c r="Q484" s="5" t="str">
        <f t="shared" si="43"/>
        <v>6B</v>
      </c>
      <c r="R484" s="5" t="str">
        <f t="shared" si="43"/>
        <v>F1</v>
      </c>
    </row>
    <row r="485" spans="1:18" x14ac:dyDescent="0.25">
      <c r="A485" s="6" t="s">
        <v>760</v>
      </c>
      <c r="B485" s="7" t="str">
        <f t="shared" si="41"/>
        <v>0x1E20</v>
      </c>
      <c r="C485" s="5" t="str">
        <f t="shared" si="39"/>
        <v>BB</v>
      </c>
      <c r="D485" s="5" t="str">
        <f t="shared" si="43"/>
        <v>F0</v>
      </c>
      <c r="E485" s="5" t="str">
        <f t="shared" si="43"/>
        <v>74</v>
      </c>
      <c r="F485" s="5" t="str">
        <f t="shared" si="43"/>
        <v>ED</v>
      </c>
      <c r="G485" s="5" t="str">
        <f t="shared" si="43"/>
        <v>89</v>
      </c>
      <c r="H485" s="5" t="str">
        <f t="shared" si="43"/>
        <v>EF</v>
      </c>
      <c r="I485" s="5" t="str">
        <f t="shared" si="43"/>
        <v>9C</v>
      </c>
      <c r="J485" s="5" t="str">
        <f t="shared" si="43"/>
        <v>E0</v>
      </c>
      <c r="K485" s="5" t="str">
        <f t="shared" si="43"/>
        <v>75</v>
      </c>
      <c r="L485" s="5" t="str">
        <f t="shared" si="43"/>
        <v>E5</v>
      </c>
      <c r="M485" s="5" t="str">
        <f t="shared" si="43"/>
        <v>80</v>
      </c>
      <c r="N485" s="5" t="str">
        <f t="shared" si="43"/>
        <v>EC</v>
      </c>
      <c r="O485" s="5" t="str">
        <f t="shared" si="43"/>
        <v>A4</v>
      </c>
      <c r="P485" s="5" t="str">
        <f t="shared" si="43"/>
        <v>DC</v>
      </c>
      <c r="Q485" s="5" t="str">
        <f t="shared" si="43"/>
        <v>1A</v>
      </c>
      <c r="R485" s="5" t="str">
        <f t="shared" si="43"/>
        <v>DC</v>
      </c>
    </row>
    <row r="486" spans="1:18" x14ac:dyDescent="0.25">
      <c r="A486" s="6" t="s">
        <v>761</v>
      </c>
      <c r="B486" s="7" t="str">
        <f t="shared" si="41"/>
        <v>0x1E30</v>
      </c>
      <c r="C486" s="5" t="str">
        <f t="shared" si="39"/>
        <v>E1</v>
      </c>
      <c r="D486" s="5" t="str">
        <f t="shared" si="43"/>
        <v>D4</v>
      </c>
      <c r="E486" s="5" t="str">
        <f t="shared" si="43"/>
        <v>DD</v>
      </c>
      <c r="F486" s="5" t="str">
        <f t="shared" si="43"/>
        <v>D1</v>
      </c>
      <c r="G486" s="5" t="str">
        <f t="shared" si="43"/>
        <v>5F</v>
      </c>
      <c r="H486" s="5" t="str">
        <f t="shared" si="43"/>
        <v>BB</v>
      </c>
      <c r="I486" s="5" t="str">
        <f t="shared" si="43"/>
        <v>6F</v>
      </c>
      <c r="J486" s="5" t="str">
        <f t="shared" si="43"/>
        <v>BC</v>
      </c>
      <c r="K486" s="5" t="str">
        <f t="shared" si="43"/>
        <v>9A</v>
      </c>
      <c r="L486" s="5" t="str">
        <f t="shared" si="43"/>
        <v>AD</v>
      </c>
      <c r="M486" s="5" t="str">
        <f t="shared" si="43"/>
        <v>BE</v>
      </c>
      <c r="N486" s="5" t="str">
        <f t="shared" si="43"/>
        <v>AA</v>
      </c>
      <c r="O486" s="5" t="str">
        <f t="shared" si="43"/>
        <v>99</v>
      </c>
      <c r="P486" s="5" t="str">
        <f t="shared" si="43"/>
        <v>9F</v>
      </c>
      <c r="Q486" s="5" t="str">
        <f t="shared" si="43"/>
        <v>AD</v>
      </c>
      <c r="R486" s="5" t="str">
        <f t="shared" si="43"/>
        <v>84</v>
      </c>
    </row>
    <row r="487" spans="1:18" x14ac:dyDescent="0.25">
      <c r="A487" s="6" t="s">
        <v>762</v>
      </c>
      <c r="B487" s="7" t="str">
        <f t="shared" si="41"/>
        <v>0x1E40</v>
      </c>
      <c r="C487" s="5" t="str">
        <f t="shared" si="39"/>
        <v>73</v>
      </c>
      <c r="D487" s="5" t="str">
        <f t="shared" si="43"/>
        <v>AA</v>
      </c>
      <c r="E487" s="5" t="str">
        <f t="shared" si="43"/>
        <v>98</v>
      </c>
      <c r="F487" s="5" t="str">
        <f t="shared" si="43"/>
        <v>BE</v>
      </c>
      <c r="G487" s="5" t="str">
        <f t="shared" si="43"/>
        <v>FD</v>
      </c>
      <c r="H487" s="5" t="str">
        <f t="shared" si="43"/>
        <v>BA</v>
      </c>
      <c r="I487" s="5" t="str">
        <f t="shared" si="43"/>
        <v>20</v>
      </c>
      <c r="J487" s="5" t="str">
        <f t="shared" si="43"/>
        <v>CE</v>
      </c>
      <c r="K487" s="5" t="str">
        <f t="shared" si="43"/>
        <v>06</v>
      </c>
      <c r="L487" s="5" t="str">
        <f t="shared" si="43"/>
        <v>D8</v>
      </c>
      <c r="M487" s="5" t="str">
        <f t="shared" si="43"/>
        <v>BD</v>
      </c>
      <c r="N487" s="5" t="str">
        <f t="shared" si="43"/>
        <v>CA</v>
      </c>
      <c r="O487" s="5" t="str">
        <f t="shared" si="43"/>
        <v>35</v>
      </c>
      <c r="P487" s="5" t="str">
        <f t="shared" si="43"/>
        <v>D9</v>
      </c>
      <c r="Q487" s="5" t="str">
        <f t="shared" si="43"/>
        <v>E7</v>
      </c>
      <c r="R487" s="5" t="str">
        <f t="shared" si="43"/>
        <v>D9</v>
      </c>
    </row>
    <row r="488" spans="1:18" x14ac:dyDescent="0.25">
      <c r="A488" s="6" t="s">
        <v>763</v>
      </c>
      <c r="B488" s="7" t="str">
        <f t="shared" si="41"/>
        <v>0x1E50</v>
      </c>
      <c r="C488" s="5" t="str">
        <f t="shared" si="39"/>
        <v>47</v>
      </c>
      <c r="D488" s="5" t="str">
        <f t="shared" si="43"/>
        <v>EC</v>
      </c>
      <c r="E488" s="5" t="str">
        <f t="shared" si="43"/>
        <v>4C</v>
      </c>
      <c r="F488" s="5" t="str">
        <f t="shared" si="43"/>
        <v>E9</v>
      </c>
      <c r="G488" s="5" t="str">
        <f t="shared" si="43"/>
        <v>E2</v>
      </c>
      <c r="H488" s="5" t="str">
        <f t="shared" si="43"/>
        <v>EE</v>
      </c>
      <c r="I488" s="5" t="str">
        <f t="shared" si="43"/>
        <v>39</v>
      </c>
      <c r="J488" s="5" t="str">
        <f t="shared" si="43"/>
        <v>E2</v>
      </c>
      <c r="K488" s="5" t="str">
        <f t="shared" si="43"/>
        <v>FD</v>
      </c>
      <c r="L488" s="5" t="str">
        <f t="shared" si="43"/>
        <v>F5</v>
      </c>
      <c r="M488" s="5" t="str">
        <f t="shared" si="43"/>
        <v>4B</v>
      </c>
      <c r="N488" s="5" t="str">
        <f t="shared" si="43"/>
        <v>EC</v>
      </c>
      <c r="O488" s="5" t="str">
        <f t="shared" si="43"/>
        <v>5E</v>
      </c>
      <c r="P488" s="5" t="str">
        <f t="shared" si="43"/>
        <v>F0</v>
      </c>
      <c r="Q488" s="5" t="str">
        <f t="shared" si="43"/>
        <v>76</v>
      </c>
      <c r="R488" s="5" t="str">
        <f t="shared" si="43"/>
        <v>F7</v>
      </c>
    </row>
    <row r="489" spans="1:18" x14ac:dyDescent="0.25">
      <c r="A489" s="6" t="s">
        <v>764</v>
      </c>
      <c r="B489" s="7" t="str">
        <f t="shared" si="41"/>
        <v>0x1E60</v>
      </c>
      <c r="C489" s="5" t="str">
        <f t="shared" si="39"/>
        <v>72</v>
      </c>
      <c r="D489" s="5" t="str">
        <f t="shared" si="43"/>
        <v>EC</v>
      </c>
      <c r="E489" s="5" t="str">
        <f t="shared" si="43"/>
        <v>50</v>
      </c>
      <c r="F489" s="5" t="str">
        <f t="shared" si="43"/>
        <v>F2</v>
      </c>
      <c r="G489" s="5" t="str">
        <f t="shared" si="43"/>
        <v>AF</v>
      </c>
      <c r="H489" s="5" t="str">
        <f t="shared" si="43"/>
        <v>EF</v>
      </c>
      <c r="I489" s="5" t="str">
        <f t="shared" si="43"/>
        <v>25</v>
      </c>
      <c r="J489" s="5" t="str">
        <f t="shared" si="43"/>
        <v>F3</v>
      </c>
      <c r="K489" s="5" t="str">
        <f t="shared" si="43"/>
        <v>7A</v>
      </c>
      <c r="L489" s="5" t="str">
        <f t="shared" si="43"/>
        <v>EE</v>
      </c>
      <c r="M489" s="5" t="str">
        <f t="shared" si="43"/>
        <v>EE</v>
      </c>
      <c r="N489" s="5" t="str">
        <f t="shared" si="43"/>
        <v>EA</v>
      </c>
      <c r="O489" s="5" t="str">
        <f t="shared" si="43"/>
        <v>3C</v>
      </c>
      <c r="P489" s="5" t="str">
        <f t="shared" si="43"/>
        <v>EA</v>
      </c>
      <c r="Q489" s="5" t="str">
        <f t="shared" si="43"/>
        <v>F0</v>
      </c>
      <c r="R489" s="5" t="str">
        <f t="shared" si="43"/>
        <v>E0</v>
      </c>
    </row>
    <row r="490" spans="1:18" x14ac:dyDescent="0.25">
      <c r="A490" s="6" t="s">
        <v>765</v>
      </c>
      <c r="B490" s="7" t="str">
        <f t="shared" si="41"/>
        <v>0x1E70</v>
      </c>
      <c r="C490" s="5" t="str">
        <f t="shared" si="39"/>
        <v>5E</v>
      </c>
      <c r="D490" s="5" t="str">
        <f t="shared" si="43"/>
        <v>D9</v>
      </c>
      <c r="E490" s="5" t="str">
        <f t="shared" si="43"/>
        <v>B1</v>
      </c>
      <c r="F490" s="5" t="str">
        <f t="shared" si="43"/>
        <v>D1</v>
      </c>
      <c r="G490" s="5" t="str">
        <f t="shared" si="43"/>
        <v>F0</v>
      </c>
      <c r="H490" s="5" t="str">
        <f t="shared" si="43"/>
        <v>C8</v>
      </c>
      <c r="I490" s="5" t="str">
        <f t="shared" si="43"/>
        <v>AF</v>
      </c>
      <c r="J490" s="5" t="str">
        <f t="shared" si="43"/>
        <v>C5</v>
      </c>
      <c r="K490" s="5" t="str">
        <f t="shared" si="43"/>
        <v>77</v>
      </c>
      <c r="L490" s="5" t="str">
        <f t="shared" si="43"/>
        <v>BC</v>
      </c>
      <c r="M490" s="5" t="str">
        <f t="shared" si="43"/>
        <v>3E</v>
      </c>
      <c r="N490" s="5" t="str">
        <f t="shared" si="43"/>
        <v>B4</v>
      </c>
      <c r="O490" s="5" t="str">
        <f t="shared" si="43"/>
        <v>77</v>
      </c>
      <c r="P490" s="5" t="str">
        <f t="shared" si="43"/>
        <v>A5</v>
      </c>
      <c r="Q490" s="5" t="str">
        <f t="shared" si="43"/>
        <v>78</v>
      </c>
      <c r="R490" s="5" t="str">
        <f t="shared" si="43"/>
        <v>8D</v>
      </c>
    </row>
    <row r="491" spans="1:18" x14ac:dyDescent="0.25">
      <c r="A491" s="6" t="s">
        <v>766</v>
      </c>
      <c r="B491" s="7" t="str">
        <f t="shared" si="41"/>
        <v>0x1E80</v>
      </c>
      <c r="C491" s="5" t="str">
        <f t="shared" si="39"/>
        <v>4F</v>
      </c>
      <c r="D491" s="5" t="str">
        <f t="shared" si="43"/>
        <v>AB</v>
      </c>
      <c r="E491" s="5" t="str">
        <f t="shared" si="43"/>
        <v>43</v>
      </c>
      <c r="F491" s="5" t="str">
        <f t="shared" si="43"/>
        <v>B5</v>
      </c>
      <c r="G491" s="5" t="str">
        <f t="shared" si="43"/>
        <v>0E</v>
      </c>
      <c r="H491" s="5" t="str">
        <f t="shared" si="43"/>
        <v>B9</v>
      </c>
      <c r="I491" s="5" t="str">
        <f t="shared" si="43"/>
        <v>A3</v>
      </c>
      <c r="J491" s="5" t="str">
        <f t="shared" si="43"/>
        <v>C6</v>
      </c>
      <c r="K491" s="5" t="str">
        <f t="shared" si="43"/>
        <v>F0</v>
      </c>
      <c r="L491" s="5" t="str">
        <f t="shared" si="43"/>
        <v>CB</v>
      </c>
      <c r="M491" s="5" t="str">
        <f t="shared" si="43"/>
        <v>41</v>
      </c>
      <c r="N491" s="5" t="str">
        <f t="shared" si="43"/>
        <v>E0</v>
      </c>
      <c r="O491" s="5" t="str">
        <f t="shared" si="43"/>
        <v>0C</v>
      </c>
      <c r="P491" s="5" t="str">
        <f t="shared" si="43"/>
        <v>D8</v>
      </c>
      <c r="Q491" s="5" t="str">
        <f t="shared" si="43"/>
        <v>4A</v>
      </c>
      <c r="R491" s="5" t="str">
        <f t="shared" ref="D491:R508" si="44">MID($A491,(COLUMN())*3+2,2)</f>
        <v>E8</v>
      </c>
    </row>
    <row r="492" spans="1:18" x14ac:dyDescent="0.25">
      <c r="A492" s="6" t="s">
        <v>767</v>
      </c>
      <c r="B492" s="7" t="str">
        <f t="shared" si="41"/>
        <v>0x1E90</v>
      </c>
      <c r="C492" s="5" t="str">
        <f t="shared" si="39"/>
        <v>4F</v>
      </c>
      <c r="D492" s="5" t="str">
        <f t="shared" si="44"/>
        <v>EC</v>
      </c>
      <c r="E492" s="5" t="str">
        <f t="shared" si="44"/>
        <v>7E</v>
      </c>
      <c r="F492" s="5" t="str">
        <f t="shared" si="44"/>
        <v>EC</v>
      </c>
      <c r="G492" s="5" t="str">
        <f t="shared" si="44"/>
        <v>53</v>
      </c>
      <c r="H492" s="5" t="str">
        <f t="shared" si="44"/>
        <v>F4</v>
      </c>
      <c r="I492" s="5" t="str">
        <f t="shared" si="44"/>
        <v>54</v>
      </c>
      <c r="J492" s="5" t="str">
        <f t="shared" si="44"/>
        <v>F8</v>
      </c>
      <c r="K492" s="5" t="str">
        <f t="shared" si="44"/>
        <v>C5</v>
      </c>
      <c r="L492" s="5" t="str">
        <f t="shared" si="44"/>
        <v>F3</v>
      </c>
      <c r="M492" s="5" t="str">
        <f t="shared" si="44"/>
        <v>34</v>
      </c>
      <c r="N492" s="5" t="str">
        <f t="shared" si="44"/>
        <v>F0</v>
      </c>
      <c r="O492" s="5" t="str">
        <f t="shared" si="44"/>
        <v>6E</v>
      </c>
      <c r="P492" s="5" t="str">
        <f t="shared" si="44"/>
        <v>F9</v>
      </c>
      <c r="Q492" s="5" t="str">
        <f t="shared" si="44"/>
        <v>2A</v>
      </c>
      <c r="R492" s="5" t="str">
        <f t="shared" si="44"/>
        <v>F6</v>
      </c>
    </row>
    <row r="493" spans="1:18" x14ac:dyDescent="0.25">
      <c r="A493" s="6" t="s">
        <v>768</v>
      </c>
      <c r="B493" s="7" t="str">
        <f t="shared" si="41"/>
        <v>0x1EA0</v>
      </c>
      <c r="C493" s="5" t="str">
        <f t="shared" si="39"/>
        <v>F8</v>
      </c>
      <c r="D493" s="5" t="str">
        <f t="shared" si="44"/>
        <v>F5</v>
      </c>
      <c r="E493" s="5" t="str">
        <f t="shared" si="44"/>
        <v>E1</v>
      </c>
      <c r="F493" s="5" t="str">
        <f t="shared" si="44"/>
        <v>FE</v>
      </c>
      <c r="G493" s="5" t="str">
        <f t="shared" si="44"/>
        <v>7B</v>
      </c>
      <c r="H493" s="5" t="str">
        <f t="shared" si="44"/>
        <v>F5</v>
      </c>
      <c r="I493" s="5" t="str">
        <f t="shared" si="44"/>
        <v>F2</v>
      </c>
      <c r="J493" s="5" t="str">
        <f t="shared" si="44"/>
        <v>EF</v>
      </c>
      <c r="K493" s="5" t="str">
        <f t="shared" si="44"/>
        <v>FA</v>
      </c>
      <c r="L493" s="5" t="str">
        <f t="shared" si="44"/>
        <v>E8</v>
      </c>
      <c r="M493" s="5" t="str">
        <f t="shared" si="44"/>
        <v>24</v>
      </c>
      <c r="N493" s="5" t="str">
        <f t="shared" si="44"/>
        <v>EF</v>
      </c>
      <c r="O493" s="5" t="str">
        <f t="shared" si="44"/>
        <v>D8</v>
      </c>
      <c r="P493" s="5" t="str">
        <f t="shared" si="44"/>
        <v>EC</v>
      </c>
      <c r="Q493" s="5" t="str">
        <f t="shared" si="44"/>
        <v>AF</v>
      </c>
      <c r="R493" s="5" t="str">
        <f t="shared" si="44"/>
        <v>D7</v>
      </c>
    </row>
    <row r="494" spans="1:18" x14ac:dyDescent="0.25">
      <c r="A494" s="6" t="s">
        <v>769</v>
      </c>
      <c r="B494" s="7" t="str">
        <f t="shared" si="41"/>
        <v>0x1EB0</v>
      </c>
      <c r="C494" s="5" t="str">
        <f t="shared" si="39"/>
        <v>0F</v>
      </c>
      <c r="D494" s="5" t="str">
        <f t="shared" si="44"/>
        <v>DF</v>
      </c>
      <c r="E494" s="5" t="str">
        <f t="shared" si="44"/>
        <v>4D</v>
      </c>
      <c r="F494" s="5" t="str">
        <f t="shared" si="44"/>
        <v>DD</v>
      </c>
      <c r="G494" s="5" t="str">
        <f t="shared" si="44"/>
        <v>FC</v>
      </c>
      <c r="H494" s="5" t="str">
        <f t="shared" si="44"/>
        <v>D5</v>
      </c>
      <c r="I494" s="5" t="str">
        <f t="shared" si="44"/>
        <v>E5</v>
      </c>
      <c r="J494" s="5" t="str">
        <f t="shared" si="44"/>
        <v>C1</v>
      </c>
      <c r="K494" s="5" t="str">
        <f t="shared" si="44"/>
        <v>F5</v>
      </c>
      <c r="L494" s="5" t="str">
        <f t="shared" si="44"/>
        <v>AE</v>
      </c>
      <c r="M494" s="5" t="str">
        <f t="shared" si="44"/>
        <v>DB</v>
      </c>
      <c r="N494" s="5" t="str">
        <f t="shared" si="44"/>
        <v>A9</v>
      </c>
      <c r="O494" s="5" t="str">
        <f t="shared" si="44"/>
        <v>B9</v>
      </c>
      <c r="P494" s="5" t="str">
        <f t="shared" si="44"/>
        <v>A3</v>
      </c>
      <c r="Q494" s="5" t="str">
        <f t="shared" si="44"/>
        <v>EE</v>
      </c>
      <c r="R494" s="5" t="str">
        <f t="shared" si="44"/>
        <v>91</v>
      </c>
    </row>
    <row r="495" spans="1:18" x14ac:dyDescent="0.25">
      <c r="A495" s="6" t="s">
        <v>770</v>
      </c>
      <c r="B495" s="7" t="str">
        <f t="shared" si="41"/>
        <v>0x1EC0</v>
      </c>
      <c r="C495" s="5" t="str">
        <f t="shared" si="39"/>
        <v>85</v>
      </c>
      <c r="D495" s="5" t="str">
        <f t="shared" si="44"/>
        <v>A5</v>
      </c>
      <c r="E495" s="5" t="str">
        <f t="shared" si="44"/>
        <v>B6</v>
      </c>
      <c r="F495" s="5" t="str">
        <f t="shared" si="44"/>
        <v>B7</v>
      </c>
      <c r="G495" s="5" t="str">
        <f t="shared" si="44"/>
        <v>16</v>
      </c>
      <c r="H495" s="5" t="str">
        <f t="shared" si="44"/>
        <v>C6</v>
      </c>
      <c r="I495" s="5" t="str">
        <f t="shared" si="44"/>
        <v>06</v>
      </c>
      <c r="J495" s="5" t="str">
        <f t="shared" si="44"/>
        <v>D3</v>
      </c>
      <c r="K495" s="5" t="str">
        <f t="shared" si="44"/>
        <v>15</v>
      </c>
      <c r="L495" s="5" t="str">
        <f t="shared" si="44"/>
        <v>E2</v>
      </c>
      <c r="M495" s="5" t="str">
        <f t="shared" si="44"/>
        <v>50</v>
      </c>
      <c r="N495" s="5" t="str">
        <f t="shared" si="44"/>
        <v>DC</v>
      </c>
      <c r="O495" s="5" t="str">
        <f t="shared" si="44"/>
        <v>96</v>
      </c>
      <c r="P495" s="5" t="str">
        <f t="shared" si="44"/>
        <v>E1</v>
      </c>
      <c r="Q495" s="5" t="str">
        <f t="shared" si="44"/>
        <v>33</v>
      </c>
      <c r="R495" s="5" t="str">
        <f t="shared" si="44"/>
        <v>DD</v>
      </c>
    </row>
    <row r="496" spans="1:18" x14ac:dyDescent="0.25">
      <c r="A496" s="6" t="s">
        <v>771</v>
      </c>
      <c r="B496" s="7" t="str">
        <f t="shared" si="41"/>
        <v>0x1ED0</v>
      </c>
      <c r="C496" s="5" t="str">
        <f t="shared" si="39"/>
        <v>9C</v>
      </c>
      <c r="D496" s="5" t="str">
        <f t="shared" si="44"/>
        <v>ED</v>
      </c>
      <c r="E496" s="5" t="str">
        <f t="shared" si="44"/>
        <v>D2</v>
      </c>
      <c r="F496" s="5" t="str">
        <f t="shared" si="44"/>
        <v>F2</v>
      </c>
      <c r="G496" s="5" t="str">
        <f t="shared" si="44"/>
        <v>22</v>
      </c>
      <c r="H496" s="5" t="str">
        <f t="shared" si="44"/>
        <v>F2</v>
      </c>
      <c r="I496" s="5" t="str">
        <f t="shared" si="44"/>
        <v>C5</v>
      </c>
      <c r="J496" s="5" t="str">
        <f t="shared" si="44"/>
        <v>F6</v>
      </c>
      <c r="K496" s="5" t="str">
        <f t="shared" si="44"/>
        <v>4B</v>
      </c>
      <c r="L496" s="5" t="str">
        <f t="shared" si="44"/>
        <v>F4</v>
      </c>
      <c r="M496" s="5" t="str">
        <f t="shared" si="44"/>
        <v>D9</v>
      </c>
      <c r="N496" s="5" t="str">
        <f t="shared" si="44"/>
        <v>F2</v>
      </c>
      <c r="O496" s="5" t="str">
        <f t="shared" si="44"/>
        <v>E2</v>
      </c>
      <c r="P496" s="5" t="str">
        <f t="shared" si="44"/>
        <v>F9</v>
      </c>
      <c r="Q496" s="5" t="str">
        <f t="shared" si="44"/>
        <v>C8</v>
      </c>
      <c r="R496" s="5" t="str">
        <f t="shared" si="44"/>
        <v>F9</v>
      </c>
    </row>
    <row r="497" spans="1:18" x14ac:dyDescent="0.25">
      <c r="A497" s="6" t="s">
        <v>772</v>
      </c>
      <c r="B497" s="7" t="str">
        <f t="shared" si="41"/>
        <v>0x1EE0</v>
      </c>
      <c r="C497" s="5" t="str">
        <f t="shared" si="39"/>
        <v>D1</v>
      </c>
      <c r="D497" s="5" t="str">
        <f t="shared" si="44"/>
        <v>F8</v>
      </c>
      <c r="E497" s="5" t="str">
        <f t="shared" si="44"/>
        <v>FE</v>
      </c>
      <c r="F497" s="5" t="str">
        <f t="shared" si="44"/>
        <v>F4</v>
      </c>
      <c r="G497" s="5" t="str">
        <f t="shared" si="44"/>
        <v>58</v>
      </c>
      <c r="H497" s="5" t="str">
        <f t="shared" si="44"/>
        <v>F3</v>
      </c>
      <c r="I497" s="5" t="str">
        <f t="shared" si="44"/>
        <v>DB</v>
      </c>
      <c r="J497" s="5" t="str">
        <f t="shared" si="44"/>
        <v>EC</v>
      </c>
      <c r="K497" s="5" t="str">
        <f t="shared" si="44"/>
        <v>42</v>
      </c>
      <c r="L497" s="5" t="str">
        <f t="shared" si="44"/>
        <v>F0</v>
      </c>
      <c r="M497" s="5" t="str">
        <f t="shared" si="44"/>
        <v>D0</v>
      </c>
      <c r="N497" s="5" t="str">
        <f t="shared" si="44"/>
        <v>E3</v>
      </c>
      <c r="O497" s="5" t="str">
        <f t="shared" si="44"/>
        <v>1A</v>
      </c>
      <c r="P497" s="5" t="str">
        <f t="shared" si="44"/>
        <v>E2</v>
      </c>
      <c r="Q497" s="5" t="str">
        <f t="shared" si="44"/>
        <v>EF</v>
      </c>
      <c r="R497" s="5" t="str">
        <f t="shared" si="44"/>
        <v>E1</v>
      </c>
    </row>
    <row r="498" spans="1:18" x14ac:dyDescent="0.25">
      <c r="A498" s="6" t="s">
        <v>773</v>
      </c>
      <c r="B498" s="7" t="str">
        <f t="shared" si="41"/>
        <v>0x1EF0</v>
      </c>
      <c r="C498" s="5" t="str">
        <f t="shared" ref="C498:C514" si="45">MID($A498,(COLUMN())*3+2,2)</f>
        <v>3B</v>
      </c>
      <c r="D498" s="5" t="str">
        <f t="shared" si="44"/>
        <v>E1</v>
      </c>
      <c r="E498" s="5" t="str">
        <f t="shared" si="44"/>
        <v>10</v>
      </c>
      <c r="F498" s="5" t="str">
        <f t="shared" si="44"/>
        <v>DA</v>
      </c>
      <c r="G498" s="5" t="str">
        <f t="shared" si="44"/>
        <v>9A</v>
      </c>
      <c r="H498" s="5" t="str">
        <f t="shared" si="44"/>
        <v>CE</v>
      </c>
      <c r="I498" s="5" t="str">
        <f t="shared" si="44"/>
        <v>1E</v>
      </c>
      <c r="J498" s="5" t="str">
        <f t="shared" si="44"/>
        <v>CE</v>
      </c>
      <c r="K498" s="5" t="str">
        <f t="shared" si="44"/>
        <v>52</v>
      </c>
      <c r="L498" s="5" t="str">
        <f t="shared" si="44"/>
        <v>BF</v>
      </c>
      <c r="M498" s="5" t="str">
        <f t="shared" si="44"/>
        <v>56</v>
      </c>
      <c r="N498" s="5" t="str">
        <f t="shared" si="44"/>
        <v>C4</v>
      </c>
      <c r="O498" s="5" t="str">
        <f t="shared" si="44"/>
        <v>FF</v>
      </c>
      <c r="P498" s="5" t="str">
        <f t="shared" si="44"/>
        <v>A1</v>
      </c>
      <c r="Q498" s="5" t="str">
        <f t="shared" si="44"/>
        <v>7C</v>
      </c>
      <c r="R498" s="5" t="str">
        <f t="shared" si="44"/>
        <v>94</v>
      </c>
    </row>
    <row r="499" spans="1:18" x14ac:dyDescent="0.25">
      <c r="A499" s="6" t="s">
        <v>774</v>
      </c>
      <c r="B499" s="7" t="str">
        <f t="shared" si="41"/>
        <v>0x1F00</v>
      </c>
      <c r="C499" s="5" t="str">
        <f t="shared" si="45"/>
        <v>9B</v>
      </c>
      <c r="D499" s="5" t="str">
        <f t="shared" si="44"/>
        <v>A5</v>
      </c>
      <c r="E499" s="5" t="str">
        <f t="shared" si="44"/>
        <v>AD</v>
      </c>
      <c r="F499" s="5" t="str">
        <f t="shared" si="44"/>
        <v>B2</v>
      </c>
      <c r="G499" s="5" t="str">
        <f t="shared" si="44"/>
        <v>42</v>
      </c>
      <c r="H499" s="5" t="str">
        <f t="shared" si="44"/>
        <v>C0</v>
      </c>
      <c r="I499" s="5" t="str">
        <f t="shared" si="44"/>
        <v>F8</v>
      </c>
      <c r="J499" s="5" t="str">
        <f t="shared" si="44"/>
        <v>C6</v>
      </c>
      <c r="K499" s="5" t="str">
        <f t="shared" si="44"/>
        <v>AB</v>
      </c>
      <c r="L499" s="5" t="str">
        <f t="shared" si="44"/>
        <v>C3</v>
      </c>
      <c r="M499" s="5" t="str">
        <f t="shared" si="44"/>
        <v>09</v>
      </c>
      <c r="N499" s="5" t="str">
        <f t="shared" si="44"/>
        <v>DB</v>
      </c>
      <c r="O499" s="5" t="str">
        <f t="shared" si="44"/>
        <v>5A</v>
      </c>
      <c r="P499" s="5" t="str">
        <f t="shared" si="44"/>
        <v>D7</v>
      </c>
      <c r="Q499" s="5" t="str">
        <f t="shared" si="44"/>
        <v>55</v>
      </c>
      <c r="R499" s="5" t="str">
        <f t="shared" si="44"/>
        <v>E4</v>
      </c>
    </row>
    <row r="500" spans="1:18" x14ac:dyDescent="0.25">
      <c r="A500" s="6" t="s">
        <v>775</v>
      </c>
      <c r="B500" s="7" t="str">
        <f t="shared" si="41"/>
        <v>0x1F10</v>
      </c>
      <c r="C500" s="5" t="str">
        <f t="shared" si="45"/>
        <v>06</v>
      </c>
      <c r="D500" s="5" t="str">
        <f t="shared" si="44"/>
        <v>DF</v>
      </c>
      <c r="E500" s="5" t="str">
        <f t="shared" si="44"/>
        <v>1E</v>
      </c>
      <c r="F500" s="5" t="str">
        <f t="shared" si="44"/>
        <v>F3</v>
      </c>
      <c r="G500" s="5" t="str">
        <f t="shared" si="44"/>
        <v>97</v>
      </c>
      <c r="H500" s="5" t="str">
        <f t="shared" si="44"/>
        <v>E9</v>
      </c>
      <c r="I500" s="5" t="str">
        <f t="shared" si="44"/>
        <v>80</v>
      </c>
      <c r="J500" s="5" t="str">
        <f t="shared" si="44"/>
        <v>FA</v>
      </c>
      <c r="K500" s="5" t="str">
        <f t="shared" si="44"/>
        <v>1A</v>
      </c>
      <c r="L500" s="5" t="str">
        <f t="shared" si="44"/>
        <v>F9</v>
      </c>
      <c r="M500" s="5" t="str">
        <f t="shared" si="44"/>
        <v>90</v>
      </c>
      <c r="N500" s="5" t="str">
        <f t="shared" si="44"/>
        <v>F8</v>
      </c>
      <c r="O500" s="5" t="str">
        <f t="shared" si="44"/>
        <v>A1</v>
      </c>
      <c r="P500" s="5" t="str">
        <f t="shared" si="44"/>
        <v>F4</v>
      </c>
      <c r="Q500" s="5" t="str">
        <f t="shared" si="44"/>
        <v>44</v>
      </c>
      <c r="R500" s="5" t="str">
        <f t="shared" si="44"/>
        <v>F2</v>
      </c>
    </row>
    <row r="501" spans="1:18" x14ac:dyDescent="0.25">
      <c r="A501" s="6" t="s">
        <v>776</v>
      </c>
      <c r="B501" s="7" t="str">
        <f t="shared" si="41"/>
        <v>0x1F20</v>
      </c>
      <c r="C501" s="5" t="str">
        <f t="shared" si="45"/>
        <v>08</v>
      </c>
      <c r="D501" s="5" t="str">
        <f t="shared" si="44"/>
        <v>F4</v>
      </c>
      <c r="E501" s="5" t="str">
        <f t="shared" si="44"/>
        <v>A7</v>
      </c>
      <c r="F501" s="5" t="str">
        <f t="shared" si="44"/>
        <v>F1</v>
      </c>
      <c r="G501" s="5" t="str">
        <f t="shared" si="44"/>
        <v>67</v>
      </c>
      <c r="H501" s="5" t="str">
        <f t="shared" si="44"/>
        <v>F3</v>
      </c>
      <c r="I501" s="5" t="str">
        <f t="shared" si="44"/>
        <v>1F</v>
      </c>
      <c r="J501" s="5" t="str">
        <f t="shared" si="44"/>
        <v>E7</v>
      </c>
      <c r="K501" s="5" t="str">
        <f t="shared" si="44"/>
        <v>FE</v>
      </c>
      <c r="L501" s="5" t="str">
        <f t="shared" si="44"/>
        <v>EA</v>
      </c>
      <c r="M501" s="5" t="str">
        <f t="shared" si="44"/>
        <v>BF</v>
      </c>
      <c r="N501" s="5" t="str">
        <f t="shared" si="44"/>
        <v>F2</v>
      </c>
      <c r="O501" s="5" t="str">
        <f t="shared" si="44"/>
        <v>FE</v>
      </c>
      <c r="P501" s="5" t="str">
        <f t="shared" si="44"/>
        <v>E4</v>
      </c>
      <c r="Q501" s="5" t="str">
        <f t="shared" si="44"/>
        <v>05</v>
      </c>
      <c r="R501" s="5" t="str">
        <f t="shared" si="44"/>
        <v>E6</v>
      </c>
    </row>
    <row r="502" spans="1:18" x14ac:dyDescent="0.25">
      <c r="A502" s="6" t="s">
        <v>777</v>
      </c>
      <c r="B502" s="7" t="str">
        <f t="shared" si="41"/>
        <v>0x1F30</v>
      </c>
      <c r="C502" s="5" t="str">
        <f t="shared" si="45"/>
        <v>26</v>
      </c>
      <c r="D502" s="5" t="str">
        <f t="shared" si="44"/>
        <v>DE</v>
      </c>
      <c r="E502" s="5" t="str">
        <f t="shared" si="44"/>
        <v>B6</v>
      </c>
      <c r="F502" s="5" t="str">
        <f t="shared" si="44"/>
        <v>D7</v>
      </c>
      <c r="G502" s="5" t="str">
        <f t="shared" si="44"/>
        <v>3E</v>
      </c>
      <c r="H502" s="5" t="str">
        <f t="shared" si="44"/>
        <v>C0</v>
      </c>
      <c r="I502" s="5" t="str">
        <f t="shared" si="44"/>
        <v>0C</v>
      </c>
      <c r="J502" s="5" t="str">
        <f t="shared" si="44"/>
        <v>C3</v>
      </c>
      <c r="K502" s="5" t="str">
        <f t="shared" si="44"/>
        <v>74</v>
      </c>
      <c r="L502" s="5" t="str">
        <f t="shared" si="44"/>
        <v>B2</v>
      </c>
      <c r="M502" s="5" t="str">
        <f t="shared" si="44"/>
        <v>57</v>
      </c>
      <c r="N502" s="5" t="str">
        <f t="shared" si="44"/>
        <v>B1</v>
      </c>
      <c r="O502" s="5" t="str">
        <f t="shared" si="44"/>
        <v>16</v>
      </c>
      <c r="P502" s="5" t="str">
        <f t="shared" si="44"/>
        <v>A9</v>
      </c>
      <c r="Q502" s="5" t="str">
        <f t="shared" si="44"/>
        <v>50</v>
      </c>
      <c r="R502" s="5" t="str">
        <f t="shared" si="44"/>
        <v>8F</v>
      </c>
    </row>
    <row r="503" spans="1:18" x14ac:dyDescent="0.25">
      <c r="A503" s="6" t="s">
        <v>264</v>
      </c>
      <c r="B503" s="7" t="str">
        <f t="shared" si="41"/>
        <v>0x1F40</v>
      </c>
      <c r="C503" s="5" t="str">
        <f t="shared" si="45"/>
        <v>FF</v>
      </c>
      <c r="D503" s="5" t="str">
        <f t="shared" si="44"/>
        <v>FF</v>
      </c>
      <c r="E503" s="5" t="str">
        <f t="shared" si="44"/>
        <v>FF</v>
      </c>
      <c r="F503" s="5" t="str">
        <f t="shared" si="44"/>
        <v>FF</v>
      </c>
      <c r="G503" s="5" t="str">
        <f t="shared" si="44"/>
        <v>FF</v>
      </c>
      <c r="H503" s="5" t="str">
        <f t="shared" si="44"/>
        <v>FF</v>
      </c>
      <c r="I503" s="5" t="str">
        <f t="shared" si="44"/>
        <v>FF</v>
      </c>
      <c r="J503" s="5" t="str">
        <f t="shared" si="44"/>
        <v>FF</v>
      </c>
      <c r="K503" s="5" t="str">
        <f t="shared" si="44"/>
        <v>FF</v>
      </c>
      <c r="L503" s="5" t="str">
        <f t="shared" si="44"/>
        <v>FF</v>
      </c>
      <c r="M503" s="5" t="str">
        <f t="shared" si="44"/>
        <v>FF</v>
      </c>
      <c r="N503" s="5" t="str">
        <f t="shared" si="44"/>
        <v>FF</v>
      </c>
      <c r="O503" s="5" t="str">
        <f t="shared" si="44"/>
        <v>FF</v>
      </c>
      <c r="P503" s="5" t="str">
        <f t="shared" si="44"/>
        <v>FF</v>
      </c>
      <c r="Q503" s="5" t="str">
        <f t="shared" si="44"/>
        <v>FF</v>
      </c>
      <c r="R503" s="5" t="str">
        <f t="shared" si="44"/>
        <v>FF</v>
      </c>
    </row>
    <row r="504" spans="1:18" x14ac:dyDescent="0.25">
      <c r="A504" s="6" t="s">
        <v>265</v>
      </c>
      <c r="B504" s="7" t="str">
        <f t="shared" si="41"/>
        <v>0x1F50</v>
      </c>
      <c r="C504" s="5" t="str">
        <f t="shared" si="45"/>
        <v>FF</v>
      </c>
      <c r="D504" s="5" t="str">
        <f t="shared" si="44"/>
        <v>FF</v>
      </c>
      <c r="E504" s="5" t="str">
        <f t="shared" si="44"/>
        <v>FF</v>
      </c>
      <c r="F504" s="5" t="str">
        <f t="shared" si="44"/>
        <v>FF</v>
      </c>
      <c r="G504" s="5" t="str">
        <f t="shared" si="44"/>
        <v>FF</v>
      </c>
      <c r="H504" s="5" t="str">
        <f t="shared" si="44"/>
        <v>FF</v>
      </c>
      <c r="I504" s="5" t="str">
        <f t="shared" si="44"/>
        <v>FF</v>
      </c>
      <c r="J504" s="5" t="str">
        <f t="shared" si="44"/>
        <v>FF</v>
      </c>
      <c r="K504" s="5" t="str">
        <f t="shared" si="44"/>
        <v>FF</v>
      </c>
      <c r="L504" s="5" t="str">
        <f t="shared" si="44"/>
        <v>FF</v>
      </c>
      <c r="M504" s="5" t="str">
        <f t="shared" si="44"/>
        <v>FF</v>
      </c>
      <c r="N504" s="5" t="str">
        <f t="shared" si="44"/>
        <v>FF</v>
      </c>
      <c r="O504" s="5" t="str">
        <f t="shared" si="44"/>
        <v>FF</v>
      </c>
      <c r="P504" s="5" t="str">
        <f t="shared" si="44"/>
        <v>FF</v>
      </c>
      <c r="Q504" s="5" t="str">
        <f t="shared" si="44"/>
        <v>FF</v>
      </c>
      <c r="R504" s="5" t="str">
        <f t="shared" si="44"/>
        <v>FF</v>
      </c>
    </row>
    <row r="505" spans="1:18" x14ac:dyDescent="0.25">
      <c r="A505" s="6" t="s">
        <v>266</v>
      </c>
      <c r="B505" s="7" t="str">
        <f t="shared" si="41"/>
        <v>0x1F60</v>
      </c>
      <c r="C505" s="5" t="str">
        <f t="shared" si="45"/>
        <v>FF</v>
      </c>
      <c r="D505" s="5" t="str">
        <f t="shared" si="44"/>
        <v>FF</v>
      </c>
      <c r="E505" s="5" t="str">
        <f t="shared" si="44"/>
        <v>FF</v>
      </c>
      <c r="F505" s="5" t="str">
        <f t="shared" si="44"/>
        <v>FF</v>
      </c>
      <c r="G505" s="5" t="str">
        <f t="shared" si="44"/>
        <v>FF</v>
      </c>
      <c r="H505" s="5" t="str">
        <f t="shared" si="44"/>
        <v>FF</v>
      </c>
      <c r="I505" s="5" t="str">
        <f t="shared" si="44"/>
        <v>FF</v>
      </c>
      <c r="J505" s="5" t="str">
        <f t="shared" si="44"/>
        <v>FF</v>
      </c>
      <c r="K505" s="5" t="str">
        <f t="shared" si="44"/>
        <v>FF</v>
      </c>
      <c r="L505" s="5" t="str">
        <f t="shared" si="44"/>
        <v>FF</v>
      </c>
      <c r="M505" s="5" t="str">
        <f t="shared" si="44"/>
        <v>FF</v>
      </c>
      <c r="N505" s="5" t="str">
        <f t="shared" si="44"/>
        <v>FF</v>
      </c>
      <c r="O505" s="5" t="str">
        <f t="shared" si="44"/>
        <v>FF</v>
      </c>
      <c r="P505" s="5" t="str">
        <f t="shared" si="44"/>
        <v>FF</v>
      </c>
      <c r="Q505" s="5" t="str">
        <f t="shared" si="44"/>
        <v>FF</v>
      </c>
      <c r="R505" s="5" t="str">
        <f t="shared" si="44"/>
        <v>FF</v>
      </c>
    </row>
    <row r="506" spans="1:18" x14ac:dyDescent="0.25">
      <c r="A506" s="6" t="s">
        <v>267</v>
      </c>
      <c r="B506" s="7" t="str">
        <f t="shared" si="41"/>
        <v>0x1F70</v>
      </c>
      <c r="C506" s="5" t="str">
        <f t="shared" si="45"/>
        <v>FF</v>
      </c>
      <c r="D506" s="5" t="str">
        <f t="shared" si="44"/>
        <v>FF</v>
      </c>
      <c r="E506" s="5" t="str">
        <f t="shared" si="44"/>
        <v>FF</v>
      </c>
      <c r="F506" s="5" t="str">
        <f t="shared" si="44"/>
        <v>FF</v>
      </c>
      <c r="G506" s="5" t="str">
        <f t="shared" si="44"/>
        <v>FF</v>
      </c>
      <c r="H506" s="5" t="str">
        <f t="shared" si="44"/>
        <v>FF</v>
      </c>
      <c r="I506" s="5" t="str">
        <f t="shared" si="44"/>
        <v>FF</v>
      </c>
      <c r="J506" s="5" t="str">
        <f t="shared" si="44"/>
        <v>FF</v>
      </c>
      <c r="K506" s="5" t="str">
        <f t="shared" si="44"/>
        <v>FF</v>
      </c>
      <c r="L506" s="5" t="str">
        <f t="shared" si="44"/>
        <v>FF</v>
      </c>
      <c r="M506" s="5" t="str">
        <f t="shared" si="44"/>
        <v>FF</v>
      </c>
      <c r="N506" s="5" t="str">
        <f t="shared" si="44"/>
        <v>FF</v>
      </c>
      <c r="O506" s="5" t="str">
        <f t="shared" si="44"/>
        <v>FF</v>
      </c>
      <c r="P506" s="5" t="str">
        <f t="shared" si="44"/>
        <v>FF</v>
      </c>
      <c r="Q506" s="5" t="str">
        <f t="shared" si="44"/>
        <v>FF</v>
      </c>
      <c r="R506" s="5" t="str">
        <f t="shared" si="44"/>
        <v>FF</v>
      </c>
    </row>
    <row r="507" spans="1:18" x14ac:dyDescent="0.25">
      <c r="A507" s="6" t="s">
        <v>268</v>
      </c>
      <c r="B507" s="7" t="str">
        <f t="shared" si="41"/>
        <v>0x1F80</v>
      </c>
      <c r="C507" s="5" t="str">
        <f t="shared" si="45"/>
        <v>FF</v>
      </c>
      <c r="D507" s="5" t="str">
        <f t="shared" si="44"/>
        <v>FF</v>
      </c>
      <c r="E507" s="5" t="str">
        <f t="shared" si="44"/>
        <v>FF</v>
      </c>
      <c r="F507" s="5" t="str">
        <f t="shared" si="44"/>
        <v>FF</v>
      </c>
      <c r="G507" s="5" t="str">
        <f t="shared" si="44"/>
        <v>FF</v>
      </c>
      <c r="H507" s="5" t="str">
        <f t="shared" si="44"/>
        <v>FF</v>
      </c>
      <c r="I507" s="5" t="str">
        <f t="shared" si="44"/>
        <v>FF</v>
      </c>
      <c r="J507" s="5" t="str">
        <f t="shared" si="44"/>
        <v>FF</v>
      </c>
      <c r="K507" s="5" t="str">
        <f t="shared" si="44"/>
        <v>FF</v>
      </c>
      <c r="L507" s="5" t="str">
        <f t="shared" si="44"/>
        <v>FF</v>
      </c>
      <c r="M507" s="5" t="str">
        <f t="shared" si="44"/>
        <v>FF</v>
      </c>
      <c r="N507" s="5" t="str">
        <f t="shared" si="44"/>
        <v>FF</v>
      </c>
      <c r="O507" s="5" t="str">
        <f t="shared" si="44"/>
        <v>FF</v>
      </c>
      <c r="P507" s="5" t="str">
        <f t="shared" si="44"/>
        <v>FF</v>
      </c>
      <c r="Q507" s="5" t="str">
        <f t="shared" si="44"/>
        <v>FF</v>
      </c>
      <c r="R507" s="5" t="str">
        <f t="shared" si="44"/>
        <v>FF</v>
      </c>
    </row>
    <row r="508" spans="1:18" x14ac:dyDescent="0.25">
      <c r="A508" s="6" t="s">
        <v>269</v>
      </c>
      <c r="B508" s="7" t="str">
        <f t="shared" si="41"/>
        <v>0x1F90</v>
      </c>
      <c r="C508" s="5" t="str">
        <f t="shared" si="45"/>
        <v>FF</v>
      </c>
      <c r="D508" s="5" t="str">
        <f t="shared" si="44"/>
        <v>FF</v>
      </c>
      <c r="E508" s="5" t="str">
        <f t="shared" si="44"/>
        <v>FF</v>
      </c>
      <c r="F508" s="5" t="str">
        <f t="shared" si="44"/>
        <v>FF</v>
      </c>
      <c r="G508" s="5" t="str">
        <f t="shared" si="44"/>
        <v>FF</v>
      </c>
      <c r="H508" s="5" t="str">
        <f t="shared" si="44"/>
        <v>FF</v>
      </c>
      <c r="I508" s="5" t="str">
        <f t="shared" si="44"/>
        <v>FF</v>
      </c>
      <c r="J508" s="5" t="str">
        <f t="shared" si="44"/>
        <v>FF</v>
      </c>
      <c r="K508" s="5" t="str">
        <f t="shared" si="44"/>
        <v>FF</v>
      </c>
      <c r="L508" s="5" t="str">
        <f t="shared" si="44"/>
        <v>FF</v>
      </c>
      <c r="M508" s="5" t="str">
        <f t="shared" si="44"/>
        <v>FF</v>
      </c>
      <c r="N508" s="5" t="str">
        <f t="shared" si="44"/>
        <v>FF</v>
      </c>
      <c r="O508" s="5" t="str">
        <f t="shared" si="44"/>
        <v>FF</v>
      </c>
      <c r="P508" s="5" t="str">
        <f t="shared" si="44"/>
        <v>FF</v>
      </c>
      <c r="Q508" s="5" t="str">
        <f t="shared" si="44"/>
        <v>FF</v>
      </c>
      <c r="R508" s="5" t="str">
        <f t="shared" ref="D508:R514" si="46">MID($A508,(COLUMN())*3+2,2)</f>
        <v>FF</v>
      </c>
    </row>
    <row r="509" spans="1:18" x14ac:dyDescent="0.25">
      <c r="A509" s="6" t="s">
        <v>270</v>
      </c>
      <c r="B509" s="7" t="str">
        <f t="shared" si="41"/>
        <v>0x1FA0</v>
      </c>
      <c r="C509" s="5" t="str">
        <f t="shared" si="45"/>
        <v>FF</v>
      </c>
      <c r="D509" s="5" t="str">
        <f t="shared" si="46"/>
        <v>FF</v>
      </c>
      <c r="E509" s="5" t="str">
        <f t="shared" si="46"/>
        <v>FF</v>
      </c>
      <c r="F509" s="5" t="str">
        <f t="shared" si="46"/>
        <v>FF</v>
      </c>
      <c r="G509" s="5" t="str">
        <f t="shared" si="46"/>
        <v>FF</v>
      </c>
      <c r="H509" s="5" t="str">
        <f t="shared" si="46"/>
        <v>FF</v>
      </c>
      <c r="I509" s="5" t="str">
        <f t="shared" si="46"/>
        <v>FF</v>
      </c>
      <c r="J509" s="5" t="str">
        <f t="shared" si="46"/>
        <v>FF</v>
      </c>
      <c r="K509" s="5" t="str">
        <f t="shared" si="46"/>
        <v>FF</v>
      </c>
      <c r="L509" s="5" t="str">
        <f t="shared" si="46"/>
        <v>FF</v>
      </c>
      <c r="M509" s="5" t="str">
        <f t="shared" si="46"/>
        <v>FF</v>
      </c>
      <c r="N509" s="5" t="str">
        <f t="shared" si="46"/>
        <v>FF</v>
      </c>
      <c r="O509" s="5" t="str">
        <f t="shared" si="46"/>
        <v>FF</v>
      </c>
      <c r="P509" s="5" t="str">
        <f t="shared" si="46"/>
        <v>FF</v>
      </c>
      <c r="Q509" s="5" t="str">
        <f t="shared" si="46"/>
        <v>FF</v>
      </c>
      <c r="R509" s="5" t="str">
        <f t="shared" si="46"/>
        <v>FF</v>
      </c>
    </row>
    <row r="510" spans="1:18" x14ac:dyDescent="0.25">
      <c r="A510" s="6" t="s">
        <v>68</v>
      </c>
      <c r="B510" s="7" t="str">
        <f t="shared" si="41"/>
        <v>0x1FB0</v>
      </c>
      <c r="C510" s="5" t="str">
        <f t="shared" si="45"/>
        <v>FF</v>
      </c>
      <c r="D510" s="5" t="str">
        <f t="shared" si="46"/>
        <v>FF</v>
      </c>
      <c r="E510" s="5" t="str">
        <f t="shared" si="46"/>
        <v>FF</v>
      </c>
      <c r="F510" s="5" t="str">
        <f t="shared" si="46"/>
        <v>FF</v>
      </c>
      <c r="G510" s="5" t="str">
        <f t="shared" si="46"/>
        <v>FF</v>
      </c>
      <c r="H510" s="5" t="str">
        <f t="shared" si="46"/>
        <v>FF</v>
      </c>
      <c r="I510" s="5" t="str">
        <f t="shared" si="46"/>
        <v>FF</v>
      </c>
      <c r="J510" s="5" t="str">
        <f t="shared" si="46"/>
        <v>FF</v>
      </c>
      <c r="K510" s="5" t="str">
        <f t="shared" si="46"/>
        <v>FF</v>
      </c>
      <c r="L510" s="5" t="str">
        <f t="shared" si="46"/>
        <v>FF</v>
      </c>
      <c r="M510" s="5" t="str">
        <f t="shared" si="46"/>
        <v>FF</v>
      </c>
      <c r="N510" s="5" t="str">
        <f t="shared" si="46"/>
        <v>FF</v>
      </c>
      <c r="O510" s="5" t="str">
        <f t="shared" si="46"/>
        <v>FF</v>
      </c>
      <c r="P510" s="5" t="str">
        <f t="shared" si="46"/>
        <v>FF</v>
      </c>
      <c r="Q510" s="5" t="str">
        <f t="shared" si="46"/>
        <v>FF</v>
      </c>
      <c r="R510" s="5" t="str">
        <f t="shared" si="46"/>
        <v>FF</v>
      </c>
    </row>
    <row r="511" spans="1:18" x14ac:dyDescent="0.25">
      <c r="A511" s="6" t="s">
        <v>69</v>
      </c>
      <c r="B511" s="7" t="str">
        <f t="shared" si="41"/>
        <v>0x1FC0</v>
      </c>
      <c r="C511" s="5" t="str">
        <f t="shared" si="45"/>
        <v>FF</v>
      </c>
      <c r="D511" s="5" t="str">
        <f t="shared" si="46"/>
        <v>FF</v>
      </c>
      <c r="E511" s="5" t="str">
        <f t="shared" si="46"/>
        <v>FF</v>
      </c>
      <c r="F511" s="5" t="str">
        <f t="shared" si="46"/>
        <v>FF</v>
      </c>
      <c r="G511" s="5" t="str">
        <f t="shared" si="46"/>
        <v>FF</v>
      </c>
      <c r="H511" s="5" t="str">
        <f t="shared" si="46"/>
        <v>FF</v>
      </c>
      <c r="I511" s="5" t="str">
        <f t="shared" si="46"/>
        <v>FF</v>
      </c>
      <c r="J511" s="5" t="str">
        <f t="shared" si="46"/>
        <v>FF</v>
      </c>
      <c r="K511" s="5" t="str">
        <f t="shared" si="46"/>
        <v>FF</v>
      </c>
      <c r="L511" s="5" t="str">
        <f t="shared" si="46"/>
        <v>FF</v>
      </c>
      <c r="M511" s="5" t="str">
        <f t="shared" si="46"/>
        <v>FF</v>
      </c>
      <c r="N511" s="5" t="str">
        <f t="shared" si="46"/>
        <v>FF</v>
      </c>
      <c r="O511" s="5" t="str">
        <f t="shared" si="46"/>
        <v>FF</v>
      </c>
      <c r="P511" s="5" t="str">
        <f t="shared" si="46"/>
        <v>FF</v>
      </c>
      <c r="Q511" s="5" t="str">
        <f t="shared" si="46"/>
        <v>FF</v>
      </c>
      <c r="R511" s="5" t="str">
        <f t="shared" si="46"/>
        <v>FF</v>
      </c>
    </row>
    <row r="512" spans="1:18" x14ac:dyDescent="0.25">
      <c r="A512" s="6" t="s">
        <v>70</v>
      </c>
      <c r="B512" s="7" t="str">
        <f t="shared" si="41"/>
        <v>0x1FD0</v>
      </c>
      <c r="C512" s="5" t="str">
        <f t="shared" si="45"/>
        <v>FF</v>
      </c>
      <c r="D512" s="5" t="str">
        <f t="shared" si="46"/>
        <v>FF</v>
      </c>
      <c r="E512" s="5" t="str">
        <f t="shared" si="46"/>
        <v>FF</v>
      </c>
      <c r="F512" s="5" t="str">
        <f t="shared" si="46"/>
        <v>FF</v>
      </c>
      <c r="G512" s="5" t="str">
        <f t="shared" si="46"/>
        <v>FF</v>
      </c>
      <c r="H512" s="5" t="str">
        <f t="shared" si="46"/>
        <v>FF</v>
      </c>
      <c r="I512" s="5" t="str">
        <f t="shared" si="46"/>
        <v>FF</v>
      </c>
      <c r="J512" s="5" t="str">
        <f t="shared" si="46"/>
        <v>FF</v>
      </c>
      <c r="K512" s="5" t="str">
        <f t="shared" si="46"/>
        <v>FF</v>
      </c>
      <c r="L512" s="5" t="str">
        <f t="shared" si="46"/>
        <v>FF</v>
      </c>
      <c r="M512" s="5" t="str">
        <f t="shared" si="46"/>
        <v>FF</v>
      </c>
      <c r="N512" s="5" t="str">
        <f t="shared" si="46"/>
        <v>FF</v>
      </c>
      <c r="O512" s="5" t="str">
        <f t="shared" si="46"/>
        <v>FF</v>
      </c>
      <c r="P512" s="5" t="str">
        <f t="shared" si="46"/>
        <v>FF</v>
      </c>
      <c r="Q512" s="5" t="str">
        <f t="shared" si="46"/>
        <v>FF</v>
      </c>
      <c r="R512" s="5" t="str">
        <f t="shared" si="46"/>
        <v>FF</v>
      </c>
    </row>
    <row r="513" spans="1:18" x14ac:dyDescent="0.25">
      <c r="A513" s="6" t="s">
        <v>71</v>
      </c>
      <c r="B513" s="7" t="str">
        <f t="shared" si="41"/>
        <v>0x1FE0</v>
      </c>
      <c r="C513" s="5" t="str">
        <f t="shared" si="45"/>
        <v>FF</v>
      </c>
      <c r="D513" s="5" t="str">
        <f t="shared" si="46"/>
        <v>FF</v>
      </c>
      <c r="E513" s="5" t="str">
        <f t="shared" si="46"/>
        <v>FF</v>
      </c>
      <c r="F513" s="5" t="str">
        <f t="shared" si="46"/>
        <v>FF</v>
      </c>
      <c r="G513" s="5" t="str">
        <f t="shared" si="46"/>
        <v>FF</v>
      </c>
      <c r="H513" s="5" t="str">
        <f t="shared" si="46"/>
        <v>FF</v>
      </c>
      <c r="I513" s="5" t="str">
        <f t="shared" si="46"/>
        <v>FF</v>
      </c>
      <c r="J513" s="5" t="str">
        <f t="shared" si="46"/>
        <v>FF</v>
      </c>
      <c r="K513" s="5" t="str">
        <f t="shared" si="46"/>
        <v>FF</v>
      </c>
      <c r="L513" s="5" t="str">
        <f t="shared" si="46"/>
        <v>FF</v>
      </c>
      <c r="M513" s="5" t="str">
        <f t="shared" si="46"/>
        <v>FF</v>
      </c>
      <c r="N513" s="5" t="str">
        <f t="shared" si="46"/>
        <v>FF</v>
      </c>
      <c r="O513" s="5" t="str">
        <f t="shared" si="46"/>
        <v>FF</v>
      </c>
      <c r="P513" s="5" t="str">
        <f t="shared" si="46"/>
        <v>FF</v>
      </c>
      <c r="Q513" s="5" t="str">
        <f t="shared" si="46"/>
        <v>FF</v>
      </c>
      <c r="R513" s="5" t="str">
        <f t="shared" si="46"/>
        <v>FF</v>
      </c>
    </row>
    <row r="514" spans="1:18" x14ac:dyDescent="0.25">
      <c r="A514" s="6" t="s">
        <v>72</v>
      </c>
      <c r="B514" s="7" t="str">
        <f t="shared" si="41"/>
        <v>0x1FF0</v>
      </c>
      <c r="C514" s="5" t="str">
        <f t="shared" si="45"/>
        <v>FF</v>
      </c>
      <c r="D514" s="5" t="str">
        <f t="shared" si="46"/>
        <v>FF</v>
      </c>
      <c r="E514" s="5" t="str">
        <f t="shared" si="46"/>
        <v>FF</v>
      </c>
      <c r="F514" s="5" t="str">
        <f t="shared" si="46"/>
        <v>FF</v>
      </c>
      <c r="G514" s="5" t="str">
        <f t="shared" si="46"/>
        <v>FF</v>
      </c>
      <c r="H514" s="5" t="str">
        <f t="shared" si="46"/>
        <v>FF</v>
      </c>
      <c r="I514" s="5" t="str">
        <f t="shared" si="46"/>
        <v>FF</v>
      </c>
      <c r="J514" s="5" t="str">
        <f t="shared" si="46"/>
        <v>FF</v>
      </c>
      <c r="K514" s="5" t="str">
        <f t="shared" si="46"/>
        <v>FF</v>
      </c>
      <c r="L514" s="5" t="str">
        <f t="shared" si="46"/>
        <v>FF</v>
      </c>
      <c r="M514" s="5" t="str">
        <f t="shared" si="46"/>
        <v>FF</v>
      </c>
      <c r="N514" s="5" t="str">
        <f t="shared" si="46"/>
        <v>FF</v>
      </c>
      <c r="O514" s="5" t="str">
        <f t="shared" si="46"/>
        <v>FF</v>
      </c>
      <c r="P514" s="5" t="str">
        <f t="shared" si="46"/>
        <v>FF</v>
      </c>
      <c r="Q514" s="5" t="str">
        <f t="shared" si="46"/>
        <v>FF</v>
      </c>
      <c r="R514" s="5" t="str">
        <f t="shared" si="46"/>
        <v>FF</v>
      </c>
    </row>
  </sheetData>
  <conditionalFormatting sqref="AM3:BB5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0"/>
  <sheetViews>
    <sheetView tabSelected="1" zoomScale="70" zoomScaleNormal="7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G26" sqref="G26:H26"/>
    </sheetView>
  </sheetViews>
  <sheetFormatPr baseColWidth="10" defaultRowHeight="15" x14ac:dyDescent="0.25"/>
  <cols>
    <col min="3" max="18" width="21.7109375" customWidth="1"/>
    <col min="23" max="23" width="16.28515625" bestFit="1" customWidth="1"/>
  </cols>
  <sheetData>
    <row r="1" spans="1:32" ht="15.75" thickBot="1" x14ac:dyDescent="0.3">
      <c r="A1" s="4" t="s">
        <v>17</v>
      </c>
      <c r="B1" s="1" t="s">
        <v>0</v>
      </c>
      <c r="C1" s="32" t="str">
        <f>DEC2HEX(COLUMN()-3)</f>
        <v>0</v>
      </c>
      <c r="D1" s="32" t="str">
        <f t="shared" ref="D1:R1" si="0">DEC2HEX(COLUMN()-3)</f>
        <v>1</v>
      </c>
      <c r="E1" s="32" t="str">
        <f t="shared" si="0"/>
        <v>2</v>
      </c>
      <c r="F1" s="32" t="str">
        <f t="shared" si="0"/>
        <v>3</v>
      </c>
      <c r="G1" s="32" t="str">
        <f t="shared" si="0"/>
        <v>4</v>
      </c>
      <c r="H1" s="32" t="str">
        <f t="shared" si="0"/>
        <v>5</v>
      </c>
      <c r="I1" s="32" t="str">
        <f t="shared" si="0"/>
        <v>6</v>
      </c>
      <c r="J1" s="32" t="str">
        <f t="shared" si="0"/>
        <v>7</v>
      </c>
      <c r="K1" s="32" t="str">
        <f t="shared" si="0"/>
        <v>8</v>
      </c>
      <c r="L1" s="32" t="str">
        <f t="shared" si="0"/>
        <v>9</v>
      </c>
      <c r="M1" s="32" t="str">
        <f t="shared" si="0"/>
        <v>A</v>
      </c>
      <c r="N1" s="32" t="str">
        <f t="shared" si="0"/>
        <v>B</v>
      </c>
      <c r="O1" s="32" t="str">
        <f t="shared" si="0"/>
        <v>C</v>
      </c>
      <c r="P1" s="32" t="str">
        <f t="shared" si="0"/>
        <v>D</v>
      </c>
      <c r="Q1" s="32" t="str">
        <f t="shared" si="0"/>
        <v>E</v>
      </c>
      <c r="R1" s="32" t="str">
        <f t="shared" si="0"/>
        <v>F</v>
      </c>
    </row>
    <row r="2" spans="1:32" ht="30" customHeight="1" x14ac:dyDescent="0.25">
      <c r="A2" s="129">
        <v>0</v>
      </c>
      <c r="B2" s="130" t="str">
        <f>DEC2HEX(A2)</f>
        <v>0</v>
      </c>
      <c r="C2" s="131" t="s">
        <v>21</v>
      </c>
      <c r="D2" s="131"/>
      <c r="E2" s="131"/>
      <c r="F2" s="132"/>
      <c r="G2" s="131" t="s">
        <v>22</v>
      </c>
      <c r="H2" s="131"/>
      <c r="I2" s="131"/>
      <c r="J2" s="132"/>
      <c r="K2" s="69" t="s">
        <v>20</v>
      </c>
      <c r="L2" s="64" t="s">
        <v>75</v>
      </c>
      <c r="M2" s="60" t="s">
        <v>76</v>
      </c>
      <c r="N2" s="138" t="s">
        <v>23</v>
      </c>
      <c r="O2" s="132"/>
      <c r="P2" s="69" t="s">
        <v>25</v>
      </c>
      <c r="Q2" s="48" t="s">
        <v>244</v>
      </c>
      <c r="R2" s="67" t="s">
        <v>24</v>
      </c>
      <c r="T2" s="51" t="s">
        <v>271</v>
      </c>
      <c r="X2" s="20" t="s">
        <v>246</v>
      </c>
      <c r="Y2" s="20" t="s">
        <v>247</v>
      </c>
      <c r="Z2" s="20" t="s">
        <v>248</v>
      </c>
      <c r="AA2" s="20" t="s">
        <v>249</v>
      </c>
      <c r="AB2" s="20" t="s">
        <v>250</v>
      </c>
      <c r="AC2" s="20" t="s">
        <v>251</v>
      </c>
      <c r="AD2" s="20" t="s">
        <v>252</v>
      </c>
      <c r="AE2" s="20" t="s">
        <v>253</v>
      </c>
    </row>
    <row r="3" spans="1:32" x14ac:dyDescent="0.25">
      <c r="A3" s="94"/>
      <c r="B3" s="93"/>
      <c r="C3" s="133">
        <f>IF(HEX2DEC(INDEX('BCC Daten'!$B:$R,HEX2DEC($B2)/16+3,HEX2DEC(F$1)+2))&gt;127,-1,1)*(2^(INT(MOD(HEX2DEC(CONCATENATE(INDEX('BCC Daten'!$B:$R,HEX2DEC($B2)/16+3,HEX2DEC(F$1)+2),INDEX('BCC Daten'!$B:$R,HEX2DEC($B2)/16+3,HEX2DEC(E$1)+2))),32768)/128)-127))*(((MOD(HEX2DEC(CONCATENATE(INDEX('BCC Daten'!$B:$R,HEX2DEC($B2)/16+3,HEX2DEC(E$1)+2),INDEX('BCC Daten'!$B:$R,HEX2DEC($B2)/16+3,HEX2DEC(D$1)+2),INDEX('BCC Daten'!$B:$R,HEX2DEC($B2)/16+3,HEX2DEC(C$1)+2))),16777216/2))+2^23)/(2^23))</f>
        <v>48372016</v>
      </c>
      <c r="D3" s="133"/>
      <c r="E3" s="133"/>
      <c r="F3" s="134"/>
      <c r="G3" s="135">
        <f>IF(HEX2DEC(INDEX('BCC Daten'!$B:$R,HEX2DEC($B2)/16+3,HEX2DEC(J$1)+2))&gt;127,-1,1)*(2^(INT(MOD(HEX2DEC(CONCATENATE(INDEX('BCC Daten'!$B:$R,HEX2DEC($B2)/16+3,HEX2DEC(J$1)+2),INDEX('BCC Daten'!$B:$R,HEX2DEC($B2)/16+3,HEX2DEC(I$1)+2))),32768)/128)-127))*(((MOD(HEX2DEC(CONCATENATE(INDEX('BCC Daten'!$B:$R,HEX2DEC($B2)/16+3,HEX2DEC(I$1)+2),INDEX('BCC Daten'!$B:$R,HEX2DEC($B2)/16+3,HEX2DEC(H$1)+2),INDEX('BCC Daten'!$B:$R,HEX2DEC($B2)/16+3,HEX2DEC(G$1)+2))),16777216/2))+2^23)/(2^23))</f>
        <v>75891016</v>
      </c>
      <c r="H3" s="136"/>
      <c r="I3" s="136"/>
      <c r="J3" s="137"/>
      <c r="K3" s="70">
        <f>HEX2DEC(INDEX('BCC Daten'!$B:$R,HEX2DEC($B2)/16+3,HEX2DEC(K$1)+2))</f>
        <v>22</v>
      </c>
      <c r="L3" s="65">
        <f>HEX2DEC(INDEX('BCC Daten'!$B:$R,HEX2DEC($B2)/16+3,HEX2DEC(L$1)+2))</f>
        <v>8</v>
      </c>
      <c r="M3" s="61">
        <f>HEX2DEC(INDEX('BCC Daten'!$B:$R,HEX2DEC($B2)/16+3,HEX2DEC(M$1)+2))</f>
        <v>8</v>
      </c>
      <c r="N3" s="139">
        <f>HEX2DEC(CONCATENATE(INDEX('BCC Daten'!$B:$R,HEX2DEC($B2)/16+3,HEX2DEC(O$1)+2),INDEX('BCC Daten'!$B:$R,HEX2DEC($B2)/16+3,HEX2DEC(N$1)+2)))</f>
        <v>113</v>
      </c>
      <c r="O3" s="102"/>
      <c r="P3" s="70">
        <f>HEX2DEC(INDEX('BCC Daten'!$B:$R,HEX2DEC($B2)/16+3,HEX2DEC(P$1)+2))</f>
        <v>100</v>
      </c>
      <c r="Q3" s="49" t="str">
        <f>TEXT(HEX2BIN(INDEX('BCC Daten'!$B:$R,HEX2DEC($B2)/16+3,HEX2DEC(Q$1)+2)),"00000000")</f>
        <v>00000001</v>
      </c>
      <c r="R3" s="68" t="str">
        <f>INDEX('BCC Daten'!$B:$R,HEX2DEC($B2)/16+3,HEX2DEC(R$1)+2)</f>
        <v>3F</v>
      </c>
      <c r="W3" s="50" t="s">
        <v>260</v>
      </c>
      <c r="X3" s="20" t="str">
        <f>MID(TEXT(HEX2BIN($R$3),"00000000"),1,1)</f>
        <v>0</v>
      </c>
      <c r="Y3" s="20" t="str">
        <f>MID(TEXT(HEX2BIN($R$3),"00000000"),2,1)</f>
        <v>0</v>
      </c>
      <c r="Z3" s="20" t="str">
        <f>MID(TEXT(HEX2BIN($R$3),"00000000"),3,1)</f>
        <v>1</v>
      </c>
      <c r="AA3" s="20" t="str">
        <f>MID(TEXT(HEX2BIN($R$3),"00000000"),4,1)</f>
        <v>1</v>
      </c>
      <c r="AB3" s="20" t="str">
        <f>MID(TEXT(HEX2BIN($R$3),"00000000"),5,1)</f>
        <v>1</v>
      </c>
      <c r="AC3" s="20" t="str">
        <f>MID(TEXT(HEX2BIN($R$3),"00000000"),6,1)</f>
        <v>1</v>
      </c>
      <c r="AD3" s="20" t="str">
        <f>MID(TEXT(HEX2BIN($R$3),"00000000"),7,1)</f>
        <v>1</v>
      </c>
      <c r="AE3" s="20" t="str">
        <f>MID(TEXT(HEX2BIN($R$3),"00000000"),8,1)</f>
        <v>1</v>
      </c>
    </row>
    <row r="4" spans="1:32" ht="30" customHeight="1" x14ac:dyDescent="0.25">
      <c r="A4" s="92">
        <f>A2+16</f>
        <v>16</v>
      </c>
      <c r="B4" s="93" t="str">
        <f t="shared" ref="B4:B102" si="1">DEC2HEX(A4)</f>
        <v>10</v>
      </c>
      <c r="C4" s="64" t="s">
        <v>227</v>
      </c>
      <c r="D4" s="64" t="s">
        <v>228</v>
      </c>
      <c r="E4" s="64" t="s">
        <v>229</v>
      </c>
      <c r="F4" s="64" t="s">
        <v>230</v>
      </c>
      <c r="G4" s="64" t="s">
        <v>231</v>
      </c>
      <c r="H4" s="60" t="s">
        <v>232</v>
      </c>
      <c r="I4" s="60" t="s">
        <v>233</v>
      </c>
      <c r="J4" s="60" t="s">
        <v>234</v>
      </c>
      <c r="K4" s="60" t="s">
        <v>235</v>
      </c>
      <c r="L4" s="60" t="s">
        <v>236</v>
      </c>
      <c r="M4" s="71" t="s">
        <v>26</v>
      </c>
      <c r="N4" s="71" t="s">
        <v>27</v>
      </c>
      <c r="O4" s="71" t="s">
        <v>28</v>
      </c>
      <c r="P4" s="71" t="s">
        <v>29</v>
      </c>
      <c r="Q4" s="71" t="s">
        <v>30</v>
      </c>
      <c r="R4" s="16"/>
      <c r="T4" s="35" t="s">
        <v>273</v>
      </c>
      <c r="W4" s="50" t="s">
        <v>245</v>
      </c>
      <c r="X4" s="20" t="str">
        <f>MID($Q$3,1,1)</f>
        <v>0</v>
      </c>
      <c r="Y4" s="20" t="str">
        <f>MID($Q$3,2,1)</f>
        <v>0</v>
      </c>
      <c r="Z4" s="20" t="str">
        <f>MID($Q$3,3,1)</f>
        <v>0</v>
      </c>
      <c r="AA4" s="20" t="str">
        <f>MID($Q$3,4,1)</f>
        <v>0</v>
      </c>
      <c r="AB4" s="20" t="str">
        <f>MID($Q$3,5,1)</f>
        <v>0</v>
      </c>
      <c r="AC4" s="20" t="str">
        <f>MID($Q$3,6,1)</f>
        <v>0</v>
      </c>
      <c r="AD4" s="20" t="str">
        <f>MID($Q$3,7,1)</f>
        <v>0</v>
      </c>
      <c r="AE4" s="20" t="str">
        <f>MID($Q$3,8,1)</f>
        <v>1</v>
      </c>
    </row>
    <row r="5" spans="1:32" x14ac:dyDescent="0.25">
      <c r="A5" s="92"/>
      <c r="B5" s="93"/>
      <c r="C5" s="65">
        <f>HEX2DEC(INDEX('BCC Daten'!$B:$R,HEX2DEC($B4)/16+3,HEX2DEC(C$1)+2))</f>
        <v>0</v>
      </c>
      <c r="D5" s="65">
        <f>HEX2DEC(INDEX('BCC Daten'!$B:$R,HEX2DEC($B4)/16+3,HEX2DEC(D$1)+2))</f>
        <v>5</v>
      </c>
      <c r="E5" s="65">
        <f>HEX2DEC(INDEX('BCC Daten'!$B:$R,HEX2DEC($B4)/16+3,HEX2DEC(E$1)+2))</f>
        <v>33</v>
      </c>
      <c r="F5" s="65">
        <f>HEX2DEC(INDEX('BCC Daten'!$B:$R,HEX2DEC($B4)/16+3,HEX2DEC(F$1)+2))</f>
        <v>3</v>
      </c>
      <c r="G5" s="65">
        <f>HEX2DEC(INDEX('BCC Daten'!$B:$R,HEX2DEC($B4)/16+3,HEX2DEC(G$1)+2))</f>
        <v>2</v>
      </c>
      <c r="H5" s="61">
        <f>HEX2DEC(INDEX('BCC Daten'!$B:$R,HEX2DEC($B4)/16+3,HEX2DEC(H$1)+2))</f>
        <v>12</v>
      </c>
      <c r="I5" s="61">
        <f>HEX2DEC(INDEX('BCC Daten'!$B:$R,HEX2DEC($B4)/16+3,HEX2DEC(I$1)+2))</f>
        <v>5</v>
      </c>
      <c r="J5" s="61">
        <f>HEX2DEC(INDEX('BCC Daten'!$B:$R,HEX2DEC($B4)/16+3,HEX2DEC(J$1)+2))</f>
        <v>33</v>
      </c>
      <c r="K5" s="61">
        <f>HEX2DEC(INDEX('BCC Daten'!$B:$R,HEX2DEC($B4)/16+3,HEX2DEC(K$1)+2))</f>
        <v>3</v>
      </c>
      <c r="L5" s="61">
        <f>HEX2DEC(INDEX('BCC Daten'!$B:$R,HEX2DEC($B4)/16+3,HEX2DEC(L$1)+2))</f>
        <v>2</v>
      </c>
      <c r="M5" s="72">
        <f>HEX2DEC(INDEX('BCC Daten'!$B:$R,HEX2DEC($B4)/16+3,HEX2DEC(M$1)+2))</f>
        <v>44</v>
      </c>
      <c r="N5" s="72">
        <f>HEX2DEC(INDEX('BCC Daten'!$B:$R,HEX2DEC($B4)/16+3,HEX2DEC(N$1)+2))</f>
        <v>5</v>
      </c>
      <c r="O5" s="72">
        <f>HEX2DEC(INDEX('BCC Daten'!$B:$R,HEX2DEC($B4)/16+3,HEX2DEC(O$1)+2))</f>
        <v>21</v>
      </c>
      <c r="P5" s="72">
        <f>HEX2DEC(INDEX('BCC Daten'!$B:$R,HEX2DEC($B4)/16+3,HEX2DEC(P$1)+2))</f>
        <v>3</v>
      </c>
      <c r="Q5" s="72">
        <f>HEX2DEC(INDEX('BCC Daten'!$B:$R,HEX2DEC($B4)/16+3,HEX2DEC(Q$1)+2))</f>
        <v>136</v>
      </c>
      <c r="R5" s="24">
        <f>HEX2DEC(INDEX('BCC Daten'!$B:$R,HEX2DEC($B4)/16+3,HEX2DEC(R$1)+2))</f>
        <v>255</v>
      </c>
      <c r="T5" s="12"/>
      <c r="W5" s="42"/>
      <c r="X5" s="42"/>
      <c r="Y5" s="42"/>
      <c r="Z5" s="150" t="s">
        <v>258</v>
      </c>
      <c r="AA5" s="150" t="s">
        <v>259</v>
      </c>
      <c r="AB5" s="150" t="s">
        <v>257</v>
      </c>
      <c r="AC5" s="150" t="s">
        <v>256</v>
      </c>
      <c r="AD5" s="150" t="s">
        <v>255</v>
      </c>
      <c r="AE5" s="150" t="s">
        <v>254</v>
      </c>
    </row>
    <row r="6" spans="1:32" ht="30" customHeight="1" x14ac:dyDescent="0.25">
      <c r="A6" s="92">
        <f>A4+16</f>
        <v>32</v>
      </c>
      <c r="B6" s="93" t="str">
        <f t="shared" si="1"/>
        <v>20</v>
      </c>
      <c r="C6" s="52" t="s">
        <v>73</v>
      </c>
      <c r="D6" s="53" t="s">
        <v>74</v>
      </c>
      <c r="E6" s="54" t="s">
        <v>31</v>
      </c>
      <c r="F6" s="48" t="s">
        <v>32</v>
      </c>
      <c r="G6" s="140" t="s">
        <v>33</v>
      </c>
      <c r="H6" s="141"/>
      <c r="I6" s="119" t="s">
        <v>280</v>
      </c>
      <c r="J6" s="120"/>
      <c r="K6" s="82" t="s">
        <v>279</v>
      </c>
      <c r="L6" s="83"/>
      <c r="M6" s="82" t="s">
        <v>114</v>
      </c>
      <c r="N6" s="83"/>
      <c r="O6" s="119" t="s">
        <v>277</v>
      </c>
      <c r="P6" s="120"/>
      <c r="Q6" s="82" t="s">
        <v>278</v>
      </c>
      <c r="R6" s="83"/>
      <c r="T6" s="36" t="s">
        <v>274</v>
      </c>
      <c r="W6" s="42"/>
      <c r="X6" s="42"/>
      <c r="Y6" s="42"/>
      <c r="Z6" s="150"/>
      <c r="AA6" s="150"/>
      <c r="AB6" s="150"/>
      <c r="AC6" s="150"/>
      <c r="AD6" s="150"/>
      <c r="AE6" s="150"/>
    </row>
    <row r="7" spans="1:32" x14ac:dyDescent="0.25">
      <c r="A7" s="92"/>
      <c r="B7" s="93"/>
      <c r="C7" s="55">
        <f>HEX2DEC(INDEX('BCC Daten'!$B:$R,HEX2DEC($B6)/16+3,HEX2DEC(C$1)+2))</f>
        <v>250</v>
      </c>
      <c r="D7" s="56">
        <f>HEX2DEC(INDEX('BCC Daten'!$B:$R,HEX2DEC($B6)/16+3,HEX2DEC(D$1)+2))</f>
        <v>254</v>
      </c>
      <c r="E7" s="56">
        <f>HEX2DEC(INDEX('BCC Daten'!$B:$R,HEX2DEC($B6)/16+3,HEX2DEC(E$1)+2))</f>
        <v>10</v>
      </c>
      <c r="F7" s="49">
        <f>HEX2DEC(INDEX('BCC Daten'!$B:$R,HEX2DEC($B6)/16+3,HEX2DEC(F$1)+2))</f>
        <v>255</v>
      </c>
      <c r="G7" s="142">
        <f>HEX2DEC(CONCATENATE(INDEX('BCC Daten'!$B:$R,HEX2DEC($B6)/16+3,HEX2DEC(H$1)+2),INDEX('BCC Daten'!$B:$R,HEX2DEC($B6)/16+3,HEX2DEC(G$1)+2)))</f>
        <v>65535</v>
      </c>
      <c r="H7" s="143"/>
      <c r="I7" s="117">
        <f>HEX2DEC(CONCATENATE(INDEX('BCC Daten'!$B:$R,HEX2DEC($B6)/16+3,HEX2DEC(J$1)+2),INDEX('BCC Daten'!$B:$R,HEX2DEC($B6)/16+3,HEX2DEC(I$1)+2)))</f>
        <v>35895</v>
      </c>
      <c r="J7" s="118"/>
      <c r="K7" s="79">
        <f>HEX2DEC(CONCATENATE(INDEX('BCC Daten'!$B:$R,HEX2DEC($B6)/16+3,HEX2DEC(L$1)+2),INDEX('BCC Daten'!$B:$R,HEX2DEC($B6)/16+3,HEX2DEC(K$1)+2)))</f>
        <v>35960</v>
      </c>
      <c r="L7" s="81"/>
      <c r="M7" s="79">
        <f>HEX2DEC(CONCATENATE(INDEX('BCC Daten'!$B:$R,HEX2DEC($B6)/16+3,HEX2DEC(N$1)+2),INDEX('BCC Daten'!$B:$R,HEX2DEC($B6)/16+3,HEX2DEC(M$1)+2)))</f>
        <v>3299</v>
      </c>
      <c r="N7" s="81"/>
      <c r="O7" s="117">
        <f>(HEX2DEC(CONCATENATE(INDEX('BCC Daten'!$B:$R,HEX2DEC($B6)/16+3,HEX2DEC(P$1)+2),INDEX('BCC Daten'!$B:$R,HEX2DEC($B6)/16+3,HEX2DEC(O$1)+2))))/10-273.15</f>
        <v>15.150000000000034</v>
      </c>
      <c r="P7" s="118"/>
      <c r="Q7" s="79">
        <f>(HEX2DEC(CONCATENATE(INDEX('BCC Daten'!$B:$R,HEX2DEC($B6)/16+3,HEX2DEC(R$1)+2),INDEX('BCC Daten'!$B:$R,HEX2DEC($B6)/16+3,HEX2DEC(Q$1)+2))))/10-273.15</f>
        <v>26.75</v>
      </c>
      <c r="R7" s="81"/>
      <c r="W7" s="42"/>
      <c r="X7" s="42"/>
      <c r="Y7" s="42"/>
      <c r="Z7" s="150"/>
      <c r="AA7" s="150"/>
      <c r="AB7" s="150"/>
      <c r="AC7" s="150"/>
      <c r="AD7" s="150"/>
      <c r="AE7" s="150"/>
    </row>
    <row r="8" spans="1:32" ht="30" customHeight="1" x14ac:dyDescent="0.25">
      <c r="A8" s="92">
        <f>A6+16</f>
        <v>48</v>
      </c>
      <c r="B8" s="93" t="str">
        <f t="shared" si="1"/>
        <v>30</v>
      </c>
      <c r="C8" s="64" t="s">
        <v>34</v>
      </c>
      <c r="D8" s="60" t="s">
        <v>35</v>
      </c>
      <c r="E8" s="64" t="s">
        <v>36</v>
      </c>
      <c r="F8" s="60" t="s">
        <v>37</v>
      </c>
      <c r="G8" s="144" t="s">
        <v>38</v>
      </c>
      <c r="H8" s="148"/>
      <c r="I8" s="148"/>
      <c r="J8" s="145"/>
      <c r="K8" s="144" t="s">
        <v>67</v>
      </c>
      <c r="L8" s="148"/>
      <c r="M8" s="148"/>
      <c r="N8" s="145"/>
      <c r="O8" s="119" t="s">
        <v>275</v>
      </c>
      <c r="P8" s="120"/>
      <c r="Q8" s="82" t="s">
        <v>276</v>
      </c>
      <c r="R8" s="83"/>
      <c r="T8" s="66" t="s">
        <v>272</v>
      </c>
      <c r="W8" s="42"/>
      <c r="X8" s="42"/>
      <c r="Y8" s="42"/>
      <c r="Z8" s="150"/>
      <c r="AA8" s="150"/>
      <c r="AB8" s="150"/>
      <c r="AC8" s="150"/>
      <c r="AD8" s="150"/>
      <c r="AE8" s="150"/>
    </row>
    <row r="9" spans="1:32" x14ac:dyDescent="0.25">
      <c r="A9" s="92"/>
      <c r="B9" s="93"/>
      <c r="C9" s="65">
        <f>HEX2DEC(INDEX('BCC Daten'!$B:$R,HEX2DEC($B8)/16+3,HEX2DEC(C$1)+2))</f>
        <v>120</v>
      </c>
      <c r="D9" s="61">
        <f>HEX2DEC(INDEX('BCC Daten'!$B:$R,HEX2DEC($B8)/16+3,HEX2DEC(D$1)+2))</f>
        <v>128</v>
      </c>
      <c r="E9" s="65">
        <f>HEX2DEC(INDEX('BCC Daten'!$B:$R,HEX2DEC($B8)/16+3,HEX2DEC(E$1)+2))</f>
        <v>3</v>
      </c>
      <c r="F9" s="61">
        <f>HEX2DEC(INDEX('BCC Daten'!$B:$R,HEX2DEC($B8)/16+3,HEX2DEC(F$1)+2))</f>
        <v>3</v>
      </c>
      <c r="G9" s="146">
        <f>IF(HEX2DEC(INDEX('BCC Daten'!$B:$R,HEX2DEC($B8)/16+3,HEX2DEC(J$1)+2))&gt;127,-1,1)*(2^(INT(MOD(HEX2DEC(CONCATENATE(INDEX('BCC Daten'!$B:$R,HEX2DEC($B8)/16+3,HEX2DEC(J$1)+2),INDEX('BCC Daten'!$B:$R,HEX2DEC($B8)/16+3,HEX2DEC(I$1)+2))),32768)/128)-127))*(((MOD(HEX2DEC(CONCATENATE(INDEX('BCC Daten'!$B:$R,HEX2DEC($B8)/16+3,HEX2DEC(I$1)+2),INDEX('BCC Daten'!$B:$R,HEX2DEC($B8)/16+3,HEX2DEC(H$1)+2),INDEX('BCC Daten'!$B:$R,HEX2DEC($B8)/16+3,HEX2DEC(G$1)+2))),16777216/2))+2^23)/(2^23))</f>
        <v>3.9999999105930328E-2</v>
      </c>
      <c r="H9" s="149"/>
      <c r="I9" s="149"/>
      <c r="J9" s="147"/>
      <c r="K9" s="146">
        <f>IF(HEX2DEC(INDEX('BCC Daten'!$B:$R,HEX2DEC($B8)/16+3,HEX2DEC(N$1)+2))&gt;127,-1,1)*(2^(INT(MOD(HEX2DEC(CONCATENATE(INDEX('BCC Daten'!$B:$R,HEX2DEC($B8)/16+3,HEX2DEC(N$1)+2),INDEX('BCC Daten'!$B:$R,HEX2DEC($B8)/16+3,HEX2DEC(M$1)+2))),32768)/128)-127))*(((MOD(HEX2DEC(CONCATENATE(INDEX('BCC Daten'!$B:$R,HEX2DEC($B8)/16+3,HEX2DEC(M$1)+2),INDEX('BCC Daten'!$B:$R,HEX2DEC($B8)/16+3,HEX2DEC(L$1)+2),INDEX('BCC Daten'!$B:$R,HEX2DEC($B8)/16+3,HEX2DEC(K$1)+2))),16777216/2))+2^23)/(2^23))</f>
        <v>1581.840087890625</v>
      </c>
      <c r="L9" s="149"/>
      <c r="M9" s="149"/>
      <c r="N9" s="147"/>
      <c r="O9" s="117">
        <f>HEX2DEC(CONCATENATE(INDEX('BCC Daten'!$B:$R,HEX2DEC($B8)/16+3,HEX2DEC(P$1)+2),INDEX('BCC Daten'!$B:$R,HEX2DEC($B8)/16+3,HEX2DEC(O$1)+2)))</f>
        <v>32704</v>
      </c>
      <c r="P9" s="118"/>
      <c r="Q9" s="79">
        <f>HEX2DEC(CONCATENATE(INDEX('BCC Daten'!$B:$R,HEX2DEC($B8)/16+3,HEX2DEC(R$1)+2),INDEX('BCC Daten'!$B:$R,HEX2DEC($B8)/16+3,HEX2DEC(Q$1)+2)))</f>
        <v>35585</v>
      </c>
      <c r="R9" s="81"/>
      <c r="W9" s="42"/>
      <c r="X9" s="42"/>
      <c r="Y9" s="42"/>
      <c r="Z9" s="150"/>
      <c r="AA9" s="150"/>
      <c r="AB9" s="150"/>
      <c r="AC9" s="150"/>
      <c r="AD9" s="150"/>
      <c r="AE9" s="150"/>
    </row>
    <row r="10" spans="1:32" ht="30" customHeight="1" x14ac:dyDescent="0.25">
      <c r="A10" s="92">
        <f>A8+16</f>
        <v>64</v>
      </c>
      <c r="B10" s="93" t="str">
        <f t="shared" si="1"/>
        <v>40</v>
      </c>
      <c r="C10" s="21" t="s">
        <v>41</v>
      </c>
      <c r="D10" s="14" t="s">
        <v>42</v>
      </c>
      <c r="E10" s="140" t="s">
        <v>39</v>
      </c>
      <c r="F10" s="141"/>
      <c r="G10" s="140" t="s">
        <v>40</v>
      </c>
      <c r="H10" s="141"/>
      <c r="I10" s="119" t="s">
        <v>83</v>
      </c>
      <c r="J10" s="120"/>
      <c r="K10" s="82" t="s">
        <v>84</v>
      </c>
      <c r="L10" s="83"/>
      <c r="M10" s="119" t="s">
        <v>115</v>
      </c>
      <c r="N10" s="120"/>
      <c r="O10" s="140" t="s">
        <v>43</v>
      </c>
      <c r="P10" s="141"/>
      <c r="Q10" s="71" t="s">
        <v>45</v>
      </c>
      <c r="R10" s="71" t="s">
        <v>44</v>
      </c>
      <c r="T10" s="37" t="s">
        <v>79</v>
      </c>
      <c r="W10" s="42"/>
      <c r="X10" s="42"/>
      <c r="Y10" s="42"/>
      <c r="Z10" s="150"/>
      <c r="AA10" s="150"/>
      <c r="AB10" s="150"/>
      <c r="AC10" s="150"/>
      <c r="AD10" s="150"/>
      <c r="AE10" s="150"/>
    </row>
    <row r="11" spans="1:32" x14ac:dyDescent="0.25">
      <c r="A11" s="92"/>
      <c r="B11" s="93"/>
      <c r="C11" s="22">
        <f>HEX2DEC(INDEX('BCC Daten'!$B:$R,HEX2DEC($B10)/16+3,HEX2DEC(C$1)+2))</f>
        <v>0</v>
      </c>
      <c r="D11" s="15">
        <f>HEX2DEC(INDEX('BCC Daten'!$B:$R,HEX2DEC($B10)/16+3,HEX2DEC(D$1)+2))</f>
        <v>0</v>
      </c>
      <c r="E11" s="142">
        <f>HEX2DEC(CONCATENATE(INDEX('BCC Daten'!$B:$R,HEX2DEC($B10)/16+3,HEX2DEC(F$1)+2),INDEX('BCC Daten'!$B:$R,HEX2DEC($B10)/16+3,HEX2DEC(E$1)+2)))</f>
        <v>65535</v>
      </c>
      <c r="F11" s="143"/>
      <c r="G11" s="142">
        <f>HEX2DEC(CONCATENATE(INDEX('BCC Daten'!$B:$R,HEX2DEC($B10)/16+3,HEX2DEC(H$1)+2),INDEX('BCC Daten'!$B:$R,HEX2DEC($B10)/16+3,HEX2DEC(G$1)+2)))</f>
        <v>65535</v>
      </c>
      <c r="H11" s="143"/>
      <c r="I11" s="117">
        <f>HEX2DEC(CONCATENATE(INDEX('BCC Daten'!$B:$R,HEX2DEC($B10)/16+3,HEX2DEC(J$1)+2),INDEX('BCC Daten'!$B:$R,HEX2DEC($B10)/16+3,HEX2DEC(I$1)+2)))</f>
        <v>36044</v>
      </c>
      <c r="J11" s="118"/>
      <c r="K11" s="79">
        <f>HEX2DEC(CONCATENATE(INDEX('BCC Daten'!$B:$R,HEX2DEC($B10)/16+3,HEX2DEC(L$1)+2),INDEX('BCC Daten'!$B:$R,HEX2DEC($B10)/16+3,HEX2DEC(K$1)+2)))</f>
        <v>35946</v>
      </c>
      <c r="L11" s="81"/>
      <c r="M11" s="117">
        <f>HEX2DEC(CONCATENATE(INDEX('BCC Daten'!$B:$R,HEX2DEC($B10)/16+3,HEX2DEC(N$1)+2),INDEX('BCC Daten'!$B:$R,HEX2DEC($B10)/16+3,HEX2DEC(M$1)+2)))</f>
        <v>3298</v>
      </c>
      <c r="N11" s="118"/>
      <c r="O11" s="142">
        <f>HEX2DEC(CONCATENATE(INDEX('BCC Daten'!$B:$R,HEX2DEC($B10)/16+3,HEX2DEC(P$1)+2),INDEX('BCC Daten'!$B:$R,HEX2DEC($B10)/16+3,HEX2DEC(O$1)+2)))</f>
        <v>65535</v>
      </c>
      <c r="P11" s="143"/>
      <c r="Q11" s="72">
        <f>HEX2DEC(INDEX('BCC Daten'!$B:$R,HEX2DEC($B10)/16+3,HEX2DEC(Q$1)+2))</f>
        <v>15</v>
      </c>
      <c r="R11" s="72">
        <f>HEX2DEC(INDEX('BCC Daten'!$B:$R,HEX2DEC($B10)/16+3,HEX2DEC(R$1)+2))</f>
        <v>21</v>
      </c>
      <c r="T11" s="12"/>
      <c r="Z11" s="150"/>
      <c r="AA11" s="150"/>
      <c r="AB11" s="150"/>
      <c r="AC11" s="150"/>
      <c r="AD11" s="150"/>
      <c r="AE11" s="150"/>
    </row>
    <row r="12" spans="1:32" ht="30" customHeight="1" x14ac:dyDescent="0.25">
      <c r="A12" s="92">
        <f>A10+16</f>
        <v>80</v>
      </c>
      <c r="B12" s="93" t="str">
        <f t="shared" si="1"/>
        <v>50</v>
      </c>
      <c r="C12" s="23"/>
      <c r="D12" s="25"/>
      <c r="E12" s="25"/>
      <c r="F12" s="25"/>
      <c r="G12" s="71" t="s">
        <v>46</v>
      </c>
      <c r="H12" s="144" t="s">
        <v>47</v>
      </c>
      <c r="I12" s="145"/>
      <c r="J12" s="14" t="s">
        <v>48</v>
      </c>
      <c r="K12" s="14" t="s">
        <v>49</v>
      </c>
      <c r="L12" s="14" t="s">
        <v>50</v>
      </c>
      <c r="M12" s="14" t="s">
        <v>51</v>
      </c>
      <c r="N12" s="16"/>
      <c r="O12" s="140" t="s">
        <v>52</v>
      </c>
      <c r="P12" s="141"/>
      <c r="Q12" s="64" t="s">
        <v>77</v>
      </c>
      <c r="R12" s="60" t="s">
        <v>78</v>
      </c>
      <c r="T12" s="38" t="s">
        <v>80</v>
      </c>
      <c r="X12" s="20"/>
      <c r="Y12" s="20"/>
      <c r="Z12" s="20"/>
      <c r="AA12" s="20"/>
      <c r="AB12" s="20"/>
      <c r="AC12" s="20"/>
      <c r="AD12" s="20"/>
      <c r="AE12" s="20"/>
    </row>
    <row r="13" spans="1:32" x14ac:dyDescent="0.25">
      <c r="A13" s="92"/>
      <c r="B13" s="93"/>
      <c r="C13" s="31">
        <f>HEX2DEC(INDEX('BCC Daten'!$B:$R,HEX2DEC($B12)/16+3,HEX2DEC(C$1)+2))</f>
        <v>255</v>
      </c>
      <c r="D13" s="24">
        <f>HEX2DEC(INDEX('BCC Daten'!$B:$R,HEX2DEC($B12)/16+3,HEX2DEC(D$1)+2))</f>
        <v>255</v>
      </c>
      <c r="E13" s="24">
        <f>HEX2DEC(INDEX('BCC Daten'!$B:$R,HEX2DEC($B12)/16+3,HEX2DEC(E$1)+2))</f>
        <v>255</v>
      </c>
      <c r="F13" s="24">
        <f>HEX2DEC(INDEX('BCC Daten'!$B:$R,HEX2DEC($B12)/16+3,HEX2DEC(F$1)+2))</f>
        <v>255</v>
      </c>
      <c r="G13" s="72">
        <f>IF(HEX2DEC(INDEX('BCC Daten'!$B:$R,HEX2DEC($B12)/16+3,HEX2DEC(G$1)+2))&gt;127,HEX2DEC(INDEX('BCC Daten'!$B:$R,HEX2DEC($B12)/16+3,HEX2DEC(G$1)+2))-256,HEX2DEC(INDEX('BCC Daten'!$B:$R,HEX2DEC($B12)/16+3,HEX2DEC(G$1)+2)))</f>
        <v>0</v>
      </c>
      <c r="H13" s="146">
        <f>HEX2DEC(CONCATENATE(INDEX('BCC Daten'!$B:$R,HEX2DEC($B12)/16+3,HEX2DEC(I$1)+2),INDEX('BCC Daten'!$B:$R,HEX2DEC($B12)/16+3,HEX2DEC(H$1)+2)))</f>
        <v>11040</v>
      </c>
      <c r="I13" s="147"/>
      <c r="J13" s="13">
        <f>HEX2DEC(INDEX('BCC Daten'!$B:$R,HEX2DEC($B12)/16+3,HEX2DEC(J$1)+2))</f>
        <v>120</v>
      </c>
      <c r="K13" s="13">
        <f>HEX2DEC(INDEX('BCC Daten'!$B:$R,HEX2DEC($B12)/16+3,HEX2DEC(K$1)+2))</f>
        <v>3</v>
      </c>
      <c r="L13" s="13">
        <f>HEX2DEC(INDEX('BCC Daten'!$B:$R,HEX2DEC($B12)/16+3,HEX2DEC(L$1)+2))</f>
        <v>128</v>
      </c>
      <c r="M13" s="13">
        <f>HEX2DEC(INDEX('BCC Daten'!$B:$R,HEX2DEC($B12)/16+3,HEX2DEC(M$1)+2))</f>
        <v>3</v>
      </c>
      <c r="N13" s="24">
        <f>HEX2DEC(INDEX('BCC Daten'!$B:$R,HEX2DEC($B12)/16+3,HEX2DEC(N$1)+2))</f>
        <v>255</v>
      </c>
      <c r="O13" s="142">
        <f>HEX2DEC(CONCATENATE(INDEX('BCC Daten'!$B:$R,HEX2DEC($B12)/16+3,HEX2DEC(P$1)+2),INDEX('BCC Daten'!$B:$R,HEX2DEC($B12)/16+3,HEX2DEC(O$1)+2)))</f>
        <v>65406</v>
      </c>
      <c r="P13" s="143"/>
      <c r="Q13" s="65">
        <f>HEX2DEC(INDEX('BCC Daten'!$B:$R,HEX2DEC($B12)/16+3,HEX2DEC(Q$1)+2))</f>
        <v>8</v>
      </c>
      <c r="R13" s="61">
        <f>HEX2DEC(INDEX('BCC Daten'!$B:$R,HEX2DEC($B12)/16+3,HEX2DEC(R$1)+2))</f>
        <v>9</v>
      </c>
      <c r="W13" s="40"/>
      <c r="X13" s="20"/>
      <c r="Y13" s="20"/>
      <c r="Z13" s="20"/>
      <c r="AA13" s="20"/>
      <c r="AB13" s="20"/>
      <c r="AC13" s="20"/>
      <c r="AD13" s="20"/>
      <c r="AE13" s="20"/>
    </row>
    <row r="14" spans="1:32" ht="30" customHeight="1" x14ac:dyDescent="0.25">
      <c r="A14" s="92">
        <f>A12+16</f>
        <v>96</v>
      </c>
      <c r="B14" s="93" t="str">
        <f t="shared" si="1"/>
        <v>60</v>
      </c>
      <c r="C14" s="73" t="s">
        <v>53</v>
      </c>
      <c r="D14" s="71" t="s">
        <v>54</v>
      </c>
      <c r="E14" s="71" t="s">
        <v>55</v>
      </c>
      <c r="F14" s="71" t="s">
        <v>56</v>
      </c>
      <c r="G14" s="71" t="s">
        <v>57</v>
      </c>
      <c r="H14" s="124" t="s">
        <v>122</v>
      </c>
      <c r="I14" s="104"/>
      <c r="J14" s="25"/>
      <c r="K14" s="25"/>
      <c r="L14" s="119" t="s">
        <v>85</v>
      </c>
      <c r="M14" s="120"/>
      <c r="N14" s="82" t="s">
        <v>86</v>
      </c>
      <c r="O14" s="83"/>
      <c r="P14" s="82" t="s">
        <v>116</v>
      </c>
      <c r="Q14" s="83"/>
      <c r="R14" s="16"/>
      <c r="W14" s="40"/>
      <c r="X14" s="40"/>
      <c r="Y14" s="40"/>
      <c r="Z14" s="42"/>
      <c r="AA14" s="42"/>
      <c r="AB14" s="42"/>
      <c r="AC14" s="47"/>
      <c r="AD14" s="47"/>
      <c r="AE14" s="47"/>
      <c r="AF14" s="42"/>
    </row>
    <row r="15" spans="1:32" x14ac:dyDescent="0.25">
      <c r="A15" s="92"/>
      <c r="B15" s="93"/>
      <c r="C15" s="74">
        <f>HEX2DEC(INDEX('BCC Daten'!$B:$R,HEX2DEC($B14)/16+3,HEX2DEC(C$1)+2))</f>
        <v>44</v>
      </c>
      <c r="D15" s="72">
        <f>HEX2DEC(INDEX('BCC Daten'!$B:$R,HEX2DEC($B14)/16+3,HEX2DEC(D$1)+2))</f>
        <v>5</v>
      </c>
      <c r="E15" s="72">
        <f>HEX2DEC(INDEX('BCC Daten'!$B:$R,HEX2DEC($B14)/16+3,HEX2DEC(E$1)+2))</f>
        <v>21</v>
      </c>
      <c r="F15" s="72">
        <f>HEX2DEC(INDEX('BCC Daten'!$B:$R,HEX2DEC($B14)/16+3,HEX2DEC(F$1)+2))</f>
        <v>3</v>
      </c>
      <c r="G15" s="72">
        <f>HEX2DEC(INDEX('BCC Daten'!$B:$R,HEX2DEC($B14)/16+3,HEX2DEC(G$1)+2))</f>
        <v>136</v>
      </c>
      <c r="H15" s="125">
        <f>HEX2DEC(CONCATENATE(INDEX('BCC Daten'!$B:$R,HEX2DEC($B14)/16+3,HEX2DEC(I$1)+2),INDEX('BCC Daten'!$B:$R,HEX2DEC($B14)/16+3,HEX2DEC(H$1)+2)))</f>
        <v>6287</v>
      </c>
      <c r="I15" s="101"/>
      <c r="J15" s="24">
        <f>HEX2DEC(INDEX('BCC Daten'!$B:$R,HEX2DEC($B14)/16+3,HEX2DEC(J$1)+2))</f>
        <v>255</v>
      </c>
      <c r="K15" s="24">
        <f>HEX2DEC(INDEX('BCC Daten'!$B:$R,HEX2DEC($B14)/16+3,HEX2DEC(K$1)+2))</f>
        <v>255</v>
      </c>
      <c r="L15" s="117">
        <f>(HEX2DEC(CONCATENATE(INDEX('BCC Daten'!$B:$R,HEX2DEC($B14)/16+3,HEX2DEC(M$1)+2),INDEX('BCC Daten'!$B:$R,HEX2DEC($B14)/16+3,HEX2DEC(L$1)+2))))/10-273.15</f>
        <v>15.150000000000034</v>
      </c>
      <c r="M15" s="118"/>
      <c r="N15" s="79">
        <f>(HEX2DEC(CONCATENATE(INDEX('BCC Daten'!$B:$R,HEX2DEC($B14)/16+3,HEX2DEC(O$1)+2),INDEX('BCC Daten'!$B:$R,HEX2DEC($B14)/16+3,HEX2DEC(N$1)+2))))/10-273.15</f>
        <v>26.650000000000034</v>
      </c>
      <c r="O15" s="81"/>
      <c r="P15" s="79">
        <f>HEX2DEC(CONCATENATE(INDEX('BCC Daten'!$B:$R,HEX2DEC($B14)/16+3,HEX2DEC(Q$1)+2),INDEX('BCC Daten'!$B:$R,HEX2DEC($B14)/16+3,HEX2DEC(P$1)+2)))</f>
        <v>3447</v>
      </c>
      <c r="Q15" s="81"/>
      <c r="R15" s="24">
        <f>HEX2DEC(INDEX('BCC Daten'!$B:$R,HEX2DEC($B14)/16+3,HEX2DEC(R$1)+2))</f>
        <v>255</v>
      </c>
      <c r="W15" s="40"/>
      <c r="X15" s="40"/>
      <c r="Y15" s="40"/>
      <c r="Z15" s="42"/>
      <c r="AA15" s="42"/>
      <c r="AB15" s="42"/>
      <c r="AC15" s="47"/>
      <c r="AD15" s="47"/>
      <c r="AE15" s="47"/>
      <c r="AF15" s="42"/>
    </row>
    <row r="16" spans="1:32" ht="30" customHeight="1" x14ac:dyDescent="0.25">
      <c r="A16" s="94">
        <f>A14+16</f>
        <v>112</v>
      </c>
      <c r="B16" s="93" t="str">
        <f t="shared" si="1"/>
        <v>70</v>
      </c>
      <c r="C16" s="103" t="s">
        <v>58</v>
      </c>
      <c r="D16" s="104"/>
      <c r="E16" s="124" t="s">
        <v>59</v>
      </c>
      <c r="F16" s="104"/>
      <c r="G16" s="124" t="s">
        <v>60</v>
      </c>
      <c r="H16" s="103"/>
      <c r="I16" s="103"/>
      <c r="J16" s="104"/>
      <c r="K16" s="54" t="s">
        <v>61</v>
      </c>
      <c r="L16" s="119" t="s">
        <v>87</v>
      </c>
      <c r="M16" s="120"/>
      <c r="N16" s="82" t="s">
        <v>88</v>
      </c>
      <c r="O16" s="83"/>
      <c r="P16" s="119" t="s">
        <v>117</v>
      </c>
      <c r="Q16" s="120"/>
      <c r="R16" s="54" t="s">
        <v>62</v>
      </c>
      <c r="W16" s="40"/>
      <c r="X16" s="40"/>
      <c r="Y16" s="40"/>
      <c r="Z16" s="42"/>
      <c r="AA16" s="42"/>
      <c r="AB16" s="42"/>
      <c r="AC16" s="47"/>
      <c r="AD16" s="47"/>
      <c r="AE16" s="47"/>
      <c r="AF16" s="42"/>
    </row>
    <row r="17" spans="1:35" x14ac:dyDescent="0.25">
      <c r="A17" s="94"/>
      <c r="B17" s="93"/>
      <c r="C17" s="97">
        <f>HEX2DEC(CONCATENATE(INDEX('BCC Daten'!$B:$R,HEX2DEC($B16)/16+3,HEX2DEC(D$1)+2),INDEX('BCC Daten'!$B:$R,HEX2DEC($B16)/16+3,HEX2DEC(C$1)+2)))</f>
        <v>34388</v>
      </c>
      <c r="D17" s="101"/>
      <c r="E17" s="125">
        <f>HEX2DEC(CONCATENATE(INDEX('BCC Daten'!$B:$R,HEX2DEC($B16)/16+3,HEX2DEC(F$1)+2),INDEX('BCC Daten'!$B:$R,HEX2DEC($B16)/16+3,HEX2DEC(E$1)+2)))</f>
        <v>564</v>
      </c>
      <c r="F17" s="101"/>
      <c r="G17" s="125">
        <f>HEX2DEC(CONCATENATE(INDEX('BCC Daten'!$B:$R,HEX2DEC($B16)/16+3,HEX2DEC(J$1)+2),INDEX('BCC Daten'!$B:$R,HEX2DEC($B16)/16+3,HEX2DEC(I$1)+2),INDEX('BCC Daten'!$B:$R,HEX2DEC($B16)/16+3,HEX2DEC(H$1)+2),INDEX('BCC Daten'!$B:$R,HEX2DEC($B16)/16+3,HEX2DEC(G$1)+2)))</f>
        <v>5907635</v>
      </c>
      <c r="H17" s="98"/>
      <c r="I17" s="98"/>
      <c r="J17" s="101"/>
      <c r="K17" s="56">
        <f>HEX2DEC(INDEX('BCC Daten'!$B:$R,HEX2DEC($B16)/16+3,HEX2DEC(K$1)+2))</f>
        <v>9</v>
      </c>
      <c r="L17" s="117">
        <f>HEX2DEC(CONCATENATE(INDEX('BCC Daten'!$B:$R,HEX2DEC($B16)/16+3,HEX2DEC(M$1)+2),INDEX('BCC Daten'!$B:$R,HEX2DEC($B16)/16+3,HEX2DEC(L$1)+2)))</f>
        <v>32646</v>
      </c>
      <c r="M17" s="118"/>
      <c r="N17" s="79">
        <f>HEX2DEC(CONCATENATE(INDEX('BCC Daten'!$B:$R,HEX2DEC($B16)/16+3,HEX2DEC(O$1)+2),INDEX('BCC Daten'!$B:$R,HEX2DEC($B16)/16+3,HEX2DEC(N$1)+2)))</f>
        <v>35461</v>
      </c>
      <c r="O17" s="81"/>
      <c r="P17" s="117">
        <f>HEX2DEC(CONCATENATE(INDEX('BCC Daten'!$B:$R,HEX2DEC($B16)/16+3,HEX2DEC(Q$1)+2),INDEX('BCC Daten'!$B:$R,HEX2DEC($B16)/16+3,HEX2DEC(P$1)+2)))</f>
        <v>3298</v>
      </c>
      <c r="Q17" s="118"/>
      <c r="R17" s="56">
        <f>HEX2DEC(INDEX('BCC Daten'!$B:$R,HEX2DEC($B16)/16+3,HEX2DEC(R$1)+2))</f>
        <v>0</v>
      </c>
      <c r="W17" s="40"/>
      <c r="X17" s="40"/>
      <c r="Y17" s="40"/>
      <c r="Z17" s="42"/>
      <c r="AA17" s="42"/>
      <c r="AB17" s="42"/>
      <c r="AC17" s="47"/>
      <c r="AD17" s="47"/>
      <c r="AE17" s="47"/>
      <c r="AF17" s="42"/>
    </row>
    <row r="18" spans="1:35" ht="30" customHeight="1" x14ac:dyDescent="0.25">
      <c r="A18" s="94">
        <f>A16+16</f>
        <v>128</v>
      </c>
      <c r="B18" s="93" t="str">
        <f t="shared" si="1"/>
        <v>80</v>
      </c>
      <c r="C18" s="103" t="s">
        <v>124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4"/>
      <c r="W18" s="40"/>
      <c r="X18" s="40"/>
      <c r="Y18" s="40"/>
      <c r="Z18" s="42"/>
      <c r="AA18" s="42"/>
      <c r="AB18" s="42"/>
      <c r="AC18" s="47"/>
      <c r="AD18" s="47"/>
      <c r="AE18" s="47"/>
      <c r="AF18" s="42"/>
    </row>
    <row r="19" spans="1:35" x14ac:dyDescent="0.25">
      <c r="A19" s="94"/>
      <c r="B19" s="93"/>
      <c r="C19" s="99">
        <f>HEX2DEC(CONCATENATE(INDEX('BCC Daten'!$B:$R,HEX2DEC($B18)/16+3,HEX2DEC(D$1)+2),INDEX('BCC Daten'!$B:$R,HEX2DEC($B18)/16+3,HEX2DEC(C$1)+2)))</f>
        <v>0</v>
      </c>
      <c r="D19" s="100"/>
      <c r="E19" s="100">
        <f>HEX2DEC(CONCATENATE(INDEX('BCC Daten'!$B:$R,HEX2DEC($B18)/16+3,HEX2DEC(F$1)+2),INDEX('BCC Daten'!$B:$R,HEX2DEC($B18)/16+3,HEX2DEC(E$1)+2)))</f>
        <v>0</v>
      </c>
      <c r="F19" s="100"/>
      <c r="G19" s="100">
        <f>HEX2DEC(CONCATENATE(INDEX('BCC Daten'!$B:$R,HEX2DEC($B18)/16+3,HEX2DEC(H$1)+2),INDEX('BCC Daten'!$B:$R,HEX2DEC($B18)/16+3,HEX2DEC(G$1)+2)))</f>
        <v>0</v>
      </c>
      <c r="H19" s="100"/>
      <c r="I19" s="100">
        <f>HEX2DEC(CONCATENATE(INDEX('BCC Daten'!$B:$R,HEX2DEC($B18)/16+3,HEX2DEC(J$1)+2),INDEX('BCC Daten'!$B:$R,HEX2DEC($B18)/16+3,HEX2DEC(I$1)+2)))</f>
        <v>0</v>
      </c>
      <c r="J19" s="100"/>
      <c r="K19" s="100">
        <f>HEX2DEC(CONCATENATE(INDEX('BCC Daten'!$B:$R,HEX2DEC($B18)/16+3,HEX2DEC(L$1)+2),INDEX('BCC Daten'!$B:$R,HEX2DEC($B18)/16+3,HEX2DEC(K$1)+2)))</f>
        <v>0</v>
      </c>
      <c r="L19" s="100"/>
      <c r="M19" s="100">
        <f>HEX2DEC(CONCATENATE(INDEX('BCC Daten'!$B:$R,HEX2DEC($B18)/16+3,HEX2DEC(N$1)+2),INDEX('BCC Daten'!$B:$R,HEX2DEC($B18)/16+3,HEX2DEC(M$1)+2)))</f>
        <v>0</v>
      </c>
      <c r="N19" s="100"/>
      <c r="O19" s="100">
        <f>HEX2DEC(CONCATENATE(INDEX('BCC Daten'!$B:$R,HEX2DEC($B18)/16+3,HEX2DEC(P$1)+2),INDEX('BCC Daten'!$B:$R,HEX2DEC($B18)/16+3,HEX2DEC(O$1)+2)))</f>
        <v>0</v>
      </c>
      <c r="P19" s="100"/>
      <c r="Q19" s="100">
        <f>HEX2DEC(CONCATENATE(INDEX('BCC Daten'!$B:$R,HEX2DEC($B18)/16+3,HEX2DEC(R$1)+2),INDEX('BCC Daten'!$B:$R,HEX2DEC($B18)/16+3,HEX2DEC(Q$1)+2)))</f>
        <v>0</v>
      </c>
      <c r="R19" s="102"/>
      <c r="W19" s="40"/>
      <c r="X19" s="40"/>
      <c r="Y19" s="40"/>
      <c r="Z19" s="42"/>
      <c r="AA19" s="42"/>
      <c r="AB19" s="42"/>
      <c r="AC19" s="47"/>
      <c r="AD19" s="47"/>
      <c r="AE19" s="47"/>
      <c r="AF19" s="42"/>
    </row>
    <row r="20" spans="1:35" ht="15" customHeight="1" x14ac:dyDescent="0.25">
      <c r="A20" s="75">
        <f>A18+16</f>
        <v>144</v>
      </c>
      <c r="B20" s="10" t="str">
        <f t="shared" si="1"/>
        <v>90</v>
      </c>
      <c r="C20" s="99">
        <f>HEX2DEC(CONCATENATE(INDEX('BCC Daten'!$B:$R,HEX2DEC($B20)/16+3,HEX2DEC(D$1)+2),INDEX('BCC Daten'!$B:$R,HEX2DEC($B20)/16+3,HEX2DEC(C$1)+2)))</f>
        <v>0</v>
      </c>
      <c r="D20" s="100"/>
      <c r="E20" s="100">
        <f>HEX2DEC(CONCATENATE(INDEX('BCC Daten'!$B:$R,HEX2DEC($B20)/16+3,HEX2DEC(F$1)+2),INDEX('BCC Daten'!$B:$R,HEX2DEC($B20)/16+3,HEX2DEC(E$1)+2)))</f>
        <v>0</v>
      </c>
      <c r="F20" s="100"/>
      <c r="G20" s="100">
        <f>HEX2DEC(CONCATENATE(INDEX('BCC Daten'!$B:$R,HEX2DEC($B20)/16+3,HEX2DEC(H$1)+2),INDEX('BCC Daten'!$B:$R,HEX2DEC($B20)/16+3,HEX2DEC(G$1)+2)))</f>
        <v>0</v>
      </c>
      <c r="H20" s="100"/>
      <c r="I20" s="100">
        <f>HEX2DEC(CONCATENATE(INDEX('BCC Daten'!$B:$R,HEX2DEC($B20)/16+3,HEX2DEC(J$1)+2),INDEX('BCC Daten'!$B:$R,HEX2DEC($B20)/16+3,HEX2DEC(I$1)+2)))</f>
        <v>0</v>
      </c>
      <c r="J20" s="100"/>
      <c r="K20" s="100">
        <f>HEX2DEC(CONCATENATE(INDEX('BCC Daten'!$B:$R,HEX2DEC($B20)/16+3,HEX2DEC(L$1)+2),INDEX('BCC Daten'!$B:$R,HEX2DEC($B20)/16+3,HEX2DEC(K$1)+2)))</f>
        <v>0</v>
      </c>
      <c r="L20" s="100"/>
      <c r="M20" s="100">
        <f>HEX2DEC(CONCATENATE(INDEX('BCC Daten'!$B:$R,HEX2DEC($B20)/16+3,HEX2DEC(N$1)+2),INDEX('BCC Daten'!$B:$R,HEX2DEC($B20)/16+3,HEX2DEC(M$1)+2)))</f>
        <v>0</v>
      </c>
      <c r="N20" s="100"/>
      <c r="O20" s="100">
        <f>HEX2DEC(CONCATENATE(INDEX('BCC Daten'!$B:$R,HEX2DEC($B20)/16+3,HEX2DEC(P$1)+2),INDEX('BCC Daten'!$B:$R,HEX2DEC($B20)/16+3,HEX2DEC(O$1)+2)))</f>
        <v>0</v>
      </c>
      <c r="P20" s="100"/>
      <c r="Q20" s="100">
        <f>HEX2DEC(CONCATENATE(INDEX('BCC Daten'!$B:$R,HEX2DEC($B20)/16+3,HEX2DEC(R$1)+2),INDEX('BCC Daten'!$B:$R,HEX2DEC($B20)/16+3,HEX2DEC(Q$1)+2)))</f>
        <v>0</v>
      </c>
      <c r="R20" s="102"/>
      <c r="W20" s="9"/>
      <c r="X20" s="9"/>
      <c r="Y20" s="9"/>
      <c r="Z20" s="42"/>
      <c r="AA20" s="42"/>
      <c r="AB20" s="42"/>
      <c r="AC20" s="47"/>
      <c r="AD20" s="47"/>
      <c r="AE20" s="47"/>
      <c r="AF20" s="42"/>
    </row>
    <row r="21" spans="1:35" ht="15" customHeight="1" x14ac:dyDescent="0.25">
      <c r="A21" s="75">
        <f>A20+16</f>
        <v>160</v>
      </c>
      <c r="B21" s="10" t="str">
        <f t="shared" si="1"/>
        <v>A0</v>
      </c>
      <c r="C21" s="97">
        <f>HEX2DEC(CONCATENATE(INDEX('BCC Daten'!$B:$R,HEX2DEC($B21)/16+3,HEX2DEC(D$1)+2),INDEX('BCC Daten'!$B:$R,HEX2DEC($B21)/16+3,HEX2DEC(C$1)+2)))</f>
        <v>0</v>
      </c>
      <c r="D21" s="98"/>
      <c r="E21" s="98">
        <f>HEX2DEC(CONCATENATE(INDEX('BCC Daten'!$B:$R,HEX2DEC($B21)/16+3,HEX2DEC(F$1)+2),INDEX('BCC Daten'!$B:$R,HEX2DEC($B21)/16+3,HEX2DEC(E$1)+2)))</f>
        <v>0</v>
      </c>
      <c r="F21" s="98"/>
      <c r="G21" s="98">
        <f>HEX2DEC(CONCATENATE(INDEX('BCC Daten'!$B:$R,HEX2DEC($B21)/16+3,HEX2DEC(H$1)+2),INDEX('BCC Daten'!$B:$R,HEX2DEC($B21)/16+3,HEX2DEC(G$1)+2)))</f>
        <v>0</v>
      </c>
      <c r="H21" s="98"/>
      <c r="I21" s="98">
        <f>HEX2DEC(CONCATENATE(INDEX('BCC Daten'!$B:$R,HEX2DEC($B21)/16+3,HEX2DEC(J$1)+2),INDEX('BCC Daten'!$B:$R,HEX2DEC($B21)/16+3,HEX2DEC(I$1)+2)))</f>
        <v>0</v>
      </c>
      <c r="J21" s="98"/>
      <c r="K21" s="98">
        <f>HEX2DEC(CONCATENATE(INDEX('BCC Daten'!$B:$R,HEX2DEC($B21)/16+3,HEX2DEC(L$1)+2),INDEX('BCC Daten'!$B:$R,HEX2DEC($B21)/16+3,HEX2DEC(K$1)+2)))</f>
        <v>0</v>
      </c>
      <c r="L21" s="98"/>
      <c r="M21" s="98">
        <f>HEX2DEC(CONCATENATE(INDEX('BCC Daten'!$B:$R,HEX2DEC($B21)/16+3,HEX2DEC(N$1)+2),INDEX('BCC Daten'!$B:$R,HEX2DEC($B21)/16+3,HEX2DEC(M$1)+2)))</f>
        <v>0</v>
      </c>
      <c r="N21" s="98"/>
      <c r="O21" s="98">
        <f>HEX2DEC(CONCATENATE(INDEX('BCC Daten'!$B:$R,HEX2DEC($B21)/16+3,HEX2DEC(P$1)+2),INDEX('BCC Daten'!$B:$R,HEX2DEC($B21)/16+3,HEX2DEC(O$1)+2)))</f>
        <v>0</v>
      </c>
      <c r="P21" s="98"/>
      <c r="Q21" s="98">
        <f>HEX2DEC(CONCATENATE(INDEX('BCC Daten'!$B:$R,HEX2DEC($B21)/16+3,HEX2DEC(R$1)+2),INDEX('BCC Daten'!$B:$R,HEX2DEC($B21)/16+3,HEX2DEC(Q$1)+2)))</f>
        <v>0</v>
      </c>
      <c r="R21" s="101"/>
      <c r="T21" s="12"/>
    </row>
    <row r="22" spans="1:35" ht="30" customHeight="1" x14ac:dyDescent="0.25">
      <c r="A22" s="92">
        <f>A21+16</f>
        <v>176</v>
      </c>
      <c r="B22" s="93" t="str">
        <f t="shared" si="1"/>
        <v>B0</v>
      </c>
      <c r="C22" s="103" t="s">
        <v>123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4"/>
      <c r="T22" s="12"/>
    </row>
    <row r="23" spans="1:35" x14ac:dyDescent="0.25">
      <c r="A23" s="92"/>
      <c r="B23" s="93"/>
      <c r="C23" s="57">
        <f>HEX2DEC(INDEX('BCC Daten'!$B:$R,HEX2DEC($B22)/16+3,HEX2DEC(C$1)+2))</f>
        <v>0</v>
      </c>
      <c r="D23" s="58">
        <f>HEX2DEC(INDEX('BCC Daten'!$B:$R,HEX2DEC($B22)/16+3,HEX2DEC(D$1)+2))</f>
        <v>0</v>
      </c>
      <c r="E23" s="58">
        <f>HEX2DEC(INDEX('BCC Daten'!$B:$R,HEX2DEC($B22)/16+3,HEX2DEC(E$1)+2))</f>
        <v>0</v>
      </c>
      <c r="F23" s="58">
        <f>HEX2DEC(INDEX('BCC Daten'!$B:$R,HEX2DEC($B22)/16+3,HEX2DEC(F$1)+2))</f>
        <v>0</v>
      </c>
      <c r="G23" s="58">
        <f>HEX2DEC(INDEX('BCC Daten'!$B:$R,HEX2DEC($B22)/16+3,HEX2DEC(G$1)+2))</f>
        <v>0</v>
      </c>
      <c r="H23" s="58">
        <f>HEX2DEC(INDEX('BCC Daten'!$B:$R,HEX2DEC($B22)/16+3,HEX2DEC(H$1)+2))</f>
        <v>0</v>
      </c>
      <c r="I23" s="58">
        <f>HEX2DEC(INDEX('BCC Daten'!$B:$R,HEX2DEC($B22)/16+3,HEX2DEC(I$1)+2))</f>
        <v>0</v>
      </c>
      <c r="J23" s="58">
        <f>HEX2DEC(INDEX('BCC Daten'!$B:$R,HEX2DEC($B22)/16+3,HEX2DEC(J$1)+2))</f>
        <v>0</v>
      </c>
      <c r="K23" s="59">
        <f>HEX2DEC(INDEX('BCC Daten'!$B:$R,HEX2DEC($B22)/16+3,HEX2DEC(K$1)+2))</f>
        <v>0</v>
      </c>
      <c r="L23" s="59">
        <f>HEX2DEC(INDEX('BCC Daten'!$B:$R,HEX2DEC($B22)/16+3,HEX2DEC(L$1)+2))</f>
        <v>0</v>
      </c>
      <c r="M23" s="59">
        <f>HEX2DEC(INDEX('BCC Daten'!$B:$R,HEX2DEC($B22)/16+3,HEX2DEC(M$1)+2))</f>
        <v>0</v>
      </c>
      <c r="N23" s="59">
        <f>HEX2DEC(INDEX('BCC Daten'!$B:$R,HEX2DEC($B22)/16+3,HEX2DEC(N$1)+2))</f>
        <v>0</v>
      </c>
      <c r="O23" s="59">
        <f>HEX2DEC(INDEX('BCC Daten'!$B:$R,HEX2DEC($B22)/16+3,HEX2DEC(O$1)+2))</f>
        <v>0</v>
      </c>
      <c r="P23" s="59">
        <f>HEX2DEC(INDEX('BCC Daten'!$B:$R,HEX2DEC($B22)/16+3,HEX2DEC(P$1)+2))</f>
        <v>0</v>
      </c>
      <c r="Q23" s="59">
        <f>HEX2DEC(INDEX('BCC Daten'!$B:$R,HEX2DEC($B22)/16+3,HEX2DEC(Q$1)+2))</f>
        <v>0</v>
      </c>
      <c r="R23" s="55">
        <f>HEX2DEC(INDEX('BCC Daten'!$B:$R,HEX2DEC($B22)/16+3,HEX2DEC(R$1)+2))</f>
        <v>0</v>
      </c>
      <c r="T23" s="12"/>
    </row>
    <row r="24" spans="1:35" ht="30" customHeight="1" x14ac:dyDescent="0.25">
      <c r="A24" s="92">
        <f>A22+16</f>
        <v>192</v>
      </c>
      <c r="B24" s="93" t="str">
        <f t="shared" si="1"/>
        <v>C0</v>
      </c>
      <c r="C24" s="99">
        <f>HEX2DEC(INDEX('BCC Daten'!$B:$R,HEX2DEC($B24)/16+3,HEX2DEC(C$1)+2))</f>
        <v>0</v>
      </c>
      <c r="D24" s="100">
        <f>HEX2DEC(INDEX('BCC Daten'!$B:$R,HEX2DEC($B24)/16+3,HEX2DEC(D$1)+2))</f>
        <v>0</v>
      </c>
      <c r="E24" s="100">
        <f>HEX2DEC(INDEX('BCC Daten'!$B:$R,HEX2DEC($B24)/16+3,HEX2DEC(E$1)+2))</f>
        <v>0</v>
      </c>
      <c r="F24" s="100">
        <f>HEX2DEC(INDEX('BCC Daten'!$B:$R,HEX2DEC($B24)/16+3,HEX2DEC(F$1)+2))</f>
        <v>0</v>
      </c>
      <c r="G24" s="100">
        <f>HEX2DEC(INDEX('BCC Daten'!$B:$R,HEX2DEC($B24)/16+3,HEX2DEC(G$1)+2))</f>
        <v>0</v>
      </c>
      <c r="H24" s="100">
        <f>HEX2DEC(INDEX('BCC Daten'!$B:$R,HEX2DEC($B24)/16+3,HEX2DEC(H$1)+2))</f>
        <v>0</v>
      </c>
      <c r="I24" s="100">
        <f>HEX2DEC(INDEX('BCC Daten'!$B:$R,HEX2DEC($B24)/16+3,HEX2DEC(I$1)+2))</f>
        <v>0</v>
      </c>
      <c r="J24" s="102">
        <f>HEX2DEC(INDEX('BCC Daten'!$B:$R,HEX2DEC($B24)/16+3,HEX2DEC(J$1)+2))</f>
        <v>0</v>
      </c>
      <c r="K24" s="121" t="s">
        <v>63</v>
      </c>
      <c r="L24" s="122"/>
      <c r="M24" s="122"/>
      <c r="N24" s="122"/>
      <c r="O24" s="122"/>
      <c r="P24" s="122"/>
      <c r="Q24" s="122"/>
      <c r="R24" s="123"/>
      <c r="T24" s="12"/>
    </row>
    <row r="25" spans="1:35" x14ac:dyDescent="0.25">
      <c r="A25" s="92"/>
      <c r="B25" s="93"/>
      <c r="C25" s="97">
        <f>HEX2DEC(INDEX('BCC Daten'!$B:$R,HEX2DEC($B24)/16+3,HEX2DEC(C$1)+2))</f>
        <v>0</v>
      </c>
      <c r="D25" s="98">
        <f>HEX2DEC(INDEX('BCC Daten'!$B:$R,HEX2DEC($B24)/16+3,HEX2DEC(D$1)+2))</f>
        <v>0</v>
      </c>
      <c r="E25" s="98">
        <f>HEX2DEC(INDEX('BCC Daten'!$B:$R,HEX2DEC($B24)/16+3,HEX2DEC(E$1)+2))</f>
        <v>0</v>
      </c>
      <c r="F25" s="98">
        <f>HEX2DEC(INDEX('BCC Daten'!$B:$R,HEX2DEC($B24)/16+3,HEX2DEC(F$1)+2))</f>
        <v>0</v>
      </c>
      <c r="G25" s="98">
        <f>HEX2DEC(INDEX('BCC Daten'!$B:$R,HEX2DEC($B24)/16+3,HEX2DEC(G$1)+2))</f>
        <v>0</v>
      </c>
      <c r="H25" s="98">
        <f>HEX2DEC(INDEX('BCC Daten'!$B:$R,HEX2DEC($B24)/16+3,HEX2DEC(H$1)+2))</f>
        <v>0</v>
      </c>
      <c r="I25" s="98">
        <f>HEX2DEC(INDEX('BCC Daten'!$B:$R,HEX2DEC($B24)/16+3,HEX2DEC(I$1)+2))</f>
        <v>0</v>
      </c>
      <c r="J25" s="101">
        <f>HEX2DEC(INDEX('BCC Daten'!$B:$R,HEX2DEC($B24)/16+3,HEX2DEC(J$1)+2))</f>
        <v>0</v>
      </c>
      <c r="K25" s="17">
        <f>HEX2DEC(INDEX('BCC Daten'!$B:$R,HEX2DEC($B24)/16+3,HEX2DEC(K$1)+2))</f>
        <v>255</v>
      </c>
      <c r="L25" s="18">
        <f>HEX2DEC(INDEX('BCC Daten'!$B:$R,HEX2DEC($B24)/16+3,HEX2DEC(L$1)+2))</f>
        <v>255</v>
      </c>
      <c r="M25" s="18">
        <f>HEX2DEC(INDEX('BCC Daten'!$B:$R,HEX2DEC($B24)/16+3,HEX2DEC(M$1)+2))</f>
        <v>255</v>
      </c>
      <c r="N25" s="18">
        <f>HEX2DEC(INDEX('BCC Daten'!$B:$R,HEX2DEC($B24)/16+3,HEX2DEC(N$1)+2))</f>
        <v>255</v>
      </c>
      <c r="O25" s="18">
        <f>HEX2DEC(INDEX('BCC Daten'!$B:$R,HEX2DEC($B24)/16+3,HEX2DEC(O$1)+2))</f>
        <v>255</v>
      </c>
      <c r="P25" s="18">
        <f>HEX2DEC(INDEX('BCC Daten'!$B:$R,HEX2DEC($B24)/16+3,HEX2DEC(P$1)+2))</f>
        <v>255</v>
      </c>
      <c r="Q25" s="18">
        <f>HEX2DEC(INDEX('BCC Daten'!$B:$R,HEX2DEC($B24)/16+3,HEX2DEC(Q$1)+2))</f>
        <v>255</v>
      </c>
      <c r="R25" s="19">
        <f>HEX2DEC(INDEX('BCC Daten'!$B:$R,HEX2DEC($B24)/16+3,HEX2DEC(R$1)+2))</f>
        <v>255</v>
      </c>
      <c r="T25" s="12"/>
    </row>
    <row r="26" spans="1:35" ht="30" customHeight="1" x14ac:dyDescent="0.25">
      <c r="A26" s="92">
        <f>A24+16</f>
        <v>208</v>
      </c>
      <c r="B26" s="93" t="str">
        <f t="shared" si="1"/>
        <v>D0</v>
      </c>
      <c r="C26" s="84" t="s">
        <v>85</v>
      </c>
      <c r="D26" s="85"/>
      <c r="E26" s="84" t="s">
        <v>130</v>
      </c>
      <c r="F26" s="85"/>
      <c r="G26" s="84" t="s">
        <v>87</v>
      </c>
      <c r="H26" s="85"/>
      <c r="I26" s="84" t="s">
        <v>125</v>
      </c>
      <c r="J26" s="85"/>
      <c r="K26" s="84" t="s">
        <v>126</v>
      </c>
      <c r="L26" s="85"/>
      <c r="M26" s="84" t="s">
        <v>81</v>
      </c>
      <c r="N26" s="85"/>
      <c r="O26" s="84" t="s">
        <v>127</v>
      </c>
      <c r="P26" s="85"/>
      <c r="Q26" s="84" t="s">
        <v>128</v>
      </c>
      <c r="R26" s="85"/>
      <c r="S26" t="s">
        <v>113</v>
      </c>
      <c r="T26" s="12"/>
    </row>
    <row r="27" spans="1:35" ht="15" customHeight="1" x14ac:dyDescent="0.25">
      <c r="A27" s="92"/>
      <c r="B27" s="93"/>
      <c r="C27" s="89">
        <f>(HEX2DEC(CONCATENATE(INDEX('BCC Daten'!$B:$R,HEX2DEC($B26)/16+3,HEX2DEC(D$1)+2),INDEX('BCC Daten'!$B:$R,HEX2DEC($B26)/16+3,HEX2DEC(C$1)+2))))/10-273.15</f>
        <v>15.150000000000034</v>
      </c>
      <c r="D27" s="91"/>
      <c r="E27" s="89">
        <f>(HEX2DEC(CONCATENATE(INDEX('BCC Daten'!$B:$R,HEX2DEC($B26)/16+3,HEX2DEC(F$1)+2),INDEX('BCC Daten'!$B:$R,HEX2DEC($B26)/16+3,HEX2DEC(E$1)+2))))/10-273.15</f>
        <v>15.350000000000023</v>
      </c>
      <c r="F27" s="91"/>
      <c r="G27" s="89">
        <f>HEX2DEC(CONCATENATE(INDEX('BCC Daten'!$B:$R,HEX2DEC($B26)/16+3,HEX2DEC(H$1)+2),INDEX('BCC Daten'!$B:$R,HEX2DEC($B26)/16+3,HEX2DEC(G$1)+2)))</f>
        <v>32646</v>
      </c>
      <c r="H27" s="91"/>
      <c r="I27" s="89">
        <f>HEX2DEC(CONCATENATE(INDEX('BCC Daten'!$B:$R,HEX2DEC($B26)/16+3,HEX2DEC(J$1)+2),INDEX('BCC Daten'!$B:$R,HEX2DEC($B26)/16+3,HEX2DEC(I$1)+2)))</f>
        <v>32855</v>
      </c>
      <c r="J27" s="91"/>
      <c r="K27" s="89">
        <f>HEX2DEC(CONCATENATE(INDEX('BCC Daten'!$B:$R,HEX2DEC($B26)/16+3,HEX2DEC(L$1)+2),INDEX('BCC Daten'!$B:$R,HEX2DEC($B26)/16+3,HEX2DEC(K$1)+2)))</f>
        <v>32437</v>
      </c>
      <c r="L27" s="91"/>
      <c r="M27" s="89">
        <f>HEX2DEC(CONCATENATE(INDEX('BCC Daten'!$B:$R,HEX2DEC($B26)/16+3,HEX2DEC(N$1)+2),INDEX('BCC Daten'!$B:$R,HEX2DEC($B26)/16+3,HEX2DEC(M$1)+2)))</f>
        <v>0</v>
      </c>
      <c r="N27" s="91"/>
      <c r="O27" s="89">
        <f>HEX2DEC(CONCATENATE(INDEX('BCC Daten'!$B:$R,HEX2DEC($B26)/16+3,HEX2DEC(P$1)+2),INDEX('BCC Daten'!$B:$R,HEX2DEC($B26)/16+3,HEX2DEC(O$1)+2)))</f>
        <v>0</v>
      </c>
      <c r="P27" s="91"/>
      <c r="Q27" s="89">
        <f>HEX2DEC(CONCATENATE(INDEX('BCC Daten'!$B:$R,HEX2DEC($B26)/16+3,HEX2DEC(R$1)+2),INDEX('BCC Daten'!$B:$R,HEX2DEC($B26)/16+3,HEX2DEC(Q$1)+2)))</f>
        <v>0</v>
      </c>
      <c r="R27" s="91"/>
      <c r="T27" s="40"/>
      <c r="U27" s="40"/>
      <c r="V27" s="40"/>
      <c r="W27" s="40"/>
      <c r="X27" s="40"/>
    </row>
    <row r="28" spans="1:35" ht="30" customHeight="1" x14ac:dyDescent="0.25">
      <c r="A28" s="92">
        <f>A26+16</f>
        <v>224</v>
      </c>
      <c r="B28" s="93" t="str">
        <f t="shared" si="1"/>
        <v>E0</v>
      </c>
      <c r="C28" s="84" t="s">
        <v>97</v>
      </c>
      <c r="D28" s="85"/>
      <c r="E28" s="84" t="s">
        <v>101</v>
      </c>
      <c r="F28" s="85"/>
      <c r="G28" s="84" t="s">
        <v>105</v>
      </c>
      <c r="H28" s="85"/>
      <c r="I28" s="84" t="s">
        <v>118</v>
      </c>
      <c r="J28" s="85"/>
      <c r="K28" s="86" t="s">
        <v>109</v>
      </c>
      <c r="L28" s="87"/>
      <c r="M28" s="87"/>
      <c r="N28" s="87"/>
      <c r="O28" s="87"/>
      <c r="P28" s="87"/>
      <c r="Q28" s="87"/>
      <c r="R28" s="88"/>
      <c r="T28" s="40"/>
      <c r="U28" s="40"/>
      <c r="V28" s="40"/>
      <c r="W28" s="40"/>
      <c r="X28" s="40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92"/>
      <c r="B29" s="93"/>
      <c r="C29" s="89">
        <f>HEX2DEC(CONCATENATE(INDEX('BCC Daten'!$B:$R,HEX2DEC($B28)/16+3,HEX2DEC(D$1)+2),INDEX('BCC Daten'!$B:$R,HEX2DEC($B28)/16+3,HEX2DEC(C$1)+2)))</f>
        <v>3300</v>
      </c>
      <c r="D29" s="91"/>
      <c r="E29" s="89">
        <f>HEX2DEC(CONCATENATE(INDEX('BCC Daten'!$B:$R,HEX2DEC($B28)/16+3,HEX2DEC(F$1)+2),INDEX('BCC Daten'!$B:$R,HEX2DEC($B28)/16+3,HEX2DEC(E$1)+2)))</f>
        <v>3298</v>
      </c>
      <c r="F29" s="91"/>
      <c r="G29" s="89">
        <f>(HEX2DEC(CONCATENATE(INDEX('BCC Daten'!$B:$R,HEX2DEC($B28)/16+3,HEX2DEC(H$1)+2),INDEX('BCC Daten'!$B:$R,HEX2DEC($B28)/16+3,HEX2DEC(G$1)+2))))/100</f>
        <v>0</v>
      </c>
      <c r="H29" s="91"/>
      <c r="I29" s="89">
        <f>HEX2DEC(CONCATENATE(INDEX('BCC Daten'!$B:$R,HEX2DEC($B28)/16+3,HEX2DEC(J$1)+2),INDEX('BCC Daten'!$B:$R,HEX2DEC($B28)/16+3,HEX2DEC(I$1)+2)))</f>
        <v>4</v>
      </c>
      <c r="J29" s="91"/>
      <c r="K29" s="89">
        <f>(HEX2DEC(CONCATENATE(INDEX('BCC Daten'!$B:$R,HEX2DEC($B28)/16+3,HEX2DEC(L$1)+2),INDEX('BCC Daten'!$B:$R,HEX2DEC($B28)/16+3,HEX2DEC(K$1)+2))))/10-273.15</f>
        <v>15.150000000000034</v>
      </c>
      <c r="L29" s="90"/>
      <c r="M29" s="90">
        <f>(HEX2DEC(CONCATENATE(INDEX('BCC Daten'!$B:$R,HEX2DEC($B28)/16+3,HEX2DEC(N$1)+2),INDEX('BCC Daten'!$B:$R,HEX2DEC($B28)/16+3,HEX2DEC(M$1)+2))))/10-273.15</f>
        <v>15.150000000000034</v>
      </c>
      <c r="N29" s="90"/>
      <c r="O29" s="90">
        <f>(HEX2DEC(CONCATENATE(INDEX('BCC Daten'!$B:$R,HEX2DEC($B28)/16+3,HEX2DEC(P$1)+2),INDEX('BCC Daten'!$B:$R,HEX2DEC($B28)/16+3,HEX2DEC(O$1)+2))))/10-273.15</f>
        <v>15.150000000000034</v>
      </c>
      <c r="P29" s="90"/>
      <c r="Q29" s="90">
        <f>(HEX2DEC(CONCATENATE(INDEX('BCC Daten'!$B:$R,HEX2DEC($B28)/16+3,HEX2DEC(R$1)+2),INDEX('BCC Daten'!$B:$R,HEX2DEC($B28)/16+3,HEX2DEC(Q$1)+2))))/10-273.15</f>
        <v>15.150000000000034</v>
      </c>
      <c r="R29" s="91"/>
      <c r="T29" s="40"/>
      <c r="U29" s="40"/>
      <c r="V29" s="40"/>
      <c r="W29" s="40"/>
      <c r="X29" s="40"/>
    </row>
    <row r="30" spans="1:35" ht="30" customHeight="1" x14ac:dyDescent="0.25">
      <c r="A30" s="92">
        <f>A28+16</f>
        <v>240</v>
      </c>
      <c r="B30" s="93" t="str">
        <f t="shared" si="1"/>
        <v>F0</v>
      </c>
      <c r="C30" s="86" t="s">
        <v>129</v>
      </c>
      <c r="D30" s="87"/>
      <c r="E30" s="87"/>
      <c r="F30" s="87"/>
      <c r="G30" s="87"/>
      <c r="H30" s="87"/>
      <c r="I30" s="87"/>
      <c r="J30" s="88"/>
      <c r="K30" s="86" t="s">
        <v>131</v>
      </c>
      <c r="L30" s="87"/>
      <c r="M30" s="87"/>
      <c r="N30" s="87"/>
      <c r="O30" s="87"/>
      <c r="P30" s="87"/>
      <c r="Q30" s="87"/>
      <c r="R30" s="88"/>
      <c r="T30" s="40"/>
      <c r="U30" s="40"/>
      <c r="V30" s="40"/>
      <c r="W30" s="40"/>
      <c r="X30" s="40"/>
    </row>
    <row r="31" spans="1:35" ht="15" customHeight="1" x14ac:dyDescent="0.25">
      <c r="A31" s="92"/>
      <c r="B31" s="93"/>
      <c r="C31" s="89">
        <f>(HEX2DEC(CONCATENATE(INDEX('BCC Daten'!$B:$R,HEX2DEC($B30)/16+3,HEX2DEC(D$1)+2),INDEX('BCC Daten'!$B:$R,HEX2DEC($B30)/16+3,HEX2DEC(C$1)+2))))/10-273.15</f>
        <v>15.25</v>
      </c>
      <c r="D31" s="90"/>
      <c r="E31" s="90">
        <f>(HEX2DEC(CONCATENATE(INDEX('BCC Daten'!$B:$R,HEX2DEC($B30)/16+3,HEX2DEC(F$1)+2),INDEX('BCC Daten'!$B:$R,HEX2DEC($B30)/16+3,HEX2DEC(E$1)+2))))/10-273.15</f>
        <v>15.25</v>
      </c>
      <c r="F31" s="90"/>
      <c r="G31" s="90">
        <f>(HEX2DEC(CONCATENATE(INDEX('BCC Daten'!$B:$R,HEX2DEC($B30)/16+3,HEX2DEC(H$1)+2),INDEX('BCC Daten'!$B:$R,HEX2DEC($B30)/16+3,HEX2DEC(G$1)+2))))/10-273.15</f>
        <v>15.350000000000023</v>
      </c>
      <c r="H31" s="90"/>
      <c r="I31" s="90">
        <f>(HEX2DEC(CONCATENATE(INDEX('BCC Daten'!$B:$R,HEX2DEC($B30)/16+3,HEX2DEC(J$1)+2),INDEX('BCC Daten'!$B:$R,HEX2DEC($B30)/16+3,HEX2DEC(I$1)+2))))/10-273.15</f>
        <v>15.350000000000023</v>
      </c>
      <c r="J31" s="91"/>
      <c r="K31" s="89">
        <f>HEX2DEC(CONCATENATE(INDEX('BCC Daten'!$B:$R,HEX2DEC($B30)/16+3,HEX2DEC(L$1)+2),INDEX('BCC Daten'!$B:$R,HEX2DEC($B30)/16+3,HEX2DEC(K$1)+2)))</f>
        <v>32852</v>
      </c>
      <c r="L31" s="90"/>
      <c r="M31" s="90">
        <f>HEX2DEC(CONCATENATE(INDEX('BCC Daten'!$B:$R,HEX2DEC($B30)/16+3,HEX2DEC(N$1)+2),INDEX('BCC Daten'!$B:$R,HEX2DEC($B30)/16+3,HEX2DEC(M$1)+2)))</f>
        <v>32853</v>
      </c>
      <c r="N31" s="90"/>
      <c r="O31" s="90">
        <f>HEX2DEC(CONCATENATE(INDEX('BCC Daten'!$B:$R,HEX2DEC($B30)/16+3,HEX2DEC(P$1)+2),INDEX('BCC Daten'!$B:$R,HEX2DEC($B30)/16+3,HEX2DEC(O$1)+2)))</f>
        <v>32856</v>
      </c>
      <c r="P31" s="90"/>
      <c r="Q31" s="90">
        <f>HEX2DEC(CONCATENATE(INDEX('BCC Daten'!$B:$R,HEX2DEC($B30)/16+3,HEX2DEC(R$1)+2),INDEX('BCC Daten'!$B:$R,HEX2DEC($B30)/16+3,HEX2DEC(Q$1)+2)))</f>
        <v>32858</v>
      </c>
      <c r="R31" s="91"/>
      <c r="T31" s="40"/>
      <c r="U31" s="40"/>
      <c r="V31" s="40"/>
      <c r="W31" s="40"/>
      <c r="X31" s="40"/>
    </row>
    <row r="32" spans="1:35" ht="30" customHeight="1" x14ac:dyDescent="0.25">
      <c r="A32" s="92">
        <f>A30+16</f>
        <v>256</v>
      </c>
      <c r="B32" s="93" t="str">
        <f t="shared" si="1"/>
        <v>100</v>
      </c>
      <c r="C32" s="86" t="s">
        <v>132</v>
      </c>
      <c r="D32" s="87"/>
      <c r="E32" s="87"/>
      <c r="F32" s="87"/>
      <c r="G32" s="87"/>
      <c r="H32" s="87"/>
      <c r="I32" s="87"/>
      <c r="J32" s="88"/>
      <c r="K32" s="86" t="s">
        <v>133</v>
      </c>
      <c r="L32" s="87"/>
      <c r="M32" s="87"/>
      <c r="N32" s="87"/>
      <c r="O32" s="87"/>
      <c r="P32" s="87"/>
      <c r="Q32" s="87"/>
      <c r="R32" s="88"/>
      <c r="T32" s="40"/>
      <c r="U32" s="40"/>
      <c r="V32" s="40"/>
      <c r="W32" s="40"/>
      <c r="X32" s="40"/>
    </row>
    <row r="33" spans="1:24" ht="15" customHeight="1" x14ac:dyDescent="0.25">
      <c r="A33" s="92"/>
      <c r="B33" s="93"/>
      <c r="C33" s="89">
        <f>HEX2DEC(CONCATENATE(INDEX('BCC Daten'!$B:$R,HEX2DEC($B32)/16+3,HEX2DEC(D$1)+2),INDEX('BCC Daten'!$B:$R,HEX2DEC($B32)/16+3,HEX2DEC(C$1)+2)))</f>
        <v>32434</v>
      </c>
      <c r="D33" s="90"/>
      <c r="E33" s="90">
        <f>HEX2DEC(CONCATENATE(INDEX('BCC Daten'!$B:$R,HEX2DEC($B32)/16+3,HEX2DEC(F$1)+2),INDEX('BCC Daten'!$B:$R,HEX2DEC($B32)/16+3,HEX2DEC(E$1)+2)))</f>
        <v>32436</v>
      </c>
      <c r="F33" s="90"/>
      <c r="G33" s="90">
        <f>HEX2DEC(CONCATENATE(INDEX('BCC Daten'!$B:$R,HEX2DEC($B32)/16+3,HEX2DEC(H$1)+2),INDEX('BCC Daten'!$B:$R,HEX2DEC($B32)/16+3,HEX2DEC(G$1)+2)))</f>
        <v>32438</v>
      </c>
      <c r="H33" s="90"/>
      <c r="I33" s="90">
        <f>HEX2DEC(CONCATENATE(INDEX('BCC Daten'!$B:$R,HEX2DEC($B32)/16+3,HEX2DEC(J$1)+2),INDEX('BCC Daten'!$B:$R,HEX2DEC($B32)/16+3,HEX2DEC(I$1)+2)))</f>
        <v>32441</v>
      </c>
      <c r="J33" s="91"/>
      <c r="K33" s="89">
        <f>HEX2DEC(CONCATENATE(INDEX('BCC Daten'!$B:$R,HEX2DEC($B32)/16+3,HEX2DEC(L$1)+2),INDEX('BCC Daten'!$B:$R,HEX2DEC($B32)/16+3,HEX2DEC(K$1)+2)))</f>
        <v>0</v>
      </c>
      <c r="L33" s="90"/>
      <c r="M33" s="90">
        <f>HEX2DEC(CONCATENATE(INDEX('BCC Daten'!$B:$R,HEX2DEC($B32)/16+3,HEX2DEC(N$1)+2),INDEX('BCC Daten'!$B:$R,HEX2DEC($B32)/16+3,HEX2DEC(M$1)+2)))</f>
        <v>0</v>
      </c>
      <c r="N33" s="90"/>
      <c r="O33" s="90">
        <f>HEX2DEC(CONCATENATE(INDEX('BCC Daten'!$B:$R,HEX2DEC($B32)/16+3,HEX2DEC(P$1)+2),INDEX('BCC Daten'!$B:$R,HEX2DEC($B32)/16+3,HEX2DEC(O$1)+2)))</f>
        <v>0</v>
      </c>
      <c r="P33" s="90"/>
      <c r="Q33" s="90">
        <f>HEX2DEC(CONCATENATE(INDEX('BCC Daten'!$B:$R,HEX2DEC($B32)/16+3,HEX2DEC(R$1)+2),INDEX('BCC Daten'!$B:$R,HEX2DEC($B32)/16+3,HEX2DEC(Q$1)+2)))</f>
        <v>0</v>
      </c>
      <c r="R33" s="91"/>
      <c r="T33" s="40"/>
      <c r="U33" s="40"/>
      <c r="V33" s="40"/>
      <c r="W33" s="40"/>
      <c r="X33" s="40"/>
    </row>
    <row r="34" spans="1:24" ht="30" customHeight="1" x14ac:dyDescent="0.25">
      <c r="A34" s="92">
        <f>A32+16</f>
        <v>272</v>
      </c>
      <c r="B34" s="93" t="str">
        <f t="shared" si="1"/>
        <v>110</v>
      </c>
      <c r="C34" s="86" t="s">
        <v>134</v>
      </c>
      <c r="D34" s="87"/>
      <c r="E34" s="87"/>
      <c r="F34" s="87"/>
      <c r="G34" s="87"/>
      <c r="H34" s="87"/>
      <c r="I34" s="87"/>
      <c r="J34" s="88"/>
      <c r="K34" s="84" t="s">
        <v>135</v>
      </c>
      <c r="L34" s="85"/>
      <c r="M34" s="84" t="s">
        <v>136</v>
      </c>
      <c r="N34" s="85"/>
      <c r="O34" s="84" t="s">
        <v>137</v>
      </c>
      <c r="P34" s="85"/>
      <c r="Q34" s="84" t="s">
        <v>138</v>
      </c>
      <c r="R34" s="85"/>
      <c r="T34" s="40"/>
      <c r="U34" s="40"/>
      <c r="V34" s="40"/>
      <c r="W34" s="40"/>
      <c r="X34" s="40"/>
    </row>
    <row r="35" spans="1:24" ht="15" customHeight="1" x14ac:dyDescent="0.25">
      <c r="A35" s="92"/>
      <c r="B35" s="93"/>
      <c r="C35" s="89">
        <f>HEX2DEC(CONCATENATE(INDEX('BCC Daten'!$B:$R,HEX2DEC($B34)/16+3,HEX2DEC(D$1)+2),INDEX('BCC Daten'!$B:$R,HEX2DEC($B34)/16+3,HEX2DEC(C$1)+2)))</f>
        <v>0</v>
      </c>
      <c r="D35" s="90"/>
      <c r="E35" s="90">
        <f>HEX2DEC(CONCATENATE(INDEX('BCC Daten'!$B:$R,HEX2DEC($B34)/16+3,HEX2DEC(F$1)+2),INDEX('BCC Daten'!$B:$R,HEX2DEC($B34)/16+3,HEX2DEC(E$1)+2)))</f>
        <v>0</v>
      </c>
      <c r="F35" s="90"/>
      <c r="G35" s="90">
        <f>HEX2DEC(CONCATENATE(INDEX('BCC Daten'!$B:$R,HEX2DEC($B34)/16+3,HEX2DEC(H$1)+2),INDEX('BCC Daten'!$B:$R,HEX2DEC($B34)/16+3,HEX2DEC(G$1)+2)))</f>
        <v>0</v>
      </c>
      <c r="H35" s="90"/>
      <c r="I35" s="90">
        <f>HEX2DEC(CONCATENATE(INDEX('BCC Daten'!$B:$R,HEX2DEC($B34)/16+3,HEX2DEC(J$1)+2),INDEX('BCC Daten'!$B:$R,HEX2DEC($B34)/16+3,HEX2DEC(I$1)+2)))</f>
        <v>0</v>
      </c>
      <c r="J35" s="91"/>
      <c r="K35" s="89">
        <f>(HEX2DEC(CONCATENATE(INDEX('BCC Daten'!$B:$R,HEX2DEC($B34)/16+3,HEX2DEC(L$1)+2),INDEX('BCC Daten'!$B:$R,HEX2DEC($B34)/16+3,HEX2DEC(K$1)+2))))/10-273.15</f>
        <v>15.150000000000034</v>
      </c>
      <c r="L35" s="91"/>
      <c r="M35" s="89">
        <f>(HEX2DEC(CONCATENATE(INDEX('BCC Daten'!$B:$R,HEX2DEC($B34)/16+3,HEX2DEC(N$1)+2),INDEX('BCC Daten'!$B:$R,HEX2DEC($B34)/16+3,HEX2DEC(M$1)+2))))/10-273.15</f>
        <v>15.350000000000023</v>
      </c>
      <c r="N35" s="91"/>
      <c r="O35" s="89">
        <f>HEX2DEC(CONCATENATE(INDEX('BCC Daten'!$B:$R,HEX2DEC($B34)/16+3,HEX2DEC(P$1)+2),INDEX('BCC Daten'!$B:$R,HEX2DEC($B34)/16+3,HEX2DEC(O$1)+2)))</f>
        <v>32815</v>
      </c>
      <c r="P35" s="91"/>
      <c r="Q35" s="89">
        <f>HEX2DEC(CONCATENATE(INDEX('BCC Daten'!$B:$R,HEX2DEC($B34)/16+3,HEX2DEC(R$1)+2),INDEX('BCC Daten'!$B:$R,HEX2DEC($B34)/16+3,HEX2DEC(Q$1)+2)))</f>
        <v>33019</v>
      </c>
      <c r="R35" s="91"/>
      <c r="T35" s="40"/>
      <c r="U35" s="40"/>
      <c r="V35" s="40"/>
      <c r="W35" s="40"/>
      <c r="X35" s="40"/>
    </row>
    <row r="36" spans="1:24" ht="30" customHeight="1" x14ac:dyDescent="0.25">
      <c r="A36" s="92">
        <f>A34+16</f>
        <v>288</v>
      </c>
      <c r="B36" s="93" t="str">
        <f t="shared" si="1"/>
        <v>120</v>
      </c>
      <c r="C36" s="84" t="s">
        <v>139</v>
      </c>
      <c r="D36" s="85"/>
      <c r="E36" s="84" t="s">
        <v>140</v>
      </c>
      <c r="F36" s="85"/>
      <c r="G36" s="84" t="s">
        <v>141</v>
      </c>
      <c r="H36" s="85"/>
      <c r="I36" s="84" t="s">
        <v>142</v>
      </c>
      <c r="J36" s="85"/>
      <c r="K36" s="84" t="s">
        <v>149</v>
      </c>
      <c r="L36" s="85"/>
      <c r="M36" s="84" t="s">
        <v>237</v>
      </c>
      <c r="N36" s="85"/>
      <c r="O36" s="62" t="s">
        <v>238</v>
      </c>
      <c r="P36" s="25"/>
      <c r="Q36" s="25"/>
      <c r="R36" s="25"/>
      <c r="T36" s="40"/>
      <c r="U36" s="40"/>
      <c r="V36" s="40"/>
      <c r="W36" s="40"/>
      <c r="X36" s="40"/>
    </row>
    <row r="37" spans="1:24" ht="15" customHeight="1" x14ac:dyDescent="0.25">
      <c r="A37" s="92"/>
      <c r="B37" s="93"/>
      <c r="C37" s="89">
        <f>HEX2DEC(CONCATENATE(INDEX('BCC Daten'!$B:$R,HEX2DEC($B36)/16+3,HEX2DEC(D$1)+2),INDEX('BCC Daten'!$B:$R,HEX2DEC($B36)/16+3,HEX2DEC(C$1)+2)))</f>
        <v>32610</v>
      </c>
      <c r="D37" s="91"/>
      <c r="E37" s="89">
        <f>HEX2DEC(CONCATENATE(INDEX('BCC Daten'!$B:$R,HEX2DEC($B36)/16+3,HEX2DEC(F$1)+2),INDEX('BCC Daten'!$B:$R,HEX2DEC($B36)/16+3,HEX2DEC(E$1)+2)))</f>
        <v>34050</v>
      </c>
      <c r="F37" s="91"/>
      <c r="G37" s="89">
        <f>HEX2DEC(CONCATENATE(INDEX('BCC Daten'!$B:$R,HEX2DEC($B36)/16+3,HEX2DEC(H$1)+2),INDEX('BCC Daten'!$B:$R,HEX2DEC($B36)/16+3,HEX2DEC(G$1)+2)))</f>
        <v>34117</v>
      </c>
      <c r="H37" s="91"/>
      <c r="I37" s="89">
        <f>HEX2DEC(CONCATENATE(INDEX('BCC Daten'!$B:$R,HEX2DEC($B36)/16+3,HEX2DEC(J$1)+2),INDEX('BCC Daten'!$B:$R,HEX2DEC($B36)/16+3,HEX2DEC(I$1)+2)))</f>
        <v>33982</v>
      </c>
      <c r="J37" s="91"/>
      <c r="K37" s="89">
        <f>HEX2DEC(CONCATENATE(INDEX('BCC Daten'!$B:$R,HEX2DEC($B36)/16+3,HEX2DEC(L$1)+2),INDEX('BCC Daten'!$B:$R,HEX2DEC($B36)/16+3,HEX2DEC(K$1)+2)))</f>
        <v>3298</v>
      </c>
      <c r="L37" s="91"/>
      <c r="M37" s="89">
        <f>(HEX2DEC(CONCATENATE(INDEX('BCC Daten'!$B:$R,HEX2DEC($B36)/16+3,HEX2DEC(N$1)+2),INDEX('BCC Daten'!$B:$R,HEX2DEC($B36)/16+3,HEX2DEC(M$1)+2))))/100</f>
        <v>5.44</v>
      </c>
      <c r="N37" s="91"/>
      <c r="O37" s="63">
        <f>HEX2DEC(INDEX('BCC Daten'!$B:$R,HEX2DEC($B36)/16+3,HEX2DEC(O$1)+2))</f>
        <v>186</v>
      </c>
      <c r="P37" s="24">
        <f>HEX2DEC(INDEX('BCC Daten'!$B:$R,HEX2DEC($B36)/16+3,HEX2DEC(P$1)+2))</f>
        <v>0</v>
      </c>
      <c r="Q37" s="24">
        <f>HEX2DEC(INDEX('BCC Daten'!$B:$R,HEX2DEC($B36)/16+3,HEX2DEC(Q$1)+2))</f>
        <v>0</v>
      </c>
      <c r="R37" s="24">
        <f>HEX2DEC(INDEX('BCC Daten'!$B:$R,HEX2DEC($B36)/16+3,HEX2DEC(R$1)+2))</f>
        <v>0</v>
      </c>
      <c r="T37" s="40"/>
      <c r="U37" s="40"/>
      <c r="V37" s="40"/>
      <c r="W37" s="40"/>
      <c r="X37" s="40"/>
    </row>
    <row r="38" spans="1:24" ht="30" customHeight="1" x14ac:dyDescent="0.25">
      <c r="A38" s="92">
        <f>A36+16</f>
        <v>304</v>
      </c>
      <c r="B38" s="93" t="str">
        <f t="shared" si="1"/>
        <v>130</v>
      </c>
      <c r="C38" s="86" t="s">
        <v>143</v>
      </c>
      <c r="D38" s="87"/>
      <c r="E38" s="87"/>
      <c r="F38" s="87"/>
      <c r="G38" s="87"/>
      <c r="H38" s="87"/>
      <c r="I38" s="87"/>
      <c r="J38" s="88"/>
      <c r="K38" s="86" t="s">
        <v>144</v>
      </c>
      <c r="L38" s="87"/>
      <c r="M38" s="87"/>
      <c r="N38" s="87"/>
      <c r="O38" s="87"/>
      <c r="P38" s="87"/>
      <c r="Q38" s="87"/>
      <c r="R38" s="88"/>
      <c r="T38" s="40"/>
      <c r="U38" s="40"/>
      <c r="V38" s="40"/>
      <c r="W38" s="40"/>
      <c r="X38" s="40"/>
    </row>
    <row r="39" spans="1:24" ht="15" customHeight="1" x14ac:dyDescent="0.25">
      <c r="A39" s="92"/>
      <c r="B39" s="93"/>
      <c r="C39" s="89">
        <f>(HEX2DEC(CONCATENATE(INDEX('BCC Daten'!$B:$R,HEX2DEC($B38)/16+3,HEX2DEC(D$1)+2),INDEX('BCC Daten'!$B:$R,HEX2DEC($B38)/16+3,HEX2DEC(C$1)+2))))/10-273.15</f>
        <v>15.150000000000034</v>
      </c>
      <c r="D39" s="90"/>
      <c r="E39" s="90">
        <f>(HEX2DEC(CONCATENATE(INDEX('BCC Daten'!$B:$R,HEX2DEC($B38)/16+3,HEX2DEC(F$1)+2),INDEX('BCC Daten'!$B:$R,HEX2DEC($B38)/16+3,HEX2DEC(E$1)+2))))/10-273.15</f>
        <v>15.150000000000034</v>
      </c>
      <c r="F39" s="90"/>
      <c r="G39" s="90">
        <f>(HEX2DEC(CONCATENATE(INDEX('BCC Daten'!$B:$R,HEX2DEC($B38)/16+3,HEX2DEC(H$1)+2),INDEX('BCC Daten'!$B:$R,HEX2DEC($B38)/16+3,HEX2DEC(G$1)+2))))/10-273.15</f>
        <v>15.150000000000034</v>
      </c>
      <c r="H39" s="90"/>
      <c r="I39" s="90">
        <f>(HEX2DEC(CONCATENATE(INDEX('BCC Daten'!$B:$R,HEX2DEC($B38)/16+3,HEX2DEC(J$1)+2),INDEX('BCC Daten'!$B:$R,HEX2DEC($B38)/16+3,HEX2DEC(I$1)+2))))/10-273.15</f>
        <v>15.150000000000034</v>
      </c>
      <c r="J39" s="91"/>
      <c r="K39" s="89">
        <f>(HEX2DEC(CONCATENATE(INDEX('BCC Daten'!$B:$R,HEX2DEC($B38)/16+3,HEX2DEC(L$1)+2),INDEX('BCC Daten'!$B:$R,HEX2DEC($B38)/16+3,HEX2DEC(K$1)+2))))/10-273.15</f>
        <v>15.350000000000023</v>
      </c>
      <c r="L39" s="90"/>
      <c r="M39" s="90">
        <f>(HEX2DEC(CONCATENATE(INDEX('BCC Daten'!$B:$R,HEX2DEC($B38)/16+3,HEX2DEC(N$1)+2),INDEX('BCC Daten'!$B:$R,HEX2DEC($B38)/16+3,HEX2DEC(M$1)+2))))/10-273.15</f>
        <v>15.350000000000023</v>
      </c>
      <c r="N39" s="90"/>
      <c r="O39" s="90">
        <f>(HEX2DEC(CONCATENATE(INDEX('BCC Daten'!$B:$R,HEX2DEC($B38)/16+3,HEX2DEC(P$1)+2),INDEX('BCC Daten'!$B:$R,HEX2DEC($B38)/16+3,HEX2DEC(O$1)+2))))/10-273.15</f>
        <v>15.350000000000023</v>
      </c>
      <c r="P39" s="90"/>
      <c r="Q39" s="90">
        <f>(HEX2DEC(CONCATENATE(INDEX('BCC Daten'!$B:$R,HEX2DEC($B38)/16+3,HEX2DEC(R$1)+2),INDEX('BCC Daten'!$B:$R,HEX2DEC($B38)/16+3,HEX2DEC(Q$1)+2))))/10-273.15</f>
        <v>15.25</v>
      </c>
      <c r="R39" s="91"/>
      <c r="T39" s="40"/>
      <c r="U39" s="40"/>
      <c r="V39" s="40"/>
      <c r="W39" s="40"/>
      <c r="X39" s="40"/>
    </row>
    <row r="40" spans="1:24" ht="30" customHeight="1" x14ac:dyDescent="0.25">
      <c r="A40" s="92">
        <f>A38+16</f>
        <v>320</v>
      </c>
      <c r="B40" s="93" t="str">
        <f t="shared" si="1"/>
        <v>140</v>
      </c>
      <c r="C40" s="86" t="s">
        <v>145</v>
      </c>
      <c r="D40" s="87"/>
      <c r="E40" s="87"/>
      <c r="F40" s="87"/>
      <c r="G40" s="87"/>
      <c r="H40" s="87"/>
      <c r="I40" s="87"/>
      <c r="J40" s="88"/>
      <c r="K40" s="86" t="s">
        <v>146</v>
      </c>
      <c r="L40" s="87"/>
      <c r="M40" s="87"/>
      <c r="N40" s="87"/>
      <c r="O40" s="87"/>
      <c r="P40" s="87"/>
      <c r="Q40" s="87"/>
      <c r="R40" s="88"/>
      <c r="T40" s="40"/>
      <c r="U40" s="40"/>
      <c r="V40" s="40"/>
      <c r="W40" s="40"/>
      <c r="X40" s="40"/>
    </row>
    <row r="41" spans="1:24" ht="15" customHeight="1" x14ac:dyDescent="0.25">
      <c r="A41" s="92"/>
      <c r="B41" s="93"/>
      <c r="C41" s="89">
        <f>HEX2DEC(CONCATENATE(INDEX('BCC Daten'!$B:$R,HEX2DEC($B40)/16+3,HEX2DEC(D$1)+2),INDEX('BCC Daten'!$B:$R,HEX2DEC($B40)/16+3,HEX2DEC(C$1)+2)))</f>
        <v>33019</v>
      </c>
      <c r="D41" s="90"/>
      <c r="E41" s="90">
        <f>HEX2DEC(CONCATENATE(INDEX('BCC Daten'!$B:$R,HEX2DEC($B40)/16+3,HEX2DEC(F$1)+2),INDEX('BCC Daten'!$B:$R,HEX2DEC($B40)/16+3,HEX2DEC(E$1)+2)))</f>
        <v>33019</v>
      </c>
      <c r="F41" s="90"/>
      <c r="G41" s="90">
        <f>HEX2DEC(CONCATENATE(INDEX('BCC Daten'!$B:$R,HEX2DEC($B40)/16+3,HEX2DEC(H$1)+2),INDEX('BCC Daten'!$B:$R,HEX2DEC($B40)/16+3,HEX2DEC(G$1)+2)))</f>
        <v>33018</v>
      </c>
      <c r="H41" s="90"/>
      <c r="I41" s="90">
        <f>HEX2DEC(CONCATENATE(INDEX('BCC Daten'!$B:$R,HEX2DEC($B40)/16+3,HEX2DEC(J$1)+2),INDEX('BCC Daten'!$B:$R,HEX2DEC($B40)/16+3,HEX2DEC(I$1)+2)))</f>
        <v>33018</v>
      </c>
      <c r="J41" s="91"/>
      <c r="K41" s="89">
        <f>HEX2DEC(CONCATENATE(INDEX('BCC Daten'!$B:$R,HEX2DEC($B40)/16+3,HEX2DEC(L$1)+2),INDEX('BCC Daten'!$B:$R,HEX2DEC($B40)/16+3,HEX2DEC(K$1)+2)))</f>
        <v>32610</v>
      </c>
      <c r="L41" s="90"/>
      <c r="M41" s="90">
        <f>HEX2DEC(CONCATENATE(INDEX('BCC Daten'!$B:$R,HEX2DEC($B40)/16+3,HEX2DEC(N$1)+2),INDEX('BCC Daten'!$B:$R,HEX2DEC($B40)/16+3,HEX2DEC(M$1)+2)))</f>
        <v>32609</v>
      </c>
      <c r="N41" s="90"/>
      <c r="O41" s="90">
        <f>HEX2DEC(CONCATENATE(INDEX('BCC Daten'!$B:$R,HEX2DEC($B40)/16+3,HEX2DEC(P$1)+2),INDEX('BCC Daten'!$B:$R,HEX2DEC($B40)/16+3,HEX2DEC(O$1)+2)))</f>
        <v>32610</v>
      </c>
      <c r="P41" s="90"/>
      <c r="Q41" s="90">
        <f>HEX2DEC(CONCATENATE(INDEX('BCC Daten'!$B:$R,HEX2DEC($B40)/16+3,HEX2DEC(R$1)+2),INDEX('BCC Daten'!$B:$R,HEX2DEC($B40)/16+3,HEX2DEC(Q$1)+2)))</f>
        <v>32610</v>
      </c>
      <c r="R41" s="91"/>
      <c r="T41" s="40"/>
      <c r="U41" s="40"/>
      <c r="V41" s="40"/>
      <c r="W41" s="40"/>
      <c r="X41" s="40"/>
    </row>
    <row r="42" spans="1:24" ht="30" customHeight="1" x14ac:dyDescent="0.25">
      <c r="A42" s="92">
        <f>A40+16</f>
        <v>336</v>
      </c>
      <c r="B42" s="93" t="str">
        <f t="shared" si="1"/>
        <v>150</v>
      </c>
      <c r="C42" s="86" t="s">
        <v>147</v>
      </c>
      <c r="D42" s="87"/>
      <c r="E42" s="87"/>
      <c r="F42" s="87"/>
      <c r="G42" s="87"/>
      <c r="H42" s="87"/>
      <c r="I42" s="87"/>
      <c r="J42" s="88"/>
      <c r="K42" s="86" t="s">
        <v>148</v>
      </c>
      <c r="L42" s="87"/>
      <c r="M42" s="87"/>
      <c r="N42" s="87"/>
      <c r="O42" s="87"/>
      <c r="P42" s="87"/>
      <c r="Q42" s="87"/>
      <c r="R42" s="88"/>
      <c r="S42" s="3"/>
      <c r="T42" s="40"/>
      <c r="U42" s="40"/>
      <c r="V42" s="40"/>
      <c r="W42" s="40"/>
      <c r="X42" s="40"/>
    </row>
    <row r="43" spans="1:24" ht="15" customHeight="1" x14ac:dyDescent="0.25">
      <c r="A43" s="92"/>
      <c r="B43" s="93"/>
      <c r="C43" s="89">
        <f>HEX2DEC(CONCATENATE(INDEX('BCC Daten'!$B:$R,HEX2DEC($B42)/16+3,HEX2DEC(D$1)+2),INDEX('BCC Daten'!$B:$R,HEX2DEC($B42)/16+3,HEX2DEC(C$1)+2)))</f>
        <v>34117</v>
      </c>
      <c r="D43" s="90"/>
      <c r="E43" s="90">
        <f>HEX2DEC(CONCATENATE(INDEX('BCC Daten'!$B:$R,HEX2DEC($B42)/16+3,HEX2DEC(F$1)+2),INDEX('BCC Daten'!$B:$R,HEX2DEC($B42)/16+3,HEX2DEC(E$1)+2)))</f>
        <v>34118</v>
      </c>
      <c r="F43" s="90"/>
      <c r="G43" s="90">
        <f>HEX2DEC(CONCATENATE(INDEX('BCC Daten'!$B:$R,HEX2DEC($B42)/16+3,HEX2DEC(H$1)+2),INDEX('BCC Daten'!$B:$R,HEX2DEC($B42)/16+3,HEX2DEC(G$1)+2)))</f>
        <v>34117</v>
      </c>
      <c r="H43" s="90"/>
      <c r="I43" s="90">
        <f>HEX2DEC(CONCATENATE(INDEX('BCC Daten'!$B:$R,HEX2DEC($B42)/16+3,HEX2DEC(J$1)+2),INDEX('BCC Daten'!$B:$R,HEX2DEC($B42)/16+3,HEX2DEC(I$1)+2)))</f>
        <v>34117</v>
      </c>
      <c r="J43" s="91"/>
      <c r="K43" s="89">
        <f>HEX2DEC(CONCATENATE(INDEX('BCC Daten'!$B:$R,HEX2DEC($B42)/16+3,HEX2DEC(L$1)+2),INDEX('BCC Daten'!$B:$R,HEX2DEC($B42)/16+3,HEX2DEC(K$1)+2)))</f>
        <v>33982</v>
      </c>
      <c r="L43" s="90"/>
      <c r="M43" s="90">
        <f>HEX2DEC(CONCATENATE(INDEX('BCC Daten'!$B:$R,HEX2DEC($B42)/16+3,HEX2DEC(N$1)+2),INDEX('BCC Daten'!$B:$R,HEX2DEC($B42)/16+3,HEX2DEC(M$1)+2)))</f>
        <v>33983</v>
      </c>
      <c r="N43" s="90"/>
      <c r="O43" s="90">
        <f>HEX2DEC(CONCATENATE(INDEX('BCC Daten'!$B:$R,HEX2DEC($B42)/16+3,HEX2DEC(P$1)+2),INDEX('BCC Daten'!$B:$R,HEX2DEC($B42)/16+3,HEX2DEC(O$1)+2)))</f>
        <v>33982</v>
      </c>
      <c r="P43" s="90"/>
      <c r="Q43" s="90">
        <f>HEX2DEC(CONCATENATE(INDEX('BCC Daten'!$B:$R,HEX2DEC($B42)/16+3,HEX2DEC(R$1)+2),INDEX('BCC Daten'!$B:$R,HEX2DEC($B42)/16+3,HEX2DEC(Q$1)+2)))</f>
        <v>33982</v>
      </c>
      <c r="R43" s="91"/>
      <c r="S43" s="3"/>
      <c r="T43" s="40"/>
      <c r="U43" s="40"/>
      <c r="V43" s="40"/>
      <c r="W43" s="40"/>
      <c r="X43" s="40"/>
    </row>
    <row r="44" spans="1:24" ht="30" customHeight="1" x14ac:dyDescent="0.25">
      <c r="A44" s="92">
        <f>A42+16</f>
        <v>352</v>
      </c>
      <c r="B44" s="93" t="str">
        <f t="shared" si="1"/>
        <v>160</v>
      </c>
      <c r="C44" s="84" t="s">
        <v>89</v>
      </c>
      <c r="D44" s="85"/>
      <c r="E44" s="84" t="s">
        <v>150</v>
      </c>
      <c r="F44" s="85"/>
      <c r="G44" s="84" t="s">
        <v>91</v>
      </c>
      <c r="H44" s="85"/>
      <c r="I44" s="84" t="s">
        <v>151</v>
      </c>
      <c r="J44" s="85"/>
      <c r="K44" s="84" t="s">
        <v>152</v>
      </c>
      <c r="L44" s="85"/>
      <c r="M44" s="84" t="s">
        <v>153</v>
      </c>
      <c r="N44" s="85"/>
      <c r="O44" s="84" t="s">
        <v>154</v>
      </c>
      <c r="P44" s="85"/>
      <c r="Q44" s="84" t="s">
        <v>155</v>
      </c>
      <c r="R44" s="85"/>
      <c r="S44" s="3"/>
      <c r="T44" s="40"/>
      <c r="U44" s="40"/>
      <c r="V44" s="40"/>
      <c r="W44" s="40"/>
      <c r="X44" s="40"/>
    </row>
    <row r="45" spans="1:24" ht="15" customHeight="1" x14ac:dyDescent="0.25">
      <c r="A45" s="92"/>
      <c r="B45" s="93"/>
      <c r="C45" s="89">
        <f>(HEX2DEC(CONCATENATE(INDEX('BCC Daten'!$B:$R,HEX2DEC($B44)/16+3,HEX2DEC(D$1)+2),INDEX('BCC Daten'!$B:$R,HEX2DEC($B44)/16+3,HEX2DEC(C$1)+2))))/10-273.15</f>
        <v>15.150000000000034</v>
      </c>
      <c r="D45" s="91"/>
      <c r="E45" s="89">
        <f>(HEX2DEC(CONCATENATE(INDEX('BCC Daten'!$B:$R,HEX2DEC($B44)/16+3,HEX2DEC(F$1)+2),INDEX('BCC Daten'!$B:$R,HEX2DEC($B44)/16+3,HEX2DEC(E$1)+2))))/10-273.15</f>
        <v>15.350000000000023</v>
      </c>
      <c r="F45" s="91"/>
      <c r="G45" s="89">
        <f>HEX2DEC(CONCATENATE(INDEX('BCC Daten'!$B:$R,HEX2DEC($B44)/16+3,HEX2DEC(H$1)+2),INDEX('BCC Daten'!$B:$R,HEX2DEC($B44)/16+3,HEX2DEC(G$1)+2)))</f>
        <v>32493</v>
      </c>
      <c r="H45" s="91"/>
      <c r="I45" s="89">
        <f>HEX2DEC(CONCATENATE(INDEX('BCC Daten'!$B:$R,HEX2DEC($B44)/16+3,HEX2DEC(J$1)+2),INDEX('BCC Daten'!$B:$R,HEX2DEC($B44)/16+3,HEX2DEC(I$1)+2)))</f>
        <v>32901</v>
      </c>
      <c r="J45" s="91"/>
      <c r="K45" s="89">
        <f>HEX2DEC(CONCATENATE(INDEX('BCC Daten'!$B:$R,HEX2DEC($B44)/16+3,HEX2DEC(L$1)+2),INDEX('BCC Daten'!$B:$R,HEX2DEC($B44)/16+3,HEX2DEC(K$1)+2)))</f>
        <v>32084</v>
      </c>
      <c r="L45" s="91"/>
      <c r="M45" s="89">
        <f>HEX2DEC(CONCATENATE(INDEX('BCC Daten'!$B:$R,HEX2DEC($B44)/16+3,HEX2DEC(N$1)+2),INDEX('BCC Daten'!$B:$R,HEX2DEC($B44)/16+3,HEX2DEC(M$1)+2)))</f>
        <v>0</v>
      </c>
      <c r="N45" s="91"/>
      <c r="O45" s="89">
        <f>HEX2DEC(CONCATENATE(INDEX('BCC Daten'!$B:$R,HEX2DEC($B44)/16+3,HEX2DEC(P$1)+2),INDEX('BCC Daten'!$B:$R,HEX2DEC($B44)/16+3,HEX2DEC(O$1)+2)))</f>
        <v>0</v>
      </c>
      <c r="P45" s="91"/>
      <c r="Q45" s="89">
        <f>HEX2DEC(CONCATENATE(INDEX('BCC Daten'!$B:$R,HEX2DEC($B44)/16+3,HEX2DEC(R$1)+2),INDEX('BCC Daten'!$B:$R,HEX2DEC($B44)/16+3,HEX2DEC(Q$1)+2)))</f>
        <v>0</v>
      </c>
      <c r="R45" s="91"/>
      <c r="S45" s="3"/>
      <c r="T45" s="40"/>
      <c r="U45" s="40"/>
      <c r="V45" s="40"/>
      <c r="W45" s="40"/>
      <c r="X45" s="40"/>
    </row>
    <row r="46" spans="1:24" ht="30" customHeight="1" x14ac:dyDescent="0.25">
      <c r="A46" s="92">
        <f>A44+16</f>
        <v>368</v>
      </c>
      <c r="B46" s="93" t="str">
        <f t="shared" si="1"/>
        <v>170</v>
      </c>
      <c r="C46" s="84" t="s">
        <v>98</v>
      </c>
      <c r="D46" s="85"/>
      <c r="E46" s="84" t="s">
        <v>102</v>
      </c>
      <c r="F46" s="85"/>
      <c r="G46" s="84" t="s">
        <v>106</v>
      </c>
      <c r="H46" s="85"/>
      <c r="I46" s="84" t="s">
        <v>119</v>
      </c>
      <c r="J46" s="85"/>
      <c r="K46" s="86" t="s">
        <v>110</v>
      </c>
      <c r="L46" s="87"/>
      <c r="M46" s="87"/>
      <c r="N46" s="87"/>
      <c r="O46" s="87"/>
      <c r="P46" s="87"/>
      <c r="Q46" s="87"/>
      <c r="R46" s="88"/>
      <c r="S46" s="3"/>
      <c r="T46" s="40"/>
      <c r="U46" s="40"/>
      <c r="V46" s="40"/>
      <c r="W46" s="40"/>
      <c r="X46" s="40"/>
    </row>
    <row r="47" spans="1:24" ht="15" customHeight="1" x14ac:dyDescent="0.25">
      <c r="A47" s="92"/>
      <c r="B47" s="93"/>
      <c r="C47" s="89">
        <f>HEX2DEC(CONCATENATE(INDEX('BCC Daten'!$B:$R,HEX2DEC($B46)/16+3,HEX2DEC(D$1)+2),INDEX('BCC Daten'!$B:$R,HEX2DEC($B46)/16+3,HEX2DEC(C$1)+2)))</f>
        <v>3301</v>
      </c>
      <c r="D47" s="91"/>
      <c r="E47" s="89">
        <f>HEX2DEC(CONCATENATE(INDEX('BCC Daten'!$B:$R,HEX2DEC($B46)/16+3,HEX2DEC(F$1)+2),INDEX('BCC Daten'!$B:$R,HEX2DEC($B46)/16+3,HEX2DEC(E$1)+2)))</f>
        <v>3298</v>
      </c>
      <c r="F47" s="91"/>
      <c r="G47" s="89">
        <f>(HEX2DEC(CONCATENATE(INDEX('BCC Daten'!$B:$R,HEX2DEC($B46)/16+3,HEX2DEC(H$1)+2),INDEX('BCC Daten'!$B:$R,HEX2DEC($B46)/16+3,HEX2DEC(G$1)+2))))/100</f>
        <v>0.02</v>
      </c>
      <c r="H47" s="91"/>
      <c r="I47" s="89">
        <f>HEX2DEC(CONCATENATE(INDEX('BCC Daten'!$B:$R,HEX2DEC($B46)/16+3,HEX2DEC(J$1)+2),INDEX('BCC Daten'!$B:$R,HEX2DEC($B46)/16+3,HEX2DEC(I$1)+2)))</f>
        <v>3</v>
      </c>
      <c r="J47" s="91"/>
      <c r="K47" s="89">
        <f>(HEX2DEC(CONCATENATE(INDEX('BCC Daten'!$B:$R,HEX2DEC($B46)/16+3,HEX2DEC(L$1)+2),INDEX('BCC Daten'!$B:$R,HEX2DEC($B46)/16+3,HEX2DEC(K$1)+2))))/10-273.15</f>
        <v>15.150000000000034</v>
      </c>
      <c r="L47" s="90"/>
      <c r="M47" s="90">
        <f>(HEX2DEC(CONCATENATE(INDEX('BCC Daten'!$B:$R,HEX2DEC($B46)/16+3,HEX2DEC(N$1)+2),INDEX('BCC Daten'!$B:$R,HEX2DEC($B46)/16+3,HEX2DEC(M$1)+2))))/10-273.15</f>
        <v>15.150000000000034</v>
      </c>
      <c r="N47" s="90"/>
      <c r="O47" s="90">
        <f>(HEX2DEC(CONCATENATE(INDEX('BCC Daten'!$B:$R,HEX2DEC($B46)/16+3,HEX2DEC(P$1)+2),INDEX('BCC Daten'!$B:$R,HEX2DEC($B46)/16+3,HEX2DEC(O$1)+2))))/10-273.15</f>
        <v>15.150000000000034</v>
      </c>
      <c r="P47" s="90"/>
      <c r="Q47" s="90">
        <f>(HEX2DEC(CONCATENATE(INDEX('BCC Daten'!$B:$R,HEX2DEC($B46)/16+3,HEX2DEC(R$1)+2),INDEX('BCC Daten'!$B:$R,HEX2DEC($B46)/16+3,HEX2DEC(Q$1)+2))))/10-273.15</f>
        <v>15.150000000000034</v>
      </c>
      <c r="R47" s="91"/>
      <c r="S47" s="3"/>
      <c r="T47" s="40"/>
      <c r="U47" s="40"/>
      <c r="V47" s="40"/>
      <c r="W47" s="40"/>
      <c r="X47" s="40"/>
    </row>
    <row r="48" spans="1:24" ht="30" customHeight="1" x14ac:dyDescent="0.25">
      <c r="A48" s="92">
        <f>A46+16</f>
        <v>384</v>
      </c>
      <c r="B48" s="93" t="str">
        <f t="shared" si="1"/>
        <v>180</v>
      </c>
      <c r="C48" s="86" t="s">
        <v>156</v>
      </c>
      <c r="D48" s="87"/>
      <c r="E48" s="87"/>
      <c r="F48" s="87"/>
      <c r="G48" s="87"/>
      <c r="H48" s="87"/>
      <c r="I48" s="87"/>
      <c r="J48" s="88"/>
      <c r="K48" s="86" t="s">
        <v>157</v>
      </c>
      <c r="L48" s="87"/>
      <c r="M48" s="87"/>
      <c r="N48" s="87"/>
      <c r="O48" s="87"/>
      <c r="P48" s="87"/>
      <c r="Q48" s="87"/>
      <c r="R48" s="88"/>
      <c r="T48" s="40"/>
      <c r="U48" s="40"/>
      <c r="V48" s="40"/>
      <c r="W48" s="40"/>
      <c r="X48" s="40"/>
    </row>
    <row r="49" spans="1:24" ht="15" customHeight="1" x14ac:dyDescent="0.25">
      <c r="A49" s="92"/>
      <c r="B49" s="93"/>
      <c r="C49" s="89">
        <f>(HEX2DEC(CONCATENATE(INDEX('BCC Daten'!$B:$R,HEX2DEC($B48)/16+3,HEX2DEC(D$1)+2),INDEX('BCC Daten'!$B:$R,HEX2DEC($B48)/16+3,HEX2DEC(C$1)+2))))/10-273.15</f>
        <v>15.25</v>
      </c>
      <c r="D49" s="90"/>
      <c r="E49" s="90">
        <f>(HEX2DEC(CONCATENATE(INDEX('BCC Daten'!$B:$R,HEX2DEC($B48)/16+3,HEX2DEC(F$1)+2),INDEX('BCC Daten'!$B:$R,HEX2DEC($B48)/16+3,HEX2DEC(E$1)+2))))/10-273.15</f>
        <v>15.25</v>
      </c>
      <c r="F49" s="90"/>
      <c r="G49" s="90">
        <f>(HEX2DEC(CONCATENATE(INDEX('BCC Daten'!$B:$R,HEX2DEC($B48)/16+3,HEX2DEC(H$1)+2),INDEX('BCC Daten'!$B:$R,HEX2DEC($B48)/16+3,HEX2DEC(G$1)+2))))/10-273.15</f>
        <v>15.350000000000023</v>
      </c>
      <c r="H49" s="90"/>
      <c r="I49" s="90">
        <f>(HEX2DEC(CONCATENATE(INDEX('BCC Daten'!$B:$R,HEX2DEC($B48)/16+3,HEX2DEC(J$1)+2),INDEX('BCC Daten'!$B:$R,HEX2DEC($B48)/16+3,HEX2DEC(I$1)+2))))/10-273.15</f>
        <v>15.350000000000023</v>
      </c>
      <c r="J49" s="91"/>
      <c r="K49" s="89">
        <f>HEX2DEC(CONCATENATE(INDEX('BCC Daten'!$B:$R,HEX2DEC($B48)/16+3,HEX2DEC(L$1)+2),INDEX('BCC Daten'!$B:$R,HEX2DEC($B48)/16+3,HEX2DEC(K$1)+2)))</f>
        <v>32900</v>
      </c>
      <c r="L49" s="90"/>
      <c r="M49" s="90">
        <f>HEX2DEC(CONCATENATE(INDEX('BCC Daten'!$B:$R,HEX2DEC($B48)/16+3,HEX2DEC(N$1)+2),INDEX('BCC Daten'!$B:$R,HEX2DEC($B48)/16+3,HEX2DEC(M$1)+2)))</f>
        <v>32901</v>
      </c>
      <c r="N49" s="90"/>
      <c r="O49" s="90">
        <f>HEX2DEC(CONCATENATE(INDEX('BCC Daten'!$B:$R,HEX2DEC($B48)/16+3,HEX2DEC(P$1)+2),INDEX('BCC Daten'!$B:$R,HEX2DEC($B48)/16+3,HEX2DEC(O$1)+2)))</f>
        <v>32901</v>
      </c>
      <c r="P49" s="90"/>
      <c r="Q49" s="90">
        <f>HEX2DEC(CONCATENATE(INDEX('BCC Daten'!$B:$R,HEX2DEC($B48)/16+3,HEX2DEC(R$1)+2),INDEX('BCC Daten'!$B:$R,HEX2DEC($B48)/16+3,HEX2DEC(Q$1)+2)))</f>
        <v>32903</v>
      </c>
      <c r="R49" s="91"/>
      <c r="T49" s="40"/>
      <c r="U49" s="40"/>
      <c r="V49" s="40"/>
      <c r="W49" s="40"/>
      <c r="X49" s="40"/>
    </row>
    <row r="50" spans="1:24" ht="30" customHeight="1" x14ac:dyDescent="0.25">
      <c r="A50" s="92">
        <f>A48+16</f>
        <v>400</v>
      </c>
      <c r="B50" s="93" t="str">
        <f t="shared" si="1"/>
        <v>190</v>
      </c>
      <c r="C50" s="86" t="s">
        <v>158</v>
      </c>
      <c r="D50" s="87"/>
      <c r="E50" s="87"/>
      <c r="F50" s="87"/>
      <c r="G50" s="87"/>
      <c r="H50" s="87"/>
      <c r="I50" s="87"/>
      <c r="J50" s="88"/>
      <c r="K50" s="86" t="s">
        <v>159</v>
      </c>
      <c r="L50" s="87"/>
      <c r="M50" s="87"/>
      <c r="N50" s="87"/>
      <c r="O50" s="87"/>
      <c r="P50" s="87"/>
      <c r="Q50" s="87"/>
      <c r="R50" s="88"/>
      <c r="T50" s="40"/>
      <c r="U50" s="40"/>
      <c r="V50" s="40"/>
      <c r="W50" s="40"/>
      <c r="X50" s="40"/>
    </row>
    <row r="51" spans="1:24" s="9" customFormat="1" ht="15" customHeight="1" x14ac:dyDescent="0.25">
      <c r="A51" s="92"/>
      <c r="B51" s="93"/>
      <c r="C51" s="89">
        <f>HEX2DEC(CONCATENATE(INDEX('BCC Daten'!$B:$R,HEX2DEC($B50)/16+3,HEX2DEC(D$1)+2),INDEX('BCC Daten'!$B:$R,HEX2DEC($B50)/16+3,HEX2DEC(C$1)+2)))</f>
        <v>32082</v>
      </c>
      <c r="D51" s="90"/>
      <c r="E51" s="90">
        <f>HEX2DEC(CONCATENATE(INDEX('BCC Daten'!$B:$R,HEX2DEC($B50)/16+3,HEX2DEC(F$1)+2),INDEX('BCC Daten'!$B:$R,HEX2DEC($B50)/16+3,HEX2DEC(E$1)+2)))</f>
        <v>32082</v>
      </c>
      <c r="F51" s="90"/>
      <c r="G51" s="90">
        <f>HEX2DEC(CONCATENATE(INDEX('BCC Daten'!$B:$R,HEX2DEC($B50)/16+3,HEX2DEC(H$1)+2),INDEX('BCC Daten'!$B:$R,HEX2DEC($B50)/16+3,HEX2DEC(G$1)+2)))</f>
        <v>32083</v>
      </c>
      <c r="H51" s="90"/>
      <c r="I51" s="90">
        <f>HEX2DEC(CONCATENATE(INDEX('BCC Daten'!$B:$R,HEX2DEC($B50)/16+3,HEX2DEC(J$1)+2),INDEX('BCC Daten'!$B:$R,HEX2DEC($B50)/16+3,HEX2DEC(I$1)+2)))</f>
        <v>32087</v>
      </c>
      <c r="J51" s="91"/>
      <c r="K51" s="89">
        <f>HEX2DEC(CONCATENATE(INDEX('BCC Daten'!$B:$R,HEX2DEC($B50)/16+3,HEX2DEC(L$1)+2),INDEX('BCC Daten'!$B:$R,HEX2DEC($B50)/16+3,HEX2DEC(K$1)+2)))</f>
        <v>0</v>
      </c>
      <c r="L51" s="90"/>
      <c r="M51" s="90">
        <f>HEX2DEC(CONCATENATE(INDEX('BCC Daten'!$B:$R,HEX2DEC($B50)/16+3,HEX2DEC(N$1)+2),INDEX('BCC Daten'!$B:$R,HEX2DEC($B50)/16+3,HEX2DEC(M$1)+2)))</f>
        <v>0</v>
      </c>
      <c r="N51" s="90"/>
      <c r="O51" s="90">
        <f>HEX2DEC(CONCATENATE(INDEX('BCC Daten'!$B:$R,HEX2DEC($B50)/16+3,HEX2DEC(P$1)+2),INDEX('BCC Daten'!$B:$R,HEX2DEC($B50)/16+3,HEX2DEC(O$1)+2)))</f>
        <v>0</v>
      </c>
      <c r="P51" s="90"/>
      <c r="Q51" s="90">
        <f>HEX2DEC(CONCATENATE(INDEX('BCC Daten'!$B:$R,HEX2DEC($B50)/16+3,HEX2DEC(R$1)+2),INDEX('BCC Daten'!$B:$R,HEX2DEC($B50)/16+3,HEX2DEC(Q$1)+2)))</f>
        <v>0</v>
      </c>
      <c r="R51" s="91"/>
      <c r="T51" s="40"/>
      <c r="U51" s="40"/>
      <c r="V51" s="40"/>
      <c r="W51" s="40"/>
      <c r="X51" s="40"/>
    </row>
    <row r="52" spans="1:24" s="9" customFormat="1" ht="30" customHeight="1" x14ac:dyDescent="0.25">
      <c r="A52" s="92">
        <f>A50+16</f>
        <v>416</v>
      </c>
      <c r="B52" s="93" t="str">
        <f t="shared" si="1"/>
        <v>1A0</v>
      </c>
      <c r="C52" s="86" t="s">
        <v>160</v>
      </c>
      <c r="D52" s="87"/>
      <c r="E52" s="87"/>
      <c r="F52" s="87"/>
      <c r="G52" s="87"/>
      <c r="H52" s="87"/>
      <c r="I52" s="87"/>
      <c r="J52" s="88"/>
      <c r="K52" s="84" t="s">
        <v>161</v>
      </c>
      <c r="L52" s="85"/>
      <c r="M52" s="84" t="s">
        <v>162</v>
      </c>
      <c r="N52" s="85"/>
      <c r="O52" s="84" t="s">
        <v>163</v>
      </c>
      <c r="P52" s="85"/>
      <c r="Q52" s="84" t="s">
        <v>164</v>
      </c>
      <c r="R52" s="85"/>
      <c r="T52" s="40"/>
      <c r="U52" s="40"/>
      <c r="V52" s="40"/>
      <c r="W52" s="40"/>
      <c r="X52" s="40"/>
    </row>
    <row r="53" spans="1:24" s="9" customFormat="1" ht="15" customHeight="1" x14ac:dyDescent="0.25">
      <c r="A53" s="92"/>
      <c r="B53" s="93"/>
      <c r="C53" s="89">
        <f>HEX2DEC(CONCATENATE(INDEX('BCC Daten'!$B:$R,HEX2DEC($B52)/16+3,HEX2DEC(D$1)+2),INDEX('BCC Daten'!$B:$R,HEX2DEC($B52)/16+3,HEX2DEC(C$1)+2)))</f>
        <v>0</v>
      </c>
      <c r="D53" s="90"/>
      <c r="E53" s="90">
        <f>HEX2DEC(CONCATENATE(INDEX('BCC Daten'!$B:$R,HEX2DEC($B52)/16+3,HEX2DEC(F$1)+2),INDEX('BCC Daten'!$B:$R,HEX2DEC($B52)/16+3,HEX2DEC(E$1)+2)))</f>
        <v>0</v>
      </c>
      <c r="F53" s="90"/>
      <c r="G53" s="90">
        <f>HEX2DEC(CONCATENATE(INDEX('BCC Daten'!$B:$R,HEX2DEC($B52)/16+3,HEX2DEC(H$1)+2),INDEX('BCC Daten'!$B:$R,HEX2DEC($B52)/16+3,HEX2DEC(G$1)+2)))</f>
        <v>0</v>
      </c>
      <c r="H53" s="90"/>
      <c r="I53" s="90">
        <f>HEX2DEC(CONCATENATE(INDEX('BCC Daten'!$B:$R,HEX2DEC($B52)/16+3,HEX2DEC(J$1)+2),INDEX('BCC Daten'!$B:$R,HEX2DEC($B52)/16+3,HEX2DEC(I$1)+2)))</f>
        <v>0</v>
      </c>
      <c r="J53" s="91"/>
      <c r="K53" s="89">
        <f>(HEX2DEC(CONCATENATE(INDEX('BCC Daten'!$B:$R,HEX2DEC($B52)/16+3,HEX2DEC(L$1)+2),INDEX('BCC Daten'!$B:$R,HEX2DEC($B52)/16+3,HEX2DEC(K$1)+2))))/10-273.15</f>
        <v>15.150000000000034</v>
      </c>
      <c r="L53" s="91"/>
      <c r="M53" s="89">
        <f>(HEX2DEC(CONCATENATE(INDEX('BCC Daten'!$B:$R,HEX2DEC($B52)/16+3,HEX2DEC(N$1)+2),INDEX('BCC Daten'!$B:$R,HEX2DEC($B52)/16+3,HEX2DEC(M$1)+2))))/10-273.15</f>
        <v>15.350000000000023</v>
      </c>
      <c r="N53" s="91"/>
      <c r="O53" s="89">
        <f>HEX2DEC(CONCATENATE(INDEX('BCC Daten'!$B:$R,HEX2DEC($B52)/16+3,HEX2DEC(P$1)+2),INDEX('BCC Daten'!$B:$R,HEX2DEC($B52)/16+3,HEX2DEC(O$1)+2)))</f>
        <v>32704</v>
      </c>
      <c r="P53" s="91"/>
      <c r="Q53" s="89">
        <f>HEX2DEC(CONCATENATE(INDEX('BCC Daten'!$B:$R,HEX2DEC($B52)/16+3,HEX2DEC(R$1)+2),INDEX('BCC Daten'!$B:$R,HEX2DEC($B52)/16+3,HEX2DEC(Q$1)+2)))</f>
        <v>33112</v>
      </c>
      <c r="R53" s="91"/>
      <c r="T53" s="40"/>
      <c r="U53" s="40"/>
      <c r="V53" s="40"/>
      <c r="W53" s="40"/>
      <c r="X53" s="40"/>
    </row>
    <row r="54" spans="1:24" s="9" customFormat="1" ht="30" customHeight="1" x14ac:dyDescent="0.25">
      <c r="A54" s="92">
        <f t="shared" ref="A54:A62" si="2">A52+16</f>
        <v>432</v>
      </c>
      <c r="B54" s="93" t="str">
        <f t="shared" si="1"/>
        <v>1B0</v>
      </c>
      <c r="C54" s="84" t="s">
        <v>165</v>
      </c>
      <c r="D54" s="85"/>
      <c r="E54" s="84" t="s">
        <v>166</v>
      </c>
      <c r="F54" s="85"/>
      <c r="G54" s="84" t="s">
        <v>167</v>
      </c>
      <c r="H54" s="85"/>
      <c r="I54" s="84" t="s">
        <v>168</v>
      </c>
      <c r="J54" s="85"/>
      <c r="K54" s="84" t="s">
        <v>169</v>
      </c>
      <c r="L54" s="85"/>
      <c r="M54" s="84" t="s">
        <v>241</v>
      </c>
      <c r="N54" s="85"/>
      <c r="O54" s="25"/>
      <c r="P54" s="25"/>
      <c r="Q54" s="25"/>
      <c r="R54" s="25"/>
    </row>
    <row r="55" spans="1:24" s="9" customFormat="1" ht="15" customHeight="1" x14ac:dyDescent="0.25">
      <c r="A55" s="92"/>
      <c r="B55" s="93"/>
      <c r="C55" s="89">
        <f>HEX2DEC(CONCATENATE(INDEX('BCC Daten'!$B:$R,HEX2DEC($B54)/16+3,HEX2DEC(D$1)+2),INDEX('BCC Daten'!$B:$R,HEX2DEC($B54)/16+3,HEX2DEC(C$1)+2)))</f>
        <v>32296</v>
      </c>
      <c r="D55" s="91"/>
      <c r="E55" s="89">
        <f>HEX2DEC(CONCATENATE(INDEX('BCC Daten'!$B:$R,HEX2DEC($B54)/16+3,HEX2DEC(F$1)+2),INDEX('BCC Daten'!$B:$R,HEX2DEC($B54)/16+3,HEX2DEC(E$1)+2)))</f>
        <v>35895</v>
      </c>
      <c r="F55" s="91"/>
      <c r="G55" s="89">
        <f>HEX2DEC(CONCATENATE(INDEX('BCC Daten'!$B:$R,HEX2DEC($B54)/16+3,HEX2DEC(H$1)+2),INDEX('BCC Daten'!$B:$R,HEX2DEC($B54)/16+3,HEX2DEC(G$1)+2)))</f>
        <v>36056</v>
      </c>
      <c r="H55" s="91"/>
      <c r="I55" s="89">
        <f>HEX2DEC(CONCATENATE(INDEX('BCC Daten'!$B:$R,HEX2DEC($B54)/16+3,HEX2DEC(J$1)+2),INDEX('BCC Daten'!$B:$R,HEX2DEC($B54)/16+3,HEX2DEC(I$1)+2)))</f>
        <v>35734</v>
      </c>
      <c r="J55" s="91"/>
      <c r="K55" s="89">
        <f>HEX2DEC(CONCATENATE(INDEX('BCC Daten'!$B:$R,HEX2DEC($B54)/16+3,HEX2DEC(L$1)+2),INDEX('BCC Daten'!$B:$R,HEX2DEC($B54)/16+3,HEX2DEC(K$1)+2)))</f>
        <v>3298</v>
      </c>
      <c r="L55" s="91"/>
      <c r="M55" s="89">
        <f>(HEX2DEC(CONCATENATE(INDEX('BCC Daten'!$B:$R,HEX2DEC($B54)/16+3,HEX2DEC(N$1)+2),INDEX('BCC Daten'!$B:$R,HEX2DEC($B54)/16+3,HEX2DEC(M$1)+2))))/100</f>
        <v>5.48</v>
      </c>
      <c r="N55" s="91"/>
      <c r="O55" s="24">
        <f>HEX2DEC(INDEX('BCC Daten'!$B:$R,HEX2DEC($B54)/16+3,HEX2DEC(O$1)+2))</f>
        <v>0</v>
      </c>
      <c r="P55" s="24">
        <f>HEX2DEC(INDEX('BCC Daten'!$B:$R,HEX2DEC($B54)/16+3,HEX2DEC(P$1)+2))</f>
        <v>0</v>
      </c>
      <c r="Q55" s="24">
        <f>HEX2DEC(INDEX('BCC Daten'!$B:$R,HEX2DEC($B54)/16+3,HEX2DEC(Q$1)+2))</f>
        <v>0</v>
      </c>
      <c r="R55" s="24">
        <f>HEX2DEC(INDEX('BCC Daten'!$B:$R,HEX2DEC($B54)/16+3,HEX2DEC(R$1)+2))</f>
        <v>0</v>
      </c>
    </row>
    <row r="56" spans="1:24" s="9" customFormat="1" ht="30" customHeight="1" x14ac:dyDescent="0.25">
      <c r="A56" s="92">
        <f t="shared" si="2"/>
        <v>448</v>
      </c>
      <c r="B56" s="93" t="str">
        <f t="shared" si="1"/>
        <v>1C0</v>
      </c>
      <c r="C56" s="86" t="s">
        <v>170</v>
      </c>
      <c r="D56" s="87"/>
      <c r="E56" s="87"/>
      <c r="F56" s="87"/>
      <c r="G56" s="87"/>
      <c r="H56" s="87"/>
      <c r="I56" s="87"/>
      <c r="J56" s="88"/>
      <c r="K56" s="86" t="s">
        <v>171</v>
      </c>
      <c r="L56" s="87"/>
      <c r="M56" s="87"/>
      <c r="N56" s="87"/>
      <c r="O56" s="87"/>
      <c r="P56" s="87"/>
      <c r="Q56" s="87"/>
      <c r="R56" s="88"/>
    </row>
    <row r="57" spans="1:24" s="9" customFormat="1" ht="15" customHeight="1" x14ac:dyDescent="0.25">
      <c r="A57" s="92"/>
      <c r="B57" s="93"/>
      <c r="C57" s="89">
        <f>(HEX2DEC(CONCATENATE(INDEX('BCC Daten'!$B:$R,HEX2DEC($B56)/16+3,HEX2DEC(D$1)+2),INDEX('BCC Daten'!$B:$R,HEX2DEC($B56)/16+3,HEX2DEC(C$1)+2))))/10-273.15</f>
        <v>15.150000000000034</v>
      </c>
      <c r="D57" s="90"/>
      <c r="E57" s="90">
        <f>(HEX2DEC(CONCATENATE(INDEX('BCC Daten'!$B:$R,HEX2DEC($B56)/16+3,HEX2DEC(F$1)+2),INDEX('BCC Daten'!$B:$R,HEX2DEC($B56)/16+3,HEX2DEC(E$1)+2))))/10-273.15</f>
        <v>15.150000000000034</v>
      </c>
      <c r="F57" s="90"/>
      <c r="G57" s="90">
        <f>(HEX2DEC(CONCATENATE(INDEX('BCC Daten'!$B:$R,HEX2DEC($B56)/16+3,HEX2DEC(H$1)+2),INDEX('BCC Daten'!$B:$R,HEX2DEC($B56)/16+3,HEX2DEC(G$1)+2))))/10-273.15</f>
        <v>15.150000000000034</v>
      </c>
      <c r="H57" s="90"/>
      <c r="I57" s="90">
        <f>(HEX2DEC(CONCATENATE(INDEX('BCC Daten'!$B:$R,HEX2DEC($B56)/16+3,HEX2DEC(J$1)+2),INDEX('BCC Daten'!$B:$R,HEX2DEC($B56)/16+3,HEX2DEC(I$1)+2))))/10-273.15</f>
        <v>15.150000000000034</v>
      </c>
      <c r="J57" s="91"/>
      <c r="K57" s="89">
        <f>(HEX2DEC(CONCATENATE(INDEX('BCC Daten'!$B:$R,HEX2DEC($B56)/16+3,HEX2DEC(L$1)+2),INDEX('BCC Daten'!$B:$R,HEX2DEC($B56)/16+3,HEX2DEC(K$1)+2))))/10-273.15</f>
        <v>15.350000000000023</v>
      </c>
      <c r="L57" s="90"/>
      <c r="M57" s="90">
        <f>(HEX2DEC(CONCATENATE(INDEX('BCC Daten'!$B:$R,HEX2DEC($B56)/16+3,HEX2DEC(N$1)+2),INDEX('BCC Daten'!$B:$R,HEX2DEC($B56)/16+3,HEX2DEC(M$1)+2))))/10-273.15</f>
        <v>15.350000000000023</v>
      </c>
      <c r="N57" s="90"/>
      <c r="O57" s="90">
        <f>(HEX2DEC(CONCATENATE(INDEX('BCC Daten'!$B:$R,HEX2DEC($B56)/16+3,HEX2DEC(P$1)+2),INDEX('BCC Daten'!$B:$R,HEX2DEC($B56)/16+3,HEX2DEC(O$1)+2))))/10-273.15</f>
        <v>15.25</v>
      </c>
      <c r="P57" s="90"/>
      <c r="Q57" s="90">
        <f>(HEX2DEC(CONCATENATE(INDEX('BCC Daten'!$B:$R,HEX2DEC($B56)/16+3,HEX2DEC(R$1)+2),INDEX('BCC Daten'!$B:$R,HEX2DEC($B56)/16+3,HEX2DEC(Q$1)+2))))/10-273.15</f>
        <v>15.25</v>
      </c>
      <c r="R57" s="91"/>
    </row>
    <row r="58" spans="1:24" s="9" customFormat="1" ht="30" customHeight="1" x14ac:dyDescent="0.25">
      <c r="A58" s="92">
        <f t="shared" si="2"/>
        <v>464</v>
      </c>
      <c r="B58" s="93" t="str">
        <f t="shared" si="1"/>
        <v>1D0</v>
      </c>
      <c r="C58" s="86" t="s">
        <v>172</v>
      </c>
      <c r="D58" s="87"/>
      <c r="E58" s="87"/>
      <c r="F58" s="87"/>
      <c r="G58" s="87"/>
      <c r="H58" s="87"/>
      <c r="I58" s="87"/>
      <c r="J58" s="88"/>
      <c r="K58" s="86" t="s">
        <v>173</v>
      </c>
      <c r="L58" s="87"/>
      <c r="M58" s="87"/>
      <c r="N58" s="87"/>
      <c r="O58" s="87"/>
      <c r="P58" s="87"/>
      <c r="Q58" s="87"/>
      <c r="R58" s="88"/>
    </row>
    <row r="59" spans="1:24" s="9" customFormat="1" ht="15" customHeight="1" x14ac:dyDescent="0.25">
      <c r="A59" s="92"/>
      <c r="B59" s="93"/>
      <c r="C59" s="89">
        <f>HEX2DEC(CONCATENATE(INDEX('BCC Daten'!$B:$R,HEX2DEC($B58)/16+3,HEX2DEC(D$1)+2),INDEX('BCC Daten'!$B:$R,HEX2DEC($B58)/16+3,HEX2DEC(C$1)+2)))</f>
        <v>33112</v>
      </c>
      <c r="D59" s="90"/>
      <c r="E59" s="90">
        <f>HEX2DEC(CONCATENATE(INDEX('BCC Daten'!$B:$R,HEX2DEC($B58)/16+3,HEX2DEC(F$1)+2),INDEX('BCC Daten'!$B:$R,HEX2DEC($B58)/16+3,HEX2DEC(E$1)+2)))</f>
        <v>33110</v>
      </c>
      <c r="F59" s="90"/>
      <c r="G59" s="90">
        <f>HEX2DEC(CONCATENATE(INDEX('BCC Daten'!$B:$R,HEX2DEC($B58)/16+3,HEX2DEC(H$1)+2),INDEX('BCC Daten'!$B:$R,HEX2DEC($B58)/16+3,HEX2DEC(G$1)+2)))</f>
        <v>33114</v>
      </c>
      <c r="H59" s="90"/>
      <c r="I59" s="90">
        <f>HEX2DEC(CONCATENATE(INDEX('BCC Daten'!$B:$R,HEX2DEC($B58)/16+3,HEX2DEC(J$1)+2),INDEX('BCC Daten'!$B:$R,HEX2DEC($B58)/16+3,HEX2DEC(I$1)+2)))</f>
        <v>33112</v>
      </c>
      <c r="J59" s="91"/>
      <c r="K59" s="89">
        <f>HEX2DEC(CONCATENATE(INDEX('BCC Daten'!$B:$R,HEX2DEC($B58)/16+3,HEX2DEC(L$1)+2),INDEX('BCC Daten'!$B:$R,HEX2DEC($B58)/16+3,HEX2DEC(K$1)+2)))</f>
        <v>32296</v>
      </c>
      <c r="L59" s="90"/>
      <c r="M59" s="90">
        <f>HEX2DEC(CONCATENATE(INDEX('BCC Daten'!$B:$R,HEX2DEC($B58)/16+3,HEX2DEC(N$1)+2),INDEX('BCC Daten'!$B:$R,HEX2DEC($B58)/16+3,HEX2DEC(M$1)+2)))</f>
        <v>32293</v>
      </c>
      <c r="N59" s="90"/>
      <c r="O59" s="90">
        <f>HEX2DEC(CONCATENATE(INDEX('BCC Daten'!$B:$R,HEX2DEC($B58)/16+3,HEX2DEC(P$1)+2),INDEX('BCC Daten'!$B:$R,HEX2DEC($B58)/16+3,HEX2DEC(O$1)+2)))</f>
        <v>32297</v>
      </c>
      <c r="P59" s="90"/>
      <c r="Q59" s="90">
        <f>HEX2DEC(CONCATENATE(INDEX('BCC Daten'!$B:$R,HEX2DEC($B58)/16+3,HEX2DEC(R$1)+2),INDEX('BCC Daten'!$B:$R,HEX2DEC($B58)/16+3,HEX2DEC(Q$1)+2)))</f>
        <v>32299</v>
      </c>
      <c r="R59" s="91"/>
    </row>
    <row r="60" spans="1:24" s="9" customFormat="1" ht="30" customHeight="1" x14ac:dyDescent="0.25">
      <c r="A60" s="92">
        <f t="shared" si="2"/>
        <v>480</v>
      </c>
      <c r="B60" s="93" t="str">
        <f t="shared" si="1"/>
        <v>1E0</v>
      </c>
      <c r="C60" s="86" t="s">
        <v>174</v>
      </c>
      <c r="D60" s="87"/>
      <c r="E60" s="87"/>
      <c r="F60" s="87"/>
      <c r="G60" s="87"/>
      <c r="H60" s="87"/>
      <c r="I60" s="87"/>
      <c r="J60" s="88"/>
      <c r="K60" s="86" t="s">
        <v>175</v>
      </c>
      <c r="L60" s="87"/>
      <c r="M60" s="87"/>
      <c r="N60" s="87"/>
      <c r="O60" s="87"/>
      <c r="P60" s="87"/>
      <c r="Q60" s="87"/>
      <c r="R60" s="88"/>
    </row>
    <row r="61" spans="1:24" s="9" customFormat="1" ht="15" customHeight="1" x14ac:dyDescent="0.25">
      <c r="A61" s="92"/>
      <c r="B61" s="93"/>
      <c r="C61" s="89">
        <f>HEX2DEC(CONCATENATE(INDEX('BCC Daten'!$B:$R,HEX2DEC($B60)/16+3,HEX2DEC(D$1)+2),INDEX('BCC Daten'!$B:$R,HEX2DEC($B60)/16+3,HEX2DEC(C$1)+2)))</f>
        <v>36057</v>
      </c>
      <c r="D61" s="90"/>
      <c r="E61" s="90">
        <f>HEX2DEC(CONCATENATE(INDEX('BCC Daten'!$B:$R,HEX2DEC($B60)/16+3,HEX2DEC(F$1)+2),INDEX('BCC Daten'!$B:$R,HEX2DEC($B60)/16+3,HEX2DEC(E$1)+2)))</f>
        <v>36056</v>
      </c>
      <c r="F61" s="90"/>
      <c r="G61" s="90">
        <f>HEX2DEC(CONCATENATE(INDEX('BCC Daten'!$B:$R,HEX2DEC($B60)/16+3,HEX2DEC(H$1)+2),INDEX('BCC Daten'!$B:$R,HEX2DEC($B60)/16+3,HEX2DEC(G$1)+2)))</f>
        <v>36053</v>
      </c>
      <c r="H61" s="90"/>
      <c r="I61" s="90">
        <f>HEX2DEC(CONCATENATE(INDEX('BCC Daten'!$B:$R,HEX2DEC($B60)/16+3,HEX2DEC(J$1)+2),INDEX('BCC Daten'!$B:$R,HEX2DEC($B60)/16+3,HEX2DEC(I$1)+2)))</f>
        <v>36057</v>
      </c>
      <c r="J61" s="91"/>
      <c r="K61" s="89">
        <f>HEX2DEC(CONCATENATE(INDEX('BCC Daten'!$B:$R,HEX2DEC($B60)/16+3,HEX2DEC(L$1)+2),INDEX('BCC Daten'!$B:$R,HEX2DEC($B60)/16+3,HEX2DEC(K$1)+2)))</f>
        <v>35733</v>
      </c>
      <c r="L61" s="90"/>
      <c r="M61" s="90">
        <f>HEX2DEC(CONCATENATE(INDEX('BCC Daten'!$B:$R,HEX2DEC($B60)/16+3,HEX2DEC(N$1)+2),INDEX('BCC Daten'!$B:$R,HEX2DEC($B60)/16+3,HEX2DEC(M$1)+2)))</f>
        <v>35732</v>
      </c>
      <c r="N61" s="90"/>
      <c r="O61" s="90">
        <f>HEX2DEC(CONCATENATE(INDEX('BCC Daten'!$B:$R,HEX2DEC($B60)/16+3,HEX2DEC(P$1)+2),INDEX('BCC Daten'!$B:$R,HEX2DEC($B60)/16+3,HEX2DEC(O$1)+2)))</f>
        <v>35735</v>
      </c>
      <c r="P61" s="90"/>
      <c r="Q61" s="90">
        <f>HEX2DEC(CONCATENATE(INDEX('BCC Daten'!$B:$R,HEX2DEC($B60)/16+3,HEX2DEC(R$1)+2),INDEX('BCC Daten'!$B:$R,HEX2DEC($B60)/16+3,HEX2DEC(Q$1)+2)))</f>
        <v>35734</v>
      </c>
      <c r="R61" s="91"/>
    </row>
    <row r="62" spans="1:24" s="9" customFormat="1" ht="30" customHeight="1" x14ac:dyDescent="0.25">
      <c r="A62" s="92">
        <f t="shared" si="2"/>
        <v>496</v>
      </c>
      <c r="B62" s="93" t="str">
        <f t="shared" si="1"/>
        <v>1F0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 spans="1:24" s="9" customFormat="1" ht="15" customHeight="1" x14ac:dyDescent="0.25">
      <c r="A63" s="92"/>
      <c r="B63" s="93"/>
      <c r="C63" s="24">
        <f>HEX2DEC(INDEX('BCC Daten'!$B:$R,HEX2DEC($B62)/16+3,HEX2DEC(C$1)+2))</f>
        <v>255</v>
      </c>
      <c r="D63" s="24">
        <f>HEX2DEC(INDEX('BCC Daten'!$B:$R,HEX2DEC($B62)/16+3,HEX2DEC(D$1)+2))</f>
        <v>255</v>
      </c>
      <c r="E63" s="24">
        <f>HEX2DEC(INDEX('BCC Daten'!$B:$R,HEX2DEC($B62)/16+3,HEX2DEC(E$1)+2))</f>
        <v>255</v>
      </c>
      <c r="F63" s="24">
        <f>HEX2DEC(INDEX('BCC Daten'!$B:$R,HEX2DEC($B62)/16+3,HEX2DEC(F$1)+2))</f>
        <v>255</v>
      </c>
      <c r="G63" s="24">
        <f>HEX2DEC(INDEX('BCC Daten'!$B:$R,HEX2DEC($B62)/16+3,HEX2DEC(G$1)+2))</f>
        <v>255</v>
      </c>
      <c r="H63" s="24">
        <f>HEX2DEC(INDEX('BCC Daten'!$B:$R,HEX2DEC($B62)/16+3,HEX2DEC(H$1)+2))</f>
        <v>255</v>
      </c>
      <c r="I63" s="24">
        <f>HEX2DEC(INDEX('BCC Daten'!$B:$R,HEX2DEC($B62)/16+3,HEX2DEC(I$1)+2))</f>
        <v>255</v>
      </c>
      <c r="J63" s="24">
        <f>HEX2DEC(INDEX('BCC Daten'!$B:$R,HEX2DEC($B62)/16+3,HEX2DEC(J$1)+2))</f>
        <v>255</v>
      </c>
      <c r="K63" s="24">
        <f>HEX2DEC(INDEX('BCC Daten'!$B:$R,HEX2DEC($B62)/16+3,HEX2DEC(K$1)+2))</f>
        <v>255</v>
      </c>
      <c r="L63" s="24">
        <f>HEX2DEC(INDEX('BCC Daten'!$B:$R,HEX2DEC($B62)/16+3,HEX2DEC(L$1)+2))</f>
        <v>255</v>
      </c>
      <c r="M63" s="24">
        <f>HEX2DEC(INDEX('BCC Daten'!$B:$R,HEX2DEC($B62)/16+3,HEX2DEC(M$1)+2))</f>
        <v>255</v>
      </c>
      <c r="N63" s="24">
        <f>HEX2DEC(INDEX('BCC Daten'!$B:$R,HEX2DEC($B62)/16+3,HEX2DEC(N$1)+2))</f>
        <v>255</v>
      </c>
      <c r="O63" s="24">
        <f>HEX2DEC(INDEX('BCC Daten'!$B:$R,HEX2DEC($B62)/16+3,HEX2DEC(O$1)+2))</f>
        <v>255</v>
      </c>
      <c r="P63" s="24">
        <f>HEX2DEC(INDEX('BCC Daten'!$B:$R,HEX2DEC($B62)/16+3,HEX2DEC(P$1)+2))</f>
        <v>255</v>
      </c>
      <c r="Q63" s="24">
        <f>HEX2DEC(INDEX('BCC Daten'!$B:$R,HEX2DEC($B62)/16+3,HEX2DEC(Q$1)+2))</f>
        <v>255</v>
      </c>
      <c r="R63" s="24">
        <f>HEX2DEC(INDEX('BCC Daten'!$B:$R,HEX2DEC($B62)/16+3,HEX2DEC(R$1)+2))</f>
        <v>255</v>
      </c>
    </row>
    <row r="64" spans="1:24" ht="30" customHeight="1" x14ac:dyDescent="0.25">
      <c r="A64" s="92">
        <v>512</v>
      </c>
      <c r="B64" s="93" t="str">
        <f>DEC2HEX(A64)</f>
        <v>200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1:18" ht="15" customHeight="1" x14ac:dyDescent="0.25">
      <c r="A65" s="92"/>
      <c r="B65" s="93"/>
      <c r="C65" s="24">
        <f>HEX2DEC(INDEX('BCC Daten'!$B:$R,HEX2DEC($B64)/16+3,HEX2DEC(C$1)+2))</f>
        <v>255</v>
      </c>
      <c r="D65" s="24">
        <f>HEX2DEC(INDEX('BCC Daten'!$B:$R,HEX2DEC($B64)/16+3,HEX2DEC(D$1)+2))</f>
        <v>255</v>
      </c>
      <c r="E65" s="24">
        <f>HEX2DEC(INDEX('BCC Daten'!$B:$R,HEX2DEC($B64)/16+3,HEX2DEC(E$1)+2))</f>
        <v>255</v>
      </c>
      <c r="F65" s="24">
        <f>HEX2DEC(INDEX('BCC Daten'!$B:$R,HEX2DEC($B64)/16+3,HEX2DEC(F$1)+2))</f>
        <v>255</v>
      </c>
      <c r="G65" s="24">
        <f>HEX2DEC(INDEX('BCC Daten'!$B:$R,HEX2DEC($B64)/16+3,HEX2DEC(G$1)+2))</f>
        <v>255</v>
      </c>
      <c r="H65" s="24">
        <f>HEX2DEC(INDEX('BCC Daten'!$B:$R,HEX2DEC($B64)/16+3,HEX2DEC(H$1)+2))</f>
        <v>255</v>
      </c>
      <c r="I65" s="24">
        <f>HEX2DEC(INDEX('BCC Daten'!$B:$R,HEX2DEC($B64)/16+3,HEX2DEC(I$1)+2))</f>
        <v>255</v>
      </c>
      <c r="J65" s="24">
        <f>HEX2DEC(INDEX('BCC Daten'!$B:$R,HEX2DEC($B64)/16+3,HEX2DEC(J$1)+2))</f>
        <v>255</v>
      </c>
      <c r="K65" s="24">
        <f>HEX2DEC(INDEX('BCC Daten'!$B:$R,HEX2DEC($B64)/16+3,HEX2DEC(K$1)+2))</f>
        <v>255</v>
      </c>
      <c r="L65" s="24">
        <f>HEX2DEC(INDEX('BCC Daten'!$B:$R,HEX2DEC($B64)/16+3,HEX2DEC(L$1)+2))</f>
        <v>255</v>
      </c>
      <c r="M65" s="24">
        <f>HEX2DEC(INDEX('BCC Daten'!$B:$R,HEX2DEC($B64)/16+3,HEX2DEC(M$1)+2))</f>
        <v>255</v>
      </c>
      <c r="N65" s="24">
        <f>HEX2DEC(INDEX('BCC Daten'!$B:$R,HEX2DEC($B64)/16+3,HEX2DEC(N$1)+2))</f>
        <v>255</v>
      </c>
      <c r="O65" s="24">
        <f>HEX2DEC(INDEX('BCC Daten'!$B:$R,HEX2DEC($B64)/16+3,HEX2DEC(O$1)+2))</f>
        <v>255</v>
      </c>
      <c r="P65" s="24">
        <f>HEX2DEC(INDEX('BCC Daten'!$B:$R,HEX2DEC($B64)/16+3,HEX2DEC(P$1)+2))</f>
        <v>255</v>
      </c>
      <c r="Q65" s="24">
        <f>HEX2DEC(INDEX('BCC Daten'!$B:$R,HEX2DEC($B64)/16+3,HEX2DEC(Q$1)+2))</f>
        <v>255</v>
      </c>
      <c r="R65" s="24">
        <f>HEX2DEC(INDEX('BCC Daten'!$B:$R,HEX2DEC($B64)/16+3,HEX2DEC(R$1)+2))</f>
        <v>255</v>
      </c>
    </row>
    <row r="66" spans="1:18" ht="30" customHeight="1" x14ac:dyDescent="0.25">
      <c r="A66" s="92">
        <f>A64+16</f>
        <v>528</v>
      </c>
      <c r="B66" s="93" t="str">
        <f t="shared" si="1"/>
        <v>210</v>
      </c>
      <c r="C66" s="126" t="s">
        <v>64</v>
      </c>
      <c r="D66" s="127"/>
      <c r="E66" s="127"/>
      <c r="F66" s="127"/>
      <c r="G66" s="127"/>
      <c r="H66" s="128"/>
      <c r="I66" s="121" t="s">
        <v>65</v>
      </c>
      <c r="J66" s="122"/>
      <c r="K66" s="122"/>
      <c r="L66" s="122"/>
      <c r="M66" s="122"/>
      <c r="N66" s="123"/>
      <c r="O66" s="121" t="s">
        <v>66</v>
      </c>
      <c r="P66" s="122"/>
      <c r="Q66" s="122"/>
      <c r="R66" s="123"/>
    </row>
    <row r="67" spans="1:18" ht="15" customHeight="1" x14ac:dyDescent="0.25">
      <c r="A67" s="92"/>
      <c r="B67" s="93"/>
      <c r="C67" s="27">
        <f>HEX2DEC(INDEX('BCC Daten'!$B:$R,HEX2DEC($B66)/16+3,HEX2DEC(C$1)+2))</f>
        <v>255</v>
      </c>
      <c r="D67" s="28">
        <f>HEX2DEC(INDEX('BCC Daten'!$B:$R,HEX2DEC($B66)/16+3,HEX2DEC(D$1)+2))</f>
        <v>255</v>
      </c>
      <c r="E67" s="28">
        <f>HEX2DEC(INDEX('BCC Daten'!$B:$R,HEX2DEC($B66)/16+3,HEX2DEC(E$1)+2))</f>
        <v>255</v>
      </c>
      <c r="F67" s="28">
        <f>HEX2DEC(INDEX('BCC Daten'!$B:$R,HEX2DEC($B66)/16+3,HEX2DEC(F$1)+2))</f>
        <v>255</v>
      </c>
      <c r="G67" s="28">
        <f>HEX2DEC(INDEX('BCC Daten'!$B:$R,HEX2DEC($B66)/16+3,HEX2DEC(G$1)+2))</f>
        <v>255</v>
      </c>
      <c r="H67" s="29">
        <f>HEX2DEC(INDEX('BCC Daten'!$B:$R,HEX2DEC($B66)/16+3,HEX2DEC(H$1)+2))</f>
        <v>255</v>
      </c>
      <c r="I67" s="30">
        <f>HEX2DEC(INDEX('BCC Daten'!$B:$R,HEX2DEC($B66)/16+3,HEX2DEC(I$1)+2))</f>
        <v>255</v>
      </c>
      <c r="J67" s="28">
        <f>HEX2DEC(INDEX('BCC Daten'!$B:$R,HEX2DEC($B66)/16+3,HEX2DEC(J$1)+2))</f>
        <v>255</v>
      </c>
      <c r="K67" s="28">
        <f>HEX2DEC(INDEX('BCC Daten'!$B:$R,HEX2DEC($B66)/16+3,HEX2DEC(K$1)+2))</f>
        <v>255</v>
      </c>
      <c r="L67" s="28">
        <f>HEX2DEC(INDEX('BCC Daten'!$B:$R,HEX2DEC($B66)/16+3,HEX2DEC(L$1)+2))</f>
        <v>255</v>
      </c>
      <c r="M67" s="28">
        <f>HEX2DEC(INDEX('BCC Daten'!$B:$R,HEX2DEC($B66)/16+3,HEX2DEC(M$1)+2))</f>
        <v>255</v>
      </c>
      <c r="N67" s="29">
        <f>HEX2DEC(INDEX('BCC Daten'!$B:$R,HEX2DEC($B66)/16+3,HEX2DEC(N$1)+2))</f>
        <v>255</v>
      </c>
      <c r="O67" s="30">
        <f>HEX2DEC(INDEX('BCC Daten'!$B:$R,HEX2DEC($B66)/16+3,HEX2DEC(O$1)+2))</f>
        <v>255</v>
      </c>
      <c r="P67" s="28">
        <f>HEX2DEC(INDEX('BCC Daten'!$B:$R,HEX2DEC($B66)/16+3,HEX2DEC(P$1)+2))</f>
        <v>255</v>
      </c>
      <c r="Q67" s="28">
        <f>HEX2DEC(INDEX('BCC Daten'!$B:$R,HEX2DEC($B66)/16+3,HEX2DEC(Q$1)+2))</f>
        <v>255</v>
      </c>
      <c r="R67" s="29">
        <f>HEX2DEC(INDEX('BCC Daten'!$B:$R,HEX2DEC($B66)/16+3,HEX2DEC(R$1)+2))</f>
        <v>255</v>
      </c>
    </row>
    <row r="68" spans="1:18" ht="30" customHeight="1" x14ac:dyDescent="0.25">
      <c r="A68" s="92">
        <f>A66+16</f>
        <v>544</v>
      </c>
      <c r="B68" s="93" t="str">
        <f t="shared" si="1"/>
        <v>220</v>
      </c>
      <c r="C68" s="82" t="s">
        <v>86</v>
      </c>
      <c r="D68" s="83"/>
      <c r="E68" s="82" t="s">
        <v>176</v>
      </c>
      <c r="F68" s="83"/>
      <c r="G68" s="82" t="s">
        <v>88</v>
      </c>
      <c r="H68" s="83"/>
      <c r="I68" s="82" t="s">
        <v>177</v>
      </c>
      <c r="J68" s="83"/>
      <c r="K68" s="82" t="s">
        <v>178</v>
      </c>
      <c r="L68" s="83"/>
      <c r="M68" s="82" t="s">
        <v>82</v>
      </c>
      <c r="N68" s="83"/>
      <c r="O68" s="82" t="s">
        <v>179</v>
      </c>
      <c r="P68" s="83"/>
      <c r="Q68" s="82" t="s">
        <v>180</v>
      </c>
      <c r="R68" s="83"/>
    </row>
    <row r="69" spans="1:18" s="8" customFormat="1" ht="15" customHeight="1" x14ac:dyDescent="0.25">
      <c r="A69" s="92"/>
      <c r="B69" s="93"/>
      <c r="C69" s="79">
        <f>(HEX2DEC(CONCATENATE(INDEX('BCC Daten'!$B:$R,HEX2DEC($B68)/16+3,HEX2DEC(D$1)+2),INDEX('BCC Daten'!$B:$R,HEX2DEC($B68)/16+3,HEX2DEC(C$1)+2))))/10-273.15</f>
        <v>26.650000000000034</v>
      </c>
      <c r="D69" s="81"/>
      <c r="E69" s="79">
        <f>(HEX2DEC(CONCATENATE(INDEX('BCC Daten'!$B:$R,HEX2DEC($B68)/16+3,HEX2DEC(F$1)+2),INDEX('BCC Daten'!$B:$R,HEX2DEC($B68)/16+3,HEX2DEC(E$1)+2))))/10-273.15</f>
        <v>26.050000000000011</v>
      </c>
      <c r="F69" s="81"/>
      <c r="G69" s="79">
        <f>HEX2DEC(CONCATENATE(INDEX('BCC Daten'!$B:$R,HEX2DEC($B68)/16+3,HEX2DEC(H$1)+2),INDEX('BCC Daten'!$B:$R,HEX2DEC($B68)/16+3,HEX2DEC(G$1)+2)))</f>
        <v>35461</v>
      </c>
      <c r="H69" s="81"/>
      <c r="I69" s="79">
        <f>HEX2DEC(CONCATENATE(INDEX('BCC Daten'!$B:$R,HEX2DEC($B68)/16+3,HEX2DEC(J$1)+2),INDEX('BCC Daten'!$B:$R,HEX2DEC($B68)/16+3,HEX2DEC(I$1)+2)))</f>
        <v>35824</v>
      </c>
      <c r="J69" s="81"/>
      <c r="K69" s="79">
        <f>HEX2DEC(CONCATENATE(INDEX('BCC Daten'!$B:$R,HEX2DEC($B68)/16+3,HEX2DEC(L$1)+2),INDEX('BCC Daten'!$B:$R,HEX2DEC($B68)/16+3,HEX2DEC(K$1)+2)))</f>
        <v>35097</v>
      </c>
      <c r="L69" s="81"/>
      <c r="M69" s="79">
        <f>HEX2DEC(CONCATENATE(INDEX('BCC Daten'!$B:$R,HEX2DEC($B68)/16+3,HEX2DEC(N$1)+2),INDEX('BCC Daten'!$B:$R,HEX2DEC($B68)/16+3,HEX2DEC(M$1)+2)))</f>
        <v>35960</v>
      </c>
      <c r="N69" s="81"/>
      <c r="O69" s="79">
        <f>HEX2DEC(CONCATENATE(INDEX('BCC Daten'!$B:$R,HEX2DEC($B68)/16+3,HEX2DEC(P$1)+2),INDEX('BCC Daten'!$B:$R,HEX2DEC($B68)/16+3,HEX2DEC(O$1)+2)))</f>
        <v>36127</v>
      </c>
      <c r="P69" s="81"/>
      <c r="Q69" s="79">
        <f>HEX2DEC(CONCATENATE(INDEX('BCC Daten'!$B:$R,HEX2DEC($B68)/16+3,HEX2DEC(R$1)+2),INDEX('BCC Daten'!$B:$R,HEX2DEC($B68)/16+3,HEX2DEC(Q$1)+2)))</f>
        <v>35793</v>
      </c>
      <c r="R69" s="81"/>
    </row>
    <row r="70" spans="1:18" s="8" customFormat="1" ht="30" customHeight="1" x14ac:dyDescent="0.25">
      <c r="A70" s="92">
        <f>A68+16</f>
        <v>560</v>
      </c>
      <c r="B70" s="93" t="str">
        <f t="shared" si="1"/>
        <v>230</v>
      </c>
      <c r="C70" s="82" t="s">
        <v>99</v>
      </c>
      <c r="D70" s="83"/>
      <c r="E70" s="82" t="s">
        <v>103</v>
      </c>
      <c r="F70" s="83"/>
      <c r="G70" s="82" t="s">
        <v>107</v>
      </c>
      <c r="H70" s="83"/>
      <c r="I70" s="82" t="s">
        <v>120</v>
      </c>
      <c r="J70" s="83"/>
      <c r="K70" s="76" t="s">
        <v>111</v>
      </c>
      <c r="L70" s="77"/>
      <c r="M70" s="77"/>
      <c r="N70" s="77"/>
      <c r="O70" s="77"/>
      <c r="P70" s="77"/>
      <c r="Q70" s="77"/>
      <c r="R70" s="78"/>
    </row>
    <row r="71" spans="1:18" s="8" customFormat="1" ht="15" customHeight="1" x14ac:dyDescent="0.25">
      <c r="A71" s="92"/>
      <c r="B71" s="93"/>
      <c r="C71" s="79">
        <f>HEX2DEC(CONCATENATE(INDEX('BCC Daten'!$B:$R,HEX2DEC($B70)/16+3,HEX2DEC(D$1)+2),INDEX('BCC Daten'!$B:$R,HEX2DEC($B70)/16+3,HEX2DEC(C$1)+2)))</f>
        <v>3300</v>
      </c>
      <c r="D71" s="81"/>
      <c r="E71" s="79">
        <f>HEX2DEC(CONCATENATE(INDEX('BCC Daten'!$B:$R,HEX2DEC($B70)/16+3,HEX2DEC(F$1)+2),INDEX('BCC Daten'!$B:$R,HEX2DEC($B70)/16+3,HEX2DEC(E$1)+2)))</f>
        <v>3390</v>
      </c>
      <c r="F71" s="81"/>
      <c r="G71" s="79">
        <f>(HEX2DEC(CONCATENATE(INDEX('BCC Daten'!$B:$R,HEX2DEC($B70)/16+3,HEX2DEC(H$1)+2),INDEX('BCC Daten'!$B:$R,HEX2DEC($B70)/16+3,HEX2DEC(G$1)+2))))/100</f>
        <v>0.01</v>
      </c>
      <c r="H71" s="81"/>
      <c r="I71" s="79">
        <f>HEX2DEC(CONCATENATE(INDEX('BCC Daten'!$B:$R,HEX2DEC($B70)/16+3,HEX2DEC(J$1)+2),INDEX('BCC Daten'!$B:$R,HEX2DEC($B70)/16+3,HEX2DEC(I$1)+2)))</f>
        <v>2</v>
      </c>
      <c r="J71" s="81"/>
      <c r="K71" s="79">
        <f>(HEX2DEC(CONCATENATE(INDEX('BCC Daten'!$B:$R,HEX2DEC($B70)/16+3,HEX2DEC(L$1)+2),INDEX('BCC Daten'!$B:$R,HEX2DEC($B70)/16+3,HEX2DEC(K$1)+2))))/10-273.15</f>
        <v>26.650000000000034</v>
      </c>
      <c r="L71" s="80"/>
      <c r="M71" s="80">
        <f>(HEX2DEC(CONCATENATE(INDEX('BCC Daten'!$B:$R,HEX2DEC($B70)/16+3,HEX2DEC(N$1)+2),INDEX('BCC Daten'!$B:$R,HEX2DEC($B70)/16+3,HEX2DEC(M$1)+2))))/10-273.15</f>
        <v>26.650000000000034</v>
      </c>
      <c r="N71" s="80"/>
      <c r="O71" s="80">
        <f>(HEX2DEC(CONCATENATE(INDEX('BCC Daten'!$B:$R,HEX2DEC($B70)/16+3,HEX2DEC(P$1)+2),INDEX('BCC Daten'!$B:$R,HEX2DEC($B70)/16+3,HEX2DEC(O$1)+2))))/10-273.15</f>
        <v>26.650000000000034</v>
      </c>
      <c r="P71" s="80"/>
      <c r="Q71" s="80">
        <f>(HEX2DEC(CONCATENATE(INDEX('BCC Daten'!$B:$R,HEX2DEC($B70)/16+3,HEX2DEC(R$1)+2),INDEX('BCC Daten'!$B:$R,HEX2DEC($B70)/16+3,HEX2DEC(Q$1)+2))))/10-273.15</f>
        <v>26.75</v>
      </c>
      <c r="R71" s="81"/>
    </row>
    <row r="72" spans="1:18" s="8" customFormat="1" ht="30" customHeight="1" x14ac:dyDescent="0.25">
      <c r="A72" s="92">
        <f>A70+16</f>
        <v>576</v>
      </c>
      <c r="B72" s="93" t="str">
        <f t="shared" si="1"/>
        <v>240</v>
      </c>
      <c r="C72" s="76" t="s">
        <v>181</v>
      </c>
      <c r="D72" s="77"/>
      <c r="E72" s="77"/>
      <c r="F72" s="77"/>
      <c r="G72" s="77"/>
      <c r="H72" s="77"/>
      <c r="I72" s="77"/>
      <c r="J72" s="78"/>
      <c r="K72" s="76" t="s">
        <v>182</v>
      </c>
      <c r="L72" s="77"/>
      <c r="M72" s="77"/>
      <c r="N72" s="77"/>
      <c r="O72" s="77"/>
      <c r="P72" s="77"/>
      <c r="Q72" s="77"/>
      <c r="R72" s="78"/>
    </row>
    <row r="73" spans="1:18" s="8" customFormat="1" ht="15" customHeight="1" x14ac:dyDescent="0.25">
      <c r="A73" s="92"/>
      <c r="B73" s="93"/>
      <c r="C73" s="79">
        <f>(HEX2DEC(CONCATENATE(INDEX('BCC Daten'!$B:$R,HEX2DEC($B72)/16+3,HEX2DEC(D$1)+2),INDEX('BCC Daten'!$B:$R,HEX2DEC($B72)/16+3,HEX2DEC(C$1)+2))))/10-273.15</f>
        <v>26.050000000000011</v>
      </c>
      <c r="D73" s="80"/>
      <c r="E73" s="80">
        <f>(HEX2DEC(CONCATENATE(INDEX('BCC Daten'!$B:$R,HEX2DEC($B72)/16+3,HEX2DEC(F$1)+2),INDEX('BCC Daten'!$B:$R,HEX2DEC($B72)/16+3,HEX2DEC(E$1)+2))))/10-273.15</f>
        <v>26.150000000000034</v>
      </c>
      <c r="F73" s="80"/>
      <c r="G73" s="80">
        <f>(HEX2DEC(CONCATENATE(INDEX('BCC Daten'!$B:$R,HEX2DEC($B72)/16+3,HEX2DEC(H$1)+2),INDEX('BCC Daten'!$B:$R,HEX2DEC($B72)/16+3,HEX2DEC(G$1)+2))))/10-273.15</f>
        <v>26.050000000000011</v>
      </c>
      <c r="H73" s="80"/>
      <c r="I73" s="80">
        <f>(HEX2DEC(CONCATENATE(INDEX('BCC Daten'!$B:$R,HEX2DEC($B72)/16+3,HEX2DEC(J$1)+2),INDEX('BCC Daten'!$B:$R,HEX2DEC($B72)/16+3,HEX2DEC(I$1)+2))))/10-273.15</f>
        <v>26.050000000000011</v>
      </c>
      <c r="J73" s="81"/>
      <c r="K73" s="79">
        <f>HEX2DEC(CONCATENATE(INDEX('BCC Daten'!$B:$R,HEX2DEC($B72)/16+3,HEX2DEC(L$1)+2),INDEX('BCC Daten'!$B:$R,HEX2DEC($B72)/16+3,HEX2DEC(K$1)+2)))</f>
        <v>35816</v>
      </c>
      <c r="L73" s="80"/>
      <c r="M73" s="80">
        <f>HEX2DEC(CONCATENATE(INDEX('BCC Daten'!$B:$R,HEX2DEC($B72)/16+3,HEX2DEC(N$1)+2),INDEX('BCC Daten'!$B:$R,HEX2DEC($B72)/16+3,HEX2DEC(M$1)+2)))</f>
        <v>35823</v>
      </c>
      <c r="N73" s="80"/>
      <c r="O73" s="80">
        <f>HEX2DEC(CONCATENATE(INDEX('BCC Daten'!$B:$R,HEX2DEC($B72)/16+3,HEX2DEC(P$1)+2),INDEX('BCC Daten'!$B:$R,HEX2DEC($B72)/16+3,HEX2DEC(O$1)+2)))</f>
        <v>35827</v>
      </c>
      <c r="P73" s="80"/>
      <c r="Q73" s="80">
        <f>HEX2DEC(CONCATENATE(INDEX('BCC Daten'!$B:$R,HEX2DEC($B72)/16+3,HEX2DEC(R$1)+2),INDEX('BCC Daten'!$B:$R,HEX2DEC($B72)/16+3,HEX2DEC(Q$1)+2)))</f>
        <v>35830</v>
      </c>
      <c r="R73" s="81"/>
    </row>
    <row r="74" spans="1:18" s="8" customFormat="1" ht="30" customHeight="1" x14ac:dyDescent="0.25">
      <c r="A74" s="92">
        <f>A72+16</f>
        <v>592</v>
      </c>
      <c r="B74" s="93" t="str">
        <f t="shared" si="1"/>
        <v>250</v>
      </c>
      <c r="C74" s="76" t="s">
        <v>183</v>
      </c>
      <c r="D74" s="77"/>
      <c r="E74" s="77"/>
      <c r="F74" s="77"/>
      <c r="G74" s="77"/>
      <c r="H74" s="77"/>
      <c r="I74" s="77"/>
      <c r="J74" s="78"/>
      <c r="K74" s="76" t="s">
        <v>184</v>
      </c>
      <c r="L74" s="77"/>
      <c r="M74" s="77"/>
      <c r="N74" s="77"/>
      <c r="O74" s="77"/>
      <c r="P74" s="77"/>
      <c r="Q74" s="77"/>
      <c r="R74" s="78"/>
    </row>
    <row r="75" spans="1:18" s="8" customFormat="1" ht="15" customHeight="1" x14ac:dyDescent="0.25">
      <c r="A75" s="92"/>
      <c r="B75" s="93"/>
      <c r="C75" s="79">
        <f>HEX2DEC(CONCATENATE(INDEX('BCC Daten'!$B:$R,HEX2DEC($B74)/16+3,HEX2DEC(D$1)+2),INDEX('BCC Daten'!$B:$R,HEX2DEC($B74)/16+3,HEX2DEC(C$1)+2)))</f>
        <v>35088</v>
      </c>
      <c r="D75" s="80"/>
      <c r="E75" s="80">
        <f>HEX2DEC(CONCATENATE(INDEX('BCC Daten'!$B:$R,HEX2DEC($B74)/16+3,HEX2DEC(F$1)+2),INDEX('BCC Daten'!$B:$R,HEX2DEC($B74)/16+3,HEX2DEC(E$1)+2)))</f>
        <v>35096</v>
      </c>
      <c r="F75" s="80"/>
      <c r="G75" s="80">
        <f>HEX2DEC(CONCATENATE(INDEX('BCC Daten'!$B:$R,HEX2DEC($B74)/16+3,HEX2DEC(H$1)+2),INDEX('BCC Daten'!$B:$R,HEX2DEC($B74)/16+3,HEX2DEC(G$1)+2)))</f>
        <v>35100</v>
      </c>
      <c r="H75" s="80"/>
      <c r="I75" s="80">
        <f>HEX2DEC(CONCATENATE(INDEX('BCC Daten'!$B:$R,HEX2DEC($B74)/16+3,HEX2DEC(J$1)+2),INDEX('BCC Daten'!$B:$R,HEX2DEC($B74)/16+3,HEX2DEC(I$1)+2)))</f>
        <v>35102</v>
      </c>
      <c r="J75" s="81"/>
      <c r="K75" s="79">
        <f>HEX2DEC(CONCATENATE(INDEX('BCC Daten'!$B:$R,HEX2DEC($B74)/16+3,HEX2DEC(L$1)+2),INDEX('BCC Daten'!$B:$R,HEX2DEC($B74)/16+3,HEX2DEC(K$1)+2)))</f>
        <v>36128</v>
      </c>
      <c r="L75" s="80"/>
      <c r="M75" s="80">
        <f>HEX2DEC(CONCATENATE(INDEX('BCC Daten'!$B:$R,HEX2DEC($B74)/16+3,HEX2DEC(N$1)+2),INDEX('BCC Daten'!$B:$R,HEX2DEC($B74)/16+3,HEX2DEC(M$1)+2)))</f>
        <v>36126</v>
      </c>
      <c r="N75" s="80"/>
      <c r="O75" s="80">
        <f>HEX2DEC(CONCATENATE(INDEX('BCC Daten'!$B:$R,HEX2DEC($B74)/16+3,HEX2DEC(P$1)+2),INDEX('BCC Daten'!$B:$R,HEX2DEC($B74)/16+3,HEX2DEC(O$1)+2)))</f>
        <v>36127</v>
      </c>
      <c r="P75" s="80"/>
      <c r="Q75" s="80">
        <f>HEX2DEC(CONCATENATE(INDEX('BCC Daten'!$B:$R,HEX2DEC($B74)/16+3,HEX2DEC(R$1)+2),INDEX('BCC Daten'!$B:$R,HEX2DEC($B74)/16+3,HEX2DEC(Q$1)+2)))</f>
        <v>36125</v>
      </c>
      <c r="R75" s="81"/>
    </row>
    <row r="76" spans="1:18" s="8" customFormat="1" ht="30" customHeight="1" x14ac:dyDescent="0.25">
      <c r="A76" s="92">
        <f>A74+16</f>
        <v>608</v>
      </c>
      <c r="B76" s="93" t="str">
        <f t="shared" si="1"/>
        <v>260</v>
      </c>
      <c r="C76" s="76" t="s">
        <v>185</v>
      </c>
      <c r="D76" s="77"/>
      <c r="E76" s="77"/>
      <c r="F76" s="77"/>
      <c r="G76" s="77"/>
      <c r="H76" s="77"/>
      <c r="I76" s="77"/>
      <c r="J76" s="78"/>
      <c r="K76" s="82" t="s">
        <v>186</v>
      </c>
      <c r="L76" s="83"/>
      <c r="M76" s="82" t="s">
        <v>187</v>
      </c>
      <c r="N76" s="83"/>
      <c r="O76" s="82" t="s">
        <v>188</v>
      </c>
      <c r="P76" s="83"/>
      <c r="Q76" s="82" t="s">
        <v>189</v>
      </c>
      <c r="R76" s="83"/>
    </row>
    <row r="77" spans="1:18" s="8" customFormat="1" ht="15" customHeight="1" x14ac:dyDescent="0.25">
      <c r="A77" s="92"/>
      <c r="B77" s="93"/>
      <c r="C77" s="79">
        <f>HEX2DEC(CONCATENATE(INDEX('BCC Daten'!$B:$R,HEX2DEC($B76)/16+3,HEX2DEC(D$1)+2),INDEX('BCC Daten'!$B:$R,HEX2DEC($B76)/16+3,HEX2DEC(C$1)+2)))</f>
        <v>35793</v>
      </c>
      <c r="D77" s="80"/>
      <c r="E77" s="80">
        <f>HEX2DEC(CONCATENATE(INDEX('BCC Daten'!$B:$R,HEX2DEC($B76)/16+3,HEX2DEC(F$1)+2),INDEX('BCC Daten'!$B:$R,HEX2DEC($B76)/16+3,HEX2DEC(E$1)+2)))</f>
        <v>35793</v>
      </c>
      <c r="F77" s="80"/>
      <c r="G77" s="80">
        <f>HEX2DEC(CONCATENATE(INDEX('BCC Daten'!$B:$R,HEX2DEC($B76)/16+3,HEX2DEC(H$1)+2),INDEX('BCC Daten'!$B:$R,HEX2DEC($B76)/16+3,HEX2DEC(G$1)+2)))</f>
        <v>35791</v>
      </c>
      <c r="H77" s="80"/>
      <c r="I77" s="80">
        <f>HEX2DEC(CONCATENATE(INDEX('BCC Daten'!$B:$R,HEX2DEC($B76)/16+3,HEX2DEC(J$1)+2),INDEX('BCC Daten'!$B:$R,HEX2DEC($B76)/16+3,HEX2DEC(I$1)+2)))</f>
        <v>35793</v>
      </c>
      <c r="J77" s="81"/>
      <c r="K77" s="79">
        <f>(HEX2DEC(CONCATENATE(INDEX('BCC Daten'!$B:$R,HEX2DEC($B76)/16+3,HEX2DEC(L$1)+2),INDEX('BCC Daten'!$B:$R,HEX2DEC($B76)/16+3,HEX2DEC(K$1)+2))))/10-273.15</f>
        <v>26.75</v>
      </c>
      <c r="L77" s="81"/>
      <c r="M77" s="79">
        <f>(HEX2DEC(CONCATENATE(INDEX('BCC Daten'!$B:$R,HEX2DEC($B76)/16+3,HEX2DEC(N$1)+2),INDEX('BCC Daten'!$B:$R,HEX2DEC($B76)/16+3,HEX2DEC(M$1)+2))))/10-273.15</f>
        <v>26.050000000000011</v>
      </c>
      <c r="N77" s="81"/>
      <c r="O77" s="79">
        <f>HEX2DEC(CONCATENATE(INDEX('BCC Daten'!$B:$R,HEX2DEC($B76)/16+3,HEX2DEC(P$1)+2),INDEX('BCC Daten'!$B:$R,HEX2DEC($B76)/16+3,HEX2DEC(O$1)+2)))</f>
        <v>35585</v>
      </c>
      <c r="P77" s="81"/>
      <c r="Q77" s="79">
        <f>HEX2DEC(CONCATENATE(INDEX('BCC Daten'!$B:$R,HEX2DEC($B76)/16+3,HEX2DEC(R$1)+2),INDEX('BCC Daten'!$B:$R,HEX2DEC($B76)/16+3,HEX2DEC(Q$1)+2)))</f>
        <v>35948</v>
      </c>
      <c r="R77" s="81"/>
    </row>
    <row r="78" spans="1:18" s="8" customFormat="1" ht="30" customHeight="1" x14ac:dyDescent="0.25">
      <c r="A78" s="92">
        <f>A76+16</f>
        <v>624</v>
      </c>
      <c r="B78" s="93" t="str">
        <f t="shared" si="1"/>
        <v>270</v>
      </c>
      <c r="C78" s="82" t="s">
        <v>190</v>
      </c>
      <c r="D78" s="83"/>
      <c r="E78" s="82" t="s">
        <v>191</v>
      </c>
      <c r="F78" s="83"/>
      <c r="G78" s="82" t="s">
        <v>192</v>
      </c>
      <c r="H78" s="83"/>
      <c r="I78" s="82" t="s">
        <v>193</v>
      </c>
      <c r="J78" s="83"/>
      <c r="K78" s="82" t="s">
        <v>194</v>
      </c>
      <c r="L78" s="83"/>
      <c r="M78" s="82" t="s">
        <v>242</v>
      </c>
      <c r="N78" s="83"/>
      <c r="O78" s="60" t="s">
        <v>239</v>
      </c>
      <c r="P78" s="25"/>
      <c r="Q78" s="25"/>
      <c r="R78" s="25"/>
    </row>
    <row r="79" spans="1:18" s="8" customFormat="1" ht="15" customHeight="1" x14ac:dyDescent="0.25">
      <c r="A79" s="92"/>
      <c r="B79" s="93"/>
      <c r="C79" s="79">
        <f>HEX2DEC(CONCATENATE(INDEX('BCC Daten'!$B:$R,HEX2DEC($B78)/16+3,HEX2DEC(D$1)+2),INDEX('BCC Daten'!$B:$R,HEX2DEC($B78)/16+3,HEX2DEC(C$1)+2)))</f>
        <v>35222</v>
      </c>
      <c r="D79" s="81"/>
      <c r="E79" s="79">
        <f>HEX2DEC(CONCATENATE(INDEX('BCC Daten'!$B:$R,HEX2DEC($B78)/16+3,HEX2DEC(F$1)+2),INDEX('BCC Daten'!$B:$R,HEX2DEC($B78)/16+3,HEX2DEC(E$1)+2)))</f>
        <v>35946</v>
      </c>
      <c r="F79" s="81"/>
      <c r="G79" s="79">
        <f>HEX2DEC(CONCATENATE(INDEX('BCC Daten'!$B:$R,HEX2DEC($B78)/16+3,HEX2DEC(H$1)+2),INDEX('BCC Daten'!$B:$R,HEX2DEC($B78)/16+3,HEX2DEC(G$1)+2)))</f>
        <v>36113</v>
      </c>
      <c r="H79" s="81"/>
      <c r="I79" s="79">
        <f>HEX2DEC(CONCATENATE(INDEX('BCC Daten'!$B:$R,HEX2DEC($B78)/16+3,HEX2DEC(J$1)+2),INDEX('BCC Daten'!$B:$R,HEX2DEC($B78)/16+3,HEX2DEC(I$1)+2)))</f>
        <v>35778</v>
      </c>
      <c r="J79" s="81"/>
      <c r="K79" s="79">
        <f>HEX2DEC(CONCATENATE(INDEX('BCC Daten'!$B:$R,HEX2DEC($B78)/16+3,HEX2DEC(L$1)+2),INDEX('BCC Daten'!$B:$R,HEX2DEC($B78)/16+3,HEX2DEC(K$1)+2)))</f>
        <v>3299</v>
      </c>
      <c r="L79" s="81"/>
      <c r="M79" s="79">
        <f>(HEX2DEC(CONCATENATE(INDEX('BCC Daten'!$B:$R,HEX2DEC($B78)/16+3,HEX2DEC(N$1)+2),INDEX('BCC Daten'!$B:$R,HEX2DEC($B78)/16+3,HEX2DEC(M$1)+2))))/100</f>
        <v>5.66</v>
      </c>
      <c r="N79" s="81"/>
      <c r="O79" s="61">
        <f>HEX2DEC(INDEX('BCC Daten'!$B:$R,HEX2DEC($B78)/16+3,HEX2DEC(O$1)+2))</f>
        <v>186</v>
      </c>
      <c r="P79" s="24">
        <f>HEX2DEC(INDEX('BCC Daten'!$B:$R,HEX2DEC($B78)/16+3,HEX2DEC(P$1)+2))</f>
        <v>0</v>
      </c>
      <c r="Q79" s="24">
        <f>HEX2DEC(INDEX('BCC Daten'!$B:$R,HEX2DEC($B78)/16+3,HEX2DEC(Q$1)+2))</f>
        <v>0</v>
      </c>
      <c r="R79" s="24">
        <f>HEX2DEC(INDEX('BCC Daten'!$B:$R,HEX2DEC($B78)/16+3,HEX2DEC(R$1)+2))</f>
        <v>0</v>
      </c>
    </row>
    <row r="80" spans="1:18" s="8" customFormat="1" ht="30" customHeight="1" x14ac:dyDescent="0.25">
      <c r="A80" s="92">
        <f>A78+16</f>
        <v>640</v>
      </c>
      <c r="B80" s="93" t="str">
        <f t="shared" si="1"/>
        <v>280</v>
      </c>
      <c r="C80" s="76" t="s">
        <v>195</v>
      </c>
      <c r="D80" s="77"/>
      <c r="E80" s="77"/>
      <c r="F80" s="77"/>
      <c r="G80" s="77"/>
      <c r="H80" s="77"/>
      <c r="I80" s="77"/>
      <c r="J80" s="78"/>
      <c r="K80" s="76" t="s">
        <v>196</v>
      </c>
      <c r="L80" s="77"/>
      <c r="M80" s="77"/>
      <c r="N80" s="77"/>
      <c r="O80" s="77"/>
      <c r="P80" s="77"/>
      <c r="Q80" s="77"/>
      <c r="R80" s="78"/>
    </row>
    <row r="81" spans="1:28" s="8" customFormat="1" ht="15" customHeight="1" x14ac:dyDescent="0.25">
      <c r="A81" s="92"/>
      <c r="B81" s="93"/>
      <c r="C81" s="79">
        <f>(HEX2DEC(CONCATENATE(INDEX('BCC Daten'!$B:$R,HEX2DEC($B80)/16+3,HEX2DEC(D$1)+2),INDEX('BCC Daten'!$B:$R,HEX2DEC($B80)/16+3,HEX2DEC(C$1)+2))))/10-273.15</f>
        <v>26.75</v>
      </c>
      <c r="D81" s="80"/>
      <c r="E81" s="80">
        <f>(HEX2DEC(CONCATENATE(INDEX('BCC Daten'!$B:$R,HEX2DEC($B80)/16+3,HEX2DEC(F$1)+2),INDEX('BCC Daten'!$B:$R,HEX2DEC($B80)/16+3,HEX2DEC(E$1)+2))))/10-273.15</f>
        <v>26.75</v>
      </c>
      <c r="F81" s="80"/>
      <c r="G81" s="80">
        <f>(HEX2DEC(CONCATENATE(INDEX('BCC Daten'!$B:$R,HEX2DEC($B80)/16+3,HEX2DEC(H$1)+2),INDEX('BCC Daten'!$B:$R,HEX2DEC($B80)/16+3,HEX2DEC(G$1)+2))))/10-273.15</f>
        <v>26.75</v>
      </c>
      <c r="H81" s="80"/>
      <c r="I81" s="80">
        <f>(HEX2DEC(CONCATENATE(INDEX('BCC Daten'!$B:$R,HEX2DEC($B80)/16+3,HEX2DEC(J$1)+2),INDEX('BCC Daten'!$B:$R,HEX2DEC($B80)/16+3,HEX2DEC(I$1)+2))))/10-273.15</f>
        <v>26.75</v>
      </c>
      <c r="J81" s="81"/>
      <c r="K81" s="79">
        <f>(HEX2DEC(CONCATENATE(INDEX('BCC Daten'!$B:$R,HEX2DEC($B80)/16+3,HEX2DEC(L$1)+2),INDEX('BCC Daten'!$B:$R,HEX2DEC($B80)/16+3,HEX2DEC(K$1)+2))))/10-273.15</f>
        <v>26.050000000000011</v>
      </c>
      <c r="L81" s="80"/>
      <c r="M81" s="80">
        <f>(HEX2DEC(CONCATENATE(INDEX('BCC Daten'!$B:$R,HEX2DEC($B80)/16+3,HEX2DEC(N$1)+2),INDEX('BCC Daten'!$B:$R,HEX2DEC($B80)/16+3,HEX2DEC(M$1)+2))))/10-273.15</f>
        <v>26.150000000000034</v>
      </c>
      <c r="N81" s="80"/>
      <c r="O81" s="80">
        <f>(HEX2DEC(CONCATENATE(INDEX('BCC Daten'!$B:$R,HEX2DEC($B80)/16+3,HEX2DEC(P$1)+2),INDEX('BCC Daten'!$B:$R,HEX2DEC($B80)/16+3,HEX2DEC(O$1)+2))))/10-273.15</f>
        <v>26.050000000000011</v>
      </c>
      <c r="P81" s="80"/>
      <c r="Q81" s="80">
        <f>(HEX2DEC(CONCATENATE(INDEX('BCC Daten'!$B:$R,HEX2DEC($B80)/16+3,HEX2DEC(R$1)+2),INDEX('BCC Daten'!$B:$R,HEX2DEC($B80)/16+3,HEX2DEC(Q$1)+2))))/10-273.15</f>
        <v>26.050000000000011</v>
      </c>
      <c r="R81" s="81"/>
    </row>
    <row r="82" spans="1:28" s="8" customFormat="1" ht="30" customHeight="1" x14ac:dyDescent="0.25">
      <c r="A82" s="92">
        <f>A80+16</f>
        <v>656</v>
      </c>
      <c r="B82" s="93" t="str">
        <f t="shared" si="1"/>
        <v>290</v>
      </c>
      <c r="C82" s="76" t="s">
        <v>197</v>
      </c>
      <c r="D82" s="77"/>
      <c r="E82" s="77"/>
      <c r="F82" s="77"/>
      <c r="G82" s="77"/>
      <c r="H82" s="77"/>
      <c r="I82" s="77"/>
      <c r="J82" s="78"/>
      <c r="K82" s="76" t="s">
        <v>198</v>
      </c>
      <c r="L82" s="77"/>
      <c r="M82" s="77"/>
      <c r="N82" s="77"/>
      <c r="O82" s="77"/>
      <c r="P82" s="77"/>
      <c r="Q82" s="77"/>
      <c r="R82" s="78"/>
    </row>
    <row r="83" spans="1:28" s="8" customFormat="1" ht="15" customHeight="1" x14ac:dyDescent="0.25">
      <c r="A83" s="92"/>
      <c r="B83" s="93"/>
      <c r="C83" s="79">
        <f>HEX2DEC(CONCATENATE(INDEX('BCC Daten'!$B:$R,HEX2DEC($B82)/16+3,HEX2DEC(D$1)+2),INDEX('BCC Daten'!$B:$R,HEX2DEC($B82)/16+3,HEX2DEC(C$1)+2)))</f>
        <v>35949</v>
      </c>
      <c r="D83" s="80"/>
      <c r="E83" s="80">
        <f>HEX2DEC(CONCATENATE(INDEX('BCC Daten'!$B:$R,HEX2DEC($B82)/16+3,HEX2DEC(F$1)+2),INDEX('BCC Daten'!$B:$R,HEX2DEC($B82)/16+3,HEX2DEC(E$1)+2)))</f>
        <v>35948</v>
      </c>
      <c r="F83" s="80"/>
      <c r="G83" s="80">
        <f>HEX2DEC(CONCATENATE(INDEX('BCC Daten'!$B:$R,HEX2DEC($B82)/16+3,HEX2DEC(H$1)+2),INDEX('BCC Daten'!$B:$R,HEX2DEC($B82)/16+3,HEX2DEC(G$1)+2)))</f>
        <v>35947</v>
      </c>
      <c r="H83" s="80"/>
      <c r="I83" s="80">
        <f>HEX2DEC(CONCATENATE(INDEX('BCC Daten'!$B:$R,HEX2DEC($B82)/16+3,HEX2DEC(J$1)+2),INDEX('BCC Daten'!$B:$R,HEX2DEC($B82)/16+3,HEX2DEC(I$1)+2)))</f>
        <v>35949</v>
      </c>
      <c r="J83" s="81"/>
      <c r="K83" s="79">
        <f>HEX2DEC(CONCATENATE(INDEX('BCC Daten'!$B:$R,HEX2DEC($B82)/16+3,HEX2DEC(L$1)+2),INDEX('BCC Daten'!$B:$R,HEX2DEC($B82)/16+3,HEX2DEC(K$1)+2)))</f>
        <v>35225</v>
      </c>
      <c r="L83" s="80"/>
      <c r="M83" s="80">
        <f>HEX2DEC(CONCATENATE(INDEX('BCC Daten'!$B:$R,HEX2DEC($B82)/16+3,HEX2DEC(N$1)+2),INDEX('BCC Daten'!$B:$R,HEX2DEC($B82)/16+3,HEX2DEC(M$1)+2)))</f>
        <v>35220</v>
      </c>
      <c r="N83" s="80"/>
      <c r="O83" s="80">
        <f>HEX2DEC(CONCATENATE(INDEX('BCC Daten'!$B:$R,HEX2DEC($B82)/16+3,HEX2DEC(P$1)+2),INDEX('BCC Daten'!$B:$R,HEX2DEC($B82)/16+3,HEX2DEC(O$1)+2)))</f>
        <v>35222</v>
      </c>
      <c r="P83" s="80"/>
      <c r="Q83" s="80">
        <f>HEX2DEC(CONCATENATE(INDEX('BCC Daten'!$B:$R,HEX2DEC($B82)/16+3,HEX2DEC(R$1)+2),INDEX('BCC Daten'!$B:$R,HEX2DEC($B82)/16+3,HEX2DEC(Q$1)+2)))</f>
        <v>35222</v>
      </c>
      <c r="R83" s="81"/>
    </row>
    <row r="84" spans="1:28" s="8" customFormat="1" ht="30" customHeight="1" x14ac:dyDescent="0.25">
      <c r="A84" s="92">
        <f>A82+16</f>
        <v>672</v>
      </c>
      <c r="B84" s="93" t="str">
        <f t="shared" si="1"/>
        <v>2A0</v>
      </c>
      <c r="C84" s="76" t="s">
        <v>199</v>
      </c>
      <c r="D84" s="77"/>
      <c r="E84" s="77"/>
      <c r="F84" s="77"/>
      <c r="G84" s="77"/>
      <c r="H84" s="77"/>
      <c r="I84" s="77"/>
      <c r="J84" s="78"/>
      <c r="K84" s="76" t="s">
        <v>200</v>
      </c>
      <c r="L84" s="77"/>
      <c r="M84" s="77"/>
      <c r="N84" s="77"/>
      <c r="O84" s="77"/>
      <c r="P84" s="77"/>
      <c r="Q84" s="77"/>
      <c r="R84" s="78"/>
    </row>
    <row r="85" spans="1:28" s="8" customFormat="1" ht="15" customHeight="1" x14ac:dyDescent="0.25">
      <c r="A85" s="92"/>
      <c r="B85" s="93"/>
      <c r="C85" s="79">
        <f>HEX2DEC(CONCATENATE(INDEX('BCC Daten'!$B:$R,HEX2DEC($B84)/16+3,HEX2DEC(D$1)+2),INDEX('BCC Daten'!$B:$R,HEX2DEC($B84)/16+3,HEX2DEC(C$1)+2)))</f>
        <v>36114</v>
      </c>
      <c r="D85" s="80"/>
      <c r="E85" s="80">
        <f>HEX2DEC(CONCATENATE(INDEX('BCC Daten'!$B:$R,HEX2DEC($B84)/16+3,HEX2DEC(F$1)+2),INDEX('BCC Daten'!$B:$R,HEX2DEC($B84)/16+3,HEX2DEC(E$1)+2)))</f>
        <v>36114</v>
      </c>
      <c r="F85" s="80"/>
      <c r="G85" s="80">
        <f>HEX2DEC(CONCATENATE(INDEX('BCC Daten'!$B:$R,HEX2DEC($B84)/16+3,HEX2DEC(H$1)+2),INDEX('BCC Daten'!$B:$R,HEX2DEC($B84)/16+3,HEX2DEC(G$1)+2)))</f>
        <v>36112</v>
      </c>
      <c r="H85" s="80"/>
      <c r="I85" s="80">
        <f>HEX2DEC(CONCATENATE(INDEX('BCC Daten'!$B:$R,HEX2DEC($B84)/16+3,HEX2DEC(J$1)+2),INDEX('BCC Daten'!$B:$R,HEX2DEC($B84)/16+3,HEX2DEC(I$1)+2)))</f>
        <v>36113</v>
      </c>
      <c r="J85" s="81"/>
      <c r="K85" s="79">
        <f>HEX2DEC(CONCATENATE(INDEX('BCC Daten'!$B:$R,HEX2DEC($B84)/16+3,HEX2DEC(L$1)+2),INDEX('BCC Daten'!$B:$R,HEX2DEC($B84)/16+3,HEX2DEC(K$1)+2)))</f>
        <v>35780</v>
      </c>
      <c r="L85" s="80"/>
      <c r="M85" s="80">
        <f>HEX2DEC(CONCATENATE(INDEX('BCC Daten'!$B:$R,HEX2DEC($B84)/16+3,HEX2DEC(N$1)+2),INDEX('BCC Daten'!$B:$R,HEX2DEC($B84)/16+3,HEX2DEC(M$1)+2)))</f>
        <v>35776</v>
      </c>
      <c r="N85" s="80"/>
      <c r="O85" s="80">
        <f>HEX2DEC(CONCATENATE(INDEX('BCC Daten'!$B:$R,HEX2DEC($B84)/16+3,HEX2DEC(P$1)+2),INDEX('BCC Daten'!$B:$R,HEX2DEC($B84)/16+3,HEX2DEC(O$1)+2)))</f>
        <v>35776</v>
      </c>
      <c r="P85" s="80"/>
      <c r="Q85" s="80">
        <f>HEX2DEC(CONCATENATE(INDEX('BCC Daten'!$B:$R,HEX2DEC($B84)/16+3,HEX2DEC(R$1)+2),INDEX('BCC Daten'!$B:$R,HEX2DEC($B84)/16+3,HEX2DEC(Q$1)+2)))</f>
        <v>35779</v>
      </c>
      <c r="R85" s="81"/>
    </row>
    <row r="86" spans="1:28" s="8" customFormat="1" ht="30" customHeight="1" x14ac:dyDescent="0.25">
      <c r="A86" s="92">
        <f>A84+16</f>
        <v>688</v>
      </c>
      <c r="B86" s="93" t="str">
        <f t="shared" si="1"/>
        <v>2B0</v>
      </c>
      <c r="C86" s="82" t="s">
        <v>90</v>
      </c>
      <c r="D86" s="83"/>
      <c r="E86" s="82" t="s">
        <v>201</v>
      </c>
      <c r="F86" s="83"/>
      <c r="G86" s="82" t="s">
        <v>92</v>
      </c>
      <c r="H86" s="83"/>
      <c r="I86" s="82" t="s">
        <v>202</v>
      </c>
      <c r="J86" s="83"/>
      <c r="K86" s="82" t="s">
        <v>203</v>
      </c>
      <c r="L86" s="83"/>
      <c r="M86" s="82" t="s">
        <v>204</v>
      </c>
      <c r="N86" s="83"/>
      <c r="O86" s="82" t="s">
        <v>205</v>
      </c>
      <c r="P86" s="83"/>
      <c r="Q86" s="82" t="s">
        <v>206</v>
      </c>
      <c r="R86" s="83"/>
    </row>
    <row r="87" spans="1:28" s="8" customFormat="1" ht="15" customHeight="1" x14ac:dyDescent="0.25">
      <c r="A87" s="92"/>
      <c r="B87" s="93"/>
      <c r="C87" s="79">
        <f>(HEX2DEC(CONCATENATE(INDEX('BCC Daten'!$B:$R,HEX2DEC($B86)/16+3,HEX2DEC(D$1)+2),INDEX('BCC Daten'!$B:$R,HEX2DEC($B86)/16+3,HEX2DEC(C$1)+2))))/10-273.15</f>
        <v>26.75</v>
      </c>
      <c r="D87" s="81"/>
      <c r="E87" s="79">
        <f>(HEX2DEC(CONCATENATE(INDEX('BCC Daten'!$B:$R,HEX2DEC($B86)/16+3,HEX2DEC(F$1)+2),INDEX('BCC Daten'!$B:$R,HEX2DEC($B86)/16+3,HEX2DEC(E$1)+2))))/10-273.15</f>
        <v>26.150000000000034</v>
      </c>
      <c r="F87" s="81"/>
      <c r="G87" s="79">
        <f>HEX2DEC(CONCATENATE(INDEX('BCC Daten'!$B:$R,HEX2DEC($B86)/16+3,HEX2DEC(H$1)+2),INDEX('BCC Daten'!$B:$R,HEX2DEC($B86)/16+3,HEX2DEC(G$1)+2)))</f>
        <v>35500</v>
      </c>
      <c r="H87" s="81"/>
      <c r="I87" s="79">
        <f>HEX2DEC(CONCATENATE(INDEX('BCC Daten'!$B:$R,HEX2DEC($B86)/16+3,HEX2DEC(J$1)+2),INDEX('BCC Daten'!$B:$R,HEX2DEC($B86)/16+3,HEX2DEC(I$1)+2)))</f>
        <v>35869</v>
      </c>
      <c r="J87" s="81"/>
      <c r="K87" s="79">
        <f>HEX2DEC(CONCATENATE(INDEX('BCC Daten'!$B:$R,HEX2DEC($B86)/16+3,HEX2DEC(L$1)+2),INDEX('BCC Daten'!$B:$R,HEX2DEC($B86)/16+3,HEX2DEC(K$1)+2)))</f>
        <v>35130</v>
      </c>
      <c r="L87" s="81"/>
      <c r="M87" s="79">
        <f>HEX2DEC(CONCATENATE(INDEX('BCC Daten'!$B:$R,HEX2DEC($B86)/16+3,HEX2DEC(N$1)+2),INDEX('BCC Daten'!$B:$R,HEX2DEC($B86)/16+3,HEX2DEC(M$1)+2)))</f>
        <v>40551</v>
      </c>
      <c r="N87" s="81"/>
      <c r="O87" s="79">
        <f>HEX2DEC(CONCATENATE(INDEX('BCC Daten'!$B:$R,HEX2DEC($B86)/16+3,HEX2DEC(P$1)+2),INDEX('BCC Daten'!$B:$R,HEX2DEC($B86)/16+3,HEX2DEC(O$1)+2)))</f>
        <v>40682</v>
      </c>
      <c r="P87" s="81"/>
      <c r="Q87" s="79">
        <f>HEX2DEC(CONCATENATE(INDEX('BCC Daten'!$B:$R,HEX2DEC($B86)/16+3,HEX2DEC(R$1)+2),INDEX('BCC Daten'!$B:$R,HEX2DEC($B86)/16+3,HEX2DEC(Q$1)+2)))</f>
        <v>40420</v>
      </c>
      <c r="R87" s="81"/>
    </row>
    <row r="88" spans="1:28" s="8" customFormat="1" ht="30" customHeight="1" x14ac:dyDescent="0.25">
      <c r="A88" s="92">
        <f>A86+16</f>
        <v>704</v>
      </c>
      <c r="B88" s="93" t="str">
        <f t="shared" si="1"/>
        <v>2C0</v>
      </c>
      <c r="C88" s="82" t="s">
        <v>100</v>
      </c>
      <c r="D88" s="83"/>
      <c r="E88" s="82" t="s">
        <v>104</v>
      </c>
      <c r="F88" s="83"/>
      <c r="G88" s="82" t="s">
        <v>108</v>
      </c>
      <c r="H88" s="83"/>
      <c r="I88" s="82" t="s">
        <v>121</v>
      </c>
      <c r="J88" s="83"/>
      <c r="K88" s="76" t="s">
        <v>112</v>
      </c>
      <c r="L88" s="77"/>
      <c r="M88" s="77"/>
      <c r="N88" s="77"/>
      <c r="O88" s="77"/>
      <c r="P88" s="77"/>
      <c r="Q88" s="77"/>
      <c r="R88" s="78"/>
    </row>
    <row r="89" spans="1:28" s="8" customFormat="1" ht="15" customHeight="1" x14ac:dyDescent="0.25">
      <c r="A89" s="92"/>
      <c r="B89" s="93"/>
      <c r="C89" s="79">
        <f>HEX2DEC(CONCATENATE(INDEX('BCC Daten'!$B:$R,HEX2DEC($B88)/16+3,HEX2DEC(D$1)+2),INDEX('BCC Daten'!$B:$R,HEX2DEC($B88)/16+3,HEX2DEC(C$1)+2)))</f>
        <v>3450</v>
      </c>
      <c r="D89" s="81"/>
      <c r="E89" s="79">
        <f>HEX2DEC(CONCATENATE(INDEX('BCC Daten'!$B:$R,HEX2DEC($B88)/16+3,HEX2DEC(F$1)+2),INDEX('BCC Daten'!$B:$R,HEX2DEC($B88)/16+3,HEX2DEC(E$1)+2)))</f>
        <v>3447</v>
      </c>
      <c r="F89" s="81"/>
      <c r="G89" s="79">
        <f>(HEX2DEC(CONCATENATE(INDEX('BCC Daten'!$B:$R,HEX2DEC($B88)/16+3,HEX2DEC(H$1)+2),INDEX('BCC Daten'!$B:$R,HEX2DEC($B88)/16+3,HEX2DEC(G$1)+2))))/100</f>
        <v>0</v>
      </c>
      <c r="H89" s="81"/>
      <c r="I89" s="79">
        <f>HEX2DEC(CONCATENATE(INDEX('BCC Daten'!$B:$R,HEX2DEC($B88)/16+3,HEX2DEC(J$1)+2),INDEX('BCC Daten'!$B:$R,HEX2DEC($B88)/16+3,HEX2DEC(I$1)+2)))</f>
        <v>6</v>
      </c>
      <c r="J89" s="81"/>
      <c r="K89" s="79">
        <f>(HEX2DEC(CONCATENATE(INDEX('BCC Daten'!$B:$R,HEX2DEC($B88)/16+3,HEX2DEC(L$1)+2),INDEX('BCC Daten'!$B:$R,HEX2DEC($B88)/16+3,HEX2DEC(K$1)+2))))/10-273.15</f>
        <v>26.75</v>
      </c>
      <c r="L89" s="80"/>
      <c r="M89" s="80">
        <f>(HEX2DEC(CONCATENATE(INDEX('BCC Daten'!$B:$R,HEX2DEC($B88)/16+3,HEX2DEC(N$1)+2),INDEX('BCC Daten'!$B:$R,HEX2DEC($B88)/16+3,HEX2DEC(M$1)+2))))/10-273.15</f>
        <v>26.75</v>
      </c>
      <c r="N89" s="80"/>
      <c r="O89" s="80">
        <f>(HEX2DEC(CONCATENATE(INDEX('BCC Daten'!$B:$R,HEX2DEC($B88)/16+3,HEX2DEC(P$1)+2),INDEX('BCC Daten'!$B:$R,HEX2DEC($B88)/16+3,HEX2DEC(O$1)+2))))/10-273.15</f>
        <v>26.75</v>
      </c>
      <c r="P89" s="80"/>
      <c r="Q89" s="80">
        <f>(HEX2DEC(CONCATENATE(INDEX('BCC Daten'!$B:$R,HEX2DEC($B88)/16+3,HEX2DEC(R$1)+2),INDEX('BCC Daten'!$B:$R,HEX2DEC($B88)/16+3,HEX2DEC(Q$1)+2))))/10-273.15</f>
        <v>26.75</v>
      </c>
      <c r="R89" s="81"/>
    </row>
    <row r="90" spans="1:28" s="8" customFormat="1" ht="30" customHeight="1" x14ac:dyDescent="0.25">
      <c r="A90" s="92">
        <f>A88+16</f>
        <v>720</v>
      </c>
      <c r="B90" s="93" t="str">
        <f t="shared" si="1"/>
        <v>2D0</v>
      </c>
      <c r="C90" s="76" t="s">
        <v>207</v>
      </c>
      <c r="D90" s="77"/>
      <c r="E90" s="77"/>
      <c r="F90" s="77"/>
      <c r="G90" s="77"/>
      <c r="H90" s="77"/>
      <c r="I90" s="77"/>
      <c r="J90" s="78"/>
      <c r="K90" s="76" t="s">
        <v>208</v>
      </c>
      <c r="L90" s="77"/>
      <c r="M90" s="77"/>
      <c r="N90" s="77"/>
      <c r="O90" s="77"/>
      <c r="P90" s="77"/>
      <c r="Q90" s="77"/>
      <c r="R90" s="78"/>
    </row>
    <row r="91" spans="1:28" s="8" customFormat="1" ht="15" customHeight="1" x14ac:dyDescent="0.25">
      <c r="A91" s="92"/>
      <c r="B91" s="93"/>
      <c r="C91" s="79">
        <f>(HEX2DEC(CONCATENATE(INDEX('BCC Daten'!$B:$R,HEX2DEC($B90)/16+3,HEX2DEC(D$1)+2),INDEX('BCC Daten'!$B:$R,HEX2DEC($B90)/16+3,HEX2DEC(C$1)+2))))/10-273.15</f>
        <v>26.050000000000011</v>
      </c>
      <c r="D91" s="80"/>
      <c r="E91" s="80">
        <f>(HEX2DEC(CONCATENATE(INDEX('BCC Daten'!$B:$R,HEX2DEC($B90)/16+3,HEX2DEC(F$1)+2),INDEX('BCC Daten'!$B:$R,HEX2DEC($B90)/16+3,HEX2DEC(E$1)+2))))/10-273.15</f>
        <v>26.050000000000011</v>
      </c>
      <c r="F91" s="80"/>
      <c r="G91" s="80">
        <f>(HEX2DEC(CONCATENATE(INDEX('BCC Daten'!$B:$R,HEX2DEC($B90)/16+3,HEX2DEC(H$1)+2),INDEX('BCC Daten'!$B:$R,HEX2DEC($B90)/16+3,HEX2DEC(G$1)+2))))/10-273.15</f>
        <v>26.150000000000034</v>
      </c>
      <c r="H91" s="80"/>
      <c r="I91" s="80">
        <f>(HEX2DEC(CONCATENATE(INDEX('BCC Daten'!$B:$R,HEX2DEC($B90)/16+3,HEX2DEC(J$1)+2),INDEX('BCC Daten'!$B:$R,HEX2DEC($B90)/16+3,HEX2DEC(I$1)+2))))/10-273.15</f>
        <v>26.150000000000034</v>
      </c>
      <c r="J91" s="81"/>
      <c r="K91" s="79">
        <f>HEX2DEC(CONCATENATE(INDEX('BCC Daten'!$B:$R,HEX2DEC($B90)/16+3,HEX2DEC(L$1)+2),INDEX('BCC Daten'!$B:$R,HEX2DEC($B90)/16+3,HEX2DEC(K$1)+2)))</f>
        <v>35859</v>
      </c>
      <c r="L91" s="80"/>
      <c r="M91" s="80">
        <f>HEX2DEC(CONCATENATE(INDEX('BCC Daten'!$B:$R,HEX2DEC($B90)/16+3,HEX2DEC(N$1)+2),INDEX('BCC Daten'!$B:$R,HEX2DEC($B90)/16+3,HEX2DEC(M$1)+2)))</f>
        <v>35869</v>
      </c>
      <c r="N91" s="80"/>
      <c r="O91" s="80">
        <f>HEX2DEC(CONCATENATE(INDEX('BCC Daten'!$B:$R,HEX2DEC($B90)/16+3,HEX2DEC(P$1)+2),INDEX('BCC Daten'!$B:$R,HEX2DEC($B90)/16+3,HEX2DEC(O$1)+2)))</f>
        <v>35872</v>
      </c>
      <c r="P91" s="80"/>
      <c r="Q91" s="80">
        <f>HEX2DEC(CONCATENATE(INDEX('BCC Daten'!$B:$R,HEX2DEC($B90)/16+3,HEX2DEC(R$1)+2),INDEX('BCC Daten'!$B:$R,HEX2DEC($B90)/16+3,HEX2DEC(Q$1)+2)))</f>
        <v>35874</v>
      </c>
      <c r="R91" s="81"/>
    </row>
    <row r="92" spans="1:28" s="8" customFormat="1" ht="30" customHeight="1" x14ac:dyDescent="0.25">
      <c r="A92" s="92">
        <f>A90+16</f>
        <v>736</v>
      </c>
      <c r="B92" s="93" t="str">
        <f t="shared" si="1"/>
        <v>2E0</v>
      </c>
      <c r="C92" s="76" t="s">
        <v>209</v>
      </c>
      <c r="D92" s="77"/>
      <c r="E92" s="77"/>
      <c r="F92" s="77"/>
      <c r="G92" s="77"/>
      <c r="H92" s="77"/>
      <c r="I92" s="77"/>
      <c r="J92" s="78"/>
      <c r="K92" s="76" t="s">
        <v>210</v>
      </c>
      <c r="L92" s="77"/>
      <c r="M92" s="77"/>
      <c r="N92" s="77"/>
      <c r="O92" s="77"/>
      <c r="P92" s="77"/>
      <c r="Q92" s="77"/>
      <c r="R92" s="78"/>
    </row>
    <row r="93" spans="1:28" s="8" customFormat="1" ht="15" customHeight="1" x14ac:dyDescent="0.25">
      <c r="A93" s="92"/>
      <c r="B93" s="93"/>
      <c r="C93" s="79">
        <f>HEX2DEC(CONCATENATE(INDEX('BCC Daten'!$B:$R,HEX2DEC($B92)/16+3,HEX2DEC(D$1)+2),INDEX('BCC Daten'!$B:$R,HEX2DEC($B92)/16+3,HEX2DEC(C$1)+2)))</f>
        <v>35122</v>
      </c>
      <c r="D93" s="80"/>
      <c r="E93" s="80">
        <f>HEX2DEC(CONCATENATE(INDEX('BCC Daten'!$B:$R,HEX2DEC($B92)/16+3,HEX2DEC(F$1)+2),INDEX('BCC Daten'!$B:$R,HEX2DEC($B92)/16+3,HEX2DEC(E$1)+2)))</f>
        <v>35130</v>
      </c>
      <c r="F93" s="80"/>
      <c r="G93" s="80">
        <f>HEX2DEC(CONCATENATE(INDEX('BCC Daten'!$B:$R,HEX2DEC($B92)/16+3,HEX2DEC(H$1)+2),INDEX('BCC Daten'!$B:$R,HEX2DEC($B92)/16+3,HEX2DEC(G$1)+2)))</f>
        <v>35134</v>
      </c>
      <c r="H93" s="80"/>
      <c r="I93" s="80">
        <f>HEX2DEC(CONCATENATE(INDEX('BCC Daten'!$B:$R,HEX2DEC($B92)/16+3,HEX2DEC(J$1)+2),INDEX('BCC Daten'!$B:$R,HEX2DEC($B92)/16+3,HEX2DEC(I$1)+2)))</f>
        <v>35135</v>
      </c>
      <c r="J93" s="81"/>
      <c r="K93" s="79">
        <f>HEX2DEC(CONCATENATE(INDEX('BCC Daten'!$B:$R,HEX2DEC($B92)/16+3,HEX2DEC(L$1)+2),INDEX('BCC Daten'!$B:$R,HEX2DEC($B92)/16+3,HEX2DEC(K$1)+2)))</f>
        <v>40682</v>
      </c>
      <c r="L93" s="80"/>
      <c r="M93" s="80">
        <f>HEX2DEC(CONCATENATE(INDEX('BCC Daten'!$B:$R,HEX2DEC($B92)/16+3,HEX2DEC(N$1)+2),INDEX('BCC Daten'!$B:$R,HEX2DEC($B92)/16+3,HEX2DEC(M$1)+2)))</f>
        <v>40680</v>
      </c>
      <c r="N93" s="80"/>
      <c r="O93" s="80">
        <f>HEX2DEC(CONCATENATE(INDEX('BCC Daten'!$B:$R,HEX2DEC($B92)/16+3,HEX2DEC(P$1)+2),INDEX('BCC Daten'!$B:$R,HEX2DEC($B92)/16+3,HEX2DEC(O$1)+2)))</f>
        <v>40682</v>
      </c>
      <c r="P93" s="80"/>
      <c r="Q93" s="80">
        <f>HEX2DEC(CONCATENATE(INDEX('BCC Daten'!$B:$R,HEX2DEC($B92)/16+3,HEX2DEC(R$1)+2),INDEX('BCC Daten'!$B:$R,HEX2DEC($B92)/16+3,HEX2DEC(Q$1)+2)))</f>
        <v>40682</v>
      </c>
      <c r="R93" s="81"/>
    </row>
    <row r="94" spans="1:28" s="8" customFormat="1" ht="30" customHeight="1" x14ac:dyDescent="0.25">
      <c r="A94" s="92">
        <f>A92+16</f>
        <v>752</v>
      </c>
      <c r="B94" s="93" t="str">
        <f t="shared" si="1"/>
        <v>2F0</v>
      </c>
      <c r="C94" s="76" t="s">
        <v>211</v>
      </c>
      <c r="D94" s="77"/>
      <c r="E94" s="77"/>
      <c r="F94" s="77"/>
      <c r="G94" s="77"/>
      <c r="H94" s="77"/>
      <c r="I94" s="77"/>
      <c r="J94" s="78"/>
      <c r="K94" s="82" t="s">
        <v>212</v>
      </c>
      <c r="L94" s="83"/>
      <c r="M94" s="82" t="s">
        <v>213</v>
      </c>
      <c r="N94" s="83"/>
      <c r="O94" s="82" t="s">
        <v>214</v>
      </c>
      <c r="P94" s="83"/>
      <c r="Q94" s="82" t="s">
        <v>215</v>
      </c>
      <c r="R94" s="83"/>
    </row>
    <row r="95" spans="1:28" s="8" customFormat="1" ht="15" customHeight="1" x14ac:dyDescent="0.25">
      <c r="A95" s="92"/>
      <c r="B95" s="93"/>
      <c r="C95" s="79">
        <f>HEX2DEC(CONCATENATE(INDEX('BCC Daten'!$B:$R,HEX2DEC($B94)/16+3,HEX2DEC(D$1)+2),INDEX('BCC Daten'!$B:$R,HEX2DEC($B94)/16+3,HEX2DEC(C$1)+2)))</f>
        <v>40419</v>
      </c>
      <c r="D95" s="80"/>
      <c r="E95" s="80">
        <f>HEX2DEC(CONCATENATE(INDEX('BCC Daten'!$B:$R,HEX2DEC($B94)/16+3,HEX2DEC(F$1)+2),INDEX('BCC Daten'!$B:$R,HEX2DEC($B94)/16+3,HEX2DEC(E$1)+2)))</f>
        <v>40420</v>
      </c>
      <c r="F95" s="80"/>
      <c r="G95" s="80">
        <f>HEX2DEC(CONCATENATE(INDEX('BCC Daten'!$B:$R,HEX2DEC($B94)/16+3,HEX2DEC(H$1)+2),INDEX('BCC Daten'!$B:$R,HEX2DEC($B94)/16+3,HEX2DEC(G$1)+2)))</f>
        <v>40419</v>
      </c>
      <c r="H95" s="80"/>
      <c r="I95" s="80">
        <f>HEX2DEC(CONCATENATE(INDEX('BCC Daten'!$B:$R,HEX2DEC($B94)/16+3,HEX2DEC(J$1)+2),INDEX('BCC Daten'!$B:$R,HEX2DEC($B94)/16+3,HEX2DEC(I$1)+2)))</f>
        <v>40420</v>
      </c>
      <c r="J95" s="81"/>
      <c r="K95" s="79">
        <f>(HEX2DEC(CONCATENATE(INDEX('BCC Daten'!$B:$R,HEX2DEC($B94)/16+3,HEX2DEC(L$1)+2),INDEX('BCC Daten'!$B:$R,HEX2DEC($B94)/16+3,HEX2DEC(K$1)+2))))/10-273.15</f>
        <v>26.75</v>
      </c>
      <c r="L95" s="81"/>
      <c r="M95" s="79">
        <f>(HEX2DEC(CONCATENATE(INDEX('BCC Daten'!$B:$R,HEX2DEC($B94)/16+3,HEX2DEC(N$1)+2),INDEX('BCC Daten'!$B:$R,HEX2DEC($B94)/16+3,HEX2DEC(M$1)+2))))/10-273.15</f>
        <v>26.150000000000034</v>
      </c>
      <c r="N95" s="81"/>
      <c r="O95" s="79">
        <f>HEX2DEC(CONCATENATE(INDEX('BCC Daten'!$B:$R,HEX2DEC($B94)/16+3,HEX2DEC(P$1)+2),INDEX('BCC Daten'!$B:$R,HEX2DEC($B94)/16+3,HEX2DEC(O$1)+2)))</f>
        <v>35624</v>
      </c>
      <c r="P95" s="81"/>
      <c r="Q95" s="79">
        <f>HEX2DEC(CONCATENATE(INDEX('BCC Daten'!$B:$R,HEX2DEC($B94)/16+3,HEX2DEC(R$1)+2),INDEX('BCC Daten'!$B:$R,HEX2DEC($B94)/16+3,HEX2DEC(Q$1)+2)))</f>
        <v>35991</v>
      </c>
      <c r="R95" s="81"/>
    </row>
    <row r="96" spans="1:28" s="39" customFormat="1" ht="30" customHeight="1" x14ac:dyDescent="0.25">
      <c r="A96" s="92">
        <f>A94+16</f>
        <v>768</v>
      </c>
      <c r="B96" s="93" t="str">
        <f>DEC2HEX(A96)</f>
        <v>300</v>
      </c>
      <c r="C96" s="82" t="s">
        <v>216</v>
      </c>
      <c r="D96" s="83"/>
      <c r="E96" s="82" t="s">
        <v>217</v>
      </c>
      <c r="F96" s="83"/>
      <c r="G96" s="82" t="s">
        <v>218</v>
      </c>
      <c r="H96" s="83"/>
      <c r="I96" s="82" t="s">
        <v>219</v>
      </c>
      <c r="J96" s="83"/>
      <c r="K96" s="82" t="s">
        <v>220</v>
      </c>
      <c r="L96" s="83"/>
      <c r="M96" s="82" t="s">
        <v>243</v>
      </c>
      <c r="N96" s="83"/>
      <c r="O96" s="25"/>
      <c r="P96" s="25"/>
      <c r="Q96" s="25"/>
      <c r="R96" s="25"/>
      <c r="T96" s="42"/>
      <c r="U96" s="20"/>
      <c r="V96" s="20"/>
      <c r="W96" s="20"/>
      <c r="X96" s="20"/>
      <c r="Y96" s="20"/>
      <c r="Z96" s="20"/>
      <c r="AA96" s="20"/>
      <c r="AB96" s="20"/>
    </row>
    <row r="97" spans="1:28" s="39" customFormat="1" ht="15" customHeight="1" x14ac:dyDescent="0.25">
      <c r="A97" s="92"/>
      <c r="B97" s="93"/>
      <c r="C97" s="79">
        <f>HEX2DEC(CONCATENATE(INDEX('BCC Daten'!$B:$R,HEX2DEC($B96)/16+3,HEX2DEC(D$1)+2),INDEX('BCC Daten'!$B:$R,HEX2DEC($B96)/16+3,HEX2DEC(C$1)+2)))</f>
        <v>35256</v>
      </c>
      <c r="D97" s="81"/>
      <c r="E97" s="79">
        <f>HEX2DEC(CONCATENATE(INDEX('BCC Daten'!$B:$R,HEX2DEC($B96)/16+3,HEX2DEC(F$1)+2),INDEX('BCC Daten'!$B:$R,HEX2DEC($B96)/16+3,HEX2DEC(E$1)+2)))</f>
        <v>40548</v>
      </c>
      <c r="F97" s="81"/>
      <c r="G97" s="79">
        <f>HEX2DEC(CONCATENATE(INDEX('BCC Daten'!$B:$R,HEX2DEC($B96)/16+3,HEX2DEC(H$1)+2),INDEX('BCC Daten'!$B:$R,HEX2DEC($B96)/16+3,HEX2DEC(G$1)+2)))</f>
        <v>40679</v>
      </c>
      <c r="H97" s="81"/>
      <c r="I97" s="79">
        <f>HEX2DEC(CONCATENATE(INDEX('BCC Daten'!$B:$R,HEX2DEC($B96)/16+3,HEX2DEC(J$1)+2),INDEX('BCC Daten'!$B:$R,HEX2DEC($B96)/16+3,HEX2DEC(I$1)+2)))</f>
        <v>40417</v>
      </c>
      <c r="J97" s="81"/>
      <c r="K97" s="79">
        <f>HEX2DEC(CONCATENATE(INDEX('BCC Daten'!$B:$R,HEX2DEC($B96)/16+3,HEX2DEC(L$1)+2),INDEX('BCC Daten'!$B:$R,HEX2DEC($B96)/16+3,HEX2DEC(K$1)+2)))</f>
        <v>3447</v>
      </c>
      <c r="L97" s="81"/>
      <c r="M97" s="79">
        <f>(HEX2DEC(CONCATENATE(INDEX('BCC Daten'!$B:$R,HEX2DEC($B96)/16+3,HEX2DEC(N$1)+2),INDEX('BCC Daten'!$B:$R,HEX2DEC($B96)/16+3,HEX2DEC(M$1)+2))))/100</f>
        <v>5.63</v>
      </c>
      <c r="N97" s="81"/>
      <c r="O97" s="24">
        <f>HEX2DEC(INDEX('BCC Daten'!$B:$R,HEX2DEC($B96)/16+3,HEX2DEC(O$1)+2))</f>
        <v>186</v>
      </c>
      <c r="P97" s="24">
        <f>HEX2DEC(INDEX('BCC Daten'!$B:$R,HEX2DEC($B96)/16+3,HEX2DEC(P$1)+2))</f>
        <v>0</v>
      </c>
      <c r="Q97" s="24">
        <f>HEX2DEC(INDEX('BCC Daten'!$B:$R,HEX2DEC($B96)/16+3,HEX2DEC(Q$1)+2))</f>
        <v>0</v>
      </c>
      <c r="R97" s="24">
        <f>HEX2DEC(INDEX('BCC Daten'!$B:$R,HEX2DEC($B96)/16+3,HEX2DEC(R$1)+2))</f>
        <v>0</v>
      </c>
      <c r="T97" s="42"/>
      <c r="U97" s="20"/>
      <c r="V97" s="20"/>
      <c r="W97" s="20"/>
      <c r="X97" s="20"/>
      <c r="Y97" s="20"/>
      <c r="Z97" s="20"/>
      <c r="AA97" s="20"/>
      <c r="AB97" s="20"/>
    </row>
    <row r="98" spans="1:28" s="8" customFormat="1" ht="30" customHeight="1" x14ac:dyDescent="0.25">
      <c r="A98" s="92">
        <f>A96+16</f>
        <v>784</v>
      </c>
      <c r="B98" s="93" t="str">
        <f t="shared" si="1"/>
        <v>310</v>
      </c>
      <c r="C98" s="76" t="s">
        <v>221</v>
      </c>
      <c r="D98" s="77"/>
      <c r="E98" s="77"/>
      <c r="F98" s="77"/>
      <c r="G98" s="77"/>
      <c r="H98" s="77"/>
      <c r="I98" s="77"/>
      <c r="J98" s="78"/>
      <c r="K98" s="76" t="s">
        <v>222</v>
      </c>
      <c r="L98" s="77"/>
      <c r="M98" s="77"/>
      <c r="N98" s="77"/>
      <c r="O98" s="77"/>
      <c r="P98" s="77"/>
      <c r="Q98" s="77"/>
      <c r="R98" s="78"/>
      <c r="Z98" s="47"/>
      <c r="AA98" s="47"/>
      <c r="AB98" s="47"/>
    </row>
    <row r="99" spans="1:28" s="8" customFormat="1" ht="15" customHeight="1" x14ac:dyDescent="0.25">
      <c r="A99" s="92"/>
      <c r="B99" s="93"/>
      <c r="C99" s="79">
        <f>(HEX2DEC(CONCATENATE(INDEX('BCC Daten'!$B:$R,HEX2DEC($B98)/16+3,HEX2DEC(D$1)+2),INDEX('BCC Daten'!$B:$R,HEX2DEC($B98)/16+3,HEX2DEC(C$1)+2))))/10-273.15</f>
        <v>26.75</v>
      </c>
      <c r="D99" s="80"/>
      <c r="E99" s="80">
        <f>(HEX2DEC(CONCATENATE(INDEX('BCC Daten'!$B:$R,HEX2DEC($B98)/16+3,HEX2DEC(F$1)+2),INDEX('BCC Daten'!$B:$R,HEX2DEC($B98)/16+3,HEX2DEC(E$1)+2))))/10-273.15</f>
        <v>26.75</v>
      </c>
      <c r="F99" s="80"/>
      <c r="G99" s="80">
        <f>(HEX2DEC(CONCATENATE(INDEX('BCC Daten'!$B:$R,HEX2DEC($B98)/16+3,HEX2DEC(H$1)+2),INDEX('BCC Daten'!$B:$R,HEX2DEC($B98)/16+3,HEX2DEC(G$1)+2))))/10-273.15</f>
        <v>26.75</v>
      </c>
      <c r="H99" s="80"/>
      <c r="I99" s="80">
        <f>(HEX2DEC(CONCATENATE(INDEX('BCC Daten'!$B:$R,HEX2DEC($B98)/16+3,HEX2DEC(J$1)+2),INDEX('BCC Daten'!$B:$R,HEX2DEC($B98)/16+3,HEX2DEC(I$1)+2))))/10-273.15</f>
        <v>26.75</v>
      </c>
      <c r="J99" s="81"/>
      <c r="K99" s="79">
        <f>(HEX2DEC(CONCATENATE(INDEX('BCC Daten'!$B:$R,HEX2DEC($B98)/16+3,HEX2DEC(L$1)+2),INDEX('BCC Daten'!$B:$R,HEX2DEC($B98)/16+3,HEX2DEC(K$1)+2))))/10-273.15</f>
        <v>26.150000000000034</v>
      </c>
      <c r="L99" s="80"/>
      <c r="M99" s="80">
        <f>(HEX2DEC(CONCATENATE(INDEX('BCC Daten'!$B:$R,HEX2DEC($B98)/16+3,HEX2DEC(N$1)+2),INDEX('BCC Daten'!$B:$R,HEX2DEC($B98)/16+3,HEX2DEC(M$1)+2))))/10-273.15</f>
        <v>26.150000000000034</v>
      </c>
      <c r="N99" s="80"/>
      <c r="O99" s="80">
        <f>(HEX2DEC(CONCATENATE(INDEX('BCC Daten'!$B:$R,HEX2DEC($B98)/16+3,HEX2DEC(P$1)+2),INDEX('BCC Daten'!$B:$R,HEX2DEC($B98)/16+3,HEX2DEC(O$1)+2))))/10-273.15</f>
        <v>26.150000000000034</v>
      </c>
      <c r="P99" s="80"/>
      <c r="Q99" s="80">
        <f>(HEX2DEC(CONCATENATE(INDEX('BCC Daten'!$B:$R,HEX2DEC($B98)/16+3,HEX2DEC(R$1)+2),INDEX('BCC Daten'!$B:$R,HEX2DEC($B98)/16+3,HEX2DEC(Q$1)+2))))/10-273.15</f>
        <v>26.150000000000034</v>
      </c>
      <c r="R99" s="81"/>
      <c r="Z99" s="47"/>
      <c r="AA99" s="47"/>
      <c r="AB99" s="47"/>
    </row>
    <row r="100" spans="1:28" s="8" customFormat="1" ht="30" customHeight="1" x14ac:dyDescent="0.25">
      <c r="A100" s="92">
        <f>A98+16</f>
        <v>800</v>
      </c>
      <c r="B100" s="93" t="str">
        <f t="shared" si="1"/>
        <v>320</v>
      </c>
      <c r="C100" s="76" t="s">
        <v>223</v>
      </c>
      <c r="D100" s="77"/>
      <c r="E100" s="77"/>
      <c r="F100" s="77"/>
      <c r="G100" s="77"/>
      <c r="H100" s="77"/>
      <c r="I100" s="77"/>
      <c r="J100" s="78"/>
      <c r="K100" s="76" t="s">
        <v>224</v>
      </c>
      <c r="L100" s="77"/>
      <c r="M100" s="77"/>
      <c r="N100" s="77"/>
      <c r="O100" s="77"/>
      <c r="P100" s="77"/>
      <c r="Q100" s="77"/>
      <c r="R100" s="78"/>
      <c r="Z100" s="47"/>
      <c r="AA100" s="47"/>
      <c r="AB100" s="47"/>
    </row>
    <row r="101" spans="1:28" ht="15" customHeight="1" x14ac:dyDescent="0.25">
      <c r="A101" s="92"/>
      <c r="B101" s="93"/>
      <c r="C101" s="79">
        <f>HEX2DEC(CONCATENATE(INDEX('BCC Daten'!$B:$R,HEX2DEC($B100)/16+3,HEX2DEC(D$1)+2),INDEX('BCC Daten'!$B:$R,HEX2DEC($B100)/16+3,HEX2DEC(C$1)+2)))</f>
        <v>35991</v>
      </c>
      <c r="D101" s="80"/>
      <c r="E101" s="80">
        <f>HEX2DEC(CONCATENATE(INDEX('BCC Daten'!$B:$R,HEX2DEC($B100)/16+3,HEX2DEC(F$1)+2),INDEX('BCC Daten'!$B:$R,HEX2DEC($B100)/16+3,HEX2DEC(E$1)+2)))</f>
        <v>35991</v>
      </c>
      <c r="F101" s="80"/>
      <c r="G101" s="80">
        <f>HEX2DEC(CONCATENATE(INDEX('BCC Daten'!$B:$R,HEX2DEC($B100)/16+3,HEX2DEC(H$1)+2),INDEX('BCC Daten'!$B:$R,HEX2DEC($B100)/16+3,HEX2DEC(G$1)+2)))</f>
        <v>35990</v>
      </c>
      <c r="H101" s="80"/>
      <c r="I101" s="80">
        <f>HEX2DEC(CONCATENATE(INDEX('BCC Daten'!$B:$R,HEX2DEC($B100)/16+3,HEX2DEC(J$1)+2),INDEX('BCC Daten'!$B:$R,HEX2DEC($B100)/16+3,HEX2DEC(I$1)+2)))</f>
        <v>35990</v>
      </c>
      <c r="J101" s="81"/>
      <c r="K101" s="79">
        <f>HEX2DEC(CONCATENATE(INDEX('BCC Daten'!$B:$R,HEX2DEC($B100)/16+3,HEX2DEC(L$1)+2),INDEX('BCC Daten'!$B:$R,HEX2DEC($B100)/16+3,HEX2DEC(K$1)+2)))</f>
        <v>35256</v>
      </c>
      <c r="L101" s="80"/>
      <c r="M101" s="80">
        <f>HEX2DEC(CONCATENATE(INDEX('BCC Daten'!$B:$R,HEX2DEC($B100)/16+3,HEX2DEC(N$1)+2),INDEX('BCC Daten'!$B:$R,HEX2DEC($B100)/16+3,HEX2DEC(M$1)+2)))</f>
        <v>35255</v>
      </c>
      <c r="N101" s="80"/>
      <c r="O101" s="80">
        <f>HEX2DEC(CONCATENATE(INDEX('BCC Daten'!$B:$R,HEX2DEC($B100)/16+3,HEX2DEC(P$1)+2),INDEX('BCC Daten'!$B:$R,HEX2DEC($B100)/16+3,HEX2DEC(O$1)+2)))</f>
        <v>35256</v>
      </c>
      <c r="P101" s="80"/>
      <c r="Q101" s="80">
        <f>HEX2DEC(CONCATENATE(INDEX('BCC Daten'!$B:$R,HEX2DEC($B100)/16+3,HEX2DEC(R$1)+2),INDEX('BCC Daten'!$B:$R,HEX2DEC($B100)/16+3,HEX2DEC(Q$1)+2)))</f>
        <v>35256</v>
      </c>
      <c r="R101" s="81"/>
      <c r="Z101" s="47"/>
      <c r="AA101" s="47"/>
      <c r="AB101" s="47"/>
    </row>
    <row r="102" spans="1:28" s="8" customFormat="1" ht="30" customHeight="1" x14ac:dyDescent="0.25">
      <c r="A102" s="92">
        <f>A100+16</f>
        <v>816</v>
      </c>
      <c r="B102" s="93" t="str">
        <f t="shared" si="1"/>
        <v>330</v>
      </c>
      <c r="C102" s="76" t="s">
        <v>225</v>
      </c>
      <c r="D102" s="77"/>
      <c r="E102" s="77"/>
      <c r="F102" s="77"/>
      <c r="G102" s="77"/>
      <c r="H102" s="77"/>
      <c r="I102" s="77"/>
      <c r="J102" s="78"/>
      <c r="K102" s="76" t="s">
        <v>226</v>
      </c>
      <c r="L102" s="77"/>
      <c r="M102" s="77"/>
      <c r="N102" s="77"/>
      <c r="O102" s="77"/>
      <c r="P102" s="77"/>
      <c r="Q102" s="77"/>
      <c r="R102" s="78"/>
      <c r="Z102" s="47"/>
      <c r="AA102" s="47"/>
      <c r="AB102" s="47"/>
    </row>
    <row r="103" spans="1:28" s="8" customFormat="1" ht="15" customHeight="1" x14ac:dyDescent="0.25">
      <c r="A103" s="92"/>
      <c r="B103" s="93"/>
      <c r="C103" s="79">
        <f>HEX2DEC(CONCATENATE(INDEX('BCC Daten'!$B:$R,HEX2DEC($B102)/16+3,HEX2DEC(D$1)+2),INDEX('BCC Daten'!$B:$R,HEX2DEC($B102)/16+3,HEX2DEC(C$1)+2)))</f>
        <v>40681</v>
      </c>
      <c r="D103" s="80"/>
      <c r="E103" s="80">
        <f>HEX2DEC(CONCATENATE(INDEX('BCC Daten'!$B:$R,HEX2DEC($B102)/16+3,HEX2DEC(F$1)+2),INDEX('BCC Daten'!$B:$R,HEX2DEC($B102)/16+3,HEX2DEC(E$1)+2)))</f>
        <v>40678</v>
      </c>
      <c r="F103" s="80"/>
      <c r="G103" s="80">
        <f>HEX2DEC(CONCATENATE(INDEX('BCC Daten'!$B:$R,HEX2DEC($B102)/16+3,HEX2DEC(H$1)+2),INDEX('BCC Daten'!$B:$R,HEX2DEC($B102)/16+3,HEX2DEC(G$1)+2)))</f>
        <v>40678</v>
      </c>
      <c r="H103" s="80"/>
      <c r="I103" s="80">
        <f>HEX2DEC(CONCATENATE(INDEX('BCC Daten'!$B:$R,HEX2DEC($B102)/16+3,HEX2DEC(J$1)+2),INDEX('BCC Daten'!$B:$R,HEX2DEC($B102)/16+3,HEX2DEC(I$1)+2)))</f>
        <v>40680</v>
      </c>
      <c r="J103" s="81"/>
      <c r="K103" s="79">
        <f>HEX2DEC(CONCATENATE(INDEX('BCC Daten'!$B:$R,HEX2DEC($B102)/16+3,HEX2DEC(L$1)+2),INDEX('BCC Daten'!$B:$R,HEX2DEC($B102)/16+3,HEX2DEC(K$1)+2)))</f>
        <v>40417</v>
      </c>
      <c r="L103" s="80"/>
      <c r="M103" s="80">
        <f>HEX2DEC(CONCATENATE(INDEX('BCC Daten'!$B:$R,HEX2DEC($B102)/16+3,HEX2DEC(N$1)+2),INDEX('BCC Daten'!$B:$R,HEX2DEC($B102)/16+3,HEX2DEC(M$1)+2)))</f>
        <v>40418</v>
      </c>
      <c r="N103" s="80"/>
      <c r="O103" s="80">
        <f>HEX2DEC(CONCATENATE(INDEX('BCC Daten'!$B:$R,HEX2DEC($B102)/16+3,HEX2DEC(P$1)+2),INDEX('BCC Daten'!$B:$R,HEX2DEC($B102)/16+3,HEX2DEC(O$1)+2)))</f>
        <v>40417</v>
      </c>
      <c r="P103" s="80"/>
      <c r="Q103" s="80">
        <f>HEX2DEC(CONCATENATE(INDEX('BCC Daten'!$B:$R,HEX2DEC($B102)/16+3,HEX2DEC(R$1)+2),INDEX('BCC Daten'!$B:$R,HEX2DEC($B102)/16+3,HEX2DEC(Q$1)+2)))</f>
        <v>40416</v>
      </c>
      <c r="R103" s="81"/>
      <c r="Z103" s="47"/>
      <c r="AA103" s="47"/>
      <c r="AB103" s="47"/>
    </row>
    <row r="104" spans="1:28" ht="30" customHeight="1" x14ac:dyDescent="0.25">
      <c r="A104" s="92">
        <f>A102+16</f>
        <v>832</v>
      </c>
      <c r="B104" s="93" t="str">
        <f>DEC2HEX(A104)</f>
        <v>340</v>
      </c>
      <c r="C104" s="108" t="s">
        <v>93</v>
      </c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10"/>
      <c r="S104" t="s">
        <v>113</v>
      </c>
      <c r="Z104" s="47"/>
      <c r="AA104" s="47"/>
      <c r="AB104" s="47"/>
    </row>
    <row r="105" spans="1:28" x14ac:dyDescent="0.25">
      <c r="A105" s="92"/>
      <c r="B105" s="93"/>
      <c r="C105" s="115">
        <f>IF(HEX2DEC(CONCATENATE(INDEX('BCC Daten'!$B:$R,HEX2DEC($B104)/16+3,HEX2DEC(D$1)+2),INDEX('BCC Daten'!$B:$R,HEX2DEC($B104)/16+3,HEX2DEC(C$1)+2)))&gt;32767,HEX2DEC(CONCATENATE(INDEX('BCC Daten'!$B:$R,HEX2DEC($B104)/16+3,HEX2DEC(D$1)+2),INDEX('BCC Daten'!$B:$R,HEX2DEC($B104)/16+3,HEX2DEC(C$1)+2)))-65536,HEX2DEC(CONCATENATE(INDEX('BCC Daten'!$B:$R,HEX2DEC($B104)/16+3,HEX2DEC(D$1)+2),INDEX('BCC Daten'!$B:$R,HEX2DEC($B104)/16+3,HEX2DEC(C$1)+2))))</f>
        <v>-12</v>
      </c>
      <c r="D105" s="115"/>
      <c r="E105" s="115">
        <f>IF(HEX2DEC(CONCATENATE(INDEX('BCC Daten'!$B:$R,HEX2DEC($B104)/16+3,HEX2DEC(F$1)+2),INDEX('BCC Daten'!$B:$R,HEX2DEC($B104)/16+3,HEX2DEC(E$1)+2)))&gt;32767,HEX2DEC(CONCATENATE(INDEX('BCC Daten'!$B:$R,HEX2DEC($B104)/16+3,HEX2DEC(F$1)+2),INDEX('BCC Daten'!$B:$R,HEX2DEC($B104)/16+3,HEX2DEC(E$1)+2)))-65536,HEX2DEC(CONCATENATE(INDEX('BCC Daten'!$B:$R,HEX2DEC($B104)/16+3,HEX2DEC(F$1)+2),INDEX('BCC Daten'!$B:$R,HEX2DEC($B104)/16+3,HEX2DEC(E$1)+2))))</f>
        <v>-9</v>
      </c>
      <c r="F105" s="115"/>
      <c r="G105" s="115">
        <f>IF(HEX2DEC(CONCATENATE(INDEX('BCC Daten'!$B:$R,HEX2DEC($B104)/16+3,HEX2DEC(H$1)+2),INDEX('BCC Daten'!$B:$R,HEX2DEC($B104)/16+3,HEX2DEC(G$1)+2)))&gt;32767,HEX2DEC(CONCATENATE(INDEX('BCC Daten'!$B:$R,HEX2DEC($B104)/16+3,HEX2DEC(H$1)+2),INDEX('BCC Daten'!$B:$R,HEX2DEC($B104)/16+3,HEX2DEC(G$1)+2)))-65536,HEX2DEC(CONCATENATE(INDEX('BCC Daten'!$B:$R,HEX2DEC($B104)/16+3,HEX2DEC(H$1)+2),INDEX('BCC Daten'!$B:$R,HEX2DEC($B104)/16+3,HEX2DEC(G$1)+2))))</f>
        <v>-5</v>
      </c>
      <c r="H105" s="115"/>
      <c r="I105" s="115">
        <f>IF(HEX2DEC(CONCATENATE(INDEX('BCC Daten'!$B:$R,HEX2DEC($B104)/16+3,HEX2DEC(J$1)+2),INDEX('BCC Daten'!$B:$R,HEX2DEC($B104)/16+3,HEX2DEC(I$1)+2)))&gt;32767,HEX2DEC(CONCATENATE(INDEX('BCC Daten'!$B:$R,HEX2DEC($B104)/16+3,HEX2DEC(J$1)+2),INDEX('BCC Daten'!$B:$R,HEX2DEC($B104)/16+3,HEX2DEC(I$1)+2)))-65536,HEX2DEC(CONCATENATE(INDEX('BCC Daten'!$B:$R,HEX2DEC($B104)/16+3,HEX2DEC(J$1)+2),INDEX('BCC Daten'!$B:$R,HEX2DEC($B104)/16+3,HEX2DEC(I$1)+2))))</f>
        <v>-13</v>
      </c>
      <c r="J105" s="115"/>
      <c r="K105" s="115">
        <f>IF(HEX2DEC(CONCATENATE(INDEX('BCC Daten'!$B:$R,HEX2DEC($B104)/16+3,HEX2DEC(L$1)+2),INDEX('BCC Daten'!$B:$R,HEX2DEC($B104)/16+3,HEX2DEC(K$1)+2)))&gt;32767,HEX2DEC(CONCATENATE(INDEX('BCC Daten'!$B:$R,HEX2DEC($B104)/16+3,HEX2DEC(L$1)+2),INDEX('BCC Daten'!$B:$R,HEX2DEC($B104)/16+3,HEX2DEC(K$1)+2)))-65536,HEX2DEC(CONCATENATE(INDEX('BCC Daten'!$B:$R,HEX2DEC($B104)/16+3,HEX2DEC(L$1)+2),INDEX('BCC Daten'!$B:$R,HEX2DEC($B104)/16+3,HEX2DEC(K$1)+2))))</f>
        <v>-10</v>
      </c>
      <c r="L105" s="115"/>
      <c r="M105" s="115">
        <f>IF(HEX2DEC(CONCATENATE(INDEX('BCC Daten'!$B:$R,HEX2DEC($B104)/16+3,HEX2DEC(N$1)+2),INDEX('BCC Daten'!$B:$R,HEX2DEC($B104)/16+3,HEX2DEC(M$1)+2)))&gt;32767,HEX2DEC(CONCATENATE(INDEX('BCC Daten'!$B:$R,HEX2DEC($B104)/16+3,HEX2DEC(N$1)+2),INDEX('BCC Daten'!$B:$R,HEX2DEC($B104)/16+3,HEX2DEC(M$1)+2)))-65536,HEX2DEC(CONCATENATE(INDEX('BCC Daten'!$B:$R,HEX2DEC($B104)/16+3,HEX2DEC(N$1)+2),INDEX('BCC Daten'!$B:$R,HEX2DEC($B104)/16+3,HEX2DEC(M$1)+2))))</f>
        <v>-18</v>
      </c>
      <c r="N105" s="115"/>
      <c r="O105" s="115">
        <f>IF(HEX2DEC(CONCATENATE(INDEX('BCC Daten'!$B:$R,HEX2DEC($B104)/16+3,HEX2DEC(P$1)+2),INDEX('BCC Daten'!$B:$R,HEX2DEC($B104)/16+3,HEX2DEC(O$1)+2)))&gt;32767,HEX2DEC(CONCATENATE(INDEX('BCC Daten'!$B:$R,HEX2DEC($B104)/16+3,HEX2DEC(P$1)+2),INDEX('BCC Daten'!$B:$R,HEX2DEC($B104)/16+3,HEX2DEC(O$1)+2)))-65536,HEX2DEC(CONCATENATE(INDEX('BCC Daten'!$B:$R,HEX2DEC($B104)/16+3,HEX2DEC(P$1)+2),INDEX('BCC Daten'!$B:$R,HEX2DEC($B104)/16+3,HEX2DEC(O$1)+2))))</f>
        <v>-7</v>
      </c>
      <c r="P105" s="115"/>
      <c r="Q105" s="115">
        <f>IF(HEX2DEC(CONCATENATE(INDEX('BCC Daten'!$B:$R,HEX2DEC($B104)/16+3,HEX2DEC(R$1)+2),INDEX('BCC Daten'!$B:$R,HEX2DEC($B104)/16+3,HEX2DEC(Q$1)+2)))&gt;32767,HEX2DEC(CONCATENATE(INDEX('BCC Daten'!$B:$R,HEX2DEC($B104)/16+3,HEX2DEC(R$1)+2),INDEX('BCC Daten'!$B:$R,HEX2DEC($B104)/16+3,HEX2DEC(Q$1)+2)))-65536,HEX2DEC(CONCATENATE(INDEX('BCC Daten'!$B:$R,HEX2DEC($B104)/16+3,HEX2DEC(R$1)+2),INDEX('BCC Daten'!$B:$R,HEX2DEC($B104)/16+3,HEX2DEC(Q$1)+2))))</f>
        <v>-11</v>
      </c>
      <c r="R105" s="116"/>
    </row>
    <row r="106" spans="1:28" x14ac:dyDescent="0.25">
      <c r="A106" s="75">
        <f>A104+16</f>
        <v>848</v>
      </c>
      <c r="B106" s="10" t="str">
        <f>DEC2HEX(A106)</f>
        <v>350</v>
      </c>
      <c r="C106" s="115">
        <f>IF(HEX2DEC(CONCATENATE(INDEX('BCC Daten'!$B:$R,HEX2DEC($B106)/16+3,HEX2DEC(D$1)+2),INDEX('BCC Daten'!$B:$R,HEX2DEC($B106)/16+3,HEX2DEC(C$1)+2)))&gt;32767,HEX2DEC(CONCATENATE(INDEX('BCC Daten'!$B:$R,HEX2DEC($B106)/16+3,HEX2DEC(D$1)+2),INDEX('BCC Daten'!$B:$R,HEX2DEC($B106)/16+3,HEX2DEC(C$1)+2)))-65536,HEX2DEC(CONCATENATE(INDEX('BCC Daten'!$B:$R,HEX2DEC($B106)/16+3,HEX2DEC(D$1)+2),INDEX('BCC Daten'!$B:$R,HEX2DEC($B106)/16+3,HEX2DEC(C$1)+2))))</f>
        <v>-19</v>
      </c>
      <c r="D106" s="115"/>
      <c r="E106" s="115">
        <f>IF(HEX2DEC(CONCATENATE(INDEX('BCC Daten'!$B:$R,HEX2DEC($B106)/16+3,HEX2DEC(F$1)+2),INDEX('BCC Daten'!$B:$R,HEX2DEC($B106)/16+3,HEX2DEC(E$1)+2)))&gt;32767,HEX2DEC(CONCATENATE(INDEX('BCC Daten'!$B:$R,HEX2DEC($B106)/16+3,HEX2DEC(F$1)+2),INDEX('BCC Daten'!$B:$R,HEX2DEC($B106)/16+3,HEX2DEC(E$1)+2)))-65536,HEX2DEC(CONCATENATE(INDEX('BCC Daten'!$B:$R,HEX2DEC($B106)/16+3,HEX2DEC(F$1)+2),INDEX('BCC Daten'!$B:$R,HEX2DEC($B106)/16+3,HEX2DEC(E$1)+2))))</f>
        <v>-15</v>
      </c>
      <c r="F106" s="115"/>
      <c r="G106" s="115">
        <f>IF(HEX2DEC(CONCATENATE(INDEX('BCC Daten'!$B:$R,HEX2DEC($B106)/16+3,HEX2DEC(H$1)+2),INDEX('BCC Daten'!$B:$R,HEX2DEC($B106)/16+3,HEX2DEC(G$1)+2)))&gt;32767,HEX2DEC(CONCATENATE(INDEX('BCC Daten'!$B:$R,HEX2DEC($B106)/16+3,HEX2DEC(H$1)+2),INDEX('BCC Daten'!$B:$R,HEX2DEC($B106)/16+3,HEX2DEC(G$1)+2)))-65536,HEX2DEC(CONCATENATE(INDEX('BCC Daten'!$B:$R,HEX2DEC($B106)/16+3,HEX2DEC(H$1)+2),INDEX('BCC Daten'!$B:$R,HEX2DEC($B106)/16+3,HEX2DEC(G$1)+2))))</f>
        <v>-4</v>
      </c>
      <c r="H106" s="115"/>
      <c r="I106" s="115">
        <f>IF(HEX2DEC(CONCATENATE(INDEX('BCC Daten'!$B:$R,HEX2DEC($B106)/16+3,HEX2DEC(J$1)+2),INDEX('BCC Daten'!$B:$R,HEX2DEC($B106)/16+3,HEX2DEC(I$1)+2)))&gt;32767,HEX2DEC(CONCATENATE(INDEX('BCC Daten'!$B:$R,HEX2DEC($B106)/16+3,HEX2DEC(J$1)+2),INDEX('BCC Daten'!$B:$R,HEX2DEC($B106)/16+3,HEX2DEC(I$1)+2)))-65536,HEX2DEC(CONCATENATE(INDEX('BCC Daten'!$B:$R,HEX2DEC($B106)/16+3,HEX2DEC(J$1)+2),INDEX('BCC Daten'!$B:$R,HEX2DEC($B106)/16+3,HEX2DEC(I$1)+2))))</f>
        <v>-5</v>
      </c>
      <c r="J106" s="115"/>
      <c r="K106" s="115">
        <f>IF(HEX2DEC(CONCATENATE(INDEX('BCC Daten'!$B:$R,HEX2DEC($B106)/16+3,HEX2DEC(L$1)+2),INDEX('BCC Daten'!$B:$R,HEX2DEC($B106)/16+3,HEX2DEC(K$1)+2)))&gt;32767,HEX2DEC(CONCATENATE(INDEX('BCC Daten'!$B:$R,HEX2DEC($B106)/16+3,HEX2DEC(L$1)+2),INDEX('BCC Daten'!$B:$R,HEX2DEC($B106)/16+3,HEX2DEC(K$1)+2)))-65536,HEX2DEC(CONCATENATE(INDEX('BCC Daten'!$B:$R,HEX2DEC($B106)/16+3,HEX2DEC(L$1)+2),INDEX('BCC Daten'!$B:$R,HEX2DEC($B106)/16+3,HEX2DEC(K$1)+2))))</f>
        <v>-2</v>
      </c>
      <c r="L106" s="115"/>
      <c r="M106" s="115">
        <f>IF(HEX2DEC(CONCATENATE(INDEX('BCC Daten'!$B:$R,HEX2DEC($B106)/16+3,HEX2DEC(N$1)+2),INDEX('BCC Daten'!$B:$R,HEX2DEC($B106)/16+3,HEX2DEC(M$1)+2)))&gt;32767,HEX2DEC(CONCATENATE(INDEX('BCC Daten'!$B:$R,HEX2DEC($B106)/16+3,HEX2DEC(N$1)+2),INDEX('BCC Daten'!$B:$R,HEX2DEC($B106)/16+3,HEX2DEC(M$1)+2)))-65536,HEX2DEC(CONCATENATE(INDEX('BCC Daten'!$B:$R,HEX2DEC($B106)/16+3,HEX2DEC(N$1)+2),INDEX('BCC Daten'!$B:$R,HEX2DEC($B106)/16+3,HEX2DEC(M$1)+2))))</f>
        <v>-12</v>
      </c>
      <c r="N106" s="115"/>
      <c r="O106" s="115">
        <f>IF(HEX2DEC(CONCATENATE(INDEX('BCC Daten'!$B:$R,HEX2DEC($B106)/16+3,HEX2DEC(P$1)+2),INDEX('BCC Daten'!$B:$R,HEX2DEC($B106)/16+3,HEX2DEC(O$1)+2)))&gt;32767,HEX2DEC(CONCATENATE(INDEX('BCC Daten'!$B:$R,HEX2DEC($B106)/16+3,HEX2DEC(P$1)+2),INDEX('BCC Daten'!$B:$R,HEX2DEC($B106)/16+3,HEX2DEC(O$1)+2)))-65536,HEX2DEC(CONCATENATE(INDEX('BCC Daten'!$B:$R,HEX2DEC($B106)/16+3,HEX2DEC(P$1)+2),INDEX('BCC Daten'!$B:$R,HEX2DEC($B106)/16+3,HEX2DEC(O$1)+2))))</f>
        <v>-5</v>
      </c>
      <c r="P106" s="115"/>
      <c r="Q106" s="115">
        <f>IF(HEX2DEC(CONCATENATE(INDEX('BCC Daten'!$B:$R,HEX2DEC($B106)/16+3,HEX2DEC(R$1)+2),INDEX('BCC Daten'!$B:$R,HEX2DEC($B106)/16+3,HEX2DEC(Q$1)+2)))&gt;32767,HEX2DEC(CONCATENATE(INDEX('BCC Daten'!$B:$R,HEX2DEC($B106)/16+3,HEX2DEC(R$1)+2),INDEX('BCC Daten'!$B:$R,HEX2DEC($B106)/16+3,HEX2DEC(Q$1)+2)))-65536,HEX2DEC(CONCATENATE(INDEX('BCC Daten'!$B:$R,HEX2DEC($B106)/16+3,HEX2DEC(R$1)+2),INDEX('BCC Daten'!$B:$R,HEX2DEC($B106)/16+3,HEX2DEC(Q$1)+2))))</f>
        <v>-18</v>
      </c>
      <c r="R106" s="116"/>
    </row>
    <row r="107" spans="1:28" x14ac:dyDescent="0.25">
      <c r="A107" s="75">
        <f>A106+16</f>
        <v>864</v>
      </c>
      <c r="B107" s="10" t="str">
        <f t="shared" ref="B107:B136" si="3">DEC2HEX(A107)</f>
        <v>360</v>
      </c>
      <c r="C107" s="115">
        <f>IF(HEX2DEC(CONCATENATE(INDEX('BCC Daten'!$B:$R,HEX2DEC($B107)/16+3,HEX2DEC(D$1)+2),INDEX('BCC Daten'!$B:$R,HEX2DEC($B107)/16+3,HEX2DEC(C$1)+2)))&gt;32767,HEX2DEC(CONCATENATE(INDEX('BCC Daten'!$B:$R,HEX2DEC($B107)/16+3,HEX2DEC(D$1)+2),INDEX('BCC Daten'!$B:$R,HEX2DEC($B107)/16+3,HEX2DEC(C$1)+2)))-65536,HEX2DEC(CONCATENATE(INDEX('BCC Daten'!$B:$R,HEX2DEC($B107)/16+3,HEX2DEC(D$1)+2),INDEX('BCC Daten'!$B:$R,HEX2DEC($B107)/16+3,HEX2DEC(C$1)+2))))</f>
        <v>0</v>
      </c>
      <c r="D107" s="115"/>
      <c r="E107" s="115">
        <f>IF(HEX2DEC(CONCATENATE(INDEX('BCC Daten'!$B:$R,HEX2DEC($B107)/16+3,HEX2DEC(F$1)+2),INDEX('BCC Daten'!$B:$R,HEX2DEC($B107)/16+3,HEX2DEC(E$1)+2)))&gt;32767,HEX2DEC(CONCATENATE(INDEX('BCC Daten'!$B:$R,HEX2DEC($B107)/16+3,HEX2DEC(F$1)+2),INDEX('BCC Daten'!$B:$R,HEX2DEC($B107)/16+3,HEX2DEC(E$1)+2)))-65536,HEX2DEC(CONCATENATE(INDEX('BCC Daten'!$B:$R,HEX2DEC($B107)/16+3,HEX2DEC(F$1)+2),INDEX('BCC Daten'!$B:$R,HEX2DEC($B107)/16+3,HEX2DEC(E$1)+2))))</f>
        <v>-12</v>
      </c>
      <c r="F107" s="115"/>
      <c r="G107" s="115">
        <f>IF(HEX2DEC(CONCATENATE(INDEX('BCC Daten'!$B:$R,HEX2DEC($B107)/16+3,HEX2DEC(H$1)+2),INDEX('BCC Daten'!$B:$R,HEX2DEC($B107)/16+3,HEX2DEC(G$1)+2)))&gt;32767,HEX2DEC(CONCATENATE(INDEX('BCC Daten'!$B:$R,HEX2DEC($B107)/16+3,HEX2DEC(H$1)+2),INDEX('BCC Daten'!$B:$R,HEX2DEC($B107)/16+3,HEX2DEC(G$1)+2)))-65536,HEX2DEC(CONCATENATE(INDEX('BCC Daten'!$B:$R,HEX2DEC($B107)/16+3,HEX2DEC(H$1)+2),INDEX('BCC Daten'!$B:$R,HEX2DEC($B107)/16+3,HEX2DEC(G$1)+2))))</f>
        <v>-6</v>
      </c>
      <c r="H107" s="115"/>
      <c r="I107" s="115">
        <f>IF(HEX2DEC(CONCATENATE(INDEX('BCC Daten'!$B:$R,HEX2DEC($B107)/16+3,HEX2DEC(J$1)+2),INDEX('BCC Daten'!$B:$R,HEX2DEC($B107)/16+3,HEX2DEC(I$1)+2)))&gt;32767,HEX2DEC(CONCATENATE(INDEX('BCC Daten'!$B:$R,HEX2DEC($B107)/16+3,HEX2DEC(J$1)+2),INDEX('BCC Daten'!$B:$R,HEX2DEC($B107)/16+3,HEX2DEC(I$1)+2)))-65536,HEX2DEC(CONCATENATE(INDEX('BCC Daten'!$B:$R,HEX2DEC($B107)/16+3,HEX2DEC(J$1)+2),INDEX('BCC Daten'!$B:$R,HEX2DEC($B107)/16+3,HEX2DEC(I$1)+2))))</f>
        <v>-10</v>
      </c>
      <c r="J107" s="115"/>
      <c r="K107" s="115">
        <f>IF(HEX2DEC(CONCATENATE(INDEX('BCC Daten'!$B:$R,HEX2DEC($B107)/16+3,HEX2DEC(L$1)+2),INDEX('BCC Daten'!$B:$R,HEX2DEC($B107)/16+3,HEX2DEC(K$1)+2)))&gt;32767,HEX2DEC(CONCATENATE(INDEX('BCC Daten'!$B:$R,HEX2DEC($B107)/16+3,HEX2DEC(L$1)+2),INDEX('BCC Daten'!$B:$R,HEX2DEC($B107)/16+3,HEX2DEC(K$1)+2)))-65536,HEX2DEC(CONCATENATE(INDEX('BCC Daten'!$B:$R,HEX2DEC($B107)/16+3,HEX2DEC(L$1)+2),INDEX('BCC Daten'!$B:$R,HEX2DEC($B107)/16+3,HEX2DEC(K$1)+2))))</f>
        <v>2</v>
      </c>
      <c r="L107" s="115"/>
      <c r="M107" s="115">
        <f>IF(HEX2DEC(CONCATENATE(INDEX('BCC Daten'!$B:$R,HEX2DEC($B107)/16+3,HEX2DEC(N$1)+2),INDEX('BCC Daten'!$B:$R,HEX2DEC($B107)/16+3,HEX2DEC(M$1)+2)))&gt;32767,HEX2DEC(CONCATENATE(INDEX('BCC Daten'!$B:$R,HEX2DEC($B107)/16+3,HEX2DEC(N$1)+2),INDEX('BCC Daten'!$B:$R,HEX2DEC($B107)/16+3,HEX2DEC(M$1)+2)))-65536,HEX2DEC(CONCATENATE(INDEX('BCC Daten'!$B:$R,HEX2DEC($B107)/16+3,HEX2DEC(N$1)+2),INDEX('BCC Daten'!$B:$R,HEX2DEC($B107)/16+3,HEX2DEC(M$1)+2))))</f>
        <v>1</v>
      </c>
      <c r="N107" s="115"/>
      <c r="O107" s="115">
        <f>IF(HEX2DEC(CONCATENATE(INDEX('BCC Daten'!$B:$R,HEX2DEC($B107)/16+3,HEX2DEC(P$1)+2),INDEX('BCC Daten'!$B:$R,HEX2DEC($B107)/16+3,HEX2DEC(O$1)+2)))&gt;32767,HEX2DEC(CONCATENATE(INDEX('BCC Daten'!$B:$R,HEX2DEC($B107)/16+3,HEX2DEC(P$1)+2),INDEX('BCC Daten'!$B:$R,HEX2DEC($B107)/16+3,HEX2DEC(O$1)+2)))-65536,HEX2DEC(CONCATENATE(INDEX('BCC Daten'!$B:$R,HEX2DEC($B107)/16+3,HEX2DEC(P$1)+2),INDEX('BCC Daten'!$B:$R,HEX2DEC($B107)/16+3,HEX2DEC(O$1)+2))))</f>
        <v>-8</v>
      </c>
      <c r="P107" s="115"/>
      <c r="Q107" s="115">
        <f>IF(HEX2DEC(CONCATENATE(INDEX('BCC Daten'!$B:$R,HEX2DEC($B107)/16+3,HEX2DEC(R$1)+2),INDEX('BCC Daten'!$B:$R,HEX2DEC($B107)/16+3,HEX2DEC(Q$1)+2)))&gt;32767,HEX2DEC(CONCATENATE(INDEX('BCC Daten'!$B:$R,HEX2DEC($B107)/16+3,HEX2DEC(R$1)+2),INDEX('BCC Daten'!$B:$R,HEX2DEC($B107)/16+3,HEX2DEC(Q$1)+2)))-65536,HEX2DEC(CONCATENATE(INDEX('BCC Daten'!$B:$R,HEX2DEC($B107)/16+3,HEX2DEC(R$1)+2),INDEX('BCC Daten'!$B:$R,HEX2DEC($B107)/16+3,HEX2DEC(Q$1)+2))))</f>
        <v>-11</v>
      </c>
      <c r="R107" s="116"/>
    </row>
    <row r="108" spans="1:28" x14ac:dyDescent="0.25">
      <c r="A108" s="75">
        <f t="shared" ref="A108:A136" si="4">A107+16</f>
        <v>880</v>
      </c>
      <c r="B108" s="10" t="str">
        <f t="shared" si="3"/>
        <v>370</v>
      </c>
      <c r="C108" s="115">
        <f>IF(HEX2DEC(CONCATENATE(INDEX('BCC Daten'!$B:$R,HEX2DEC($B108)/16+3,HEX2DEC(D$1)+2),INDEX('BCC Daten'!$B:$R,HEX2DEC($B108)/16+3,HEX2DEC(C$1)+2)))&gt;32767,HEX2DEC(CONCATENATE(INDEX('BCC Daten'!$B:$R,HEX2DEC($B108)/16+3,HEX2DEC(D$1)+2),INDEX('BCC Daten'!$B:$R,HEX2DEC($B108)/16+3,HEX2DEC(C$1)+2)))-65536,HEX2DEC(CONCATENATE(INDEX('BCC Daten'!$B:$R,HEX2DEC($B108)/16+3,HEX2DEC(D$1)+2),INDEX('BCC Daten'!$B:$R,HEX2DEC($B108)/16+3,HEX2DEC(C$1)+2))))</f>
        <v>-17</v>
      </c>
      <c r="D108" s="115"/>
      <c r="E108" s="115">
        <f>IF(HEX2DEC(CONCATENATE(INDEX('BCC Daten'!$B:$R,HEX2DEC($B108)/16+3,HEX2DEC(F$1)+2),INDEX('BCC Daten'!$B:$R,HEX2DEC($B108)/16+3,HEX2DEC(E$1)+2)))&gt;32767,HEX2DEC(CONCATENATE(INDEX('BCC Daten'!$B:$R,HEX2DEC($B108)/16+3,HEX2DEC(F$1)+2),INDEX('BCC Daten'!$B:$R,HEX2DEC($B108)/16+3,HEX2DEC(E$1)+2)))-65536,HEX2DEC(CONCATENATE(INDEX('BCC Daten'!$B:$R,HEX2DEC($B108)/16+3,HEX2DEC(F$1)+2),INDEX('BCC Daten'!$B:$R,HEX2DEC($B108)/16+3,HEX2DEC(E$1)+2))))</f>
        <v>-17</v>
      </c>
      <c r="F108" s="115"/>
      <c r="G108" s="115">
        <f>IF(HEX2DEC(CONCATENATE(INDEX('BCC Daten'!$B:$R,HEX2DEC($B108)/16+3,HEX2DEC(H$1)+2),INDEX('BCC Daten'!$B:$R,HEX2DEC($B108)/16+3,HEX2DEC(G$1)+2)))&gt;32767,HEX2DEC(CONCATENATE(INDEX('BCC Daten'!$B:$R,HEX2DEC($B108)/16+3,HEX2DEC(H$1)+2),INDEX('BCC Daten'!$B:$R,HEX2DEC($B108)/16+3,HEX2DEC(G$1)+2)))-65536,HEX2DEC(CONCATENATE(INDEX('BCC Daten'!$B:$R,HEX2DEC($B108)/16+3,HEX2DEC(H$1)+2),INDEX('BCC Daten'!$B:$R,HEX2DEC($B108)/16+3,HEX2DEC(G$1)+2))))</f>
        <v>-10</v>
      </c>
      <c r="H108" s="115"/>
      <c r="I108" s="115">
        <f>IF(HEX2DEC(CONCATENATE(INDEX('BCC Daten'!$B:$R,HEX2DEC($B108)/16+3,HEX2DEC(J$1)+2),INDEX('BCC Daten'!$B:$R,HEX2DEC($B108)/16+3,HEX2DEC(I$1)+2)))&gt;32767,HEX2DEC(CONCATENATE(INDEX('BCC Daten'!$B:$R,HEX2DEC($B108)/16+3,HEX2DEC(J$1)+2),INDEX('BCC Daten'!$B:$R,HEX2DEC($B108)/16+3,HEX2DEC(I$1)+2)))-65536,HEX2DEC(CONCATENATE(INDEX('BCC Daten'!$B:$R,HEX2DEC($B108)/16+3,HEX2DEC(J$1)+2),INDEX('BCC Daten'!$B:$R,HEX2DEC($B108)/16+3,HEX2DEC(I$1)+2))))</f>
        <v>-9</v>
      </c>
      <c r="J108" s="115"/>
      <c r="K108" s="115">
        <f>IF(HEX2DEC(CONCATENATE(INDEX('BCC Daten'!$B:$R,HEX2DEC($B108)/16+3,HEX2DEC(L$1)+2),INDEX('BCC Daten'!$B:$R,HEX2DEC($B108)/16+3,HEX2DEC(K$1)+2)))&gt;32767,HEX2DEC(CONCATENATE(INDEX('BCC Daten'!$B:$R,HEX2DEC($B108)/16+3,HEX2DEC(L$1)+2),INDEX('BCC Daten'!$B:$R,HEX2DEC($B108)/16+3,HEX2DEC(K$1)+2)))-65536,HEX2DEC(CONCATENATE(INDEX('BCC Daten'!$B:$R,HEX2DEC($B108)/16+3,HEX2DEC(L$1)+2),INDEX('BCC Daten'!$B:$R,HEX2DEC($B108)/16+3,HEX2DEC(K$1)+2))))</f>
        <v>-8</v>
      </c>
      <c r="L108" s="115"/>
      <c r="M108" s="115">
        <f>IF(HEX2DEC(CONCATENATE(INDEX('BCC Daten'!$B:$R,HEX2DEC($B108)/16+3,HEX2DEC(N$1)+2),INDEX('BCC Daten'!$B:$R,HEX2DEC($B108)/16+3,HEX2DEC(M$1)+2)))&gt;32767,HEX2DEC(CONCATENATE(INDEX('BCC Daten'!$B:$R,HEX2DEC($B108)/16+3,HEX2DEC(N$1)+2),INDEX('BCC Daten'!$B:$R,HEX2DEC($B108)/16+3,HEX2DEC(M$1)+2)))-65536,HEX2DEC(CONCATENATE(INDEX('BCC Daten'!$B:$R,HEX2DEC($B108)/16+3,HEX2DEC(N$1)+2),INDEX('BCC Daten'!$B:$R,HEX2DEC($B108)/16+3,HEX2DEC(M$1)+2))))</f>
        <v>-20</v>
      </c>
      <c r="N108" s="115"/>
      <c r="O108" s="115">
        <f>IF(HEX2DEC(CONCATENATE(INDEX('BCC Daten'!$B:$R,HEX2DEC($B108)/16+3,HEX2DEC(P$1)+2),INDEX('BCC Daten'!$B:$R,HEX2DEC($B108)/16+3,HEX2DEC(O$1)+2)))&gt;32767,HEX2DEC(CONCATENATE(INDEX('BCC Daten'!$B:$R,HEX2DEC($B108)/16+3,HEX2DEC(P$1)+2),INDEX('BCC Daten'!$B:$R,HEX2DEC($B108)/16+3,HEX2DEC(O$1)+2)))-65536,HEX2DEC(CONCATENATE(INDEX('BCC Daten'!$B:$R,HEX2DEC($B108)/16+3,HEX2DEC(P$1)+2),INDEX('BCC Daten'!$B:$R,HEX2DEC($B108)/16+3,HEX2DEC(O$1)+2))))</f>
        <v>-20</v>
      </c>
      <c r="P108" s="115"/>
      <c r="Q108" s="115">
        <f>IF(HEX2DEC(CONCATENATE(INDEX('BCC Daten'!$B:$R,HEX2DEC($B108)/16+3,HEX2DEC(R$1)+2),INDEX('BCC Daten'!$B:$R,HEX2DEC($B108)/16+3,HEX2DEC(Q$1)+2)))&gt;32767,HEX2DEC(CONCATENATE(INDEX('BCC Daten'!$B:$R,HEX2DEC($B108)/16+3,HEX2DEC(R$1)+2),INDEX('BCC Daten'!$B:$R,HEX2DEC($B108)/16+3,HEX2DEC(Q$1)+2)))-65536,HEX2DEC(CONCATENATE(INDEX('BCC Daten'!$B:$R,HEX2DEC($B108)/16+3,HEX2DEC(R$1)+2),INDEX('BCC Daten'!$B:$R,HEX2DEC($B108)/16+3,HEX2DEC(Q$1)+2))))</f>
        <v>1</v>
      </c>
      <c r="R108" s="116"/>
    </row>
    <row r="109" spans="1:28" x14ac:dyDescent="0.25">
      <c r="A109" s="75">
        <f t="shared" si="4"/>
        <v>896</v>
      </c>
      <c r="B109" s="10" t="str">
        <f t="shared" si="3"/>
        <v>380</v>
      </c>
      <c r="C109" s="115">
        <f>IF(HEX2DEC(CONCATENATE(INDEX('BCC Daten'!$B:$R,HEX2DEC($B109)/16+3,HEX2DEC(D$1)+2),INDEX('BCC Daten'!$B:$R,HEX2DEC($B109)/16+3,HEX2DEC(C$1)+2)))&gt;32767,HEX2DEC(CONCATENATE(INDEX('BCC Daten'!$B:$R,HEX2DEC($B109)/16+3,HEX2DEC(D$1)+2),INDEX('BCC Daten'!$B:$R,HEX2DEC($B109)/16+3,HEX2DEC(C$1)+2)))-65536,HEX2DEC(CONCATENATE(INDEX('BCC Daten'!$B:$R,HEX2DEC($B109)/16+3,HEX2DEC(D$1)+2),INDEX('BCC Daten'!$B:$R,HEX2DEC($B109)/16+3,HEX2DEC(C$1)+2))))</f>
        <v>-7</v>
      </c>
      <c r="D109" s="115"/>
      <c r="E109" s="115">
        <f>IF(HEX2DEC(CONCATENATE(INDEX('BCC Daten'!$B:$R,HEX2DEC($B109)/16+3,HEX2DEC(F$1)+2),INDEX('BCC Daten'!$B:$R,HEX2DEC($B109)/16+3,HEX2DEC(E$1)+2)))&gt;32767,HEX2DEC(CONCATENATE(INDEX('BCC Daten'!$B:$R,HEX2DEC($B109)/16+3,HEX2DEC(F$1)+2),INDEX('BCC Daten'!$B:$R,HEX2DEC($B109)/16+3,HEX2DEC(E$1)+2)))-65536,HEX2DEC(CONCATENATE(INDEX('BCC Daten'!$B:$R,HEX2DEC($B109)/16+3,HEX2DEC(F$1)+2),INDEX('BCC Daten'!$B:$R,HEX2DEC($B109)/16+3,HEX2DEC(E$1)+2))))</f>
        <v>-19</v>
      </c>
      <c r="F109" s="115"/>
      <c r="G109" s="115">
        <f>IF(HEX2DEC(CONCATENATE(INDEX('BCC Daten'!$B:$R,HEX2DEC($B109)/16+3,HEX2DEC(H$1)+2),INDEX('BCC Daten'!$B:$R,HEX2DEC($B109)/16+3,HEX2DEC(G$1)+2)))&gt;32767,HEX2DEC(CONCATENATE(INDEX('BCC Daten'!$B:$R,HEX2DEC($B109)/16+3,HEX2DEC(H$1)+2),INDEX('BCC Daten'!$B:$R,HEX2DEC($B109)/16+3,HEX2DEC(G$1)+2)))-65536,HEX2DEC(CONCATENATE(INDEX('BCC Daten'!$B:$R,HEX2DEC($B109)/16+3,HEX2DEC(H$1)+2),INDEX('BCC Daten'!$B:$R,HEX2DEC($B109)/16+3,HEX2DEC(G$1)+2))))</f>
        <v>-8</v>
      </c>
      <c r="H109" s="115"/>
      <c r="I109" s="115">
        <f>IF(HEX2DEC(CONCATENATE(INDEX('BCC Daten'!$B:$R,HEX2DEC($B109)/16+3,HEX2DEC(J$1)+2),INDEX('BCC Daten'!$B:$R,HEX2DEC($B109)/16+3,HEX2DEC(I$1)+2)))&gt;32767,HEX2DEC(CONCATENATE(INDEX('BCC Daten'!$B:$R,HEX2DEC($B109)/16+3,HEX2DEC(J$1)+2),INDEX('BCC Daten'!$B:$R,HEX2DEC($B109)/16+3,HEX2DEC(I$1)+2)))-65536,HEX2DEC(CONCATENATE(INDEX('BCC Daten'!$B:$R,HEX2DEC($B109)/16+3,HEX2DEC(J$1)+2),INDEX('BCC Daten'!$B:$R,HEX2DEC($B109)/16+3,HEX2DEC(I$1)+2))))</f>
        <v>-10</v>
      </c>
      <c r="J109" s="115"/>
      <c r="K109" s="115">
        <f>IF(HEX2DEC(CONCATENATE(INDEX('BCC Daten'!$B:$R,HEX2DEC($B109)/16+3,HEX2DEC(L$1)+2),INDEX('BCC Daten'!$B:$R,HEX2DEC($B109)/16+3,HEX2DEC(K$1)+2)))&gt;32767,HEX2DEC(CONCATENATE(INDEX('BCC Daten'!$B:$R,HEX2DEC($B109)/16+3,HEX2DEC(L$1)+2),INDEX('BCC Daten'!$B:$R,HEX2DEC($B109)/16+3,HEX2DEC(K$1)+2)))-65536,HEX2DEC(CONCATENATE(INDEX('BCC Daten'!$B:$R,HEX2DEC($B109)/16+3,HEX2DEC(L$1)+2),INDEX('BCC Daten'!$B:$R,HEX2DEC($B109)/16+3,HEX2DEC(K$1)+2))))</f>
        <v>-7</v>
      </c>
      <c r="L109" s="115"/>
      <c r="M109" s="115">
        <f>IF(HEX2DEC(CONCATENATE(INDEX('BCC Daten'!$B:$R,HEX2DEC($B109)/16+3,HEX2DEC(N$1)+2),INDEX('BCC Daten'!$B:$R,HEX2DEC($B109)/16+3,HEX2DEC(M$1)+2)))&gt;32767,HEX2DEC(CONCATENATE(INDEX('BCC Daten'!$B:$R,HEX2DEC($B109)/16+3,HEX2DEC(N$1)+2),INDEX('BCC Daten'!$B:$R,HEX2DEC($B109)/16+3,HEX2DEC(M$1)+2)))-65536,HEX2DEC(CONCATENATE(INDEX('BCC Daten'!$B:$R,HEX2DEC($B109)/16+3,HEX2DEC(N$1)+2),INDEX('BCC Daten'!$B:$R,HEX2DEC($B109)/16+3,HEX2DEC(M$1)+2))))</f>
        <v>-6</v>
      </c>
      <c r="N109" s="115"/>
      <c r="O109" s="115">
        <f>IF(HEX2DEC(CONCATENATE(INDEX('BCC Daten'!$B:$R,HEX2DEC($B109)/16+3,HEX2DEC(P$1)+2),INDEX('BCC Daten'!$B:$R,HEX2DEC($B109)/16+3,HEX2DEC(O$1)+2)))&gt;32767,HEX2DEC(CONCATENATE(INDEX('BCC Daten'!$B:$R,HEX2DEC($B109)/16+3,HEX2DEC(P$1)+2),INDEX('BCC Daten'!$B:$R,HEX2DEC($B109)/16+3,HEX2DEC(O$1)+2)))-65536,HEX2DEC(CONCATENATE(INDEX('BCC Daten'!$B:$R,HEX2DEC($B109)/16+3,HEX2DEC(P$1)+2),INDEX('BCC Daten'!$B:$R,HEX2DEC($B109)/16+3,HEX2DEC(O$1)+2))))</f>
        <v>-16</v>
      </c>
      <c r="P109" s="115"/>
      <c r="Q109" s="115">
        <f>IF(HEX2DEC(CONCATENATE(INDEX('BCC Daten'!$B:$R,HEX2DEC($B109)/16+3,HEX2DEC(R$1)+2),INDEX('BCC Daten'!$B:$R,HEX2DEC($B109)/16+3,HEX2DEC(Q$1)+2)))&gt;32767,HEX2DEC(CONCATENATE(INDEX('BCC Daten'!$B:$R,HEX2DEC($B109)/16+3,HEX2DEC(R$1)+2),INDEX('BCC Daten'!$B:$R,HEX2DEC($B109)/16+3,HEX2DEC(Q$1)+2)))-65536,HEX2DEC(CONCATENATE(INDEX('BCC Daten'!$B:$R,HEX2DEC($B109)/16+3,HEX2DEC(R$1)+2),INDEX('BCC Daten'!$B:$R,HEX2DEC($B109)/16+3,HEX2DEC(Q$1)+2))))</f>
        <v>-17</v>
      </c>
      <c r="R109" s="116"/>
    </row>
    <row r="110" spans="1:28" x14ac:dyDescent="0.25">
      <c r="A110" s="75">
        <f t="shared" si="4"/>
        <v>912</v>
      </c>
      <c r="B110" s="10" t="str">
        <f t="shared" si="3"/>
        <v>390</v>
      </c>
      <c r="C110" s="115">
        <f>IF(HEX2DEC(CONCATENATE(INDEX('BCC Daten'!$B:$R,HEX2DEC($B110)/16+3,HEX2DEC(D$1)+2),INDEX('BCC Daten'!$B:$R,HEX2DEC($B110)/16+3,HEX2DEC(C$1)+2)))&gt;32767,HEX2DEC(CONCATENATE(INDEX('BCC Daten'!$B:$R,HEX2DEC($B110)/16+3,HEX2DEC(D$1)+2),INDEX('BCC Daten'!$B:$R,HEX2DEC($B110)/16+3,HEX2DEC(C$1)+2)))-65536,HEX2DEC(CONCATENATE(INDEX('BCC Daten'!$B:$R,HEX2DEC($B110)/16+3,HEX2DEC(D$1)+2),INDEX('BCC Daten'!$B:$R,HEX2DEC($B110)/16+3,HEX2DEC(C$1)+2))))</f>
        <v>-15</v>
      </c>
      <c r="D110" s="115"/>
      <c r="E110" s="115">
        <f>IF(HEX2DEC(CONCATENATE(INDEX('BCC Daten'!$B:$R,HEX2DEC($B110)/16+3,HEX2DEC(F$1)+2),INDEX('BCC Daten'!$B:$R,HEX2DEC($B110)/16+3,HEX2DEC(E$1)+2)))&gt;32767,HEX2DEC(CONCATENATE(INDEX('BCC Daten'!$B:$R,HEX2DEC($B110)/16+3,HEX2DEC(F$1)+2),INDEX('BCC Daten'!$B:$R,HEX2DEC($B110)/16+3,HEX2DEC(E$1)+2)))-65536,HEX2DEC(CONCATENATE(INDEX('BCC Daten'!$B:$R,HEX2DEC($B110)/16+3,HEX2DEC(F$1)+2),INDEX('BCC Daten'!$B:$R,HEX2DEC($B110)/16+3,HEX2DEC(E$1)+2))))</f>
        <v>-2</v>
      </c>
      <c r="F110" s="115"/>
      <c r="G110" s="115">
        <f>IF(HEX2DEC(CONCATENATE(INDEX('BCC Daten'!$B:$R,HEX2DEC($B110)/16+3,HEX2DEC(H$1)+2),INDEX('BCC Daten'!$B:$R,HEX2DEC($B110)/16+3,HEX2DEC(G$1)+2)))&gt;32767,HEX2DEC(CONCATENATE(INDEX('BCC Daten'!$B:$R,HEX2DEC($B110)/16+3,HEX2DEC(H$1)+2),INDEX('BCC Daten'!$B:$R,HEX2DEC($B110)/16+3,HEX2DEC(G$1)+2)))-65536,HEX2DEC(CONCATENATE(INDEX('BCC Daten'!$B:$R,HEX2DEC($B110)/16+3,HEX2DEC(H$1)+2),INDEX('BCC Daten'!$B:$R,HEX2DEC($B110)/16+3,HEX2DEC(G$1)+2))))</f>
        <v>-12</v>
      </c>
      <c r="H110" s="115"/>
      <c r="I110" s="115">
        <f>IF(HEX2DEC(CONCATENATE(INDEX('BCC Daten'!$B:$R,HEX2DEC($B110)/16+3,HEX2DEC(J$1)+2),INDEX('BCC Daten'!$B:$R,HEX2DEC($B110)/16+3,HEX2DEC(I$1)+2)))&gt;32767,HEX2DEC(CONCATENATE(INDEX('BCC Daten'!$B:$R,HEX2DEC($B110)/16+3,HEX2DEC(J$1)+2),INDEX('BCC Daten'!$B:$R,HEX2DEC($B110)/16+3,HEX2DEC(I$1)+2)))-65536,HEX2DEC(CONCATENATE(INDEX('BCC Daten'!$B:$R,HEX2DEC($B110)/16+3,HEX2DEC(J$1)+2),INDEX('BCC Daten'!$B:$R,HEX2DEC($B110)/16+3,HEX2DEC(I$1)+2))))</f>
        <v>-7</v>
      </c>
      <c r="J110" s="115"/>
      <c r="K110" s="115">
        <f>IF(HEX2DEC(CONCATENATE(INDEX('BCC Daten'!$B:$R,HEX2DEC($B110)/16+3,HEX2DEC(L$1)+2),INDEX('BCC Daten'!$B:$R,HEX2DEC($B110)/16+3,HEX2DEC(K$1)+2)))&gt;32767,HEX2DEC(CONCATENATE(INDEX('BCC Daten'!$B:$R,HEX2DEC($B110)/16+3,HEX2DEC(L$1)+2),INDEX('BCC Daten'!$B:$R,HEX2DEC($B110)/16+3,HEX2DEC(K$1)+2)))-65536,HEX2DEC(CONCATENATE(INDEX('BCC Daten'!$B:$R,HEX2DEC($B110)/16+3,HEX2DEC(L$1)+2),INDEX('BCC Daten'!$B:$R,HEX2DEC($B110)/16+3,HEX2DEC(K$1)+2))))</f>
        <v>-11</v>
      </c>
      <c r="L110" s="115"/>
      <c r="M110" s="115">
        <f>IF(HEX2DEC(CONCATENATE(INDEX('BCC Daten'!$B:$R,HEX2DEC($B110)/16+3,HEX2DEC(N$1)+2),INDEX('BCC Daten'!$B:$R,HEX2DEC($B110)/16+3,HEX2DEC(M$1)+2)))&gt;32767,HEX2DEC(CONCATENATE(INDEX('BCC Daten'!$B:$R,HEX2DEC($B110)/16+3,HEX2DEC(N$1)+2),INDEX('BCC Daten'!$B:$R,HEX2DEC($B110)/16+3,HEX2DEC(M$1)+2)))-65536,HEX2DEC(CONCATENATE(INDEX('BCC Daten'!$B:$R,HEX2DEC($B110)/16+3,HEX2DEC(N$1)+2),INDEX('BCC Daten'!$B:$R,HEX2DEC($B110)/16+3,HEX2DEC(M$1)+2))))</f>
        <v>-17</v>
      </c>
      <c r="N110" s="115"/>
      <c r="O110" s="115">
        <f>IF(HEX2DEC(CONCATENATE(INDEX('BCC Daten'!$B:$R,HEX2DEC($B110)/16+3,HEX2DEC(P$1)+2),INDEX('BCC Daten'!$B:$R,HEX2DEC($B110)/16+3,HEX2DEC(O$1)+2)))&gt;32767,HEX2DEC(CONCATENATE(INDEX('BCC Daten'!$B:$R,HEX2DEC($B110)/16+3,HEX2DEC(P$1)+2),INDEX('BCC Daten'!$B:$R,HEX2DEC($B110)/16+3,HEX2DEC(O$1)+2)))-65536,HEX2DEC(CONCATENATE(INDEX('BCC Daten'!$B:$R,HEX2DEC($B110)/16+3,HEX2DEC(P$1)+2),INDEX('BCC Daten'!$B:$R,HEX2DEC($B110)/16+3,HEX2DEC(O$1)+2))))</f>
        <v>-15</v>
      </c>
      <c r="P110" s="115"/>
      <c r="Q110" s="115">
        <f>IF(HEX2DEC(CONCATENATE(INDEX('BCC Daten'!$B:$R,HEX2DEC($B110)/16+3,HEX2DEC(R$1)+2),INDEX('BCC Daten'!$B:$R,HEX2DEC($B110)/16+3,HEX2DEC(Q$1)+2)))&gt;32767,HEX2DEC(CONCATENATE(INDEX('BCC Daten'!$B:$R,HEX2DEC($B110)/16+3,HEX2DEC(R$1)+2),INDEX('BCC Daten'!$B:$R,HEX2DEC($B110)/16+3,HEX2DEC(Q$1)+2)))-65536,HEX2DEC(CONCATENATE(INDEX('BCC Daten'!$B:$R,HEX2DEC($B110)/16+3,HEX2DEC(R$1)+2),INDEX('BCC Daten'!$B:$R,HEX2DEC($B110)/16+3,HEX2DEC(Q$1)+2))))</f>
        <v>-7</v>
      </c>
      <c r="R110" s="116"/>
    </row>
    <row r="111" spans="1:28" x14ac:dyDescent="0.25">
      <c r="A111" s="75">
        <f t="shared" si="4"/>
        <v>928</v>
      </c>
      <c r="B111" s="10" t="str">
        <f t="shared" si="3"/>
        <v>3A0</v>
      </c>
      <c r="C111" s="115">
        <f>IF(HEX2DEC(CONCATENATE(INDEX('BCC Daten'!$B:$R,HEX2DEC($B111)/16+3,HEX2DEC(D$1)+2),INDEX('BCC Daten'!$B:$R,HEX2DEC($B111)/16+3,HEX2DEC(C$1)+2)))&gt;32767,HEX2DEC(CONCATENATE(INDEX('BCC Daten'!$B:$R,HEX2DEC($B111)/16+3,HEX2DEC(D$1)+2),INDEX('BCC Daten'!$B:$R,HEX2DEC($B111)/16+3,HEX2DEC(C$1)+2)))-65536,HEX2DEC(CONCATENATE(INDEX('BCC Daten'!$B:$R,HEX2DEC($B111)/16+3,HEX2DEC(D$1)+2),INDEX('BCC Daten'!$B:$R,HEX2DEC($B111)/16+3,HEX2DEC(C$1)+2))))</f>
        <v>-21</v>
      </c>
      <c r="D111" s="115"/>
      <c r="E111" s="115">
        <f>IF(HEX2DEC(CONCATENATE(INDEX('BCC Daten'!$B:$R,HEX2DEC($B111)/16+3,HEX2DEC(F$1)+2),INDEX('BCC Daten'!$B:$R,HEX2DEC($B111)/16+3,HEX2DEC(E$1)+2)))&gt;32767,HEX2DEC(CONCATENATE(INDEX('BCC Daten'!$B:$R,HEX2DEC($B111)/16+3,HEX2DEC(F$1)+2),INDEX('BCC Daten'!$B:$R,HEX2DEC($B111)/16+3,HEX2DEC(E$1)+2)))-65536,HEX2DEC(CONCATENATE(INDEX('BCC Daten'!$B:$R,HEX2DEC($B111)/16+3,HEX2DEC(F$1)+2),INDEX('BCC Daten'!$B:$R,HEX2DEC($B111)/16+3,HEX2DEC(E$1)+2))))</f>
        <v>-14</v>
      </c>
      <c r="F111" s="115"/>
      <c r="G111" s="115">
        <f>IF(HEX2DEC(CONCATENATE(INDEX('BCC Daten'!$B:$R,HEX2DEC($B111)/16+3,HEX2DEC(H$1)+2),INDEX('BCC Daten'!$B:$R,HEX2DEC($B111)/16+3,HEX2DEC(G$1)+2)))&gt;32767,HEX2DEC(CONCATENATE(INDEX('BCC Daten'!$B:$R,HEX2DEC($B111)/16+3,HEX2DEC(H$1)+2),INDEX('BCC Daten'!$B:$R,HEX2DEC($B111)/16+3,HEX2DEC(G$1)+2)))-65536,HEX2DEC(CONCATENATE(INDEX('BCC Daten'!$B:$R,HEX2DEC($B111)/16+3,HEX2DEC(H$1)+2),INDEX('BCC Daten'!$B:$R,HEX2DEC($B111)/16+3,HEX2DEC(G$1)+2))))</f>
        <v>-13</v>
      </c>
      <c r="H111" s="115"/>
      <c r="I111" s="115">
        <f>IF(HEX2DEC(CONCATENATE(INDEX('BCC Daten'!$B:$R,HEX2DEC($B111)/16+3,HEX2DEC(J$1)+2),INDEX('BCC Daten'!$B:$R,HEX2DEC($B111)/16+3,HEX2DEC(I$1)+2)))&gt;32767,HEX2DEC(CONCATENATE(INDEX('BCC Daten'!$B:$R,HEX2DEC($B111)/16+3,HEX2DEC(J$1)+2),INDEX('BCC Daten'!$B:$R,HEX2DEC($B111)/16+3,HEX2DEC(I$1)+2)))-65536,HEX2DEC(CONCATENATE(INDEX('BCC Daten'!$B:$R,HEX2DEC($B111)/16+3,HEX2DEC(J$1)+2),INDEX('BCC Daten'!$B:$R,HEX2DEC($B111)/16+3,HEX2DEC(I$1)+2))))</f>
        <v>-21</v>
      </c>
      <c r="J111" s="115"/>
      <c r="K111" s="115">
        <f>IF(HEX2DEC(CONCATENATE(INDEX('BCC Daten'!$B:$R,HEX2DEC($B111)/16+3,HEX2DEC(L$1)+2),INDEX('BCC Daten'!$B:$R,HEX2DEC($B111)/16+3,HEX2DEC(K$1)+2)))&gt;32767,HEX2DEC(CONCATENATE(INDEX('BCC Daten'!$B:$R,HEX2DEC($B111)/16+3,HEX2DEC(L$1)+2),INDEX('BCC Daten'!$B:$R,HEX2DEC($B111)/16+3,HEX2DEC(K$1)+2)))-65536,HEX2DEC(CONCATENATE(INDEX('BCC Daten'!$B:$R,HEX2DEC($B111)/16+3,HEX2DEC(L$1)+2),INDEX('BCC Daten'!$B:$R,HEX2DEC($B111)/16+3,HEX2DEC(K$1)+2))))</f>
        <v>-17</v>
      </c>
      <c r="L111" s="115"/>
      <c r="M111" s="115">
        <f>IF(HEX2DEC(CONCATENATE(INDEX('BCC Daten'!$B:$R,HEX2DEC($B111)/16+3,HEX2DEC(N$1)+2),INDEX('BCC Daten'!$B:$R,HEX2DEC($B111)/16+3,HEX2DEC(M$1)+2)))&gt;32767,HEX2DEC(CONCATENATE(INDEX('BCC Daten'!$B:$R,HEX2DEC($B111)/16+3,HEX2DEC(N$1)+2),INDEX('BCC Daten'!$B:$R,HEX2DEC($B111)/16+3,HEX2DEC(M$1)+2)))-65536,HEX2DEC(CONCATENATE(INDEX('BCC Daten'!$B:$R,HEX2DEC($B111)/16+3,HEX2DEC(N$1)+2),INDEX('BCC Daten'!$B:$R,HEX2DEC($B111)/16+3,HEX2DEC(M$1)+2))))</f>
        <v>-21</v>
      </c>
      <c r="N111" s="115"/>
      <c r="O111" s="115">
        <f>IF(HEX2DEC(CONCATENATE(INDEX('BCC Daten'!$B:$R,HEX2DEC($B111)/16+3,HEX2DEC(P$1)+2),INDEX('BCC Daten'!$B:$R,HEX2DEC($B111)/16+3,HEX2DEC(O$1)+2)))&gt;32767,HEX2DEC(CONCATENATE(INDEX('BCC Daten'!$B:$R,HEX2DEC($B111)/16+3,HEX2DEC(P$1)+2),INDEX('BCC Daten'!$B:$R,HEX2DEC($B111)/16+3,HEX2DEC(O$1)+2)))-65536,HEX2DEC(CONCATENATE(INDEX('BCC Daten'!$B:$R,HEX2DEC($B111)/16+3,HEX2DEC(P$1)+2),INDEX('BCC Daten'!$B:$R,HEX2DEC($B111)/16+3,HEX2DEC(O$1)+2))))</f>
        <v>-3</v>
      </c>
      <c r="P111" s="115"/>
      <c r="Q111" s="115">
        <f>IF(HEX2DEC(CONCATENATE(INDEX('BCC Daten'!$B:$R,HEX2DEC($B111)/16+3,HEX2DEC(R$1)+2),INDEX('BCC Daten'!$B:$R,HEX2DEC($B111)/16+3,HEX2DEC(Q$1)+2)))&gt;32767,HEX2DEC(CONCATENATE(INDEX('BCC Daten'!$B:$R,HEX2DEC($B111)/16+3,HEX2DEC(R$1)+2),INDEX('BCC Daten'!$B:$R,HEX2DEC($B111)/16+3,HEX2DEC(Q$1)+2)))-65536,HEX2DEC(CONCATENATE(INDEX('BCC Daten'!$B:$R,HEX2DEC($B111)/16+3,HEX2DEC(R$1)+2),INDEX('BCC Daten'!$B:$R,HEX2DEC($B111)/16+3,HEX2DEC(Q$1)+2))))</f>
        <v>0</v>
      </c>
      <c r="R111" s="116"/>
    </row>
    <row r="112" spans="1:28" x14ac:dyDescent="0.25">
      <c r="A112" s="75">
        <f t="shared" si="4"/>
        <v>944</v>
      </c>
      <c r="B112" s="10" t="str">
        <f t="shared" si="3"/>
        <v>3B0</v>
      </c>
      <c r="C112" s="115">
        <f>IF(HEX2DEC(CONCATENATE(INDEX('BCC Daten'!$B:$R,HEX2DEC($B112)/16+3,HEX2DEC(D$1)+2),INDEX('BCC Daten'!$B:$R,HEX2DEC($B112)/16+3,HEX2DEC(C$1)+2)))&gt;32767,HEX2DEC(CONCATENATE(INDEX('BCC Daten'!$B:$R,HEX2DEC($B112)/16+3,HEX2DEC(D$1)+2),INDEX('BCC Daten'!$B:$R,HEX2DEC($B112)/16+3,HEX2DEC(C$1)+2)))-65536,HEX2DEC(CONCATENATE(INDEX('BCC Daten'!$B:$R,HEX2DEC($B112)/16+3,HEX2DEC(D$1)+2),INDEX('BCC Daten'!$B:$R,HEX2DEC($B112)/16+3,HEX2DEC(C$1)+2))))</f>
        <v>-5</v>
      </c>
      <c r="D112" s="115"/>
      <c r="E112" s="115">
        <f>IF(HEX2DEC(CONCATENATE(INDEX('BCC Daten'!$B:$R,HEX2DEC($B112)/16+3,HEX2DEC(F$1)+2),INDEX('BCC Daten'!$B:$R,HEX2DEC($B112)/16+3,HEX2DEC(E$1)+2)))&gt;32767,HEX2DEC(CONCATENATE(INDEX('BCC Daten'!$B:$R,HEX2DEC($B112)/16+3,HEX2DEC(F$1)+2),INDEX('BCC Daten'!$B:$R,HEX2DEC($B112)/16+3,HEX2DEC(E$1)+2)))-65536,HEX2DEC(CONCATENATE(INDEX('BCC Daten'!$B:$R,HEX2DEC($B112)/16+3,HEX2DEC(F$1)+2),INDEX('BCC Daten'!$B:$R,HEX2DEC($B112)/16+3,HEX2DEC(E$1)+2))))</f>
        <v>-5</v>
      </c>
      <c r="F112" s="115"/>
      <c r="G112" s="115">
        <f>IF(HEX2DEC(CONCATENATE(INDEX('BCC Daten'!$B:$R,HEX2DEC($B112)/16+3,HEX2DEC(H$1)+2),INDEX('BCC Daten'!$B:$R,HEX2DEC($B112)/16+3,HEX2DEC(G$1)+2)))&gt;32767,HEX2DEC(CONCATENATE(INDEX('BCC Daten'!$B:$R,HEX2DEC($B112)/16+3,HEX2DEC(H$1)+2),INDEX('BCC Daten'!$B:$R,HEX2DEC($B112)/16+3,HEX2DEC(G$1)+2)))-65536,HEX2DEC(CONCATENATE(INDEX('BCC Daten'!$B:$R,HEX2DEC($B112)/16+3,HEX2DEC(H$1)+2),INDEX('BCC Daten'!$B:$R,HEX2DEC($B112)/16+3,HEX2DEC(G$1)+2))))</f>
        <v>-10</v>
      </c>
      <c r="H112" s="115"/>
      <c r="I112" s="115">
        <f>IF(HEX2DEC(CONCATENATE(INDEX('BCC Daten'!$B:$R,HEX2DEC($B112)/16+3,HEX2DEC(J$1)+2),INDEX('BCC Daten'!$B:$R,HEX2DEC($B112)/16+3,HEX2DEC(I$1)+2)))&gt;32767,HEX2DEC(CONCATENATE(INDEX('BCC Daten'!$B:$R,HEX2DEC($B112)/16+3,HEX2DEC(J$1)+2),INDEX('BCC Daten'!$B:$R,HEX2DEC($B112)/16+3,HEX2DEC(I$1)+2)))-65536,HEX2DEC(CONCATENATE(INDEX('BCC Daten'!$B:$R,HEX2DEC($B112)/16+3,HEX2DEC(J$1)+2),INDEX('BCC Daten'!$B:$R,HEX2DEC($B112)/16+3,HEX2DEC(I$1)+2))))</f>
        <v>-13</v>
      </c>
      <c r="J112" s="115"/>
      <c r="K112" s="115">
        <f>IF(HEX2DEC(CONCATENATE(INDEX('BCC Daten'!$B:$R,HEX2DEC($B112)/16+3,HEX2DEC(L$1)+2),INDEX('BCC Daten'!$B:$R,HEX2DEC($B112)/16+3,HEX2DEC(K$1)+2)))&gt;32767,HEX2DEC(CONCATENATE(INDEX('BCC Daten'!$B:$R,HEX2DEC($B112)/16+3,HEX2DEC(L$1)+2),INDEX('BCC Daten'!$B:$R,HEX2DEC($B112)/16+3,HEX2DEC(K$1)+2)))-65536,HEX2DEC(CONCATENATE(INDEX('BCC Daten'!$B:$R,HEX2DEC($B112)/16+3,HEX2DEC(L$1)+2),INDEX('BCC Daten'!$B:$R,HEX2DEC($B112)/16+3,HEX2DEC(K$1)+2))))</f>
        <v>-8</v>
      </c>
      <c r="L112" s="115"/>
      <c r="M112" s="115">
        <f>IF(HEX2DEC(CONCATENATE(INDEX('BCC Daten'!$B:$R,HEX2DEC($B112)/16+3,HEX2DEC(N$1)+2),INDEX('BCC Daten'!$B:$R,HEX2DEC($B112)/16+3,HEX2DEC(M$1)+2)))&gt;32767,HEX2DEC(CONCATENATE(INDEX('BCC Daten'!$B:$R,HEX2DEC($B112)/16+3,HEX2DEC(N$1)+2),INDEX('BCC Daten'!$B:$R,HEX2DEC($B112)/16+3,HEX2DEC(M$1)+2)))-65536,HEX2DEC(CONCATENATE(INDEX('BCC Daten'!$B:$R,HEX2DEC($B112)/16+3,HEX2DEC(N$1)+2),INDEX('BCC Daten'!$B:$R,HEX2DEC($B112)/16+3,HEX2DEC(M$1)+2))))</f>
        <v>0</v>
      </c>
      <c r="N112" s="115"/>
      <c r="O112" s="115">
        <f>IF(HEX2DEC(CONCATENATE(INDEX('BCC Daten'!$B:$R,HEX2DEC($B112)/16+3,HEX2DEC(P$1)+2),INDEX('BCC Daten'!$B:$R,HEX2DEC($B112)/16+3,HEX2DEC(O$1)+2)))&gt;32767,HEX2DEC(CONCATENATE(INDEX('BCC Daten'!$B:$R,HEX2DEC($B112)/16+3,HEX2DEC(P$1)+2),INDEX('BCC Daten'!$B:$R,HEX2DEC($B112)/16+3,HEX2DEC(O$1)+2)))-65536,HEX2DEC(CONCATENATE(INDEX('BCC Daten'!$B:$R,HEX2DEC($B112)/16+3,HEX2DEC(P$1)+2),INDEX('BCC Daten'!$B:$R,HEX2DEC($B112)/16+3,HEX2DEC(O$1)+2))))</f>
        <v>3</v>
      </c>
      <c r="P112" s="115"/>
      <c r="Q112" s="115">
        <f>IF(HEX2DEC(CONCATENATE(INDEX('BCC Daten'!$B:$R,HEX2DEC($B112)/16+3,HEX2DEC(R$1)+2),INDEX('BCC Daten'!$B:$R,HEX2DEC($B112)/16+3,HEX2DEC(Q$1)+2)))&gt;32767,HEX2DEC(CONCATENATE(INDEX('BCC Daten'!$B:$R,HEX2DEC($B112)/16+3,HEX2DEC(R$1)+2),INDEX('BCC Daten'!$B:$R,HEX2DEC($B112)/16+3,HEX2DEC(Q$1)+2)))-65536,HEX2DEC(CONCATENATE(INDEX('BCC Daten'!$B:$R,HEX2DEC($B112)/16+3,HEX2DEC(R$1)+2),INDEX('BCC Daten'!$B:$R,HEX2DEC($B112)/16+3,HEX2DEC(Q$1)+2))))</f>
        <v>-15</v>
      </c>
      <c r="R112" s="116"/>
    </row>
    <row r="113" spans="1:18" x14ac:dyDescent="0.25">
      <c r="A113" s="75">
        <f t="shared" si="4"/>
        <v>960</v>
      </c>
      <c r="B113" s="10" t="str">
        <f t="shared" si="3"/>
        <v>3C0</v>
      </c>
      <c r="C113" s="115">
        <f>IF(HEX2DEC(CONCATENATE(INDEX('BCC Daten'!$B:$R,HEX2DEC($B113)/16+3,HEX2DEC(D$1)+2),INDEX('BCC Daten'!$B:$R,HEX2DEC($B113)/16+3,HEX2DEC(C$1)+2)))&gt;32767,HEX2DEC(CONCATENATE(INDEX('BCC Daten'!$B:$R,HEX2DEC($B113)/16+3,HEX2DEC(D$1)+2),INDEX('BCC Daten'!$B:$R,HEX2DEC($B113)/16+3,HEX2DEC(C$1)+2)))-65536,HEX2DEC(CONCATENATE(INDEX('BCC Daten'!$B:$R,HEX2DEC($B113)/16+3,HEX2DEC(D$1)+2),INDEX('BCC Daten'!$B:$R,HEX2DEC($B113)/16+3,HEX2DEC(C$1)+2))))</f>
        <v>-7</v>
      </c>
      <c r="D113" s="115"/>
      <c r="E113" s="115">
        <f>IF(HEX2DEC(CONCATENATE(INDEX('BCC Daten'!$B:$R,HEX2DEC($B113)/16+3,HEX2DEC(F$1)+2),INDEX('BCC Daten'!$B:$R,HEX2DEC($B113)/16+3,HEX2DEC(E$1)+2)))&gt;32767,HEX2DEC(CONCATENATE(INDEX('BCC Daten'!$B:$R,HEX2DEC($B113)/16+3,HEX2DEC(F$1)+2),INDEX('BCC Daten'!$B:$R,HEX2DEC($B113)/16+3,HEX2DEC(E$1)+2)))-65536,HEX2DEC(CONCATENATE(INDEX('BCC Daten'!$B:$R,HEX2DEC($B113)/16+3,HEX2DEC(F$1)+2),INDEX('BCC Daten'!$B:$R,HEX2DEC($B113)/16+3,HEX2DEC(E$1)+2))))</f>
        <v>-3</v>
      </c>
      <c r="F113" s="115"/>
      <c r="G113" s="115">
        <f>IF(HEX2DEC(CONCATENATE(INDEX('BCC Daten'!$B:$R,HEX2DEC($B113)/16+3,HEX2DEC(H$1)+2),INDEX('BCC Daten'!$B:$R,HEX2DEC($B113)/16+3,HEX2DEC(G$1)+2)))&gt;32767,HEX2DEC(CONCATENATE(INDEX('BCC Daten'!$B:$R,HEX2DEC($B113)/16+3,HEX2DEC(H$1)+2),INDEX('BCC Daten'!$B:$R,HEX2DEC($B113)/16+3,HEX2DEC(G$1)+2)))-65536,HEX2DEC(CONCATENATE(INDEX('BCC Daten'!$B:$R,HEX2DEC($B113)/16+3,HEX2DEC(H$1)+2),INDEX('BCC Daten'!$B:$R,HEX2DEC($B113)/16+3,HEX2DEC(G$1)+2))))</f>
        <v>-10</v>
      </c>
      <c r="H113" s="115"/>
      <c r="I113" s="115">
        <f>IF(HEX2DEC(CONCATENATE(INDEX('BCC Daten'!$B:$R,HEX2DEC($B113)/16+3,HEX2DEC(J$1)+2),INDEX('BCC Daten'!$B:$R,HEX2DEC($B113)/16+3,HEX2DEC(I$1)+2)))&gt;32767,HEX2DEC(CONCATENATE(INDEX('BCC Daten'!$B:$R,HEX2DEC($B113)/16+3,HEX2DEC(J$1)+2),INDEX('BCC Daten'!$B:$R,HEX2DEC($B113)/16+3,HEX2DEC(I$1)+2)))-65536,HEX2DEC(CONCATENATE(INDEX('BCC Daten'!$B:$R,HEX2DEC($B113)/16+3,HEX2DEC(J$1)+2),INDEX('BCC Daten'!$B:$R,HEX2DEC($B113)/16+3,HEX2DEC(I$1)+2))))</f>
        <v>-2</v>
      </c>
      <c r="J113" s="115"/>
      <c r="K113" s="115">
        <f>IF(HEX2DEC(CONCATENATE(INDEX('BCC Daten'!$B:$R,HEX2DEC($B113)/16+3,HEX2DEC(L$1)+2),INDEX('BCC Daten'!$B:$R,HEX2DEC($B113)/16+3,HEX2DEC(K$1)+2)))&gt;32767,HEX2DEC(CONCATENATE(INDEX('BCC Daten'!$B:$R,HEX2DEC($B113)/16+3,HEX2DEC(L$1)+2),INDEX('BCC Daten'!$B:$R,HEX2DEC($B113)/16+3,HEX2DEC(K$1)+2)))-65536,HEX2DEC(CONCATENATE(INDEX('BCC Daten'!$B:$R,HEX2DEC($B113)/16+3,HEX2DEC(L$1)+2),INDEX('BCC Daten'!$B:$R,HEX2DEC($B113)/16+3,HEX2DEC(K$1)+2))))</f>
        <v>-9</v>
      </c>
      <c r="L113" s="115"/>
      <c r="M113" s="115">
        <f>IF(HEX2DEC(CONCATENATE(INDEX('BCC Daten'!$B:$R,HEX2DEC($B113)/16+3,HEX2DEC(N$1)+2),INDEX('BCC Daten'!$B:$R,HEX2DEC($B113)/16+3,HEX2DEC(M$1)+2)))&gt;32767,HEX2DEC(CONCATENATE(INDEX('BCC Daten'!$B:$R,HEX2DEC($B113)/16+3,HEX2DEC(N$1)+2),INDEX('BCC Daten'!$B:$R,HEX2DEC($B113)/16+3,HEX2DEC(M$1)+2)))-65536,HEX2DEC(CONCATENATE(INDEX('BCC Daten'!$B:$R,HEX2DEC($B113)/16+3,HEX2DEC(N$1)+2),INDEX('BCC Daten'!$B:$R,HEX2DEC($B113)/16+3,HEX2DEC(M$1)+2))))</f>
        <v>-15</v>
      </c>
      <c r="N113" s="115"/>
      <c r="O113" s="115">
        <f>IF(HEX2DEC(CONCATENATE(INDEX('BCC Daten'!$B:$R,HEX2DEC($B113)/16+3,HEX2DEC(P$1)+2),INDEX('BCC Daten'!$B:$R,HEX2DEC($B113)/16+3,HEX2DEC(O$1)+2)))&gt;32767,HEX2DEC(CONCATENATE(INDEX('BCC Daten'!$B:$R,HEX2DEC($B113)/16+3,HEX2DEC(P$1)+2),INDEX('BCC Daten'!$B:$R,HEX2DEC($B113)/16+3,HEX2DEC(O$1)+2)))-65536,HEX2DEC(CONCATENATE(INDEX('BCC Daten'!$B:$R,HEX2DEC($B113)/16+3,HEX2DEC(P$1)+2),INDEX('BCC Daten'!$B:$R,HEX2DEC($B113)/16+3,HEX2DEC(O$1)+2))))</f>
        <v>-8</v>
      </c>
      <c r="P113" s="115"/>
      <c r="Q113" s="115">
        <f>IF(HEX2DEC(CONCATENATE(INDEX('BCC Daten'!$B:$R,HEX2DEC($B113)/16+3,HEX2DEC(R$1)+2),INDEX('BCC Daten'!$B:$R,HEX2DEC($B113)/16+3,HEX2DEC(Q$1)+2)))&gt;32767,HEX2DEC(CONCATENATE(INDEX('BCC Daten'!$B:$R,HEX2DEC($B113)/16+3,HEX2DEC(R$1)+2),INDEX('BCC Daten'!$B:$R,HEX2DEC($B113)/16+3,HEX2DEC(Q$1)+2)))-65536,HEX2DEC(CONCATENATE(INDEX('BCC Daten'!$B:$R,HEX2DEC($B113)/16+3,HEX2DEC(R$1)+2),INDEX('BCC Daten'!$B:$R,HEX2DEC($B113)/16+3,HEX2DEC(Q$1)+2))))</f>
        <v>-3</v>
      </c>
      <c r="R113" s="116"/>
    </row>
    <row r="114" spans="1:18" x14ac:dyDescent="0.25">
      <c r="A114" s="75">
        <f t="shared" si="4"/>
        <v>976</v>
      </c>
      <c r="B114" s="10" t="str">
        <f t="shared" si="3"/>
        <v>3D0</v>
      </c>
      <c r="C114" s="115">
        <f>IF(HEX2DEC(CONCATENATE(INDEX('BCC Daten'!$B:$R,HEX2DEC($B114)/16+3,HEX2DEC(D$1)+2),INDEX('BCC Daten'!$B:$R,HEX2DEC($B114)/16+3,HEX2DEC(C$1)+2)))&gt;32767,HEX2DEC(CONCATENATE(INDEX('BCC Daten'!$B:$R,HEX2DEC($B114)/16+3,HEX2DEC(D$1)+2),INDEX('BCC Daten'!$B:$R,HEX2DEC($B114)/16+3,HEX2DEC(C$1)+2)))-65536,HEX2DEC(CONCATENATE(INDEX('BCC Daten'!$B:$R,HEX2DEC($B114)/16+3,HEX2DEC(D$1)+2),INDEX('BCC Daten'!$B:$R,HEX2DEC($B114)/16+3,HEX2DEC(C$1)+2))))</f>
        <v>-8</v>
      </c>
      <c r="D114" s="115"/>
      <c r="E114" s="115">
        <f>IF(HEX2DEC(CONCATENATE(INDEX('BCC Daten'!$B:$R,HEX2DEC($B114)/16+3,HEX2DEC(F$1)+2),INDEX('BCC Daten'!$B:$R,HEX2DEC($B114)/16+3,HEX2DEC(E$1)+2)))&gt;32767,HEX2DEC(CONCATENATE(INDEX('BCC Daten'!$B:$R,HEX2DEC($B114)/16+3,HEX2DEC(F$1)+2),INDEX('BCC Daten'!$B:$R,HEX2DEC($B114)/16+3,HEX2DEC(E$1)+2)))-65536,HEX2DEC(CONCATENATE(INDEX('BCC Daten'!$B:$R,HEX2DEC($B114)/16+3,HEX2DEC(F$1)+2),INDEX('BCC Daten'!$B:$R,HEX2DEC($B114)/16+3,HEX2DEC(E$1)+2))))</f>
        <v>-13</v>
      </c>
      <c r="F114" s="115"/>
      <c r="G114" s="115">
        <f>IF(HEX2DEC(CONCATENATE(INDEX('BCC Daten'!$B:$R,HEX2DEC($B114)/16+3,HEX2DEC(H$1)+2),INDEX('BCC Daten'!$B:$R,HEX2DEC($B114)/16+3,HEX2DEC(G$1)+2)))&gt;32767,HEX2DEC(CONCATENATE(INDEX('BCC Daten'!$B:$R,HEX2DEC($B114)/16+3,HEX2DEC(H$1)+2),INDEX('BCC Daten'!$B:$R,HEX2DEC($B114)/16+3,HEX2DEC(G$1)+2)))-65536,HEX2DEC(CONCATENATE(INDEX('BCC Daten'!$B:$R,HEX2DEC($B114)/16+3,HEX2DEC(H$1)+2),INDEX('BCC Daten'!$B:$R,HEX2DEC($B114)/16+3,HEX2DEC(G$1)+2))))</f>
        <v>-1</v>
      </c>
      <c r="H114" s="115"/>
      <c r="I114" s="115">
        <f>IF(HEX2DEC(CONCATENATE(INDEX('BCC Daten'!$B:$R,HEX2DEC($B114)/16+3,HEX2DEC(J$1)+2),INDEX('BCC Daten'!$B:$R,HEX2DEC($B114)/16+3,HEX2DEC(I$1)+2)))&gt;32767,HEX2DEC(CONCATENATE(INDEX('BCC Daten'!$B:$R,HEX2DEC($B114)/16+3,HEX2DEC(J$1)+2),INDEX('BCC Daten'!$B:$R,HEX2DEC($B114)/16+3,HEX2DEC(I$1)+2)))-65536,HEX2DEC(CONCATENATE(INDEX('BCC Daten'!$B:$R,HEX2DEC($B114)/16+3,HEX2DEC(J$1)+2),INDEX('BCC Daten'!$B:$R,HEX2DEC($B114)/16+3,HEX2DEC(I$1)+2))))</f>
        <v>-7</v>
      </c>
      <c r="J114" s="115"/>
      <c r="K114" s="115">
        <f>IF(HEX2DEC(CONCATENATE(INDEX('BCC Daten'!$B:$R,HEX2DEC($B114)/16+3,HEX2DEC(L$1)+2),INDEX('BCC Daten'!$B:$R,HEX2DEC($B114)/16+3,HEX2DEC(K$1)+2)))&gt;32767,HEX2DEC(CONCATENATE(INDEX('BCC Daten'!$B:$R,HEX2DEC($B114)/16+3,HEX2DEC(L$1)+2),INDEX('BCC Daten'!$B:$R,HEX2DEC($B114)/16+3,HEX2DEC(K$1)+2)))-65536,HEX2DEC(CONCATENATE(INDEX('BCC Daten'!$B:$R,HEX2DEC($B114)/16+3,HEX2DEC(L$1)+2),INDEX('BCC Daten'!$B:$R,HEX2DEC($B114)/16+3,HEX2DEC(K$1)+2))))</f>
        <v>-7</v>
      </c>
      <c r="L114" s="115"/>
      <c r="M114" s="115">
        <f>IF(HEX2DEC(CONCATENATE(INDEX('BCC Daten'!$B:$R,HEX2DEC($B114)/16+3,HEX2DEC(N$1)+2),INDEX('BCC Daten'!$B:$R,HEX2DEC($B114)/16+3,HEX2DEC(M$1)+2)))&gt;32767,HEX2DEC(CONCATENATE(INDEX('BCC Daten'!$B:$R,HEX2DEC($B114)/16+3,HEX2DEC(N$1)+2),INDEX('BCC Daten'!$B:$R,HEX2DEC($B114)/16+3,HEX2DEC(M$1)+2)))-65536,HEX2DEC(CONCATENATE(INDEX('BCC Daten'!$B:$R,HEX2DEC($B114)/16+3,HEX2DEC(N$1)+2),INDEX('BCC Daten'!$B:$R,HEX2DEC($B114)/16+3,HEX2DEC(M$1)+2))))</f>
        <v>-4</v>
      </c>
      <c r="N114" s="115"/>
      <c r="O114" s="115">
        <f>IF(HEX2DEC(CONCATENATE(INDEX('BCC Daten'!$B:$R,HEX2DEC($B114)/16+3,HEX2DEC(P$1)+2),INDEX('BCC Daten'!$B:$R,HEX2DEC($B114)/16+3,HEX2DEC(O$1)+2)))&gt;32767,HEX2DEC(CONCATENATE(INDEX('BCC Daten'!$B:$R,HEX2DEC($B114)/16+3,HEX2DEC(P$1)+2),INDEX('BCC Daten'!$B:$R,HEX2DEC($B114)/16+3,HEX2DEC(O$1)+2)))-65536,HEX2DEC(CONCATENATE(INDEX('BCC Daten'!$B:$R,HEX2DEC($B114)/16+3,HEX2DEC(P$1)+2),INDEX('BCC Daten'!$B:$R,HEX2DEC($B114)/16+3,HEX2DEC(O$1)+2))))</f>
        <v>-8</v>
      </c>
      <c r="P114" s="115"/>
      <c r="Q114" s="115">
        <f>IF(HEX2DEC(CONCATENATE(INDEX('BCC Daten'!$B:$R,HEX2DEC($B114)/16+3,HEX2DEC(R$1)+2),INDEX('BCC Daten'!$B:$R,HEX2DEC($B114)/16+3,HEX2DEC(Q$1)+2)))&gt;32767,HEX2DEC(CONCATENATE(INDEX('BCC Daten'!$B:$R,HEX2DEC($B114)/16+3,HEX2DEC(R$1)+2),INDEX('BCC Daten'!$B:$R,HEX2DEC($B114)/16+3,HEX2DEC(Q$1)+2)))-65536,HEX2DEC(CONCATENATE(INDEX('BCC Daten'!$B:$R,HEX2DEC($B114)/16+3,HEX2DEC(R$1)+2),INDEX('BCC Daten'!$B:$R,HEX2DEC($B114)/16+3,HEX2DEC(Q$1)+2))))</f>
        <v>-9</v>
      </c>
      <c r="R114" s="116"/>
    </row>
    <row r="115" spans="1:18" x14ac:dyDescent="0.25">
      <c r="A115" s="75">
        <f t="shared" si="4"/>
        <v>992</v>
      </c>
      <c r="B115" s="10" t="str">
        <f t="shared" si="3"/>
        <v>3E0</v>
      </c>
      <c r="C115" s="115">
        <f>IF(HEX2DEC(CONCATENATE(INDEX('BCC Daten'!$B:$R,HEX2DEC($B115)/16+3,HEX2DEC(D$1)+2),INDEX('BCC Daten'!$B:$R,HEX2DEC($B115)/16+3,HEX2DEC(C$1)+2)))&gt;32767,HEX2DEC(CONCATENATE(INDEX('BCC Daten'!$B:$R,HEX2DEC($B115)/16+3,HEX2DEC(D$1)+2),INDEX('BCC Daten'!$B:$R,HEX2DEC($B115)/16+3,HEX2DEC(C$1)+2)))-65536,HEX2DEC(CONCATENATE(INDEX('BCC Daten'!$B:$R,HEX2DEC($B115)/16+3,HEX2DEC(D$1)+2),INDEX('BCC Daten'!$B:$R,HEX2DEC($B115)/16+3,HEX2DEC(C$1)+2))))</f>
        <v>-11</v>
      </c>
      <c r="D115" s="115"/>
      <c r="E115" s="115">
        <f>IF(HEX2DEC(CONCATENATE(INDEX('BCC Daten'!$B:$R,HEX2DEC($B115)/16+3,HEX2DEC(F$1)+2),INDEX('BCC Daten'!$B:$R,HEX2DEC($B115)/16+3,HEX2DEC(E$1)+2)))&gt;32767,HEX2DEC(CONCATENATE(INDEX('BCC Daten'!$B:$R,HEX2DEC($B115)/16+3,HEX2DEC(F$1)+2),INDEX('BCC Daten'!$B:$R,HEX2DEC($B115)/16+3,HEX2DEC(E$1)+2)))-65536,HEX2DEC(CONCATENATE(INDEX('BCC Daten'!$B:$R,HEX2DEC($B115)/16+3,HEX2DEC(F$1)+2),INDEX('BCC Daten'!$B:$R,HEX2DEC($B115)/16+3,HEX2DEC(E$1)+2))))</f>
        <v>-13</v>
      </c>
      <c r="F115" s="115"/>
      <c r="G115" s="115">
        <f>IF(HEX2DEC(CONCATENATE(INDEX('BCC Daten'!$B:$R,HEX2DEC($B115)/16+3,HEX2DEC(H$1)+2),INDEX('BCC Daten'!$B:$R,HEX2DEC($B115)/16+3,HEX2DEC(G$1)+2)))&gt;32767,HEX2DEC(CONCATENATE(INDEX('BCC Daten'!$B:$R,HEX2DEC($B115)/16+3,HEX2DEC(H$1)+2),INDEX('BCC Daten'!$B:$R,HEX2DEC($B115)/16+3,HEX2DEC(G$1)+2)))-65536,HEX2DEC(CONCATENATE(INDEX('BCC Daten'!$B:$R,HEX2DEC($B115)/16+3,HEX2DEC(H$1)+2),INDEX('BCC Daten'!$B:$R,HEX2DEC($B115)/16+3,HEX2DEC(G$1)+2))))</f>
        <v>-12</v>
      </c>
      <c r="H115" s="115"/>
      <c r="I115" s="115">
        <f>IF(HEX2DEC(CONCATENATE(INDEX('BCC Daten'!$B:$R,HEX2DEC($B115)/16+3,HEX2DEC(J$1)+2),INDEX('BCC Daten'!$B:$R,HEX2DEC($B115)/16+3,HEX2DEC(I$1)+2)))&gt;32767,HEX2DEC(CONCATENATE(INDEX('BCC Daten'!$B:$R,HEX2DEC($B115)/16+3,HEX2DEC(J$1)+2),INDEX('BCC Daten'!$B:$R,HEX2DEC($B115)/16+3,HEX2DEC(I$1)+2)))-65536,HEX2DEC(CONCATENATE(INDEX('BCC Daten'!$B:$R,HEX2DEC($B115)/16+3,HEX2DEC(J$1)+2),INDEX('BCC Daten'!$B:$R,HEX2DEC($B115)/16+3,HEX2DEC(I$1)+2))))</f>
        <v>-9</v>
      </c>
      <c r="J115" s="115"/>
      <c r="K115" s="115">
        <f>IF(HEX2DEC(CONCATENATE(INDEX('BCC Daten'!$B:$R,HEX2DEC($B115)/16+3,HEX2DEC(L$1)+2),INDEX('BCC Daten'!$B:$R,HEX2DEC($B115)/16+3,HEX2DEC(K$1)+2)))&gt;32767,HEX2DEC(CONCATENATE(INDEX('BCC Daten'!$B:$R,HEX2DEC($B115)/16+3,HEX2DEC(L$1)+2),INDEX('BCC Daten'!$B:$R,HEX2DEC($B115)/16+3,HEX2DEC(K$1)+2)))-65536,HEX2DEC(CONCATENATE(INDEX('BCC Daten'!$B:$R,HEX2DEC($B115)/16+3,HEX2DEC(L$1)+2),INDEX('BCC Daten'!$B:$R,HEX2DEC($B115)/16+3,HEX2DEC(K$1)+2))))</f>
        <v>-10</v>
      </c>
      <c r="L115" s="115"/>
      <c r="M115" s="115">
        <f>IF(HEX2DEC(CONCATENATE(INDEX('BCC Daten'!$B:$R,HEX2DEC($B115)/16+3,HEX2DEC(N$1)+2),INDEX('BCC Daten'!$B:$R,HEX2DEC($B115)/16+3,HEX2DEC(M$1)+2)))&gt;32767,HEX2DEC(CONCATENATE(INDEX('BCC Daten'!$B:$R,HEX2DEC($B115)/16+3,HEX2DEC(N$1)+2),INDEX('BCC Daten'!$B:$R,HEX2DEC($B115)/16+3,HEX2DEC(M$1)+2)))-65536,HEX2DEC(CONCATENATE(INDEX('BCC Daten'!$B:$R,HEX2DEC($B115)/16+3,HEX2DEC(N$1)+2),INDEX('BCC Daten'!$B:$R,HEX2DEC($B115)/16+3,HEX2DEC(M$1)+2))))</f>
        <v>-16</v>
      </c>
      <c r="N115" s="115"/>
      <c r="O115" s="115">
        <f>IF(HEX2DEC(CONCATENATE(INDEX('BCC Daten'!$B:$R,HEX2DEC($B115)/16+3,HEX2DEC(P$1)+2),INDEX('BCC Daten'!$B:$R,HEX2DEC($B115)/16+3,HEX2DEC(O$1)+2)))&gt;32767,HEX2DEC(CONCATENATE(INDEX('BCC Daten'!$B:$R,HEX2DEC($B115)/16+3,HEX2DEC(P$1)+2),INDEX('BCC Daten'!$B:$R,HEX2DEC($B115)/16+3,HEX2DEC(O$1)+2)))-65536,HEX2DEC(CONCATENATE(INDEX('BCC Daten'!$B:$R,HEX2DEC($B115)/16+3,HEX2DEC(P$1)+2),INDEX('BCC Daten'!$B:$R,HEX2DEC($B115)/16+3,HEX2DEC(O$1)+2))))</f>
        <v>-21</v>
      </c>
      <c r="P115" s="115"/>
      <c r="Q115" s="115">
        <f>IF(HEX2DEC(CONCATENATE(INDEX('BCC Daten'!$B:$R,HEX2DEC($B115)/16+3,HEX2DEC(R$1)+2),INDEX('BCC Daten'!$B:$R,HEX2DEC($B115)/16+3,HEX2DEC(Q$1)+2)))&gt;32767,HEX2DEC(CONCATENATE(INDEX('BCC Daten'!$B:$R,HEX2DEC($B115)/16+3,HEX2DEC(R$1)+2),INDEX('BCC Daten'!$B:$R,HEX2DEC($B115)/16+3,HEX2DEC(Q$1)+2)))-65536,HEX2DEC(CONCATENATE(INDEX('BCC Daten'!$B:$R,HEX2DEC($B115)/16+3,HEX2DEC(R$1)+2),INDEX('BCC Daten'!$B:$R,HEX2DEC($B115)/16+3,HEX2DEC(Q$1)+2))))</f>
        <v>-11</v>
      </c>
      <c r="R115" s="116"/>
    </row>
    <row r="116" spans="1:18" x14ac:dyDescent="0.25">
      <c r="A116" s="75">
        <f t="shared" si="4"/>
        <v>1008</v>
      </c>
      <c r="B116" s="10" t="str">
        <f t="shared" si="3"/>
        <v>3F0</v>
      </c>
      <c r="C116" s="115">
        <f>IF(HEX2DEC(CONCATENATE(INDEX('BCC Daten'!$B:$R,HEX2DEC($B116)/16+3,HEX2DEC(D$1)+2),INDEX('BCC Daten'!$B:$R,HEX2DEC($B116)/16+3,HEX2DEC(C$1)+2)))&gt;32767,HEX2DEC(CONCATENATE(INDEX('BCC Daten'!$B:$R,HEX2DEC($B116)/16+3,HEX2DEC(D$1)+2),INDEX('BCC Daten'!$B:$R,HEX2DEC($B116)/16+3,HEX2DEC(C$1)+2)))-65536,HEX2DEC(CONCATENATE(INDEX('BCC Daten'!$B:$R,HEX2DEC($B116)/16+3,HEX2DEC(D$1)+2),INDEX('BCC Daten'!$B:$R,HEX2DEC($B116)/16+3,HEX2DEC(C$1)+2))))</f>
        <v>-10</v>
      </c>
      <c r="D116" s="115"/>
      <c r="E116" s="115">
        <f>IF(HEX2DEC(CONCATENATE(INDEX('BCC Daten'!$B:$R,HEX2DEC($B116)/16+3,HEX2DEC(F$1)+2),INDEX('BCC Daten'!$B:$R,HEX2DEC($B116)/16+3,HEX2DEC(E$1)+2)))&gt;32767,HEX2DEC(CONCATENATE(INDEX('BCC Daten'!$B:$R,HEX2DEC($B116)/16+3,HEX2DEC(F$1)+2),INDEX('BCC Daten'!$B:$R,HEX2DEC($B116)/16+3,HEX2DEC(E$1)+2)))-65536,HEX2DEC(CONCATENATE(INDEX('BCC Daten'!$B:$R,HEX2DEC($B116)/16+3,HEX2DEC(F$1)+2),INDEX('BCC Daten'!$B:$R,HEX2DEC($B116)/16+3,HEX2DEC(E$1)+2))))</f>
        <v>-11</v>
      </c>
      <c r="F116" s="115"/>
      <c r="G116" s="115">
        <f>IF(HEX2DEC(CONCATENATE(INDEX('BCC Daten'!$B:$R,HEX2DEC($B116)/16+3,HEX2DEC(H$1)+2),INDEX('BCC Daten'!$B:$R,HEX2DEC($B116)/16+3,HEX2DEC(G$1)+2)))&gt;32767,HEX2DEC(CONCATENATE(INDEX('BCC Daten'!$B:$R,HEX2DEC($B116)/16+3,HEX2DEC(H$1)+2),INDEX('BCC Daten'!$B:$R,HEX2DEC($B116)/16+3,HEX2DEC(G$1)+2)))-65536,HEX2DEC(CONCATENATE(INDEX('BCC Daten'!$B:$R,HEX2DEC($B116)/16+3,HEX2DEC(H$1)+2),INDEX('BCC Daten'!$B:$R,HEX2DEC($B116)/16+3,HEX2DEC(G$1)+2))))</f>
        <v>-9</v>
      </c>
      <c r="H116" s="115"/>
      <c r="I116" s="115">
        <f>IF(HEX2DEC(CONCATENATE(INDEX('BCC Daten'!$B:$R,HEX2DEC($B116)/16+3,HEX2DEC(J$1)+2),INDEX('BCC Daten'!$B:$R,HEX2DEC($B116)/16+3,HEX2DEC(I$1)+2)))&gt;32767,HEX2DEC(CONCATENATE(INDEX('BCC Daten'!$B:$R,HEX2DEC($B116)/16+3,HEX2DEC(J$1)+2),INDEX('BCC Daten'!$B:$R,HEX2DEC($B116)/16+3,HEX2DEC(I$1)+2)))-65536,HEX2DEC(CONCATENATE(INDEX('BCC Daten'!$B:$R,HEX2DEC($B116)/16+3,HEX2DEC(J$1)+2),INDEX('BCC Daten'!$B:$R,HEX2DEC($B116)/16+3,HEX2DEC(I$1)+2))))</f>
        <v>-9</v>
      </c>
      <c r="J116" s="115"/>
      <c r="K116" s="115">
        <f>IF(HEX2DEC(CONCATENATE(INDEX('BCC Daten'!$B:$R,HEX2DEC($B116)/16+3,HEX2DEC(L$1)+2),INDEX('BCC Daten'!$B:$R,HEX2DEC($B116)/16+3,HEX2DEC(K$1)+2)))&gt;32767,HEX2DEC(CONCATENATE(INDEX('BCC Daten'!$B:$R,HEX2DEC($B116)/16+3,HEX2DEC(L$1)+2),INDEX('BCC Daten'!$B:$R,HEX2DEC($B116)/16+3,HEX2DEC(K$1)+2)))-65536,HEX2DEC(CONCATENATE(INDEX('BCC Daten'!$B:$R,HEX2DEC($B116)/16+3,HEX2DEC(L$1)+2),INDEX('BCC Daten'!$B:$R,HEX2DEC($B116)/16+3,HEX2DEC(K$1)+2))))</f>
        <v>-11</v>
      </c>
      <c r="L116" s="115"/>
      <c r="M116" s="115">
        <f>IF(HEX2DEC(CONCATENATE(INDEX('BCC Daten'!$B:$R,HEX2DEC($B116)/16+3,HEX2DEC(N$1)+2),INDEX('BCC Daten'!$B:$R,HEX2DEC($B116)/16+3,HEX2DEC(M$1)+2)))&gt;32767,HEX2DEC(CONCATENATE(INDEX('BCC Daten'!$B:$R,HEX2DEC($B116)/16+3,HEX2DEC(N$1)+2),INDEX('BCC Daten'!$B:$R,HEX2DEC($B116)/16+3,HEX2DEC(M$1)+2)))-65536,HEX2DEC(CONCATENATE(INDEX('BCC Daten'!$B:$R,HEX2DEC($B116)/16+3,HEX2DEC(N$1)+2),INDEX('BCC Daten'!$B:$R,HEX2DEC($B116)/16+3,HEX2DEC(M$1)+2))))</f>
        <v>-13</v>
      </c>
      <c r="N116" s="115"/>
      <c r="O116" s="115">
        <f>IF(HEX2DEC(CONCATENATE(INDEX('BCC Daten'!$B:$R,HEX2DEC($B116)/16+3,HEX2DEC(P$1)+2),INDEX('BCC Daten'!$B:$R,HEX2DEC($B116)/16+3,HEX2DEC(O$1)+2)))&gt;32767,HEX2DEC(CONCATENATE(INDEX('BCC Daten'!$B:$R,HEX2DEC($B116)/16+3,HEX2DEC(P$1)+2),INDEX('BCC Daten'!$B:$R,HEX2DEC($B116)/16+3,HEX2DEC(O$1)+2)))-65536,HEX2DEC(CONCATENATE(INDEX('BCC Daten'!$B:$R,HEX2DEC($B116)/16+3,HEX2DEC(P$1)+2),INDEX('BCC Daten'!$B:$R,HEX2DEC($B116)/16+3,HEX2DEC(O$1)+2))))</f>
        <v>-7</v>
      </c>
      <c r="P116" s="115"/>
      <c r="Q116" s="115">
        <f>IF(HEX2DEC(CONCATENATE(INDEX('BCC Daten'!$B:$R,HEX2DEC($B116)/16+3,HEX2DEC(R$1)+2),INDEX('BCC Daten'!$B:$R,HEX2DEC($B116)/16+3,HEX2DEC(Q$1)+2)))&gt;32767,HEX2DEC(CONCATENATE(INDEX('BCC Daten'!$B:$R,HEX2DEC($B116)/16+3,HEX2DEC(R$1)+2),INDEX('BCC Daten'!$B:$R,HEX2DEC($B116)/16+3,HEX2DEC(Q$1)+2)))-65536,HEX2DEC(CONCATENATE(INDEX('BCC Daten'!$B:$R,HEX2DEC($B116)/16+3,HEX2DEC(R$1)+2),INDEX('BCC Daten'!$B:$R,HEX2DEC($B116)/16+3,HEX2DEC(Q$1)+2))))</f>
        <v>-14</v>
      </c>
      <c r="R116" s="116"/>
    </row>
    <row r="117" spans="1:18" x14ac:dyDescent="0.25">
      <c r="A117" s="75">
        <f t="shared" si="4"/>
        <v>1024</v>
      </c>
      <c r="B117" s="10" t="str">
        <f t="shared" si="3"/>
        <v>400</v>
      </c>
      <c r="C117" s="115">
        <f>IF(HEX2DEC(CONCATENATE(INDEX('BCC Daten'!$B:$R,HEX2DEC($B117)/16+3,HEX2DEC(D$1)+2),INDEX('BCC Daten'!$B:$R,HEX2DEC($B117)/16+3,HEX2DEC(C$1)+2)))&gt;32767,HEX2DEC(CONCATENATE(INDEX('BCC Daten'!$B:$R,HEX2DEC($B117)/16+3,HEX2DEC(D$1)+2),INDEX('BCC Daten'!$B:$R,HEX2DEC($B117)/16+3,HEX2DEC(C$1)+2)))-65536,HEX2DEC(CONCATENATE(INDEX('BCC Daten'!$B:$R,HEX2DEC($B117)/16+3,HEX2DEC(D$1)+2),INDEX('BCC Daten'!$B:$R,HEX2DEC($B117)/16+3,HEX2DEC(C$1)+2))))</f>
        <v>-11</v>
      </c>
      <c r="D117" s="115"/>
      <c r="E117" s="115">
        <f>IF(HEX2DEC(CONCATENATE(INDEX('BCC Daten'!$B:$R,HEX2DEC($B117)/16+3,HEX2DEC(F$1)+2),INDEX('BCC Daten'!$B:$R,HEX2DEC($B117)/16+3,HEX2DEC(E$1)+2)))&gt;32767,HEX2DEC(CONCATENATE(INDEX('BCC Daten'!$B:$R,HEX2DEC($B117)/16+3,HEX2DEC(F$1)+2),INDEX('BCC Daten'!$B:$R,HEX2DEC($B117)/16+3,HEX2DEC(E$1)+2)))-65536,HEX2DEC(CONCATENATE(INDEX('BCC Daten'!$B:$R,HEX2DEC($B117)/16+3,HEX2DEC(F$1)+2),INDEX('BCC Daten'!$B:$R,HEX2DEC($B117)/16+3,HEX2DEC(E$1)+2))))</f>
        <v>-10</v>
      </c>
      <c r="F117" s="115"/>
      <c r="G117" s="115">
        <f>IF(HEX2DEC(CONCATENATE(INDEX('BCC Daten'!$B:$R,HEX2DEC($B117)/16+3,HEX2DEC(H$1)+2),INDEX('BCC Daten'!$B:$R,HEX2DEC($B117)/16+3,HEX2DEC(G$1)+2)))&gt;32767,HEX2DEC(CONCATENATE(INDEX('BCC Daten'!$B:$R,HEX2DEC($B117)/16+3,HEX2DEC(H$1)+2),INDEX('BCC Daten'!$B:$R,HEX2DEC($B117)/16+3,HEX2DEC(G$1)+2)))-65536,HEX2DEC(CONCATENATE(INDEX('BCC Daten'!$B:$R,HEX2DEC($B117)/16+3,HEX2DEC(H$1)+2),INDEX('BCC Daten'!$B:$R,HEX2DEC($B117)/16+3,HEX2DEC(G$1)+2))))</f>
        <v>-10</v>
      </c>
      <c r="H117" s="115"/>
      <c r="I117" s="115">
        <f>IF(HEX2DEC(CONCATENATE(INDEX('BCC Daten'!$B:$R,HEX2DEC($B117)/16+3,HEX2DEC(J$1)+2),INDEX('BCC Daten'!$B:$R,HEX2DEC($B117)/16+3,HEX2DEC(I$1)+2)))&gt;32767,HEX2DEC(CONCATENATE(INDEX('BCC Daten'!$B:$R,HEX2DEC($B117)/16+3,HEX2DEC(J$1)+2),INDEX('BCC Daten'!$B:$R,HEX2DEC($B117)/16+3,HEX2DEC(I$1)+2)))-65536,HEX2DEC(CONCATENATE(INDEX('BCC Daten'!$B:$R,HEX2DEC($B117)/16+3,HEX2DEC(J$1)+2),INDEX('BCC Daten'!$B:$R,HEX2DEC($B117)/16+3,HEX2DEC(I$1)+2))))</f>
        <v>-10</v>
      </c>
      <c r="J117" s="115"/>
      <c r="K117" s="115">
        <f>IF(HEX2DEC(CONCATENATE(INDEX('BCC Daten'!$B:$R,HEX2DEC($B117)/16+3,HEX2DEC(L$1)+2),INDEX('BCC Daten'!$B:$R,HEX2DEC($B117)/16+3,HEX2DEC(K$1)+2)))&gt;32767,HEX2DEC(CONCATENATE(INDEX('BCC Daten'!$B:$R,HEX2DEC($B117)/16+3,HEX2DEC(L$1)+2),INDEX('BCC Daten'!$B:$R,HEX2DEC($B117)/16+3,HEX2DEC(K$1)+2)))-65536,HEX2DEC(CONCATENATE(INDEX('BCC Daten'!$B:$R,HEX2DEC($B117)/16+3,HEX2DEC(L$1)+2),INDEX('BCC Daten'!$B:$R,HEX2DEC($B117)/16+3,HEX2DEC(K$1)+2))))</f>
        <v>-10</v>
      </c>
      <c r="L117" s="115"/>
      <c r="M117" s="115">
        <f>IF(HEX2DEC(CONCATENATE(INDEX('BCC Daten'!$B:$R,HEX2DEC($B117)/16+3,HEX2DEC(N$1)+2),INDEX('BCC Daten'!$B:$R,HEX2DEC($B117)/16+3,HEX2DEC(M$1)+2)))&gt;32767,HEX2DEC(CONCATENATE(INDEX('BCC Daten'!$B:$R,HEX2DEC($B117)/16+3,HEX2DEC(N$1)+2),INDEX('BCC Daten'!$B:$R,HEX2DEC($B117)/16+3,HEX2DEC(M$1)+2)))-65536,HEX2DEC(CONCATENATE(INDEX('BCC Daten'!$B:$R,HEX2DEC($B117)/16+3,HEX2DEC(N$1)+2),INDEX('BCC Daten'!$B:$R,HEX2DEC($B117)/16+3,HEX2DEC(M$1)+2))))</f>
        <v>-9</v>
      </c>
      <c r="N117" s="115"/>
      <c r="O117" s="115">
        <f>IF(HEX2DEC(CONCATENATE(INDEX('BCC Daten'!$B:$R,HEX2DEC($B117)/16+3,HEX2DEC(P$1)+2),INDEX('BCC Daten'!$B:$R,HEX2DEC($B117)/16+3,HEX2DEC(O$1)+2)))&gt;32767,HEX2DEC(CONCATENATE(INDEX('BCC Daten'!$B:$R,HEX2DEC($B117)/16+3,HEX2DEC(P$1)+2),INDEX('BCC Daten'!$B:$R,HEX2DEC($B117)/16+3,HEX2DEC(O$1)+2)))-65536,HEX2DEC(CONCATENATE(INDEX('BCC Daten'!$B:$R,HEX2DEC($B117)/16+3,HEX2DEC(P$1)+2),INDEX('BCC Daten'!$B:$R,HEX2DEC($B117)/16+3,HEX2DEC(O$1)+2))))</f>
        <v>-9</v>
      </c>
      <c r="P117" s="115"/>
      <c r="Q117" s="115">
        <f>IF(HEX2DEC(CONCATENATE(INDEX('BCC Daten'!$B:$R,HEX2DEC($B117)/16+3,HEX2DEC(R$1)+2),INDEX('BCC Daten'!$B:$R,HEX2DEC($B117)/16+3,HEX2DEC(Q$1)+2)))&gt;32767,HEX2DEC(CONCATENATE(INDEX('BCC Daten'!$B:$R,HEX2DEC($B117)/16+3,HEX2DEC(R$1)+2),INDEX('BCC Daten'!$B:$R,HEX2DEC($B117)/16+3,HEX2DEC(Q$1)+2)))-65536,HEX2DEC(CONCATENATE(INDEX('BCC Daten'!$B:$R,HEX2DEC($B117)/16+3,HEX2DEC(R$1)+2),INDEX('BCC Daten'!$B:$R,HEX2DEC($B117)/16+3,HEX2DEC(Q$1)+2))))</f>
        <v>-9</v>
      </c>
      <c r="R117" s="116"/>
    </row>
    <row r="118" spans="1:18" x14ac:dyDescent="0.25">
      <c r="A118" s="75">
        <f t="shared" si="4"/>
        <v>1040</v>
      </c>
      <c r="B118" s="10" t="str">
        <f t="shared" si="3"/>
        <v>410</v>
      </c>
      <c r="C118" s="115">
        <f>IF(HEX2DEC(CONCATENATE(INDEX('BCC Daten'!$B:$R,HEX2DEC($B118)/16+3,HEX2DEC(D$1)+2),INDEX('BCC Daten'!$B:$R,HEX2DEC($B118)/16+3,HEX2DEC(C$1)+2)))&gt;32767,HEX2DEC(CONCATENATE(INDEX('BCC Daten'!$B:$R,HEX2DEC($B118)/16+3,HEX2DEC(D$1)+2),INDEX('BCC Daten'!$B:$R,HEX2DEC($B118)/16+3,HEX2DEC(C$1)+2)))-65536,HEX2DEC(CONCATENATE(INDEX('BCC Daten'!$B:$R,HEX2DEC($B118)/16+3,HEX2DEC(D$1)+2),INDEX('BCC Daten'!$B:$R,HEX2DEC($B118)/16+3,HEX2DEC(C$1)+2))))</f>
        <v>-10</v>
      </c>
      <c r="D118" s="115"/>
      <c r="E118" s="115">
        <f>IF(HEX2DEC(CONCATENATE(INDEX('BCC Daten'!$B:$R,HEX2DEC($B118)/16+3,HEX2DEC(F$1)+2),INDEX('BCC Daten'!$B:$R,HEX2DEC($B118)/16+3,HEX2DEC(E$1)+2)))&gt;32767,HEX2DEC(CONCATENATE(INDEX('BCC Daten'!$B:$R,HEX2DEC($B118)/16+3,HEX2DEC(F$1)+2),INDEX('BCC Daten'!$B:$R,HEX2DEC($B118)/16+3,HEX2DEC(E$1)+2)))-65536,HEX2DEC(CONCATENATE(INDEX('BCC Daten'!$B:$R,HEX2DEC($B118)/16+3,HEX2DEC(F$1)+2),INDEX('BCC Daten'!$B:$R,HEX2DEC($B118)/16+3,HEX2DEC(E$1)+2))))</f>
        <v>-10</v>
      </c>
      <c r="F118" s="115"/>
      <c r="G118" s="115">
        <f>IF(HEX2DEC(CONCATENATE(INDEX('BCC Daten'!$B:$R,HEX2DEC($B118)/16+3,HEX2DEC(H$1)+2),INDEX('BCC Daten'!$B:$R,HEX2DEC($B118)/16+3,HEX2DEC(G$1)+2)))&gt;32767,HEX2DEC(CONCATENATE(INDEX('BCC Daten'!$B:$R,HEX2DEC($B118)/16+3,HEX2DEC(H$1)+2),INDEX('BCC Daten'!$B:$R,HEX2DEC($B118)/16+3,HEX2DEC(G$1)+2)))-65536,HEX2DEC(CONCATENATE(INDEX('BCC Daten'!$B:$R,HEX2DEC($B118)/16+3,HEX2DEC(H$1)+2),INDEX('BCC Daten'!$B:$R,HEX2DEC($B118)/16+3,HEX2DEC(G$1)+2))))</f>
        <v>-11</v>
      </c>
      <c r="H118" s="115"/>
      <c r="I118" s="115">
        <f>IF(HEX2DEC(CONCATENATE(INDEX('BCC Daten'!$B:$R,HEX2DEC($B118)/16+3,HEX2DEC(J$1)+2),INDEX('BCC Daten'!$B:$R,HEX2DEC($B118)/16+3,HEX2DEC(I$1)+2)))&gt;32767,HEX2DEC(CONCATENATE(INDEX('BCC Daten'!$B:$R,HEX2DEC($B118)/16+3,HEX2DEC(J$1)+2),INDEX('BCC Daten'!$B:$R,HEX2DEC($B118)/16+3,HEX2DEC(I$1)+2)))-65536,HEX2DEC(CONCATENATE(INDEX('BCC Daten'!$B:$R,HEX2DEC($B118)/16+3,HEX2DEC(J$1)+2),INDEX('BCC Daten'!$B:$R,HEX2DEC($B118)/16+3,HEX2DEC(I$1)+2))))</f>
        <v>-11</v>
      </c>
      <c r="J118" s="115"/>
      <c r="K118" s="115">
        <f>IF(HEX2DEC(CONCATENATE(INDEX('BCC Daten'!$B:$R,HEX2DEC($B118)/16+3,HEX2DEC(L$1)+2),INDEX('BCC Daten'!$B:$R,HEX2DEC($B118)/16+3,HEX2DEC(K$1)+2)))&gt;32767,HEX2DEC(CONCATENATE(INDEX('BCC Daten'!$B:$R,HEX2DEC($B118)/16+3,HEX2DEC(L$1)+2),INDEX('BCC Daten'!$B:$R,HEX2DEC($B118)/16+3,HEX2DEC(K$1)+2)))-65536,HEX2DEC(CONCATENATE(INDEX('BCC Daten'!$B:$R,HEX2DEC($B118)/16+3,HEX2DEC(L$1)+2),INDEX('BCC Daten'!$B:$R,HEX2DEC($B118)/16+3,HEX2DEC(K$1)+2))))</f>
        <v>-10</v>
      </c>
      <c r="L118" s="115"/>
      <c r="M118" s="115">
        <f>IF(HEX2DEC(CONCATENATE(INDEX('BCC Daten'!$B:$R,HEX2DEC($B118)/16+3,HEX2DEC(N$1)+2),INDEX('BCC Daten'!$B:$R,HEX2DEC($B118)/16+3,HEX2DEC(M$1)+2)))&gt;32767,HEX2DEC(CONCATENATE(INDEX('BCC Daten'!$B:$R,HEX2DEC($B118)/16+3,HEX2DEC(N$1)+2),INDEX('BCC Daten'!$B:$R,HEX2DEC($B118)/16+3,HEX2DEC(M$1)+2)))-65536,HEX2DEC(CONCATENATE(INDEX('BCC Daten'!$B:$R,HEX2DEC($B118)/16+3,HEX2DEC(N$1)+2),INDEX('BCC Daten'!$B:$R,HEX2DEC($B118)/16+3,HEX2DEC(M$1)+2))))</f>
        <v>-9</v>
      </c>
      <c r="N118" s="115"/>
      <c r="O118" s="115">
        <f>IF(HEX2DEC(CONCATENATE(INDEX('BCC Daten'!$B:$R,HEX2DEC($B118)/16+3,HEX2DEC(P$1)+2),INDEX('BCC Daten'!$B:$R,HEX2DEC($B118)/16+3,HEX2DEC(O$1)+2)))&gt;32767,HEX2DEC(CONCATENATE(INDEX('BCC Daten'!$B:$R,HEX2DEC($B118)/16+3,HEX2DEC(P$1)+2),INDEX('BCC Daten'!$B:$R,HEX2DEC($B118)/16+3,HEX2DEC(O$1)+2)))-65536,HEX2DEC(CONCATENATE(INDEX('BCC Daten'!$B:$R,HEX2DEC($B118)/16+3,HEX2DEC(P$1)+2),INDEX('BCC Daten'!$B:$R,HEX2DEC($B118)/16+3,HEX2DEC(O$1)+2))))</f>
        <v>-11</v>
      </c>
      <c r="P118" s="115"/>
      <c r="Q118" s="115">
        <f>IF(HEX2DEC(CONCATENATE(INDEX('BCC Daten'!$B:$R,HEX2DEC($B118)/16+3,HEX2DEC(R$1)+2),INDEX('BCC Daten'!$B:$R,HEX2DEC($B118)/16+3,HEX2DEC(Q$1)+2)))&gt;32767,HEX2DEC(CONCATENATE(INDEX('BCC Daten'!$B:$R,HEX2DEC($B118)/16+3,HEX2DEC(R$1)+2),INDEX('BCC Daten'!$B:$R,HEX2DEC($B118)/16+3,HEX2DEC(Q$1)+2)))-65536,HEX2DEC(CONCATENATE(INDEX('BCC Daten'!$B:$R,HEX2DEC($B118)/16+3,HEX2DEC(R$1)+2),INDEX('BCC Daten'!$B:$R,HEX2DEC($B118)/16+3,HEX2DEC(Q$1)+2))))</f>
        <v>-9</v>
      </c>
      <c r="R118" s="116"/>
    </row>
    <row r="119" spans="1:18" x14ac:dyDescent="0.25">
      <c r="A119" s="75">
        <f t="shared" si="4"/>
        <v>1056</v>
      </c>
      <c r="B119" s="10" t="str">
        <f t="shared" si="3"/>
        <v>420</v>
      </c>
      <c r="C119" s="115">
        <f>IF(HEX2DEC(CONCATENATE(INDEX('BCC Daten'!$B:$R,HEX2DEC($B119)/16+3,HEX2DEC(D$1)+2),INDEX('BCC Daten'!$B:$R,HEX2DEC($B119)/16+3,HEX2DEC(C$1)+2)))&gt;32767,HEX2DEC(CONCATENATE(INDEX('BCC Daten'!$B:$R,HEX2DEC($B119)/16+3,HEX2DEC(D$1)+2),INDEX('BCC Daten'!$B:$R,HEX2DEC($B119)/16+3,HEX2DEC(C$1)+2)))-65536,HEX2DEC(CONCATENATE(INDEX('BCC Daten'!$B:$R,HEX2DEC($B119)/16+3,HEX2DEC(D$1)+2),INDEX('BCC Daten'!$B:$R,HEX2DEC($B119)/16+3,HEX2DEC(C$1)+2))))</f>
        <v>-9</v>
      </c>
      <c r="D119" s="115"/>
      <c r="E119" s="115">
        <f>IF(HEX2DEC(CONCATENATE(INDEX('BCC Daten'!$B:$R,HEX2DEC($B119)/16+3,HEX2DEC(F$1)+2),INDEX('BCC Daten'!$B:$R,HEX2DEC($B119)/16+3,HEX2DEC(E$1)+2)))&gt;32767,HEX2DEC(CONCATENATE(INDEX('BCC Daten'!$B:$R,HEX2DEC($B119)/16+3,HEX2DEC(F$1)+2),INDEX('BCC Daten'!$B:$R,HEX2DEC($B119)/16+3,HEX2DEC(E$1)+2)))-65536,HEX2DEC(CONCATENATE(INDEX('BCC Daten'!$B:$R,HEX2DEC($B119)/16+3,HEX2DEC(F$1)+2),INDEX('BCC Daten'!$B:$R,HEX2DEC($B119)/16+3,HEX2DEC(E$1)+2))))</f>
        <v>-10</v>
      </c>
      <c r="F119" s="115"/>
      <c r="G119" s="115">
        <f>IF(HEX2DEC(CONCATENATE(INDEX('BCC Daten'!$B:$R,HEX2DEC($B119)/16+3,HEX2DEC(H$1)+2),INDEX('BCC Daten'!$B:$R,HEX2DEC($B119)/16+3,HEX2DEC(G$1)+2)))&gt;32767,HEX2DEC(CONCATENATE(INDEX('BCC Daten'!$B:$R,HEX2DEC($B119)/16+3,HEX2DEC(H$1)+2),INDEX('BCC Daten'!$B:$R,HEX2DEC($B119)/16+3,HEX2DEC(G$1)+2)))-65536,HEX2DEC(CONCATENATE(INDEX('BCC Daten'!$B:$R,HEX2DEC($B119)/16+3,HEX2DEC(H$1)+2),INDEX('BCC Daten'!$B:$R,HEX2DEC($B119)/16+3,HEX2DEC(G$1)+2))))</f>
        <v>-10</v>
      </c>
      <c r="H119" s="115"/>
      <c r="I119" s="115">
        <f>IF(HEX2DEC(CONCATENATE(INDEX('BCC Daten'!$B:$R,HEX2DEC($B119)/16+3,HEX2DEC(J$1)+2),INDEX('BCC Daten'!$B:$R,HEX2DEC($B119)/16+3,HEX2DEC(I$1)+2)))&gt;32767,HEX2DEC(CONCATENATE(INDEX('BCC Daten'!$B:$R,HEX2DEC($B119)/16+3,HEX2DEC(J$1)+2),INDEX('BCC Daten'!$B:$R,HEX2DEC($B119)/16+3,HEX2DEC(I$1)+2)))-65536,HEX2DEC(CONCATENATE(INDEX('BCC Daten'!$B:$R,HEX2DEC($B119)/16+3,HEX2DEC(J$1)+2),INDEX('BCC Daten'!$B:$R,HEX2DEC($B119)/16+3,HEX2DEC(I$1)+2))))</f>
        <v>-7</v>
      </c>
      <c r="J119" s="115"/>
      <c r="K119" s="115">
        <f>IF(HEX2DEC(CONCATENATE(INDEX('BCC Daten'!$B:$R,HEX2DEC($B119)/16+3,HEX2DEC(L$1)+2),INDEX('BCC Daten'!$B:$R,HEX2DEC($B119)/16+3,HEX2DEC(K$1)+2)))&gt;32767,HEX2DEC(CONCATENATE(INDEX('BCC Daten'!$B:$R,HEX2DEC($B119)/16+3,HEX2DEC(L$1)+2),INDEX('BCC Daten'!$B:$R,HEX2DEC($B119)/16+3,HEX2DEC(K$1)+2)))-65536,HEX2DEC(CONCATENATE(INDEX('BCC Daten'!$B:$R,HEX2DEC($B119)/16+3,HEX2DEC(L$1)+2),INDEX('BCC Daten'!$B:$R,HEX2DEC($B119)/16+3,HEX2DEC(K$1)+2))))</f>
        <v>-9</v>
      </c>
      <c r="L119" s="115"/>
      <c r="M119" s="115">
        <f>IF(HEX2DEC(CONCATENATE(INDEX('BCC Daten'!$B:$R,HEX2DEC($B119)/16+3,HEX2DEC(N$1)+2),INDEX('BCC Daten'!$B:$R,HEX2DEC($B119)/16+3,HEX2DEC(M$1)+2)))&gt;32767,HEX2DEC(CONCATENATE(INDEX('BCC Daten'!$B:$R,HEX2DEC($B119)/16+3,HEX2DEC(N$1)+2),INDEX('BCC Daten'!$B:$R,HEX2DEC($B119)/16+3,HEX2DEC(M$1)+2)))-65536,HEX2DEC(CONCATENATE(INDEX('BCC Daten'!$B:$R,HEX2DEC($B119)/16+3,HEX2DEC(N$1)+2),INDEX('BCC Daten'!$B:$R,HEX2DEC($B119)/16+3,HEX2DEC(M$1)+2))))</f>
        <v>-6</v>
      </c>
      <c r="N119" s="115"/>
      <c r="O119" s="115">
        <f>IF(HEX2DEC(CONCATENATE(INDEX('BCC Daten'!$B:$R,HEX2DEC($B119)/16+3,HEX2DEC(P$1)+2),INDEX('BCC Daten'!$B:$R,HEX2DEC($B119)/16+3,HEX2DEC(O$1)+2)))&gt;32767,HEX2DEC(CONCATENATE(INDEX('BCC Daten'!$B:$R,HEX2DEC($B119)/16+3,HEX2DEC(P$1)+2),INDEX('BCC Daten'!$B:$R,HEX2DEC($B119)/16+3,HEX2DEC(O$1)+2)))-65536,HEX2DEC(CONCATENATE(INDEX('BCC Daten'!$B:$R,HEX2DEC($B119)/16+3,HEX2DEC(P$1)+2),INDEX('BCC Daten'!$B:$R,HEX2DEC($B119)/16+3,HEX2DEC(O$1)+2))))</f>
        <v>-7</v>
      </c>
      <c r="P119" s="115"/>
      <c r="Q119" s="115">
        <f>IF(HEX2DEC(CONCATENATE(INDEX('BCC Daten'!$B:$R,HEX2DEC($B119)/16+3,HEX2DEC(R$1)+2),INDEX('BCC Daten'!$B:$R,HEX2DEC($B119)/16+3,HEX2DEC(Q$1)+2)))&gt;32767,HEX2DEC(CONCATENATE(INDEX('BCC Daten'!$B:$R,HEX2DEC($B119)/16+3,HEX2DEC(R$1)+2),INDEX('BCC Daten'!$B:$R,HEX2DEC($B119)/16+3,HEX2DEC(Q$1)+2)))-65536,HEX2DEC(CONCATENATE(INDEX('BCC Daten'!$B:$R,HEX2DEC($B119)/16+3,HEX2DEC(R$1)+2),INDEX('BCC Daten'!$B:$R,HEX2DEC($B119)/16+3,HEX2DEC(Q$1)+2))))</f>
        <v>-6</v>
      </c>
      <c r="R119" s="116"/>
    </row>
    <row r="120" spans="1:18" x14ac:dyDescent="0.25">
      <c r="A120" s="75">
        <f t="shared" si="4"/>
        <v>1072</v>
      </c>
      <c r="B120" s="10" t="str">
        <f t="shared" si="3"/>
        <v>430</v>
      </c>
      <c r="C120" s="115">
        <f>IF(HEX2DEC(CONCATENATE(INDEX('BCC Daten'!$B:$R,HEX2DEC($B120)/16+3,HEX2DEC(D$1)+2),INDEX('BCC Daten'!$B:$R,HEX2DEC($B120)/16+3,HEX2DEC(C$1)+2)))&gt;32767,HEX2DEC(CONCATENATE(INDEX('BCC Daten'!$B:$R,HEX2DEC($B120)/16+3,HEX2DEC(D$1)+2),INDEX('BCC Daten'!$B:$R,HEX2DEC($B120)/16+3,HEX2DEC(C$1)+2)))-65536,HEX2DEC(CONCATENATE(INDEX('BCC Daten'!$B:$R,HEX2DEC($B120)/16+3,HEX2DEC(D$1)+2),INDEX('BCC Daten'!$B:$R,HEX2DEC($B120)/16+3,HEX2DEC(C$1)+2))))</f>
        <v>-8</v>
      </c>
      <c r="D120" s="115"/>
      <c r="E120" s="115">
        <f>IF(HEX2DEC(CONCATENATE(INDEX('BCC Daten'!$B:$R,HEX2DEC($B120)/16+3,HEX2DEC(F$1)+2),INDEX('BCC Daten'!$B:$R,HEX2DEC($B120)/16+3,HEX2DEC(E$1)+2)))&gt;32767,HEX2DEC(CONCATENATE(INDEX('BCC Daten'!$B:$R,HEX2DEC($B120)/16+3,HEX2DEC(F$1)+2),INDEX('BCC Daten'!$B:$R,HEX2DEC($B120)/16+3,HEX2DEC(E$1)+2)))-65536,HEX2DEC(CONCATENATE(INDEX('BCC Daten'!$B:$R,HEX2DEC($B120)/16+3,HEX2DEC(F$1)+2),INDEX('BCC Daten'!$B:$R,HEX2DEC($B120)/16+3,HEX2DEC(E$1)+2))))</f>
        <v>-6</v>
      </c>
      <c r="F120" s="115"/>
      <c r="G120" s="115">
        <f>IF(HEX2DEC(CONCATENATE(INDEX('BCC Daten'!$B:$R,HEX2DEC($B120)/16+3,HEX2DEC(H$1)+2),INDEX('BCC Daten'!$B:$R,HEX2DEC($B120)/16+3,HEX2DEC(G$1)+2)))&gt;32767,HEX2DEC(CONCATENATE(INDEX('BCC Daten'!$B:$R,HEX2DEC($B120)/16+3,HEX2DEC(H$1)+2),INDEX('BCC Daten'!$B:$R,HEX2DEC($B120)/16+3,HEX2DEC(G$1)+2)))-65536,HEX2DEC(CONCATENATE(INDEX('BCC Daten'!$B:$R,HEX2DEC($B120)/16+3,HEX2DEC(H$1)+2),INDEX('BCC Daten'!$B:$R,HEX2DEC($B120)/16+3,HEX2DEC(G$1)+2))))</f>
        <v>-8</v>
      </c>
      <c r="H120" s="115"/>
      <c r="I120" s="115">
        <f>IF(HEX2DEC(CONCATENATE(INDEX('BCC Daten'!$B:$R,HEX2DEC($B120)/16+3,HEX2DEC(J$1)+2),INDEX('BCC Daten'!$B:$R,HEX2DEC($B120)/16+3,HEX2DEC(I$1)+2)))&gt;32767,HEX2DEC(CONCATENATE(INDEX('BCC Daten'!$B:$R,HEX2DEC($B120)/16+3,HEX2DEC(J$1)+2),INDEX('BCC Daten'!$B:$R,HEX2DEC($B120)/16+3,HEX2DEC(I$1)+2)))-65536,HEX2DEC(CONCATENATE(INDEX('BCC Daten'!$B:$R,HEX2DEC($B120)/16+3,HEX2DEC(J$1)+2),INDEX('BCC Daten'!$B:$R,HEX2DEC($B120)/16+3,HEX2DEC(I$1)+2))))</f>
        <v>-5</v>
      </c>
      <c r="J120" s="115"/>
      <c r="K120" s="115">
        <f>IF(HEX2DEC(CONCATENATE(INDEX('BCC Daten'!$B:$R,HEX2DEC($B120)/16+3,HEX2DEC(L$1)+2),INDEX('BCC Daten'!$B:$R,HEX2DEC($B120)/16+3,HEX2DEC(K$1)+2)))&gt;32767,HEX2DEC(CONCATENATE(INDEX('BCC Daten'!$B:$R,HEX2DEC($B120)/16+3,HEX2DEC(L$1)+2),INDEX('BCC Daten'!$B:$R,HEX2DEC($B120)/16+3,HEX2DEC(K$1)+2)))-65536,HEX2DEC(CONCATENATE(INDEX('BCC Daten'!$B:$R,HEX2DEC($B120)/16+3,HEX2DEC(L$1)+2),INDEX('BCC Daten'!$B:$R,HEX2DEC($B120)/16+3,HEX2DEC(K$1)+2))))</f>
        <v>-6</v>
      </c>
      <c r="L120" s="115"/>
      <c r="M120" s="115">
        <f>IF(HEX2DEC(CONCATENATE(INDEX('BCC Daten'!$B:$R,HEX2DEC($B120)/16+3,HEX2DEC(N$1)+2),INDEX('BCC Daten'!$B:$R,HEX2DEC($B120)/16+3,HEX2DEC(M$1)+2)))&gt;32767,HEX2DEC(CONCATENATE(INDEX('BCC Daten'!$B:$R,HEX2DEC($B120)/16+3,HEX2DEC(N$1)+2),INDEX('BCC Daten'!$B:$R,HEX2DEC($B120)/16+3,HEX2DEC(M$1)+2)))-65536,HEX2DEC(CONCATENATE(INDEX('BCC Daten'!$B:$R,HEX2DEC($B120)/16+3,HEX2DEC(N$1)+2),INDEX('BCC Daten'!$B:$R,HEX2DEC($B120)/16+3,HEX2DEC(M$1)+2))))</f>
        <v>-8</v>
      </c>
      <c r="N120" s="115"/>
      <c r="O120" s="115">
        <f>IF(HEX2DEC(CONCATENATE(INDEX('BCC Daten'!$B:$R,HEX2DEC($B120)/16+3,HEX2DEC(P$1)+2),INDEX('BCC Daten'!$B:$R,HEX2DEC($B120)/16+3,HEX2DEC(O$1)+2)))&gt;32767,HEX2DEC(CONCATENATE(INDEX('BCC Daten'!$B:$R,HEX2DEC($B120)/16+3,HEX2DEC(P$1)+2),INDEX('BCC Daten'!$B:$R,HEX2DEC($B120)/16+3,HEX2DEC(O$1)+2)))-65536,HEX2DEC(CONCATENATE(INDEX('BCC Daten'!$B:$R,HEX2DEC($B120)/16+3,HEX2DEC(P$1)+2),INDEX('BCC Daten'!$B:$R,HEX2DEC($B120)/16+3,HEX2DEC(O$1)+2))))</f>
        <v>-5</v>
      </c>
      <c r="P120" s="115"/>
      <c r="Q120" s="115">
        <f>IF(HEX2DEC(CONCATENATE(INDEX('BCC Daten'!$B:$R,HEX2DEC($B120)/16+3,HEX2DEC(R$1)+2),INDEX('BCC Daten'!$B:$R,HEX2DEC($B120)/16+3,HEX2DEC(Q$1)+2)))&gt;32767,HEX2DEC(CONCATENATE(INDEX('BCC Daten'!$B:$R,HEX2DEC($B120)/16+3,HEX2DEC(R$1)+2),INDEX('BCC Daten'!$B:$R,HEX2DEC($B120)/16+3,HEX2DEC(Q$1)+2)))-65536,HEX2DEC(CONCATENATE(INDEX('BCC Daten'!$B:$R,HEX2DEC($B120)/16+3,HEX2DEC(R$1)+2),INDEX('BCC Daten'!$B:$R,HEX2DEC($B120)/16+3,HEX2DEC(Q$1)+2))))</f>
        <v>-5</v>
      </c>
      <c r="R120" s="116"/>
    </row>
    <row r="121" spans="1:18" x14ac:dyDescent="0.25">
      <c r="A121" s="75">
        <f t="shared" si="4"/>
        <v>1088</v>
      </c>
      <c r="B121" s="10" t="str">
        <f t="shared" si="3"/>
        <v>440</v>
      </c>
      <c r="C121" s="115">
        <f>IF(HEX2DEC(CONCATENATE(INDEX('BCC Daten'!$B:$R,HEX2DEC($B121)/16+3,HEX2DEC(D$1)+2),INDEX('BCC Daten'!$B:$R,HEX2DEC($B121)/16+3,HEX2DEC(C$1)+2)))&gt;32767,HEX2DEC(CONCATENATE(INDEX('BCC Daten'!$B:$R,HEX2DEC($B121)/16+3,HEX2DEC(D$1)+2),INDEX('BCC Daten'!$B:$R,HEX2DEC($B121)/16+3,HEX2DEC(C$1)+2)))-65536,HEX2DEC(CONCATENATE(INDEX('BCC Daten'!$B:$R,HEX2DEC($B121)/16+3,HEX2DEC(D$1)+2),INDEX('BCC Daten'!$B:$R,HEX2DEC($B121)/16+3,HEX2DEC(C$1)+2))))</f>
        <v>-12</v>
      </c>
      <c r="D121" s="115"/>
      <c r="E121" s="115">
        <f>IF(HEX2DEC(CONCATENATE(INDEX('BCC Daten'!$B:$R,HEX2DEC($B121)/16+3,HEX2DEC(F$1)+2),INDEX('BCC Daten'!$B:$R,HEX2DEC($B121)/16+3,HEX2DEC(E$1)+2)))&gt;32767,HEX2DEC(CONCATENATE(INDEX('BCC Daten'!$B:$R,HEX2DEC($B121)/16+3,HEX2DEC(F$1)+2),INDEX('BCC Daten'!$B:$R,HEX2DEC($B121)/16+3,HEX2DEC(E$1)+2)))-65536,HEX2DEC(CONCATENATE(INDEX('BCC Daten'!$B:$R,HEX2DEC($B121)/16+3,HEX2DEC(F$1)+2),INDEX('BCC Daten'!$B:$R,HEX2DEC($B121)/16+3,HEX2DEC(E$1)+2))))</f>
        <v>-4</v>
      </c>
      <c r="F121" s="115"/>
      <c r="G121" s="115">
        <f>IF(HEX2DEC(CONCATENATE(INDEX('BCC Daten'!$B:$R,HEX2DEC($B121)/16+3,HEX2DEC(H$1)+2),INDEX('BCC Daten'!$B:$R,HEX2DEC($B121)/16+3,HEX2DEC(G$1)+2)))&gt;32767,HEX2DEC(CONCATENATE(INDEX('BCC Daten'!$B:$R,HEX2DEC($B121)/16+3,HEX2DEC(H$1)+2),INDEX('BCC Daten'!$B:$R,HEX2DEC($B121)/16+3,HEX2DEC(G$1)+2)))-65536,HEX2DEC(CONCATENATE(INDEX('BCC Daten'!$B:$R,HEX2DEC($B121)/16+3,HEX2DEC(H$1)+2),INDEX('BCC Daten'!$B:$R,HEX2DEC($B121)/16+3,HEX2DEC(G$1)+2))))</f>
        <v>-20</v>
      </c>
      <c r="H121" s="115"/>
      <c r="I121" s="115">
        <f>IF(HEX2DEC(CONCATENATE(INDEX('BCC Daten'!$B:$R,HEX2DEC($B121)/16+3,HEX2DEC(J$1)+2),INDEX('BCC Daten'!$B:$R,HEX2DEC($B121)/16+3,HEX2DEC(I$1)+2)))&gt;32767,HEX2DEC(CONCATENATE(INDEX('BCC Daten'!$B:$R,HEX2DEC($B121)/16+3,HEX2DEC(J$1)+2),INDEX('BCC Daten'!$B:$R,HEX2DEC($B121)/16+3,HEX2DEC(I$1)+2)))-65536,HEX2DEC(CONCATENATE(INDEX('BCC Daten'!$B:$R,HEX2DEC($B121)/16+3,HEX2DEC(J$1)+2),INDEX('BCC Daten'!$B:$R,HEX2DEC($B121)/16+3,HEX2DEC(I$1)+2))))</f>
        <v>-4</v>
      </c>
      <c r="J121" s="115"/>
      <c r="K121" s="115">
        <f>IF(HEX2DEC(CONCATENATE(INDEX('BCC Daten'!$B:$R,HEX2DEC($B121)/16+3,HEX2DEC(L$1)+2),INDEX('BCC Daten'!$B:$R,HEX2DEC($B121)/16+3,HEX2DEC(K$1)+2)))&gt;32767,HEX2DEC(CONCATENATE(INDEX('BCC Daten'!$B:$R,HEX2DEC($B121)/16+3,HEX2DEC(L$1)+2),INDEX('BCC Daten'!$B:$R,HEX2DEC($B121)/16+3,HEX2DEC(K$1)+2)))-65536,HEX2DEC(CONCATENATE(INDEX('BCC Daten'!$B:$R,HEX2DEC($B121)/16+3,HEX2DEC(L$1)+2),INDEX('BCC Daten'!$B:$R,HEX2DEC($B121)/16+3,HEX2DEC(K$1)+2))))</f>
        <v>-11</v>
      </c>
      <c r="L121" s="115"/>
      <c r="M121" s="115">
        <f>IF(HEX2DEC(CONCATENATE(INDEX('BCC Daten'!$B:$R,HEX2DEC($B121)/16+3,HEX2DEC(N$1)+2),INDEX('BCC Daten'!$B:$R,HEX2DEC($B121)/16+3,HEX2DEC(M$1)+2)))&gt;32767,HEX2DEC(CONCATENATE(INDEX('BCC Daten'!$B:$R,HEX2DEC($B121)/16+3,HEX2DEC(N$1)+2),INDEX('BCC Daten'!$B:$R,HEX2DEC($B121)/16+3,HEX2DEC(M$1)+2)))-65536,HEX2DEC(CONCATENATE(INDEX('BCC Daten'!$B:$R,HEX2DEC($B121)/16+3,HEX2DEC(N$1)+2),INDEX('BCC Daten'!$B:$R,HEX2DEC($B121)/16+3,HEX2DEC(M$1)+2))))</f>
        <v>-9</v>
      </c>
      <c r="N121" s="115"/>
      <c r="O121" s="115">
        <f>IF(HEX2DEC(CONCATENATE(INDEX('BCC Daten'!$B:$R,HEX2DEC($B121)/16+3,HEX2DEC(P$1)+2),INDEX('BCC Daten'!$B:$R,HEX2DEC($B121)/16+3,HEX2DEC(O$1)+2)))&gt;32767,HEX2DEC(CONCATENATE(INDEX('BCC Daten'!$B:$R,HEX2DEC($B121)/16+3,HEX2DEC(P$1)+2),INDEX('BCC Daten'!$B:$R,HEX2DEC($B121)/16+3,HEX2DEC(O$1)+2)))-65536,HEX2DEC(CONCATENATE(INDEX('BCC Daten'!$B:$R,HEX2DEC($B121)/16+3,HEX2DEC(P$1)+2),INDEX('BCC Daten'!$B:$R,HEX2DEC($B121)/16+3,HEX2DEC(O$1)+2))))</f>
        <v>-13</v>
      </c>
      <c r="P121" s="115"/>
      <c r="Q121" s="115">
        <f>IF(HEX2DEC(CONCATENATE(INDEX('BCC Daten'!$B:$R,HEX2DEC($B121)/16+3,HEX2DEC(R$1)+2),INDEX('BCC Daten'!$B:$R,HEX2DEC($B121)/16+3,HEX2DEC(Q$1)+2)))&gt;32767,HEX2DEC(CONCATENATE(INDEX('BCC Daten'!$B:$R,HEX2DEC($B121)/16+3,HEX2DEC(R$1)+2),INDEX('BCC Daten'!$B:$R,HEX2DEC($B121)/16+3,HEX2DEC(Q$1)+2)))-65536,HEX2DEC(CONCATENATE(INDEX('BCC Daten'!$B:$R,HEX2DEC($B121)/16+3,HEX2DEC(R$1)+2),INDEX('BCC Daten'!$B:$R,HEX2DEC($B121)/16+3,HEX2DEC(Q$1)+2))))</f>
        <v>-8</v>
      </c>
      <c r="R121" s="116"/>
    </row>
    <row r="122" spans="1:18" x14ac:dyDescent="0.25">
      <c r="A122" s="75">
        <f t="shared" si="4"/>
        <v>1104</v>
      </c>
      <c r="B122" s="10" t="str">
        <f t="shared" si="3"/>
        <v>450</v>
      </c>
      <c r="C122" s="115">
        <f>IF(HEX2DEC(CONCATENATE(INDEX('BCC Daten'!$B:$R,HEX2DEC($B122)/16+3,HEX2DEC(D$1)+2),INDEX('BCC Daten'!$B:$R,HEX2DEC($B122)/16+3,HEX2DEC(C$1)+2)))&gt;32767,HEX2DEC(CONCATENATE(INDEX('BCC Daten'!$B:$R,HEX2DEC($B122)/16+3,HEX2DEC(D$1)+2),INDEX('BCC Daten'!$B:$R,HEX2DEC($B122)/16+3,HEX2DEC(C$1)+2)))-65536,HEX2DEC(CONCATENATE(INDEX('BCC Daten'!$B:$R,HEX2DEC($B122)/16+3,HEX2DEC(D$1)+2),INDEX('BCC Daten'!$B:$R,HEX2DEC($B122)/16+3,HEX2DEC(C$1)+2))))</f>
        <v>-14</v>
      </c>
      <c r="D122" s="115"/>
      <c r="E122" s="115">
        <f>IF(HEX2DEC(CONCATENATE(INDEX('BCC Daten'!$B:$R,HEX2DEC($B122)/16+3,HEX2DEC(F$1)+2),INDEX('BCC Daten'!$B:$R,HEX2DEC($B122)/16+3,HEX2DEC(E$1)+2)))&gt;32767,HEX2DEC(CONCATENATE(INDEX('BCC Daten'!$B:$R,HEX2DEC($B122)/16+3,HEX2DEC(F$1)+2),INDEX('BCC Daten'!$B:$R,HEX2DEC($B122)/16+3,HEX2DEC(E$1)+2)))-65536,HEX2DEC(CONCATENATE(INDEX('BCC Daten'!$B:$R,HEX2DEC($B122)/16+3,HEX2DEC(F$1)+2),INDEX('BCC Daten'!$B:$R,HEX2DEC($B122)/16+3,HEX2DEC(E$1)+2))))</f>
        <v>-16</v>
      </c>
      <c r="F122" s="115"/>
      <c r="G122" s="115">
        <f>IF(HEX2DEC(CONCATENATE(INDEX('BCC Daten'!$B:$R,HEX2DEC($B122)/16+3,HEX2DEC(H$1)+2),INDEX('BCC Daten'!$B:$R,HEX2DEC($B122)/16+3,HEX2DEC(G$1)+2)))&gt;32767,HEX2DEC(CONCATENATE(INDEX('BCC Daten'!$B:$R,HEX2DEC($B122)/16+3,HEX2DEC(H$1)+2),INDEX('BCC Daten'!$B:$R,HEX2DEC($B122)/16+3,HEX2DEC(G$1)+2)))-65536,HEX2DEC(CONCATENATE(INDEX('BCC Daten'!$B:$R,HEX2DEC($B122)/16+3,HEX2DEC(H$1)+2),INDEX('BCC Daten'!$B:$R,HEX2DEC($B122)/16+3,HEX2DEC(G$1)+2))))</f>
        <v>-5</v>
      </c>
      <c r="H122" s="115"/>
      <c r="I122" s="115">
        <f>IF(HEX2DEC(CONCATENATE(INDEX('BCC Daten'!$B:$R,HEX2DEC($B122)/16+3,HEX2DEC(J$1)+2),INDEX('BCC Daten'!$B:$R,HEX2DEC($B122)/16+3,HEX2DEC(I$1)+2)))&gt;32767,HEX2DEC(CONCATENATE(INDEX('BCC Daten'!$B:$R,HEX2DEC($B122)/16+3,HEX2DEC(J$1)+2),INDEX('BCC Daten'!$B:$R,HEX2DEC($B122)/16+3,HEX2DEC(I$1)+2)))-65536,HEX2DEC(CONCATENATE(INDEX('BCC Daten'!$B:$R,HEX2DEC($B122)/16+3,HEX2DEC(J$1)+2),INDEX('BCC Daten'!$B:$R,HEX2DEC($B122)/16+3,HEX2DEC(I$1)+2))))</f>
        <v>-7</v>
      </c>
      <c r="J122" s="115"/>
      <c r="K122" s="115">
        <f>IF(HEX2DEC(CONCATENATE(INDEX('BCC Daten'!$B:$R,HEX2DEC($B122)/16+3,HEX2DEC(L$1)+2),INDEX('BCC Daten'!$B:$R,HEX2DEC($B122)/16+3,HEX2DEC(K$1)+2)))&gt;32767,HEX2DEC(CONCATENATE(INDEX('BCC Daten'!$B:$R,HEX2DEC($B122)/16+3,HEX2DEC(L$1)+2),INDEX('BCC Daten'!$B:$R,HEX2DEC($B122)/16+3,HEX2DEC(K$1)+2)))-65536,HEX2DEC(CONCATENATE(INDEX('BCC Daten'!$B:$R,HEX2DEC($B122)/16+3,HEX2DEC(L$1)+2),INDEX('BCC Daten'!$B:$R,HEX2DEC($B122)/16+3,HEX2DEC(K$1)+2))))</f>
        <v>-15</v>
      </c>
      <c r="L122" s="115"/>
      <c r="M122" s="115">
        <f>IF(HEX2DEC(CONCATENATE(INDEX('BCC Daten'!$B:$R,HEX2DEC($B122)/16+3,HEX2DEC(N$1)+2),INDEX('BCC Daten'!$B:$R,HEX2DEC($B122)/16+3,HEX2DEC(M$1)+2)))&gt;32767,HEX2DEC(CONCATENATE(INDEX('BCC Daten'!$B:$R,HEX2DEC($B122)/16+3,HEX2DEC(N$1)+2),INDEX('BCC Daten'!$B:$R,HEX2DEC($B122)/16+3,HEX2DEC(M$1)+2)))-65536,HEX2DEC(CONCATENATE(INDEX('BCC Daten'!$B:$R,HEX2DEC($B122)/16+3,HEX2DEC(N$1)+2),INDEX('BCC Daten'!$B:$R,HEX2DEC($B122)/16+3,HEX2DEC(M$1)+2))))</f>
        <v>-2</v>
      </c>
      <c r="N122" s="115"/>
      <c r="O122" s="115">
        <f>IF(HEX2DEC(CONCATENATE(INDEX('BCC Daten'!$B:$R,HEX2DEC($B122)/16+3,HEX2DEC(P$1)+2),INDEX('BCC Daten'!$B:$R,HEX2DEC($B122)/16+3,HEX2DEC(O$1)+2)))&gt;32767,HEX2DEC(CONCATENATE(INDEX('BCC Daten'!$B:$R,HEX2DEC($B122)/16+3,HEX2DEC(P$1)+2),INDEX('BCC Daten'!$B:$R,HEX2DEC($B122)/16+3,HEX2DEC(O$1)+2)))-65536,HEX2DEC(CONCATENATE(INDEX('BCC Daten'!$B:$R,HEX2DEC($B122)/16+3,HEX2DEC(P$1)+2),INDEX('BCC Daten'!$B:$R,HEX2DEC($B122)/16+3,HEX2DEC(O$1)+2))))</f>
        <v>-17</v>
      </c>
      <c r="P122" s="115"/>
      <c r="Q122" s="115">
        <f>IF(HEX2DEC(CONCATENATE(INDEX('BCC Daten'!$B:$R,HEX2DEC($B122)/16+3,HEX2DEC(R$1)+2),INDEX('BCC Daten'!$B:$R,HEX2DEC($B122)/16+3,HEX2DEC(Q$1)+2)))&gt;32767,HEX2DEC(CONCATENATE(INDEX('BCC Daten'!$B:$R,HEX2DEC($B122)/16+3,HEX2DEC(R$1)+2),INDEX('BCC Daten'!$B:$R,HEX2DEC($B122)/16+3,HEX2DEC(Q$1)+2)))-65536,HEX2DEC(CONCATENATE(INDEX('BCC Daten'!$B:$R,HEX2DEC($B122)/16+3,HEX2DEC(R$1)+2),INDEX('BCC Daten'!$B:$R,HEX2DEC($B122)/16+3,HEX2DEC(Q$1)+2))))</f>
        <v>-4</v>
      </c>
      <c r="R122" s="116"/>
    </row>
    <row r="123" spans="1:18" x14ac:dyDescent="0.25">
      <c r="A123" s="75">
        <f t="shared" si="4"/>
        <v>1120</v>
      </c>
      <c r="B123" s="10" t="str">
        <f t="shared" si="3"/>
        <v>460</v>
      </c>
      <c r="C123" s="115">
        <f>IF(HEX2DEC(CONCATENATE(INDEX('BCC Daten'!$B:$R,HEX2DEC($B123)/16+3,HEX2DEC(D$1)+2),INDEX('BCC Daten'!$B:$R,HEX2DEC($B123)/16+3,HEX2DEC(C$1)+2)))&gt;32767,HEX2DEC(CONCATENATE(INDEX('BCC Daten'!$B:$R,HEX2DEC($B123)/16+3,HEX2DEC(D$1)+2),INDEX('BCC Daten'!$B:$R,HEX2DEC($B123)/16+3,HEX2DEC(C$1)+2)))-65536,HEX2DEC(CONCATENATE(INDEX('BCC Daten'!$B:$R,HEX2DEC($B123)/16+3,HEX2DEC(D$1)+2),INDEX('BCC Daten'!$B:$R,HEX2DEC($B123)/16+3,HEX2DEC(C$1)+2))))</f>
        <v>-5</v>
      </c>
      <c r="D123" s="115"/>
      <c r="E123" s="115">
        <f>IF(HEX2DEC(CONCATENATE(INDEX('BCC Daten'!$B:$R,HEX2DEC($B123)/16+3,HEX2DEC(F$1)+2),INDEX('BCC Daten'!$B:$R,HEX2DEC($B123)/16+3,HEX2DEC(E$1)+2)))&gt;32767,HEX2DEC(CONCATENATE(INDEX('BCC Daten'!$B:$R,HEX2DEC($B123)/16+3,HEX2DEC(F$1)+2),INDEX('BCC Daten'!$B:$R,HEX2DEC($B123)/16+3,HEX2DEC(E$1)+2)))-65536,HEX2DEC(CONCATENATE(INDEX('BCC Daten'!$B:$R,HEX2DEC($B123)/16+3,HEX2DEC(F$1)+2),INDEX('BCC Daten'!$B:$R,HEX2DEC($B123)/16+3,HEX2DEC(E$1)+2))))</f>
        <v>-15</v>
      </c>
      <c r="F123" s="115"/>
      <c r="G123" s="115">
        <f>IF(HEX2DEC(CONCATENATE(INDEX('BCC Daten'!$B:$R,HEX2DEC($B123)/16+3,HEX2DEC(H$1)+2),INDEX('BCC Daten'!$B:$R,HEX2DEC($B123)/16+3,HEX2DEC(G$1)+2)))&gt;32767,HEX2DEC(CONCATENATE(INDEX('BCC Daten'!$B:$R,HEX2DEC($B123)/16+3,HEX2DEC(H$1)+2),INDEX('BCC Daten'!$B:$R,HEX2DEC($B123)/16+3,HEX2DEC(G$1)+2)))-65536,HEX2DEC(CONCATENATE(INDEX('BCC Daten'!$B:$R,HEX2DEC($B123)/16+3,HEX2DEC(H$1)+2),INDEX('BCC Daten'!$B:$R,HEX2DEC($B123)/16+3,HEX2DEC(G$1)+2))))</f>
        <v>-6</v>
      </c>
      <c r="H123" s="115"/>
      <c r="I123" s="115">
        <f>IF(HEX2DEC(CONCATENATE(INDEX('BCC Daten'!$B:$R,HEX2DEC($B123)/16+3,HEX2DEC(J$1)+2),INDEX('BCC Daten'!$B:$R,HEX2DEC($B123)/16+3,HEX2DEC(I$1)+2)))&gt;32767,HEX2DEC(CONCATENATE(INDEX('BCC Daten'!$B:$R,HEX2DEC($B123)/16+3,HEX2DEC(J$1)+2),INDEX('BCC Daten'!$B:$R,HEX2DEC($B123)/16+3,HEX2DEC(I$1)+2)))-65536,HEX2DEC(CONCATENATE(INDEX('BCC Daten'!$B:$R,HEX2DEC($B123)/16+3,HEX2DEC(J$1)+2),INDEX('BCC Daten'!$B:$R,HEX2DEC($B123)/16+3,HEX2DEC(I$1)+2))))</f>
        <v>-11</v>
      </c>
      <c r="J123" s="115"/>
      <c r="K123" s="115">
        <f>IF(HEX2DEC(CONCATENATE(INDEX('BCC Daten'!$B:$R,HEX2DEC($B123)/16+3,HEX2DEC(L$1)+2),INDEX('BCC Daten'!$B:$R,HEX2DEC($B123)/16+3,HEX2DEC(K$1)+2)))&gt;32767,HEX2DEC(CONCATENATE(INDEX('BCC Daten'!$B:$R,HEX2DEC($B123)/16+3,HEX2DEC(L$1)+2),INDEX('BCC Daten'!$B:$R,HEX2DEC($B123)/16+3,HEX2DEC(K$1)+2)))-65536,HEX2DEC(CONCATENATE(INDEX('BCC Daten'!$B:$R,HEX2DEC($B123)/16+3,HEX2DEC(L$1)+2),INDEX('BCC Daten'!$B:$R,HEX2DEC($B123)/16+3,HEX2DEC(K$1)+2))))</f>
        <v>-9</v>
      </c>
      <c r="L123" s="115"/>
      <c r="M123" s="115">
        <f>IF(HEX2DEC(CONCATENATE(INDEX('BCC Daten'!$B:$R,HEX2DEC($B123)/16+3,HEX2DEC(N$1)+2),INDEX('BCC Daten'!$B:$R,HEX2DEC($B123)/16+3,HEX2DEC(M$1)+2)))&gt;32767,HEX2DEC(CONCATENATE(INDEX('BCC Daten'!$B:$R,HEX2DEC($B123)/16+3,HEX2DEC(N$1)+2),INDEX('BCC Daten'!$B:$R,HEX2DEC($B123)/16+3,HEX2DEC(M$1)+2)))-65536,HEX2DEC(CONCATENATE(INDEX('BCC Daten'!$B:$R,HEX2DEC($B123)/16+3,HEX2DEC(N$1)+2),INDEX('BCC Daten'!$B:$R,HEX2DEC($B123)/16+3,HEX2DEC(M$1)+2))))</f>
        <v>-10</v>
      </c>
      <c r="N123" s="115"/>
      <c r="O123" s="115">
        <f>IF(HEX2DEC(CONCATENATE(INDEX('BCC Daten'!$B:$R,HEX2DEC($B123)/16+3,HEX2DEC(P$1)+2),INDEX('BCC Daten'!$B:$R,HEX2DEC($B123)/16+3,HEX2DEC(O$1)+2)))&gt;32767,HEX2DEC(CONCATENATE(INDEX('BCC Daten'!$B:$R,HEX2DEC($B123)/16+3,HEX2DEC(P$1)+2),INDEX('BCC Daten'!$B:$R,HEX2DEC($B123)/16+3,HEX2DEC(O$1)+2)))-65536,HEX2DEC(CONCATENATE(INDEX('BCC Daten'!$B:$R,HEX2DEC($B123)/16+3,HEX2DEC(P$1)+2),INDEX('BCC Daten'!$B:$R,HEX2DEC($B123)/16+3,HEX2DEC(O$1)+2))))</f>
        <v>-11</v>
      </c>
      <c r="P123" s="115"/>
      <c r="Q123" s="115">
        <f>IF(HEX2DEC(CONCATENATE(INDEX('BCC Daten'!$B:$R,HEX2DEC($B123)/16+3,HEX2DEC(R$1)+2),INDEX('BCC Daten'!$B:$R,HEX2DEC($B123)/16+3,HEX2DEC(Q$1)+2)))&gt;32767,HEX2DEC(CONCATENATE(INDEX('BCC Daten'!$B:$R,HEX2DEC($B123)/16+3,HEX2DEC(R$1)+2),INDEX('BCC Daten'!$B:$R,HEX2DEC($B123)/16+3,HEX2DEC(Q$1)+2)))-65536,HEX2DEC(CONCATENATE(INDEX('BCC Daten'!$B:$R,HEX2DEC($B123)/16+3,HEX2DEC(R$1)+2),INDEX('BCC Daten'!$B:$R,HEX2DEC($B123)/16+3,HEX2DEC(Q$1)+2))))</f>
        <v>-8</v>
      </c>
      <c r="R123" s="116"/>
    </row>
    <row r="124" spans="1:18" x14ac:dyDescent="0.25">
      <c r="A124" s="75">
        <f t="shared" si="4"/>
        <v>1136</v>
      </c>
      <c r="B124" s="10" t="str">
        <f t="shared" si="3"/>
        <v>470</v>
      </c>
      <c r="C124" s="115">
        <f>IF(HEX2DEC(CONCATENATE(INDEX('BCC Daten'!$B:$R,HEX2DEC($B124)/16+3,HEX2DEC(D$1)+2),INDEX('BCC Daten'!$B:$R,HEX2DEC($B124)/16+3,HEX2DEC(C$1)+2)))&gt;32767,HEX2DEC(CONCATENATE(INDEX('BCC Daten'!$B:$R,HEX2DEC($B124)/16+3,HEX2DEC(D$1)+2),INDEX('BCC Daten'!$B:$R,HEX2DEC($B124)/16+3,HEX2DEC(C$1)+2)))-65536,HEX2DEC(CONCATENATE(INDEX('BCC Daten'!$B:$R,HEX2DEC($B124)/16+3,HEX2DEC(D$1)+2),INDEX('BCC Daten'!$B:$R,HEX2DEC($B124)/16+3,HEX2DEC(C$1)+2))))</f>
        <v>-11</v>
      </c>
      <c r="D124" s="115"/>
      <c r="E124" s="115">
        <f>IF(HEX2DEC(CONCATENATE(INDEX('BCC Daten'!$B:$R,HEX2DEC($B124)/16+3,HEX2DEC(F$1)+2),INDEX('BCC Daten'!$B:$R,HEX2DEC($B124)/16+3,HEX2DEC(E$1)+2)))&gt;32767,HEX2DEC(CONCATENATE(INDEX('BCC Daten'!$B:$R,HEX2DEC($B124)/16+3,HEX2DEC(F$1)+2),INDEX('BCC Daten'!$B:$R,HEX2DEC($B124)/16+3,HEX2DEC(E$1)+2)))-65536,HEX2DEC(CONCATENATE(INDEX('BCC Daten'!$B:$R,HEX2DEC($B124)/16+3,HEX2DEC(F$1)+2),INDEX('BCC Daten'!$B:$R,HEX2DEC($B124)/16+3,HEX2DEC(E$1)+2))))</f>
        <v>-10</v>
      </c>
      <c r="F124" s="115"/>
      <c r="G124" s="115">
        <f>IF(HEX2DEC(CONCATENATE(INDEX('BCC Daten'!$B:$R,HEX2DEC($B124)/16+3,HEX2DEC(H$1)+2),INDEX('BCC Daten'!$B:$R,HEX2DEC($B124)/16+3,HEX2DEC(G$1)+2)))&gt;32767,HEX2DEC(CONCATENATE(INDEX('BCC Daten'!$B:$R,HEX2DEC($B124)/16+3,HEX2DEC(H$1)+2),INDEX('BCC Daten'!$B:$R,HEX2DEC($B124)/16+3,HEX2DEC(G$1)+2)))-65536,HEX2DEC(CONCATENATE(INDEX('BCC Daten'!$B:$R,HEX2DEC($B124)/16+3,HEX2DEC(H$1)+2),INDEX('BCC Daten'!$B:$R,HEX2DEC($B124)/16+3,HEX2DEC(G$1)+2))))</f>
        <v>-22</v>
      </c>
      <c r="H124" s="115"/>
      <c r="I124" s="115">
        <f>IF(HEX2DEC(CONCATENATE(INDEX('BCC Daten'!$B:$R,HEX2DEC($B124)/16+3,HEX2DEC(J$1)+2),INDEX('BCC Daten'!$B:$R,HEX2DEC($B124)/16+3,HEX2DEC(I$1)+2)))&gt;32767,HEX2DEC(CONCATENATE(INDEX('BCC Daten'!$B:$R,HEX2DEC($B124)/16+3,HEX2DEC(J$1)+2),INDEX('BCC Daten'!$B:$R,HEX2DEC($B124)/16+3,HEX2DEC(I$1)+2)))-65536,HEX2DEC(CONCATENATE(INDEX('BCC Daten'!$B:$R,HEX2DEC($B124)/16+3,HEX2DEC(J$1)+2),INDEX('BCC Daten'!$B:$R,HEX2DEC($B124)/16+3,HEX2DEC(I$1)+2))))</f>
        <v>-8</v>
      </c>
      <c r="J124" s="115"/>
      <c r="K124" s="115">
        <f>IF(HEX2DEC(CONCATENATE(INDEX('BCC Daten'!$B:$R,HEX2DEC($B124)/16+3,HEX2DEC(L$1)+2),INDEX('BCC Daten'!$B:$R,HEX2DEC($B124)/16+3,HEX2DEC(K$1)+2)))&gt;32767,HEX2DEC(CONCATENATE(INDEX('BCC Daten'!$B:$R,HEX2DEC($B124)/16+3,HEX2DEC(L$1)+2),INDEX('BCC Daten'!$B:$R,HEX2DEC($B124)/16+3,HEX2DEC(K$1)+2)))-65536,HEX2DEC(CONCATENATE(INDEX('BCC Daten'!$B:$R,HEX2DEC($B124)/16+3,HEX2DEC(L$1)+2),INDEX('BCC Daten'!$B:$R,HEX2DEC($B124)/16+3,HEX2DEC(K$1)+2))))</f>
        <v>-18</v>
      </c>
      <c r="L124" s="115"/>
      <c r="M124" s="115">
        <f>IF(HEX2DEC(CONCATENATE(INDEX('BCC Daten'!$B:$R,HEX2DEC($B124)/16+3,HEX2DEC(N$1)+2),INDEX('BCC Daten'!$B:$R,HEX2DEC($B124)/16+3,HEX2DEC(M$1)+2)))&gt;32767,HEX2DEC(CONCATENATE(INDEX('BCC Daten'!$B:$R,HEX2DEC($B124)/16+3,HEX2DEC(N$1)+2),INDEX('BCC Daten'!$B:$R,HEX2DEC($B124)/16+3,HEX2DEC(M$1)+2)))-65536,HEX2DEC(CONCATENATE(INDEX('BCC Daten'!$B:$R,HEX2DEC($B124)/16+3,HEX2DEC(N$1)+2),INDEX('BCC Daten'!$B:$R,HEX2DEC($B124)/16+3,HEX2DEC(M$1)+2))))</f>
        <v>-5</v>
      </c>
      <c r="N124" s="115"/>
      <c r="O124" s="115">
        <f>IF(HEX2DEC(CONCATENATE(INDEX('BCC Daten'!$B:$R,HEX2DEC($B124)/16+3,HEX2DEC(P$1)+2),INDEX('BCC Daten'!$B:$R,HEX2DEC($B124)/16+3,HEX2DEC(O$1)+2)))&gt;32767,HEX2DEC(CONCATENATE(INDEX('BCC Daten'!$B:$R,HEX2DEC($B124)/16+3,HEX2DEC(P$1)+2),INDEX('BCC Daten'!$B:$R,HEX2DEC($B124)/16+3,HEX2DEC(O$1)+2)))-65536,HEX2DEC(CONCATENATE(INDEX('BCC Daten'!$B:$R,HEX2DEC($B124)/16+3,HEX2DEC(P$1)+2),INDEX('BCC Daten'!$B:$R,HEX2DEC($B124)/16+3,HEX2DEC(O$1)+2))))</f>
        <v>-10</v>
      </c>
      <c r="P124" s="115"/>
      <c r="Q124" s="115">
        <f>IF(HEX2DEC(CONCATENATE(INDEX('BCC Daten'!$B:$R,HEX2DEC($B124)/16+3,HEX2DEC(R$1)+2),INDEX('BCC Daten'!$B:$R,HEX2DEC($B124)/16+3,HEX2DEC(Q$1)+2)))&gt;32767,HEX2DEC(CONCATENATE(INDEX('BCC Daten'!$B:$R,HEX2DEC($B124)/16+3,HEX2DEC(R$1)+2),INDEX('BCC Daten'!$B:$R,HEX2DEC($B124)/16+3,HEX2DEC(Q$1)+2)))-65536,HEX2DEC(CONCATENATE(INDEX('BCC Daten'!$B:$R,HEX2DEC($B124)/16+3,HEX2DEC(R$1)+2),INDEX('BCC Daten'!$B:$R,HEX2DEC($B124)/16+3,HEX2DEC(Q$1)+2))))</f>
        <v>-5</v>
      </c>
      <c r="R124" s="116"/>
    </row>
    <row r="125" spans="1:18" x14ac:dyDescent="0.25">
      <c r="A125" s="75">
        <f t="shared" si="4"/>
        <v>1152</v>
      </c>
      <c r="B125" s="10" t="str">
        <f t="shared" si="3"/>
        <v>480</v>
      </c>
      <c r="C125" s="115">
        <f>IF(HEX2DEC(CONCATENATE(INDEX('BCC Daten'!$B:$R,HEX2DEC($B125)/16+3,HEX2DEC(D$1)+2),INDEX('BCC Daten'!$B:$R,HEX2DEC($B125)/16+3,HEX2DEC(C$1)+2)))&gt;32767,HEX2DEC(CONCATENATE(INDEX('BCC Daten'!$B:$R,HEX2DEC($B125)/16+3,HEX2DEC(D$1)+2),INDEX('BCC Daten'!$B:$R,HEX2DEC($B125)/16+3,HEX2DEC(C$1)+2)))-65536,HEX2DEC(CONCATENATE(INDEX('BCC Daten'!$B:$R,HEX2DEC($B125)/16+3,HEX2DEC(D$1)+2),INDEX('BCC Daten'!$B:$R,HEX2DEC($B125)/16+3,HEX2DEC(C$1)+2))))</f>
        <v>-2</v>
      </c>
      <c r="D125" s="115"/>
      <c r="E125" s="115">
        <f>IF(HEX2DEC(CONCATENATE(INDEX('BCC Daten'!$B:$R,HEX2DEC($B125)/16+3,HEX2DEC(F$1)+2),INDEX('BCC Daten'!$B:$R,HEX2DEC($B125)/16+3,HEX2DEC(E$1)+2)))&gt;32767,HEX2DEC(CONCATENATE(INDEX('BCC Daten'!$B:$R,HEX2DEC($B125)/16+3,HEX2DEC(F$1)+2),INDEX('BCC Daten'!$B:$R,HEX2DEC($B125)/16+3,HEX2DEC(E$1)+2)))-65536,HEX2DEC(CONCATENATE(INDEX('BCC Daten'!$B:$R,HEX2DEC($B125)/16+3,HEX2DEC(F$1)+2),INDEX('BCC Daten'!$B:$R,HEX2DEC($B125)/16+3,HEX2DEC(E$1)+2))))</f>
        <v>-18</v>
      </c>
      <c r="F125" s="115"/>
      <c r="G125" s="115">
        <f>IF(HEX2DEC(CONCATENATE(INDEX('BCC Daten'!$B:$R,HEX2DEC($B125)/16+3,HEX2DEC(H$1)+2),INDEX('BCC Daten'!$B:$R,HEX2DEC($B125)/16+3,HEX2DEC(G$1)+2)))&gt;32767,HEX2DEC(CONCATENATE(INDEX('BCC Daten'!$B:$R,HEX2DEC($B125)/16+3,HEX2DEC(H$1)+2),INDEX('BCC Daten'!$B:$R,HEX2DEC($B125)/16+3,HEX2DEC(G$1)+2)))-65536,HEX2DEC(CONCATENATE(INDEX('BCC Daten'!$B:$R,HEX2DEC($B125)/16+3,HEX2DEC(H$1)+2),INDEX('BCC Daten'!$B:$R,HEX2DEC($B125)/16+3,HEX2DEC(G$1)+2))))</f>
        <v>-10</v>
      </c>
      <c r="H125" s="115"/>
      <c r="I125" s="115">
        <f>IF(HEX2DEC(CONCATENATE(INDEX('BCC Daten'!$B:$R,HEX2DEC($B125)/16+3,HEX2DEC(J$1)+2),INDEX('BCC Daten'!$B:$R,HEX2DEC($B125)/16+3,HEX2DEC(I$1)+2)))&gt;32767,HEX2DEC(CONCATENATE(INDEX('BCC Daten'!$B:$R,HEX2DEC($B125)/16+3,HEX2DEC(J$1)+2),INDEX('BCC Daten'!$B:$R,HEX2DEC($B125)/16+3,HEX2DEC(I$1)+2)))-65536,HEX2DEC(CONCATENATE(INDEX('BCC Daten'!$B:$R,HEX2DEC($B125)/16+3,HEX2DEC(J$1)+2),INDEX('BCC Daten'!$B:$R,HEX2DEC($B125)/16+3,HEX2DEC(I$1)+2))))</f>
        <v>-17</v>
      </c>
      <c r="J125" s="115"/>
      <c r="K125" s="115">
        <f>IF(HEX2DEC(CONCATENATE(INDEX('BCC Daten'!$B:$R,HEX2DEC($B125)/16+3,HEX2DEC(L$1)+2),INDEX('BCC Daten'!$B:$R,HEX2DEC($B125)/16+3,HEX2DEC(K$1)+2)))&gt;32767,HEX2DEC(CONCATENATE(INDEX('BCC Daten'!$B:$R,HEX2DEC($B125)/16+3,HEX2DEC(L$1)+2),INDEX('BCC Daten'!$B:$R,HEX2DEC($B125)/16+3,HEX2DEC(K$1)+2)))-65536,HEX2DEC(CONCATENATE(INDEX('BCC Daten'!$B:$R,HEX2DEC($B125)/16+3,HEX2DEC(L$1)+2),INDEX('BCC Daten'!$B:$R,HEX2DEC($B125)/16+3,HEX2DEC(K$1)+2))))</f>
        <v>-3</v>
      </c>
      <c r="L125" s="115"/>
      <c r="M125" s="115">
        <f>IF(HEX2DEC(CONCATENATE(INDEX('BCC Daten'!$B:$R,HEX2DEC($B125)/16+3,HEX2DEC(N$1)+2),INDEX('BCC Daten'!$B:$R,HEX2DEC($B125)/16+3,HEX2DEC(M$1)+2)))&gt;32767,HEX2DEC(CONCATENATE(INDEX('BCC Daten'!$B:$R,HEX2DEC($B125)/16+3,HEX2DEC(N$1)+2),INDEX('BCC Daten'!$B:$R,HEX2DEC($B125)/16+3,HEX2DEC(M$1)+2)))-65536,HEX2DEC(CONCATENATE(INDEX('BCC Daten'!$B:$R,HEX2DEC($B125)/16+3,HEX2DEC(N$1)+2),INDEX('BCC Daten'!$B:$R,HEX2DEC($B125)/16+3,HEX2DEC(M$1)+2))))</f>
        <v>-9</v>
      </c>
      <c r="N125" s="115"/>
      <c r="O125" s="115">
        <f>IF(HEX2DEC(CONCATENATE(INDEX('BCC Daten'!$B:$R,HEX2DEC($B125)/16+3,HEX2DEC(P$1)+2),INDEX('BCC Daten'!$B:$R,HEX2DEC($B125)/16+3,HEX2DEC(O$1)+2)))&gt;32767,HEX2DEC(CONCATENATE(INDEX('BCC Daten'!$B:$R,HEX2DEC($B125)/16+3,HEX2DEC(P$1)+2),INDEX('BCC Daten'!$B:$R,HEX2DEC($B125)/16+3,HEX2DEC(O$1)+2)))-65536,HEX2DEC(CONCATENATE(INDEX('BCC Daten'!$B:$R,HEX2DEC($B125)/16+3,HEX2DEC(P$1)+2),INDEX('BCC Daten'!$B:$R,HEX2DEC($B125)/16+3,HEX2DEC(O$1)+2))))</f>
        <v>-6</v>
      </c>
      <c r="P125" s="115"/>
      <c r="Q125" s="115">
        <f>IF(HEX2DEC(CONCATENATE(INDEX('BCC Daten'!$B:$R,HEX2DEC($B125)/16+3,HEX2DEC(R$1)+2),INDEX('BCC Daten'!$B:$R,HEX2DEC($B125)/16+3,HEX2DEC(Q$1)+2)))&gt;32767,HEX2DEC(CONCATENATE(INDEX('BCC Daten'!$B:$R,HEX2DEC($B125)/16+3,HEX2DEC(R$1)+2),INDEX('BCC Daten'!$B:$R,HEX2DEC($B125)/16+3,HEX2DEC(Q$1)+2)))-65536,HEX2DEC(CONCATENATE(INDEX('BCC Daten'!$B:$R,HEX2DEC($B125)/16+3,HEX2DEC(R$1)+2),INDEX('BCC Daten'!$B:$R,HEX2DEC($B125)/16+3,HEX2DEC(Q$1)+2))))</f>
        <v>-20</v>
      </c>
      <c r="R125" s="116"/>
    </row>
    <row r="126" spans="1:18" x14ac:dyDescent="0.25">
      <c r="A126" s="75">
        <f t="shared" si="4"/>
        <v>1168</v>
      </c>
      <c r="B126" s="10" t="str">
        <f t="shared" si="3"/>
        <v>490</v>
      </c>
      <c r="C126" s="115">
        <f>IF(HEX2DEC(CONCATENATE(INDEX('BCC Daten'!$B:$R,HEX2DEC($B126)/16+3,HEX2DEC(D$1)+2),INDEX('BCC Daten'!$B:$R,HEX2DEC($B126)/16+3,HEX2DEC(C$1)+2)))&gt;32767,HEX2DEC(CONCATENATE(INDEX('BCC Daten'!$B:$R,HEX2DEC($B126)/16+3,HEX2DEC(D$1)+2),INDEX('BCC Daten'!$B:$R,HEX2DEC($B126)/16+3,HEX2DEC(C$1)+2)))-65536,HEX2DEC(CONCATENATE(INDEX('BCC Daten'!$B:$R,HEX2DEC($B126)/16+3,HEX2DEC(D$1)+2),INDEX('BCC Daten'!$B:$R,HEX2DEC($B126)/16+3,HEX2DEC(C$1)+2))))</f>
        <v>-16</v>
      </c>
      <c r="D126" s="115"/>
      <c r="E126" s="115">
        <f>IF(HEX2DEC(CONCATENATE(INDEX('BCC Daten'!$B:$R,HEX2DEC($B126)/16+3,HEX2DEC(F$1)+2),INDEX('BCC Daten'!$B:$R,HEX2DEC($B126)/16+3,HEX2DEC(E$1)+2)))&gt;32767,HEX2DEC(CONCATENATE(INDEX('BCC Daten'!$B:$R,HEX2DEC($B126)/16+3,HEX2DEC(F$1)+2),INDEX('BCC Daten'!$B:$R,HEX2DEC($B126)/16+3,HEX2DEC(E$1)+2)))-65536,HEX2DEC(CONCATENATE(INDEX('BCC Daten'!$B:$R,HEX2DEC($B126)/16+3,HEX2DEC(F$1)+2),INDEX('BCC Daten'!$B:$R,HEX2DEC($B126)/16+3,HEX2DEC(E$1)+2))))</f>
        <v>-1</v>
      </c>
      <c r="F126" s="115"/>
      <c r="G126" s="115">
        <f>IF(HEX2DEC(CONCATENATE(INDEX('BCC Daten'!$B:$R,HEX2DEC($B126)/16+3,HEX2DEC(H$1)+2),INDEX('BCC Daten'!$B:$R,HEX2DEC($B126)/16+3,HEX2DEC(G$1)+2)))&gt;32767,HEX2DEC(CONCATENATE(INDEX('BCC Daten'!$B:$R,HEX2DEC($B126)/16+3,HEX2DEC(H$1)+2),INDEX('BCC Daten'!$B:$R,HEX2DEC($B126)/16+3,HEX2DEC(G$1)+2)))-65536,HEX2DEC(CONCATENATE(INDEX('BCC Daten'!$B:$R,HEX2DEC($B126)/16+3,HEX2DEC(H$1)+2),INDEX('BCC Daten'!$B:$R,HEX2DEC($B126)/16+3,HEX2DEC(G$1)+2))))</f>
        <v>-15</v>
      </c>
      <c r="H126" s="115"/>
      <c r="I126" s="115">
        <f>IF(HEX2DEC(CONCATENATE(INDEX('BCC Daten'!$B:$R,HEX2DEC($B126)/16+3,HEX2DEC(J$1)+2),INDEX('BCC Daten'!$B:$R,HEX2DEC($B126)/16+3,HEX2DEC(I$1)+2)))&gt;32767,HEX2DEC(CONCATENATE(INDEX('BCC Daten'!$B:$R,HEX2DEC($B126)/16+3,HEX2DEC(J$1)+2),INDEX('BCC Daten'!$B:$R,HEX2DEC($B126)/16+3,HEX2DEC(I$1)+2)))-65536,HEX2DEC(CONCATENATE(INDEX('BCC Daten'!$B:$R,HEX2DEC($B126)/16+3,HEX2DEC(J$1)+2),INDEX('BCC Daten'!$B:$R,HEX2DEC($B126)/16+3,HEX2DEC(I$1)+2))))</f>
        <v>-14</v>
      </c>
      <c r="J126" s="115"/>
      <c r="K126" s="115">
        <f>IF(HEX2DEC(CONCATENATE(INDEX('BCC Daten'!$B:$R,HEX2DEC($B126)/16+3,HEX2DEC(L$1)+2),INDEX('BCC Daten'!$B:$R,HEX2DEC($B126)/16+3,HEX2DEC(K$1)+2)))&gt;32767,HEX2DEC(CONCATENATE(INDEX('BCC Daten'!$B:$R,HEX2DEC($B126)/16+3,HEX2DEC(L$1)+2),INDEX('BCC Daten'!$B:$R,HEX2DEC($B126)/16+3,HEX2DEC(K$1)+2)))-65536,HEX2DEC(CONCATENATE(INDEX('BCC Daten'!$B:$R,HEX2DEC($B126)/16+3,HEX2DEC(L$1)+2),INDEX('BCC Daten'!$B:$R,HEX2DEC($B126)/16+3,HEX2DEC(K$1)+2))))</f>
        <v>-8</v>
      </c>
      <c r="L126" s="115"/>
      <c r="M126" s="115">
        <f>IF(HEX2DEC(CONCATENATE(INDEX('BCC Daten'!$B:$R,HEX2DEC($B126)/16+3,HEX2DEC(N$1)+2),INDEX('BCC Daten'!$B:$R,HEX2DEC($B126)/16+3,HEX2DEC(M$1)+2)))&gt;32767,HEX2DEC(CONCATENATE(INDEX('BCC Daten'!$B:$R,HEX2DEC($B126)/16+3,HEX2DEC(N$1)+2),INDEX('BCC Daten'!$B:$R,HEX2DEC($B126)/16+3,HEX2DEC(M$1)+2)))-65536,HEX2DEC(CONCATENATE(INDEX('BCC Daten'!$B:$R,HEX2DEC($B126)/16+3,HEX2DEC(N$1)+2),INDEX('BCC Daten'!$B:$R,HEX2DEC($B126)/16+3,HEX2DEC(M$1)+2))))</f>
        <v>-10</v>
      </c>
      <c r="N126" s="115"/>
      <c r="O126" s="115">
        <f>IF(HEX2DEC(CONCATENATE(INDEX('BCC Daten'!$B:$R,HEX2DEC($B126)/16+3,HEX2DEC(P$1)+2),INDEX('BCC Daten'!$B:$R,HEX2DEC($B126)/16+3,HEX2DEC(O$1)+2)))&gt;32767,HEX2DEC(CONCATENATE(INDEX('BCC Daten'!$B:$R,HEX2DEC($B126)/16+3,HEX2DEC(P$1)+2),INDEX('BCC Daten'!$B:$R,HEX2DEC($B126)/16+3,HEX2DEC(O$1)+2)))-65536,HEX2DEC(CONCATENATE(INDEX('BCC Daten'!$B:$R,HEX2DEC($B126)/16+3,HEX2DEC(P$1)+2),INDEX('BCC Daten'!$B:$R,HEX2DEC($B126)/16+3,HEX2DEC(O$1)+2))))</f>
        <v>-7</v>
      </c>
      <c r="P126" s="115"/>
      <c r="Q126" s="115">
        <f>IF(HEX2DEC(CONCATENATE(INDEX('BCC Daten'!$B:$R,HEX2DEC($B126)/16+3,HEX2DEC(R$1)+2),INDEX('BCC Daten'!$B:$R,HEX2DEC($B126)/16+3,HEX2DEC(Q$1)+2)))&gt;32767,HEX2DEC(CONCATENATE(INDEX('BCC Daten'!$B:$R,HEX2DEC($B126)/16+3,HEX2DEC(R$1)+2),INDEX('BCC Daten'!$B:$R,HEX2DEC($B126)/16+3,HEX2DEC(Q$1)+2)))-65536,HEX2DEC(CONCATENATE(INDEX('BCC Daten'!$B:$R,HEX2DEC($B126)/16+3,HEX2DEC(R$1)+2),INDEX('BCC Daten'!$B:$R,HEX2DEC($B126)/16+3,HEX2DEC(Q$1)+2))))</f>
        <v>-4</v>
      </c>
      <c r="R126" s="116"/>
    </row>
    <row r="127" spans="1:18" x14ac:dyDescent="0.25">
      <c r="A127" s="75">
        <f t="shared" si="4"/>
        <v>1184</v>
      </c>
      <c r="B127" s="10" t="str">
        <f t="shared" si="3"/>
        <v>4A0</v>
      </c>
      <c r="C127" s="115">
        <f>IF(HEX2DEC(CONCATENATE(INDEX('BCC Daten'!$B:$R,HEX2DEC($B127)/16+3,HEX2DEC(D$1)+2),INDEX('BCC Daten'!$B:$R,HEX2DEC($B127)/16+3,HEX2DEC(C$1)+2)))&gt;32767,HEX2DEC(CONCATENATE(INDEX('BCC Daten'!$B:$R,HEX2DEC($B127)/16+3,HEX2DEC(D$1)+2),INDEX('BCC Daten'!$B:$R,HEX2DEC($B127)/16+3,HEX2DEC(C$1)+2)))-65536,HEX2DEC(CONCATENATE(INDEX('BCC Daten'!$B:$R,HEX2DEC($B127)/16+3,HEX2DEC(D$1)+2),INDEX('BCC Daten'!$B:$R,HEX2DEC($B127)/16+3,HEX2DEC(C$1)+2))))</f>
        <v>-11</v>
      </c>
      <c r="D127" s="115"/>
      <c r="E127" s="115">
        <f>IF(HEX2DEC(CONCATENATE(INDEX('BCC Daten'!$B:$R,HEX2DEC($B127)/16+3,HEX2DEC(F$1)+2),INDEX('BCC Daten'!$B:$R,HEX2DEC($B127)/16+3,HEX2DEC(E$1)+2)))&gt;32767,HEX2DEC(CONCATENATE(INDEX('BCC Daten'!$B:$R,HEX2DEC($B127)/16+3,HEX2DEC(F$1)+2),INDEX('BCC Daten'!$B:$R,HEX2DEC($B127)/16+3,HEX2DEC(E$1)+2)))-65536,HEX2DEC(CONCATENATE(INDEX('BCC Daten'!$B:$R,HEX2DEC($B127)/16+3,HEX2DEC(F$1)+2),INDEX('BCC Daten'!$B:$R,HEX2DEC($B127)/16+3,HEX2DEC(E$1)+2))))</f>
        <v>-15</v>
      </c>
      <c r="F127" s="115"/>
      <c r="G127" s="115">
        <f>IF(HEX2DEC(CONCATENATE(INDEX('BCC Daten'!$B:$R,HEX2DEC($B127)/16+3,HEX2DEC(H$1)+2),INDEX('BCC Daten'!$B:$R,HEX2DEC($B127)/16+3,HEX2DEC(G$1)+2)))&gt;32767,HEX2DEC(CONCATENATE(INDEX('BCC Daten'!$B:$R,HEX2DEC($B127)/16+3,HEX2DEC(H$1)+2),INDEX('BCC Daten'!$B:$R,HEX2DEC($B127)/16+3,HEX2DEC(G$1)+2)))-65536,HEX2DEC(CONCATENATE(INDEX('BCC Daten'!$B:$R,HEX2DEC($B127)/16+3,HEX2DEC(H$1)+2),INDEX('BCC Daten'!$B:$R,HEX2DEC($B127)/16+3,HEX2DEC(G$1)+2))))</f>
        <v>-9</v>
      </c>
      <c r="H127" s="115"/>
      <c r="I127" s="115">
        <f>IF(HEX2DEC(CONCATENATE(INDEX('BCC Daten'!$B:$R,HEX2DEC($B127)/16+3,HEX2DEC(J$1)+2),INDEX('BCC Daten'!$B:$R,HEX2DEC($B127)/16+3,HEX2DEC(I$1)+2)))&gt;32767,HEX2DEC(CONCATENATE(INDEX('BCC Daten'!$B:$R,HEX2DEC($B127)/16+3,HEX2DEC(J$1)+2),INDEX('BCC Daten'!$B:$R,HEX2DEC($B127)/16+3,HEX2DEC(I$1)+2)))-65536,HEX2DEC(CONCATENATE(INDEX('BCC Daten'!$B:$R,HEX2DEC($B127)/16+3,HEX2DEC(J$1)+2),INDEX('BCC Daten'!$B:$R,HEX2DEC($B127)/16+3,HEX2DEC(I$1)+2))))</f>
        <v>-17</v>
      </c>
      <c r="J127" s="115"/>
      <c r="K127" s="115">
        <f>IF(HEX2DEC(CONCATENATE(INDEX('BCC Daten'!$B:$R,HEX2DEC($B127)/16+3,HEX2DEC(L$1)+2),INDEX('BCC Daten'!$B:$R,HEX2DEC($B127)/16+3,HEX2DEC(K$1)+2)))&gt;32767,HEX2DEC(CONCATENATE(INDEX('BCC Daten'!$B:$R,HEX2DEC($B127)/16+3,HEX2DEC(L$1)+2),INDEX('BCC Daten'!$B:$R,HEX2DEC($B127)/16+3,HEX2DEC(K$1)+2)))-65536,HEX2DEC(CONCATENATE(INDEX('BCC Daten'!$B:$R,HEX2DEC($B127)/16+3,HEX2DEC(L$1)+2),INDEX('BCC Daten'!$B:$R,HEX2DEC($B127)/16+3,HEX2DEC(K$1)+2))))</f>
        <v>-7</v>
      </c>
      <c r="L127" s="115"/>
      <c r="M127" s="115">
        <f>IF(HEX2DEC(CONCATENATE(INDEX('BCC Daten'!$B:$R,HEX2DEC($B127)/16+3,HEX2DEC(N$1)+2),INDEX('BCC Daten'!$B:$R,HEX2DEC($B127)/16+3,HEX2DEC(M$1)+2)))&gt;32767,HEX2DEC(CONCATENATE(INDEX('BCC Daten'!$B:$R,HEX2DEC($B127)/16+3,HEX2DEC(N$1)+2),INDEX('BCC Daten'!$B:$R,HEX2DEC($B127)/16+3,HEX2DEC(M$1)+2)))-65536,HEX2DEC(CONCATENATE(INDEX('BCC Daten'!$B:$R,HEX2DEC($B127)/16+3,HEX2DEC(N$1)+2),INDEX('BCC Daten'!$B:$R,HEX2DEC($B127)/16+3,HEX2DEC(M$1)+2))))</f>
        <v>-16</v>
      </c>
      <c r="N127" s="115"/>
      <c r="O127" s="115">
        <f>IF(HEX2DEC(CONCATENATE(INDEX('BCC Daten'!$B:$R,HEX2DEC($B127)/16+3,HEX2DEC(P$1)+2),INDEX('BCC Daten'!$B:$R,HEX2DEC($B127)/16+3,HEX2DEC(O$1)+2)))&gt;32767,HEX2DEC(CONCATENATE(INDEX('BCC Daten'!$B:$R,HEX2DEC($B127)/16+3,HEX2DEC(P$1)+2),INDEX('BCC Daten'!$B:$R,HEX2DEC($B127)/16+3,HEX2DEC(O$1)+2)))-65536,HEX2DEC(CONCATENATE(INDEX('BCC Daten'!$B:$R,HEX2DEC($B127)/16+3,HEX2DEC(P$1)+2),INDEX('BCC Daten'!$B:$R,HEX2DEC($B127)/16+3,HEX2DEC(O$1)+2))))</f>
        <v>-11</v>
      </c>
      <c r="P127" s="115"/>
      <c r="Q127" s="115">
        <f>IF(HEX2DEC(CONCATENATE(INDEX('BCC Daten'!$B:$R,HEX2DEC($B127)/16+3,HEX2DEC(R$1)+2),INDEX('BCC Daten'!$B:$R,HEX2DEC($B127)/16+3,HEX2DEC(Q$1)+2)))&gt;32767,HEX2DEC(CONCATENATE(INDEX('BCC Daten'!$B:$R,HEX2DEC($B127)/16+3,HEX2DEC(R$1)+2),INDEX('BCC Daten'!$B:$R,HEX2DEC($B127)/16+3,HEX2DEC(Q$1)+2)))-65536,HEX2DEC(CONCATENATE(INDEX('BCC Daten'!$B:$R,HEX2DEC($B127)/16+3,HEX2DEC(R$1)+2),INDEX('BCC Daten'!$B:$R,HEX2DEC($B127)/16+3,HEX2DEC(Q$1)+2))))</f>
        <v>-10</v>
      </c>
      <c r="R127" s="116"/>
    </row>
    <row r="128" spans="1:18" x14ac:dyDescent="0.25">
      <c r="A128" s="75">
        <f t="shared" si="4"/>
        <v>1200</v>
      </c>
      <c r="B128" s="10" t="str">
        <f t="shared" si="3"/>
        <v>4B0</v>
      </c>
      <c r="C128" s="115">
        <f>IF(HEX2DEC(CONCATENATE(INDEX('BCC Daten'!$B:$R,HEX2DEC($B128)/16+3,HEX2DEC(D$1)+2),INDEX('BCC Daten'!$B:$R,HEX2DEC($B128)/16+3,HEX2DEC(C$1)+2)))&gt;32767,HEX2DEC(CONCATENATE(INDEX('BCC Daten'!$B:$R,HEX2DEC($B128)/16+3,HEX2DEC(D$1)+2),INDEX('BCC Daten'!$B:$R,HEX2DEC($B128)/16+3,HEX2DEC(C$1)+2)))-65536,HEX2DEC(CONCATENATE(INDEX('BCC Daten'!$B:$R,HEX2DEC($B128)/16+3,HEX2DEC(D$1)+2),INDEX('BCC Daten'!$B:$R,HEX2DEC($B128)/16+3,HEX2DEC(C$1)+2))))</f>
        <v>-8</v>
      </c>
      <c r="D128" s="115"/>
      <c r="E128" s="115">
        <f>IF(HEX2DEC(CONCATENATE(INDEX('BCC Daten'!$B:$R,HEX2DEC($B128)/16+3,HEX2DEC(F$1)+2),INDEX('BCC Daten'!$B:$R,HEX2DEC($B128)/16+3,HEX2DEC(E$1)+2)))&gt;32767,HEX2DEC(CONCATENATE(INDEX('BCC Daten'!$B:$R,HEX2DEC($B128)/16+3,HEX2DEC(F$1)+2),INDEX('BCC Daten'!$B:$R,HEX2DEC($B128)/16+3,HEX2DEC(E$1)+2)))-65536,HEX2DEC(CONCATENATE(INDEX('BCC Daten'!$B:$R,HEX2DEC($B128)/16+3,HEX2DEC(F$1)+2),INDEX('BCC Daten'!$B:$R,HEX2DEC($B128)/16+3,HEX2DEC(E$1)+2))))</f>
        <v>-9</v>
      </c>
      <c r="F128" s="115"/>
      <c r="G128" s="115">
        <f>IF(HEX2DEC(CONCATENATE(INDEX('BCC Daten'!$B:$R,HEX2DEC($B128)/16+3,HEX2DEC(H$1)+2),INDEX('BCC Daten'!$B:$R,HEX2DEC($B128)/16+3,HEX2DEC(G$1)+2)))&gt;32767,HEX2DEC(CONCATENATE(INDEX('BCC Daten'!$B:$R,HEX2DEC($B128)/16+3,HEX2DEC(H$1)+2),INDEX('BCC Daten'!$B:$R,HEX2DEC($B128)/16+3,HEX2DEC(G$1)+2)))-65536,HEX2DEC(CONCATENATE(INDEX('BCC Daten'!$B:$R,HEX2DEC($B128)/16+3,HEX2DEC(H$1)+2),INDEX('BCC Daten'!$B:$R,HEX2DEC($B128)/16+3,HEX2DEC(G$1)+2))))</f>
        <v>0</v>
      </c>
      <c r="H128" s="115"/>
      <c r="I128" s="115">
        <f>IF(HEX2DEC(CONCATENATE(INDEX('BCC Daten'!$B:$R,HEX2DEC($B128)/16+3,HEX2DEC(J$1)+2),INDEX('BCC Daten'!$B:$R,HEX2DEC($B128)/16+3,HEX2DEC(I$1)+2)))&gt;32767,HEX2DEC(CONCATENATE(INDEX('BCC Daten'!$B:$R,HEX2DEC($B128)/16+3,HEX2DEC(J$1)+2),INDEX('BCC Daten'!$B:$R,HEX2DEC($B128)/16+3,HEX2DEC(I$1)+2)))-65536,HEX2DEC(CONCATENATE(INDEX('BCC Daten'!$B:$R,HEX2DEC($B128)/16+3,HEX2DEC(J$1)+2),INDEX('BCC Daten'!$B:$R,HEX2DEC($B128)/16+3,HEX2DEC(I$1)+2))))</f>
        <v>-14</v>
      </c>
      <c r="J128" s="115"/>
      <c r="K128" s="115">
        <f>IF(HEX2DEC(CONCATENATE(INDEX('BCC Daten'!$B:$R,HEX2DEC($B128)/16+3,HEX2DEC(L$1)+2),INDEX('BCC Daten'!$B:$R,HEX2DEC($B128)/16+3,HEX2DEC(K$1)+2)))&gt;32767,HEX2DEC(CONCATENATE(INDEX('BCC Daten'!$B:$R,HEX2DEC($B128)/16+3,HEX2DEC(L$1)+2),INDEX('BCC Daten'!$B:$R,HEX2DEC($B128)/16+3,HEX2DEC(K$1)+2)))-65536,HEX2DEC(CONCATENATE(INDEX('BCC Daten'!$B:$R,HEX2DEC($B128)/16+3,HEX2DEC(L$1)+2),INDEX('BCC Daten'!$B:$R,HEX2DEC($B128)/16+3,HEX2DEC(K$1)+2))))</f>
        <v>-10</v>
      </c>
      <c r="L128" s="115"/>
      <c r="M128" s="115">
        <f>IF(HEX2DEC(CONCATENATE(INDEX('BCC Daten'!$B:$R,HEX2DEC($B128)/16+3,HEX2DEC(N$1)+2),INDEX('BCC Daten'!$B:$R,HEX2DEC($B128)/16+3,HEX2DEC(M$1)+2)))&gt;32767,HEX2DEC(CONCATENATE(INDEX('BCC Daten'!$B:$R,HEX2DEC($B128)/16+3,HEX2DEC(N$1)+2),INDEX('BCC Daten'!$B:$R,HEX2DEC($B128)/16+3,HEX2DEC(M$1)+2)))-65536,HEX2DEC(CONCATENATE(INDEX('BCC Daten'!$B:$R,HEX2DEC($B128)/16+3,HEX2DEC(N$1)+2),INDEX('BCC Daten'!$B:$R,HEX2DEC($B128)/16+3,HEX2DEC(M$1)+2))))</f>
        <v>0</v>
      </c>
      <c r="N128" s="115"/>
      <c r="O128" s="115">
        <f>IF(HEX2DEC(CONCATENATE(INDEX('BCC Daten'!$B:$R,HEX2DEC($B128)/16+3,HEX2DEC(P$1)+2),INDEX('BCC Daten'!$B:$R,HEX2DEC($B128)/16+3,HEX2DEC(O$1)+2)))&gt;32767,HEX2DEC(CONCATENATE(INDEX('BCC Daten'!$B:$R,HEX2DEC($B128)/16+3,HEX2DEC(P$1)+2),INDEX('BCC Daten'!$B:$R,HEX2DEC($B128)/16+3,HEX2DEC(O$1)+2)))-65536,HEX2DEC(CONCATENATE(INDEX('BCC Daten'!$B:$R,HEX2DEC($B128)/16+3,HEX2DEC(P$1)+2),INDEX('BCC Daten'!$B:$R,HEX2DEC($B128)/16+3,HEX2DEC(O$1)+2))))</f>
        <v>4</v>
      </c>
      <c r="P128" s="115"/>
      <c r="Q128" s="115">
        <f>IF(HEX2DEC(CONCATENATE(INDEX('BCC Daten'!$B:$R,HEX2DEC($B128)/16+3,HEX2DEC(R$1)+2),INDEX('BCC Daten'!$B:$R,HEX2DEC($B128)/16+3,HEX2DEC(Q$1)+2)))&gt;32767,HEX2DEC(CONCATENATE(INDEX('BCC Daten'!$B:$R,HEX2DEC($B128)/16+3,HEX2DEC(R$1)+2),INDEX('BCC Daten'!$B:$R,HEX2DEC($B128)/16+3,HEX2DEC(Q$1)+2)))-65536,HEX2DEC(CONCATENATE(INDEX('BCC Daten'!$B:$R,HEX2DEC($B128)/16+3,HEX2DEC(R$1)+2),INDEX('BCC Daten'!$B:$R,HEX2DEC($B128)/16+3,HEX2DEC(Q$1)+2))))</f>
        <v>-16</v>
      </c>
      <c r="R128" s="116"/>
    </row>
    <row r="129" spans="1:19" x14ac:dyDescent="0.25">
      <c r="A129" s="75">
        <f t="shared" si="4"/>
        <v>1216</v>
      </c>
      <c r="B129" s="10" t="str">
        <f t="shared" si="3"/>
        <v>4C0</v>
      </c>
      <c r="C129" s="115">
        <f>IF(HEX2DEC(CONCATENATE(INDEX('BCC Daten'!$B:$R,HEX2DEC($B129)/16+3,HEX2DEC(D$1)+2),INDEX('BCC Daten'!$B:$R,HEX2DEC($B129)/16+3,HEX2DEC(C$1)+2)))&gt;32767,HEX2DEC(CONCATENATE(INDEX('BCC Daten'!$B:$R,HEX2DEC($B129)/16+3,HEX2DEC(D$1)+2),INDEX('BCC Daten'!$B:$R,HEX2DEC($B129)/16+3,HEX2DEC(C$1)+2)))-65536,HEX2DEC(CONCATENATE(INDEX('BCC Daten'!$B:$R,HEX2DEC($B129)/16+3,HEX2DEC(D$1)+2),INDEX('BCC Daten'!$B:$R,HEX2DEC($B129)/16+3,HEX2DEC(C$1)+2))))</f>
        <v>-18</v>
      </c>
      <c r="D129" s="115"/>
      <c r="E129" s="115">
        <f>IF(HEX2DEC(CONCATENATE(INDEX('BCC Daten'!$B:$R,HEX2DEC($B129)/16+3,HEX2DEC(F$1)+2),INDEX('BCC Daten'!$B:$R,HEX2DEC($B129)/16+3,HEX2DEC(E$1)+2)))&gt;32767,HEX2DEC(CONCATENATE(INDEX('BCC Daten'!$B:$R,HEX2DEC($B129)/16+3,HEX2DEC(F$1)+2),INDEX('BCC Daten'!$B:$R,HEX2DEC($B129)/16+3,HEX2DEC(E$1)+2)))-65536,HEX2DEC(CONCATENATE(INDEX('BCC Daten'!$B:$R,HEX2DEC($B129)/16+3,HEX2DEC(F$1)+2),INDEX('BCC Daten'!$B:$R,HEX2DEC($B129)/16+3,HEX2DEC(E$1)+2))))</f>
        <v>-5</v>
      </c>
      <c r="F129" s="115"/>
      <c r="G129" s="115">
        <f>IF(HEX2DEC(CONCATENATE(INDEX('BCC Daten'!$B:$R,HEX2DEC($B129)/16+3,HEX2DEC(H$1)+2),INDEX('BCC Daten'!$B:$R,HEX2DEC($B129)/16+3,HEX2DEC(G$1)+2)))&gt;32767,HEX2DEC(CONCATENATE(INDEX('BCC Daten'!$B:$R,HEX2DEC($B129)/16+3,HEX2DEC(H$1)+2),INDEX('BCC Daten'!$B:$R,HEX2DEC($B129)/16+3,HEX2DEC(G$1)+2)))-65536,HEX2DEC(CONCATENATE(INDEX('BCC Daten'!$B:$R,HEX2DEC($B129)/16+3,HEX2DEC(H$1)+2),INDEX('BCC Daten'!$B:$R,HEX2DEC($B129)/16+3,HEX2DEC(G$1)+2))))</f>
        <v>-15</v>
      </c>
      <c r="H129" s="115"/>
      <c r="I129" s="115">
        <f>IF(HEX2DEC(CONCATENATE(INDEX('BCC Daten'!$B:$R,HEX2DEC($B129)/16+3,HEX2DEC(J$1)+2),INDEX('BCC Daten'!$B:$R,HEX2DEC($B129)/16+3,HEX2DEC(I$1)+2)))&gt;32767,HEX2DEC(CONCATENATE(INDEX('BCC Daten'!$B:$R,HEX2DEC($B129)/16+3,HEX2DEC(J$1)+2),INDEX('BCC Daten'!$B:$R,HEX2DEC($B129)/16+3,HEX2DEC(I$1)+2)))-65536,HEX2DEC(CONCATENATE(INDEX('BCC Daten'!$B:$R,HEX2DEC($B129)/16+3,HEX2DEC(J$1)+2),INDEX('BCC Daten'!$B:$R,HEX2DEC($B129)/16+3,HEX2DEC(I$1)+2))))</f>
        <v>-7</v>
      </c>
      <c r="J129" s="115"/>
      <c r="K129" s="115">
        <f>IF(HEX2DEC(CONCATENATE(INDEX('BCC Daten'!$B:$R,HEX2DEC($B129)/16+3,HEX2DEC(L$1)+2),INDEX('BCC Daten'!$B:$R,HEX2DEC($B129)/16+3,HEX2DEC(K$1)+2)))&gt;32767,HEX2DEC(CONCATENATE(INDEX('BCC Daten'!$B:$R,HEX2DEC($B129)/16+3,HEX2DEC(L$1)+2),INDEX('BCC Daten'!$B:$R,HEX2DEC($B129)/16+3,HEX2DEC(K$1)+2)))-65536,HEX2DEC(CONCATENATE(INDEX('BCC Daten'!$B:$R,HEX2DEC($B129)/16+3,HEX2DEC(L$1)+2),INDEX('BCC Daten'!$B:$R,HEX2DEC($B129)/16+3,HEX2DEC(K$1)+2))))</f>
        <v>-16</v>
      </c>
      <c r="L129" s="115"/>
      <c r="M129" s="115">
        <f>IF(HEX2DEC(CONCATENATE(INDEX('BCC Daten'!$B:$R,HEX2DEC($B129)/16+3,HEX2DEC(N$1)+2),INDEX('BCC Daten'!$B:$R,HEX2DEC($B129)/16+3,HEX2DEC(M$1)+2)))&gt;32767,HEX2DEC(CONCATENATE(INDEX('BCC Daten'!$B:$R,HEX2DEC($B129)/16+3,HEX2DEC(N$1)+2),INDEX('BCC Daten'!$B:$R,HEX2DEC($B129)/16+3,HEX2DEC(M$1)+2)))-65536,HEX2DEC(CONCATENATE(INDEX('BCC Daten'!$B:$R,HEX2DEC($B129)/16+3,HEX2DEC(N$1)+2),INDEX('BCC Daten'!$B:$R,HEX2DEC($B129)/16+3,HEX2DEC(M$1)+2))))</f>
        <v>-20</v>
      </c>
      <c r="N129" s="115"/>
      <c r="O129" s="115">
        <f>IF(HEX2DEC(CONCATENATE(INDEX('BCC Daten'!$B:$R,HEX2DEC($B129)/16+3,HEX2DEC(P$1)+2),INDEX('BCC Daten'!$B:$R,HEX2DEC($B129)/16+3,HEX2DEC(O$1)+2)))&gt;32767,HEX2DEC(CONCATENATE(INDEX('BCC Daten'!$B:$R,HEX2DEC($B129)/16+3,HEX2DEC(P$1)+2),INDEX('BCC Daten'!$B:$R,HEX2DEC($B129)/16+3,HEX2DEC(O$1)+2)))-65536,HEX2DEC(CONCATENATE(INDEX('BCC Daten'!$B:$R,HEX2DEC($B129)/16+3,HEX2DEC(P$1)+2),INDEX('BCC Daten'!$B:$R,HEX2DEC($B129)/16+3,HEX2DEC(O$1)+2))))</f>
        <v>-8</v>
      </c>
      <c r="P129" s="115"/>
      <c r="Q129" s="115">
        <f>IF(HEX2DEC(CONCATENATE(INDEX('BCC Daten'!$B:$R,HEX2DEC($B129)/16+3,HEX2DEC(R$1)+2),INDEX('BCC Daten'!$B:$R,HEX2DEC($B129)/16+3,HEX2DEC(Q$1)+2)))&gt;32767,HEX2DEC(CONCATENATE(INDEX('BCC Daten'!$B:$R,HEX2DEC($B129)/16+3,HEX2DEC(R$1)+2),INDEX('BCC Daten'!$B:$R,HEX2DEC($B129)/16+3,HEX2DEC(Q$1)+2)))-65536,HEX2DEC(CONCATENATE(INDEX('BCC Daten'!$B:$R,HEX2DEC($B129)/16+3,HEX2DEC(R$1)+2),INDEX('BCC Daten'!$B:$R,HEX2DEC($B129)/16+3,HEX2DEC(Q$1)+2))))</f>
        <v>-10</v>
      </c>
      <c r="R129" s="116"/>
    </row>
    <row r="130" spans="1:19" x14ac:dyDescent="0.25">
      <c r="A130" s="75">
        <f t="shared" si="4"/>
        <v>1232</v>
      </c>
      <c r="B130" s="10" t="str">
        <f t="shared" si="3"/>
        <v>4D0</v>
      </c>
      <c r="C130" s="115">
        <f>IF(HEX2DEC(CONCATENATE(INDEX('BCC Daten'!$B:$R,HEX2DEC($B130)/16+3,HEX2DEC(D$1)+2),INDEX('BCC Daten'!$B:$R,HEX2DEC($B130)/16+3,HEX2DEC(C$1)+2)))&gt;32767,HEX2DEC(CONCATENATE(INDEX('BCC Daten'!$B:$R,HEX2DEC($B130)/16+3,HEX2DEC(D$1)+2),INDEX('BCC Daten'!$B:$R,HEX2DEC($B130)/16+3,HEX2DEC(C$1)+2)))-65536,HEX2DEC(CONCATENATE(INDEX('BCC Daten'!$B:$R,HEX2DEC($B130)/16+3,HEX2DEC(D$1)+2),INDEX('BCC Daten'!$B:$R,HEX2DEC($B130)/16+3,HEX2DEC(C$1)+2))))</f>
        <v>-10</v>
      </c>
      <c r="D130" s="115"/>
      <c r="E130" s="115">
        <f>IF(HEX2DEC(CONCATENATE(INDEX('BCC Daten'!$B:$R,HEX2DEC($B130)/16+3,HEX2DEC(F$1)+2),INDEX('BCC Daten'!$B:$R,HEX2DEC($B130)/16+3,HEX2DEC(E$1)+2)))&gt;32767,HEX2DEC(CONCATENATE(INDEX('BCC Daten'!$B:$R,HEX2DEC($B130)/16+3,HEX2DEC(F$1)+2),INDEX('BCC Daten'!$B:$R,HEX2DEC($B130)/16+3,HEX2DEC(E$1)+2)))-65536,HEX2DEC(CONCATENATE(INDEX('BCC Daten'!$B:$R,HEX2DEC($B130)/16+3,HEX2DEC(F$1)+2),INDEX('BCC Daten'!$B:$R,HEX2DEC($B130)/16+3,HEX2DEC(E$1)+2))))</f>
        <v>-5</v>
      </c>
      <c r="F130" s="115"/>
      <c r="G130" s="115">
        <f>IF(HEX2DEC(CONCATENATE(INDEX('BCC Daten'!$B:$R,HEX2DEC($B130)/16+3,HEX2DEC(H$1)+2),INDEX('BCC Daten'!$B:$R,HEX2DEC($B130)/16+3,HEX2DEC(G$1)+2)))&gt;32767,HEX2DEC(CONCATENATE(INDEX('BCC Daten'!$B:$R,HEX2DEC($B130)/16+3,HEX2DEC(H$1)+2),INDEX('BCC Daten'!$B:$R,HEX2DEC($B130)/16+3,HEX2DEC(G$1)+2)))-65536,HEX2DEC(CONCATENATE(INDEX('BCC Daten'!$B:$R,HEX2DEC($B130)/16+3,HEX2DEC(H$1)+2),INDEX('BCC Daten'!$B:$R,HEX2DEC($B130)/16+3,HEX2DEC(G$1)+2))))</f>
        <v>-10</v>
      </c>
      <c r="H130" s="115"/>
      <c r="I130" s="115">
        <f>IF(HEX2DEC(CONCATENATE(INDEX('BCC Daten'!$B:$R,HEX2DEC($B130)/16+3,HEX2DEC(J$1)+2),INDEX('BCC Daten'!$B:$R,HEX2DEC($B130)/16+3,HEX2DEC(I$1)+2)))&gt;32767,HEX2DEC(CONCATENATE(INDEX('BCC Daten'!$B:$R,HEX2DEC($B130)/16+3,HEX2DEC(J$1)+2),INDEX('BCC Daten'!$B:$R,HEX2DEC($B130)/16+3,HEX2DEC(I$1)+2)))-65536,HEX2DEC(CONCATENATE(INDEX('BCC Daten'!$B:$R,HEX2DEC($B130)/16+3,HEX2DEC(J$1)+2),INDEX('BCC Daten'!$B:$R,HEX2DEC($B130)/16+3,HEX2DEC(I$1)+2))))</f>
        <v>-16</v>
      </c>
      <c r="J130" s="115"/>
      <c r="K130" s="115">
        <f>IF(HEX2DEC(CONCATENATE(INDEX('BCC Daten'!$B:$R,HEX2DEC($B130)/16+3,HEX2DEC(L$1)+2),INDEX('BCC Daten'!$B:$R,HEX2DEC($B130)/16+3,HEX2DEC(K$1)+2)))&gt;32767,HEX2DEC(CONCATENATE(INDEX('BCC Daten'!$B:$R,HEX2DEC($B130)/16+3,HEX2DEC(L$1)+2),INDEX('BCC Daten'!$B:$R,HEX2DEC($B130)/16+3,HEX2DEC(K$1)+2)))-65536,HEX2DEC(CONCATENATE(INDEX('BCC Daten'!$B:$R,HEX2DEC($B130)/16+3,HEX2DEC(L$1)+2),INDEX('BCC Daten'!$B:$R,HEX2DEC($B130)/16+3,HEX2DEC(K$1)+2))))</f>
        <v>-15</v>
      </c>
      <c r="L130" s="115"/>
      <c r="M130" s="115">
        <f>IF(HEX2DEC(CONCATENATE(INDEX('BCC Daten'!$B:$R,HEX2DEC($B130)/16+3,HEX2DEC(N$1)+2),INDEX('BCC Daten'!$B:$R,HEX2DEC($B130)/16+3,HEX2DEC(M$1)+2)))&gt;32767,HEX2DEC(CONCATENATE(INDEX('BCC Daten'!$B:$R,HEX2DEC($B130)/16+3,HEX2DEC(N$1)+2),INDEX('BCC Daten'!$B:$R,HEX2DEC($B130)/16+3,HEX2DEC(M$1)+2)))-65536,HEX2DEC(CONCATENATE(INDEX('BCC Daten'!$B:$R,HEX2DEC($B130)/16+3,HEX2DEC(N$1)+2),INDEX('BCC Daten'!$B:$R,HEX2DEC($B130)/16+3,HEX2DEC(M$1)+2))))</f>
        <v>-15</v>
      </c>
      <c r="N130" s="115"/>
      <c r="O130" s="115">
        <f>IF(HEX2DEC(CONCATENATE(INDEX('BCC Daten'!$B:$R,HEX2DEC($B130)/16+3,HEX2DEC(P$1)+2),INDEX('BCC Daten'!$B:$R,HEX2DEC($B130)/16+3,HEX2DEC(O$1)+2)))&gt;32767,HEX2DEC(CONCATENATE(INDEX('BCC Daten'!$B:$R,HEX2DEC($B130)/16+3,HEX2DEC(P$1)+2),INDEX('BCC Daten'!$B:$R,HEX2DEC($B130)/16+3,HEX2DEC(O$1)+2)))-65536,HEX2DEC(CONCATENATE(INDEX('BCC Daten'!$B:$R,HEX2DEC($B130)/16+3,HEX2DEC(P$1)+2),INDEX('BCC Daten'!$B:$R,HEX2DEC($B130)/16+3,HEX2DEC(O$1)+2))))</f>
        <v>-8</v>
      </c>
      <c r="P130" s="115"/>
      <c r="Q130" s="115">
        <f>IF(HEX2DEC(CONCATENATE(INDEX('BCC Daten'!$B:$R,HEX2DEC($B130)/16+3,HEX2DEC(R$1)+2),INDEX('BCC Daten'!$B:$R,HEX2DEC($B130)/16+3,HEX2DEC(Q$1)+2)))&gt;32767,HEX2DEC(CONCATENATE(INDEX('BCC Daten'!$B:$R,HEX2DEC($B130)/16+3,HEX2DEC(R$1)+2),INDEX('BCC Daten'!$B:$R,HEX2DEC($B130)/16+3,HEX2DEC(Q$1)+2)))-65536,HEX2DEC(CONCATENATE(INDEX('BCC Daten'!$B:$R,HEX2DEC($B130)/16+3,HEX2DEC(R$1)+2),INDEX('BCC Daten'!$B:$R,HEX2DEC($B130)/16+3,HEX2DEC(Q$1)+2))))</f>
        <v>-13</v>
      </c>
      <c r="R130" s="116"/>
    </row>
    <row r="131" spans="1:19" x14ac:dyDescent="0.25">
      <c r="A131" s="75">
        <f t="shared" si="4"/>
        <v>1248</v>
      </c>
      <c r="B131" s="10" t="str">
        <f t="shared" si="3"/>
        <v>4E0</v>
      </c>
      <c r="C131" s="115">
        <f>IF(HEX2DEC(CONCATENATE(INDEX('BCC Daten'!$B:$R,HEX2DEC($B131)/16+3,HEX2DEC(D$1)+2),INDEX('BCC Daten'!$B:$R,HEX2DEC($B131)/16+3,HEX2DEC(C$1)+2)))&gt;32767,HEX2DEC(CONCATENATE(INDEX('BCC Daten'!$B:$R,HEX2DEC($B131)/16+3,HEX2DEC(D$1)+2),INDEX('BCC Daten'!$B:$R,HEX2DEC($B131)/16+3,HEX2DEC(C$1)+2)))-65536,HEX2DEC(CONCATENATE(INDEX('BCC Daten'!$B:$R,HEX2DEC($B131)/16+3,HEX2DEC(D$1)+2),INDEX('BCC Daten'!$B:$R,HEX2DEC($B131)/16+3,HEX2DEC(C$1)+2))))</f>
        <v>-9</v>
      </c>
      <c r="D131" s="115"/>
      <c r="E131" s="115">
        <f>IF(HEX2DEC(CONCATENATE(INDEX('BCC Daten'!$B:$R,HEX2DEC($B131)/16+3,HEX2DEC(F$1)+2),INDEX('BCC Daten'!$B:$R,HEX2DEC($B131)/16+3,HEX2DEC(E$1)+2)))&gt;32767,HEX2DEC(CONCATENATE(INDEX('BCC Daten'!$B:$R,HEX2DEC($B131)/16+3,HEX2DEC(F$1)+2),INDEX('BCC Daten'!$B:$R,HEX2DEC($B131)/16+3,HEX2DEC(E$1)+2)))-65536,HEX2DEC(CONCATENATE(INDEX('BCC Daten'!$B:$R,HEX2DEC($B131)/16+3,HEX2DEC(F$1)+2),INDEX('BCC Daten'!$B:$R,HEX2DEC($B131)/16+3,HEX2DEC(E$1)+2))))</f>
        <v>-10</v>
      </c>
      <c r="F131" s="115"/>
      <c r="G131" s="115">
        <f>IF(HEX2DEC(CONCATENATE(INDEX('BCC Daten'!$B:$R,HEX2DEC($B131)/16+3,HEX2DEC(H$1)+2),INDEX('BCC Daten'!$B:$R,HEX2DEC($B131)/16+3,HEX2DEC(G$1)+2)))&gt;32767,HEX2DEC(CONCATENATE(INDEX('BCC Daten'!$B:$R,HEX2DEC($B131)/16+3,HEX2DEC(H$1)+2),INDEX('BCC Daten'!$B:$R,HEX2DEC($B131)/16+3,HEX2DEC(G$1)+2)))-65536,HEX2DEC(CONCATENATE(INDEX('BCC Daten'!$B:$R,HEX2DEC($B131)/16+3,HEX2DEC(H$1)+2),INDEX('BCC Daten'!$B:$R,HEX2DEC($B131)/16+3,HEX2DEC(G$1)+2))))</f>
        <v>-10</v>
      </c>
      <c r="H131" s="115"/>
      <c r="I131" s="115">
        <f>IF(HEX2DEC(CONCATENATE(INDEX('BCC Daten'!$B:$R,HEX2DEC($B131)/16+3,HEX2DEC(J$1)+2),INDEX('BCC Daten'!$B:$R,HEX2DEC($B131)/16+3,HEX2DEC(I$1)+2)))&gt;32767,HEX2DEC(CONCATENATE(INDEX('BCC Daten'!$B:$R,HEX2DEC($B131)/16+3,HEX2DEC(J$1)+2),INDEX('BCC Daten'!$B:$R,HEX2DEC($B131)/16+3,HEX2DEC(I$1)+2)))-65536,HEX2DEC(CONCATENATE(INDEX('BCC Daten'!$B:$R,HEX2DEC($B131)/16+3,HEX2DEC(J$1)+2),INDEX('BCC Daten'!$B:$R,HEX2DEC($B131)/16+3,HEX2DEC(I$1)+2))))</f>
        <v>-9</v>
      </c>
      <c r="J131" s="115"/>
      <c r="K131" s="115">
        <f>IF(HEX2DEC(CONCATENATE(INDEX('BCC Daten'!$B:$R,HEX2DEC($B131)/16+3,HEX2DEC(L$1)+2),INDEX('BCC Daten'!$B:$R,HEX2DEC($B131)/16+3,HEX2DEC(K$1)+2)))&gt;32767,HEX2DEC(CONCATENATE(INDEX('BCC Daten'!$B:$R,HEX2DEC($B131)/16+3,HEX2DEC(L$1)+2),INDEX('BCC Daten'!$B:$R,HEX2DEC($B131)/16+3,HEX2DEC(K$1)+2)))-65536,HEX2DEC(CONCATENATE(INDEX('BCC Daten'!$B:$R,HEX2DEC($B131)/16+3,HEX2DEC(L$1)+2),INDEX('BCC Daten'!$B:$R,HEX2DEC($B131)/16+3,HEX2DEC(K$1)+2))))</f>
        <v>-10</v>
      </c>
      <c r="L131" s="115"/>
      <c r="M131" s="115">
        <f>IF(HEX2DEC(CONCATENATE(INDEX('BCC Daten'!$B:$R,HEX2DEC($B131)/16+3,HEX2DEC(N$1)+2),INDEX('BCC Daten'!$B:$R,HEX2DEC($B131)/16+3,HEX2DEC(M$1)+2)))&gt;32767,HEX2DEC(CONCATENATE(INDEX('BCC Daten'!$B:$R,HEX2DEC($B131)/16+3,HEX2DEC(N$1)+2),INDEX('BCC Daten'!$B:$R,HEX2DEC($B131)/16+3,HEX2DEC(M$1)+2)))-65536,HEX2DEC(CONCATENATE(INDEX('BCC Daten'!$B:$R,HEX2DEC($B131)/16+3,HEX2DEC(N$1)+2),INDEX('BCC Daten'!$B:$R,HEX2DEC($B131)/16+3,HEX2DEC(M$1)+2))))</f>
        <v>-15</v>
      </c>
      <c r="N131" s="115"/>
      <c r="O131" s="115">
        <f>IF(HEX2DEC(CONCATENATE(INDEX('BCC Daten'!$B:$R,HEX2DEC($B131)/16+3,HEX2DEC(P$1)+2),INDEX('BCC Daten'!$B:$R,HEX2DEC($B131)/16+3,HEX2DEC(O$1)+2)))&gt;32767,HEX2DEC(CONCATENATE(INDEX('BCC Daten'!$B:$R,HEX2DEC($B131)/16+3,HEX2DEC(P$1)+2),INDEX('BCC Daten'!$B:$R,HEX2DEC($B131)/16+3,HEX2DEC(O$1)+2)))-65536,HEX2DEC(CONCATENATE(INDEX('BCC Daten'!$B:$R,HEX2DEC($B131)/16+3,HEX2DEC(P$1)+2),INDEX('BCC Daten'!$B:$R,HEX2DEC($B131)/16+3,HEX2DEC(O$1)+2))))</f>
        <v>-11</v>
      </c>
      <c r="P131" s="115"/>
      <c r="Q131" s="115">
        <f>IF(HEX2DEC(CONCATENATE(INDEX('BCC Daten'!$B:$R,HEX2DEC($B131)/16+3,HEX2DEC(R$1)+2),INDEX('BCC Daten'!$B:$R,HEX2DEC($B131)/16+3,HEX2DEC(Q$1)+2)))&gt;32767,HEX2DEC(CONCATENATE(INDEX('BCC Daten'!$B:$R,HEX2DEC($B131)/16+3,HEX2DEC(R$1)+2),INDEX('BCC Daten'!$B:$R,HEX2DEC($B131)/16+3,HEX2DEC(Q$1)+2)))-65536,HEX2DEC(CONCATENATE(INDEX('BCC Daten'!$B:$R,HEX2DEC($B131)/16+3,HEX2DEC(R$1)+2),INDEX('BCC Daten'!$B:$R,HEX2DEC($B131)/16+3,HEX2DEC(Q$1)+2))))</f>
        <v>-11</v>
      </c>
      <c r="R131" s="116"/>
    </row>
    <row r="132" spans="1:19" x14ac:dyDescent="0.25">
      <c r="A132" s="75">
        <f t="shared" si="4"/>
        <v>1264</v>
      </c>
      <c r="B132" s="10" t="str">
        <f t="shared" si="3"/>
        <v>4F0</v>
      </c>
      <c r="C132" s="115">
        <f>IF(HEX2DEC(CONCATENATE(INDEX('BCC Daten'!$B:$R,HEX2DEC($B132)/16+3,HEX2DEC(D$1)+2),INDEX('BCC Daten'!$B:$R,HEX2DEC($B132)/16+3,HEX2DEC(C$1)+2)))&gt;32767,HEX2DEC(CONCATENATE(INDEX('BCC Daten'!$B:$R,HEX2DEC($B132)/16+3,HEX2DEC(D$1)+2),INDEX('BCC Daten'!$B:$R,HEX2DEC($B132)/16+3,HEX2DEC(C$1)+2)))-65536,HEX2DEC(CONCATENATE(INDEX('BCC Daten'!$B:$R,HEX2DEC($B132)/16+3,HEX2DEC(D$1)+2),INDEX('BCC Daten'!$B:$R,HEX2DEC($B132)/16+3,HEX2DEC(C$1)+2))))</f>
        <v>-12</v>
      </c>
      <c r="D132" s="115"/>
      <c r="E132" s="115">
        <f>IF(HEX2DEC(CONCATENATE(INDEX('BCC Daten'!$B:$R,HEX2DEC($B132)/16+3,HEX2DEC(F$1)+2),INDEX('BCC Daten'!$B:$R,HEX2DEC($B132)/16+3,HEX2DEC(E$1)+2)))&gt;32767,HEX2DEC(CONCATENATE(INDEX('BCC Daten'!$B:$R,HEX2DEC($B132)/16+3,HEX2DEC(F$1)+2),INDEX('BCC Daten'!$B:$R,HEX2DEC($B132)/16+3,HEX2DEC(E$1)+2)))-65536,HEX2DEC(CONCATENATE(INDEX('BCC Daten'!$B:$R,HEX2DEC($B132)/16+3,HEX2DEC(F$1)+2),INDEX('BCC Daten'!$B:$R,HEX2DEC($B132)/16+3,HEX2DEC(E$1)+2))))</f>
        <v>-13</v>
      </c>
      <c r="F132" s="115"/>
      <c r="G132" s="115">
        <f>IF(HEX2DEC(CONCATENATE(INDEX('BCC Daten'!$B:$R,HEX2DEC($B132)/16+3,HEX2DEC(H$1)+2),INDEX('BCC Daten'!$B:$R,HEX2DEC($B132)/16+3,HEX2DEC(G$1)+2)))&gt;32767,HEX2DEC(CONCATENATE(INDEX('BCC Daten'!$B:$R,HEX2DEC($B132)/16+3,HEX2DEC(H$1)+2),INDEX('BCC Daten'!$B:$R,HEX2DEC($B132)/16+3,HEX2DEC(G$1)+2)))-65536,HEX2DEC(CONCATENATE(INDEX('BCC Daten'!$B:$R,HEX2DEC($B132)/16+3,HEX2DEC(H$1)+2),INDEX('BCC Daten'!$B:$R,HEX2DEC($B132)/16+3,HEX2DEC(G$1)+2))))</f>
        <v>-13</v>
      </c>
      <c r="H132" s="115"/>
      <c r="I132" s="115">
        <f>IF(HEX2DEC(CONCATENATE(INDEX('BCC Daten'!$B:$R,HEX2DEC($B132)/16+3,HEX2DEC(J$1)+2),INDEX('BCC Daten'!$B:$R,HEX2DEC($B132)/16+3,HEX2DEC(I$1)+2)))&gt;32767,HEX2DEC(CONCATENATE(INDEX('BCC Daten'!$B:$R,HEX2DEC($B132)/16+3,HEX2DEC(J$1)+2),INDEX('BCC Daten'!$B:$R,HEX2DEC($B132)/16+3,HEX2DEC(I$1)+2)))-65536,HEX2DEC(CONCATENATE(INDEX('BCC Daten'!$B:$R,HEX2DEC($B132)/16+3,HEX2DEC(J$1)+2),INDEX('BCC Daten'!$B:$R,HEX2DEC($B132)/16+3,HEX2DEC(I$1)+2))))</f>
        <v>-7</v>
      </c>
      <c r="J132" s="115"/>
      <c r="K132" s="115">
        <f>IF(HEX2DEC(CONCATENATE(INDEX('BCC Daten'!$B:$R,HEX2DEC($B132)/16+3,HEX2DEC(L$1)+2),INDEX('BCC Daten'!$B:$R,HEX2DEC($B132)/16+3,HEX2DEC(K$1)+2)))&gt;32767,HEX2DEC(CONCATENATE(INDEX('BCC Daten'!$B:$R,HEX2DEC($B132)/16+3,HEX2DEC(L$1)+2),INDEX('BCC Daten'!$B:$R,HEX2DEC($B132)/16+3,HEX2DEC(K$1)+2)))-65536,HEX2DEC(CONCATENATE(INDEX('BCC Daten'!$B:$R,HEX2DEC($B132)/16+3,HEX2DEC(L$1)+2),INDEX('BCC Daten'!$B:$R,HEX2DEC($B132)/16+3,HEX2DEC(K$1)+2))))</f>
        <v>-13</v>
      </c>
      <c r="L132" s="115"/>
      <c r="M132" s="115">
        <f>IF(HEX2DEC(CONCATENATE(INDEX('BCC Daten'!$B:$R,HEX2DEC($B132)/16+3,HEX2DEC(N$1)+2),INDEX('BCC Daten'!$B:$R,HEX2DEC($B132)/16+3,HEX2DEC(M$1)+2)))&gt;32767,HEX2DEC(CONCATENATE(INDEX('BCC Daten'!$B:$R,HEX2DEC($B132)/16+3,HEX2DEC(N$1)+2),INDEX('BCC Daten'!$B:$R,HEX2DEC($B132)/16+3,HEX2DEC(M$1)+2)))-65536,HEX2DEC(CONCATENATE(INDEX('BCC Daten'!$B:$R,HEX2DEC($B132)/16+3,HEX2DEC(N$1)+2),INDEX('BCC Daten'!$B:$R,HEX2DEC($B132)/16+3,HEX2DEC(M$1)+2))))</f>
        <v>-9</v>
      </c>
      <c r="N132" s="115"/>
      <c r="O132" s="115">
        <f>IF(HEX2DEC(CONCATENATE(INDEX('BCC Daten'!$B:$R,HEX2DEC($B132)/16+3,HEX2DEC(P$1)+2),INDEX('BCC Daten'!$B:$R,HEX2DEC($B132)/16+3,HEX2DEC(O$1)+2)))&gt;32767,HEX2DEC(CONCATENATE(INDEX('BCC Daten'!$B:$R,HEX2DEC($B132)/16+3,HEX2DEC(P$1)+2),INDEX('BCC Daten'!$B:$R,HEX2DEC($B132)/16+3,HEX2DEC(O$1)+2)))-65536,HEX2DEC(CONCATENATE(INDEX('BCC Daten'!$B:$R,HEX2DEC($B132)/16+3,HEX2DEC(P$1)+2),INDEX('BCC Daten'!$B:$R,HEX2DEC($B132)/16+3,HEX2DEC(O$1)+2))))</f>
        <v>-13</v>
      </c>
      <c r="P132" s="115"/>
      <c r="Q132" s="115">
        <f>IF(HEX2DEC(CONCATENATE(INDEX('BCC Daten'!$B:$R,HEX2DEC($B132)/16+3,HEX2DEC(R$1)+2),INDEX('BCC Daten'!$B:$R,HEX2DEC($B132)/16+3,HEX2DEC(Q$1)+2)))&gt;32767,HEX2DEC(CONCATENATE(INDEX('BCC Daten'!$B:$R,HEX2DEC($B132)/16+3,HEX2DEC(R$1)+2),INDEX('BCC Daten'!$B:$R,HEX2DEC($B132)/16+3,HEX2DEC(Q$1)+2)))-65536,HEX2DEC(CONCATENATE(INDEX('BCC Daten'!$B:$R,HEX2DEC($B132)/16+3,HEX2DEC(R$1)+2),INDEX('BCC Daten'!$B:$R,HEX2DEC($B132)/16+3,HEX2DEC(Q$1)+2))))</f>
        <v>-10</v>
      </c>
      <c r="R132" s="116"/>
    </row>
    <row r="133" spans="1:19" x14ac:dyDescent="0.25">
      <c r="A133" s="75">
        <f t="shared" si="4"/>
        <v>1280</v>
      </c>
      <c r="B133" s="10" t="str">
        <f t="shared" si="3"/>
        <v>500</v>
      </c>
      <c r="C133" s="115">
        <f>IF(HEX2DEC(CONCATENATE(INDEX('BCC Daten'!$B:$R,HEX2DEC($B133)/16+3,HEX2DEC(D$1)+2),INDEX('BCC Daten'!$B:$R,HEX2DEC($B133)/16+3,HEX2DEC(C$1)+2)))&gt;32767,HEX2DEC(CONCATENATE(INDEX('BCC Daten'!$B:$R,HEX2DEC($B133)/16+3,HEX2DEC(D$1)+2),INDEX('BCC Daten'!$B:$R,HEX2DEC($B133)/16+3,HEX2DEC(C$1)+2)))-65536,HEX2DEC(CONCATENATE(INDEX('BCC Daten'!$B:$R,HEX2DEC($B133)/16+3,HEX2DEC(D$1)+2),INDEX('BCC Daten'!$B:$R,HEX2DEC($B133)/16+3,HEX2DEC(C$1)+2))))</f>
        <v>-11</v>
      </c>
      <c r="D133" s="115"/>
      <c r="E133" s="115">
        <f>IF(HEX2DEC(CONCATENATE(INDEX('BCC Daten'!$B:$R,HEX2DEC($B133)/16+3,HEX2DEC(F$1)+2),INDEX('BCC Daten'!$B:$R,HEX2DEC($B133)/16+3,HEX2DEC(E$1)+2)))&gt;32767,HEX2DEC(CONCATENATE(INDEX('BCC Daten'!$B:$R,HEX2DEC($B133)/16+3,HEX2DEC(F$1)+2),INDEX('BCC Daten'!$B:$R,HEX2DEC($B133)/16+3,HEX2DEC(E$1)+2)))-65536,HEX2DEC(CONCATENATE(INDEX('BCC Daten'!$B:$R,HEX2DEC($B133)/16+3,HEX2DEC(F$1)+2),INDEX('BCC Daten'!$B:$R,HEX2DEC($B133)/16+3,HEX2DEC(E$1)+2))))</f>
        <v>-11</v>
      </c>
      <c r="F133" s="115"/>
      <c r="G133" s="115">
        <f>IF(HEX2DEC(CONCATENATE(INDEX('BCC Daten'!$B:$R,HEX2DEC($B133)/16+3,HEX2DEC(H$1)+2),INDEX('BCC Daten'!$B:$R,HEX2DEC($B133)/16+3,HEX2DEC(G$1)+2)))&gt;32767,HEX2DEC(CONCATENATE(INDEX('BCC Daten'!$B:$R,HEX2DEC($B133)/16+3,HEX2DEC(H$1)+2),INDEX('BCC Daten'!$B:$R,HEX2DEC($B133)/16+3,HEX2DEC(G$1)+2)))-65536,HEX2DEC(CONCATENATE(INDEX('BCC Daten'!$B:$R,HEX2DEC($B133)/16+3,HEX2DEC(H$1)+2),INDEX('BCC Daten'!$B:$R,HEX2DEC($B133)/16+3,HEX2DEC(G$1)+2))))</f>
        <v>-8</v>
      </c>
      <c r="H133" s="115"/>
      <c r="I133" s="115">
        <f>IF(HEX2DEC(CONCATENATE(INDEX('BCC Daten'!$B:$R,HEX2DEC($B133)/16+3,HEX2DEC(J$1)+2),INDEX('BCC Daten'!$B:$R,HEX2DEC($B133)/16+3,HEX2DEC(I$1)+2)))&gt;32767,HEX2DEC(CONCATENATE(INDEX('BCC Daten'!$B:$R,HEX2DEC($B133)/16+3,HEX2DEC(J$1)+2),INDEX('BCC Daten'!$B:$R,HEX2DEC($B133)/16+3,HEX2DEC(I$1)+2)))-65536,HEX2DEC(CONCATENATE(INDEX('BCC Daten'!$B:$R,HEX2DEC($B133)/16+3,HEX2DEC(J$1)+2),INDEX('BCC Daten'!$B:$R,HEX2DEC($B133)/16+3,HEX2DEC(I$1)+2))))</f>
        <v>-10</v>
      </c>
      <c r="J133" s="115"/>
      <c r="K133" s="115">
        <f>IF(HEX2DEC(CONCATENATE(INDEX('BCC Daten'!$B:$R,HEX2DEC($B133)/16+3,HEX2DEC(L$1)+2),INDEX('BCC Daten'!$B:$R,HEX2DEC($B133)/16+3,HEX2DEC(K$1)+2)))&gt;32767,HEX2DEC(CONCATENATE(INDEX('BCC Daten'!$B:$R,HEX2DEC($B133)/16+3,HEX2DEC(L$1)+2),INDEX('BCC Daten'!$B:$R,HEX2DEC($B133)/16+3,HEX2DEC(K$1)+2)))-65536,HEX2DEC(CONCATENATE(INDEX('BCC Daten'!$B:$R,HEX2DEC($B133)/16+3,HEX2DEC(L$1)+2),INDEX('BCC Daten'!$B:$R,HEX2DEC($B133)/16+3,HEX2DEC(K$1)+2))))</f>
        <v>-8</v>
      </c>
      <c r="L133" s="115"/>
      <c r="M133" s="115">
        <f>IF(HEX2DEC(CONCATENATE(INDEX('BCC Daten'!$B:$R,HEX2DEC($B133)/16+3,HEX2DEC(N$1)+2),INDEX('BCC Daten'!$B:$R,HEX2DEC($B133)/16+3,HEX2DEC(M$1)+2)))&gt;32767,HEX2DEC(CONCATENATE(INDEX('BCC Daten'!$B:$R,HEX2DEC($B133)/16+3,HEX2DEC(N$1)+2),INDEX('BCC Daten'!$B:$R,HEX2DEC($B133)/16+3,HEX2DEC(M$1)+2)))-65536,HEX2DEC(CONCATENATE(INDEX('BCC Daten'!$B:$R,HEX2DEC($B133)/16+3,HEX2DEC(N$1)+2),INDEX('BCC Daten'!$B:$R,HEX2DEC($B133)/16+3,HEX2DEC(M$1)+2))))</f>
        <v>-8</v>
      </c>
      <c r="N133" s="115"/>
      <c r="O133" s="115">
        <f>IF(HEX2DEC(CONCATENATE(INDEX('BCC Daten'!$B:$R,HEX2DEC($B133)/16+3,HEX2DEC(P$1)+2),INDEX('BCC Daten'!$B:$R,HEX2DEC($B133)/16+3,HEX2DEC(O$1)+2)))&gt;32767,HEX2DEC(CONCATENATE(INDEX('BCC Daten'!$B:$R,HEX2DEC($B133)/16+3,HEX2DEC(P$1)+2),INDEX('BCC Daten'!$B:$R,HEX2DEC($B133)/16+3,HEX2DEC(O$1)+2)))-65536,HEX2DEC(CONCATENATE(INDEX('BCC Daten'!$B:$R,HEX2DEC($B133)/16+3,HEX2DEC(P$1)+2),INDEX('BCC Daten'!$B:$R,HEX2DEC($B133)/16+3,HEX2DEC(O$1)+2))))</f>
        <v>-10</v>
      </c>
      <c r="P133" s="115"/>
      <c r="Q133" s="115">
        <f>IF(HEX2DEC(CONCATENATE(INDEX('BCC Daten'!$B:$R,HEX2DEC($B133)/16+3,HEX2DEC(R$1)+2),INDEX('BCC Daten'!$B:$R,HEX2DEC($B133)/16+3,HEX2DEC(Q$1)+2)))&gt;32767,HEX2DEC(CONCATENATE(INDEX('BCC Daten'!$B:$R,HEX2DEC($B133)/16+3,HEX2DEC(R$1)+2),INDEX('BCC Daten'!$B:$R,HEX2DEC($B133)/16+3,HEX2DEC(Q$1)+2)))-65536,HEX2DEC(CONCATENATE(INDEX('BCC Daten'!$B:$R,HEX2DEC($B133)/16+3,HEX2DEC(R$1)+2),INDEX('BCC Daten'!$B:$R,HEX2DEC($B133)/16+3,HEX2DEC(Q$1)+2))))</f>
        <v>-8</v>
      </c>
      <c r="R133" s="116"/>
    </row>
    <row r="134" spans="1:19" x14ac:dyDescent="0.25">
      <c r="A134" s="75">
        <f t="shared" si="4"/>
        <v>1296</v>
      </c>
      <c r="B134" s="10" t="str">
        <f t="shared" si="3"/>
        <v>510</v>
      </c>
      <c r="C134" s="115">
        <f>IF(HEX2DEC(CONCATENATE(INDEX('BCC Daten'!$B:$R,HEX2DEC($B134)/16+3,HEX2DEC(D$1)+2),INDEX('BCC Daten'!$B:$R,HEX2DEC($B134)/16+3,HEX2DEC(C$1)+2)))&gt;32767,HEX2DEC(CONCATENATE(INDEX('BCC Daten'!$B:$R,HEX2DEC($B134)/16+3,HEX2DEC(D$1)+2),INDEX('BCC Daten'!$B:$R,HEX2DEC($B134)/16+3,HEX2DEC(C$1)+2)))-65536,HEX2DEC(CONCATENATE(INDEX('BCC Daten'!$B:$R,HEX2DEC($B134)/16+3,HEX2DEC(D$1)+2),INDEX('BCC Daten'!$B:$R,HEX2DEC($B134)/16+3,HEX2DEC(C$1)+2))))</f>
        <v>-9</v>
      </c>
      <c r="D134" s="115"/>
      <c r="E134" s="115">
        <f>IF(HEX2DEC(CONCATENATE(INDEX('BCC Daten'!$B:$R,HEX2DEC($B134)/16+3,HEX2DEC(F$1)+2),INDEX('BCC Daten'!$B:$R,HEX2DEC($B134)/16+3,HEX2DEC(E$1)+2)))&gt;32767,HEX2DEC(CONCATENATE(INDEX('BCC Daten'!$B:$R,HEX2DEC($B134)/16+3,HEX2DEC(F$1)+2),INDEX('BCC Daten'!$B:$R,HEX2DEC($B134)/16+3,HEX2DEC(E$1)+2)))-65536,HEX2DEC(CONCATENATE(INDEX('BCC Daten'!$B:$R,HEX2DEC($B134)/16+3,HEX2DEC(F$1)+2),INDEX('BCC Daten'!$B:$R,HEX2DEC($B134)/16+3,HEX2DEC(E$1)+2))))</f>
        <v>-9</v>
      </c>
      <c r="F134" s="115"/>
      <c r="G134" s="115">
        <f>IF(HEX2DEC(CONCATENATE(INDEX('BCC Daten'!$B:$R,HEX2DEC($B134)/16+3,HEX2DEC(H$1)+2),INDEX('BCC Daten'!$B:$R,HEX2DEC($B134)/16+3,HEX2DEC(G$1)+2)))&gt;32767,HEX2DEC(CONCATENATE(INDEX('BCC Daten'!$B:$R,HEX2DEC($B134)/16+3,HEX2DEC(H$1)+2),INDEX('BCC Daten'!$B:$R,HEX2DEC($B134)/16+3,HEX2DEC(G$1)+2)))-65536,HEX2DEC(CONCATENATE(INDEX('BCC Daten'!$B:$R,HEX2DEC($B134)/16+3,HEX2DEC(H$1)+2),INDEX('BCC Daten'!$B:$R,HEX2DEC($B134)/16+3,HEX2DEC(G$1)+2))))</f>
        <v>-10</v>
      </c>
      <c r="H134" s="115"/>
      <c r="I134" s="115">
        <f>IF(HEX2DEC(CONCATENATE(INDEX('BCC Daten'!$B:$R,HEX2DEC($B134)/16+3,HEX2DEC(J$1)+2),INDEX('BCC Daten'!$B:$R,HEX2DEC($B134)/16+3,HEX2DEC(I$1)+2)))&gt;32767,HEX2DEC(CONCATENATE(INDEX('BCC Daten'!$B:$R,HEX2DEC($B134)/16+3,HEX2DEC(J$1)+2),INDEX('BCC Daten'!$B:$R,HEX2DEC($B134)/16+3,HEX2DEC(I$1)+2)))-65536,HEX2DEC(CONCATENATE(INDEX('BCC Daten'!$B:$R,HEX2DEC($B134)/16+3,HEX2DEC(J$1)+2),INDEX('BCC Daten'!$B:$R,HEX2DEC($B134)/16+3,HEX2DEC(I$1)+2))))</f>
        <v>-7</v>
      </c>
      <c r="J134" s="115"/>
      <c r="K134" s="115">
        <f>IF(HEX2DEC(CONCATENATE(INDEX('BCC Daten'!$B:$R,HEX2DEC($B134)/16+3,HEX2DEC(L$1)+2),INDEX('BCC Daten'!$B:$R,HEX2DEC($B134)/16+3,HEX2DEC(K$1)+2)))&gt;32767,HEX2DEC(CONCATENATE(INDEX('BCC Daten'!$B:$R,HEX2DEC($B134)/16+3,HEX2DEC(L$1)+2),INDEX('BCC Daten'!$B:$R,HEX2DEC($B134)/16+3,HEX2DEC(K$1)+2)))-65536,HEX2DEC(CONCATENATE(INDEX('BCC Daten'!$B:$R,HEX2DEC($B134)/16+3,HEX2DEC(L$1)+2),INDEX('BCC Daten'!$B:$R,HEX2DEC($B134)/16+3,HEX2DEC(K$1)+2))))</f>
        <v>-9</v>
      </c>
      <c r="L134" s="115"/>
      <c r="M134" s="115">
        <f>IF(HEX2DEC(CONCATENATE(INDEX('BCC Daten'!$B:$R,HEX2DEC($B134)/16+3,HEX2DEC(N$1)+2),INDEX('BCC Daten'!$B:$R,HEX2DEC($B134)/16+3,HEX2DEC(M$1)+2)))&gt;32767,HEX2DEC(CONCATENATE(INDEX('BCC Daten'!$B:$R,HEX2DEC($B134)/16+3,HEX2DEC(N$1)+2),INDEX('BCC Daten'!$B:$R,HEX2DEC($B134)/16+3,HEX2DEC(M$1)+2)))-65536,HEX2DEC(CONCATENATE(INDEX('BCC Daten'!$B:$R,HEX2DEC($B134)/16+3,HEX2DEC(N$1)+2),INDEX('BCC Daten'!$B:$R,HEX2DEC($B134)/16+3,HEX2DEC(M$1)+2))))</f>
        <v>-7</v>
      </c>
      <c r="N134" s="115"/>
      <c r="O134" s="115">
        <f>IF(HEX2DEC(CONCATENATE(INDEX('BCC Daten'!$B:$R,HEX2DEC($B134)/16+3,HEX2DEC(P$1)+2),INDEX('BCC Daten'!$B:$R,HEX2DEC($B134)/16+3,HEX2DEC(O$1)+2)))&gt;32767,HEX2DEC(CONCATENATE(INDEX('BCC Daten'!$B:$R,HEX2DEC($B134)/16+3,HEX2DEC(P$1)+2),INDEX('BCC Daten'!$B:$R,HEX2DEC($B134)/16+3,HEX2DEC(O$1)+2)))-65536,HEX2DEC(CONCATENATE(INDEX('BCC Daten'!$B:$R,HEX2DEC($B134)/16+3,HEX2DEC(P$1)+2),INDEX('BCC Daten'!$B:$R,HEX2DEC($B134)/16+3,HEX2DEC(O$1)+2))))</f>
        <v>-8</v>
      </c>
      <c r="P134" s="115"/>
      <c r="Q134" s="115">
        <f>IF(HEX2DEC(CONCATENATE(INDEX('BCC Daten'!$B:$R,HEX2DEC($B134)/16+3,HEX2DEC(R$1)+2),INDEX('BCC Daten'!$B:$R,HEX2DEC($B134)/16+3,HEX2DEC(Q$1)+2)))&gt;32767,HEX2DEC(CONCATENATE(INDEX('BCC Daten'!$B:$R,HEX2DEC($B134)/16+3,HEX2DEC(R$1)+2),INDEX('BCC Daten'!$B:$R,HEX2DEC($B134)/16+3,HEX2DEC(Q$1)+2)))-65536,HEX2DEC(CONCATENATE(INDEX('BCC Daten'!$B:$R,HEX2DEC($B134)/16+3,HEX2DEC(R$1)+2),INDEX('BCC Daten'!$B:$R,HEX2DEC($B134)/16+3,HEX2DEC(Q$1)+2))))</f>
        <v>-8</v>
      </c>
      <c r="R134" s="116"/>
    </row>
    <row r="135" spans="1:19" x14ac:dyDescent="0.25">
      <c r="A135" s="75">
        <f t="shared" si="4"/>
        <v>1312</v>
      </c>
      <c r="B135" s="10" t="str">
        <f t="shared" si="3"/>
        <v>520</v>
      </c>
      <c r="C135" s="115">
        <f>IF(HEX2DEC(CONCATENATE(INDEX('BCC Daten'!$B:$R,HEX2DEC($B135)/16+3,HEX2DEC(D$1)+2),INDEX('BCC Daten'!$B:$R,HEX2DEC($B135)/16+3,HEX2DEC(C$1)+2)))&gt;32767,HEX2DEC(CONCATENATE(INDEX('BCC Daten'!$B:$R,HEX2DEC($B135)/16+3,HEX2DEC(D$1)+2),INDEX('BCC Daten'!$B:$R,HEX2DEC($B135)/16+3,HEX2DEC(C$1)+2)))-65536,HEX2DEC(CONCATENATE(INDEX('BCC Daten'!$B:$R,HEX2DEC($B135)/16+3,HEX2DEC(D$1)+2),INDEX('BCC Daten'!$B:$R,HEX2DEC($B135)/16+3,HEX2DEC(C$1)+2))))</f>
        <v>-9</v>
      </c>
      <c r="D135" s="115"/>
      <c r="E135" s="115">
        <f>IF(HEX2DEC(CONCATENATE(INDEX('BCC Daten'!$B:$R,HEX2DEC($B135)/16+3,HEX2DEC(F$1)+2),INDEX('BCC Daten'!$B:$R,HEX2DEC($B135)/16+3,HEX2DEC(E$1)+2)))&gt;32767,HEX2DEC(CONCATENATE(INDEX('BCC Daten'!$B:$R,HEX2DEC($B135)/16+3,HEX2DEC(F$1)+2),INDEX('BCC Daten'!$B:$R,HEX2DEC($B135)/16+3,HEX2DEC(E$1)+2)))-65536,HEX2DEC(CONCATENATE(INDEX('BCC Daten'!$B:$R,HEX2DEC($B135)/16+3,HEX2DEC(F$1)+2),INDEX('BCC Daten'!$B:$R,HEX2DEC($B135)/16+3,HEX2DEC(E$1)+2))))</f>
        <v>-9</v>
      </c>
      <c r="F135" s="115"/>
      <c r="G135" s="115">
        <f>IF(HEX2DEC(CONCATENATE(INDEX('BCC Daten'!$B:$R,HEX2DEC($B135)/16+3,HEX2DEC(H$1)+2),INDEX('BCC Daten'!$B:$R,HEX2DEC($B135)/16+3,HEX2DEC(G$1)+2)))&gt;32767,HEX2DEC(CONCATENATE(INDEX('BCC Daten'!$B:$R,HEX2DEC($B135)/16+3,HEX2DEC(H$1)+2),INDEX('BCC Daten'!$B:$R,HEX2DEC($B135)/16+3,HEX2DEC(G$1)+2)))-65536,HEX2DEC(CONCATENATE(INDEX('BCC Daten'!$B:$R,HEX2DEC($B135)/16+3,HEX2DEC(H$1)+2),INDEX('BCC Daten'!$B:$R,HEX2DEC($B135)/16+3,HEX2DEC(G$1)+2))))</f>
        <v>-9</v>
      </c>
      <c r="H135" s="115"/>
      <c r="I135" s="115">
        <f>IF(HEX2DEC(CONCATENATE(INDEX('BCC Daten'!$B:$R,HEX2DEC($B135)/16+3,HEX2DEC(J$1)+2),INDEX('BCC Daten'!$B:$R,HEX2DEC($B135)/16+3,HEX2DEC(I$1)+2)))&gt;32767,HEX2DEC(CONCATENATE(INDEX('BCC Daten'!$B:$R,HEX2DEC($B135)/16+3,HEX2DEC(J$1)+2),INDEX('BCC Daten'!$B:$R,HEX2DEC($B135)/16+3,HEX2DEC(I$1)+2)))-65536,HEX2DEC(CONCATENATE(INDEX('BCC Daten'!$B:$R,HEX2DEC($B135)/16+3,HEX2DEC(J$1)+2),INDEX('BCC Daten'!$B:$R,HEX2DEC($B135)/16+3,HEX2DEC(I$1)+2))))</f>
        <v>-8</v>
      </c>
      <c r="J135" s="115"/>
      <c r="K135" s="115">
        <f>IF(HEX2DEC(CONCATENATE(INDEX('BCC Daten'!$B:$R,HEX2DEC($B135)/16+3,HEX2DEC(L$1)+2),INDEX('BCC Daten'!$B:$R,HEX2DEC($B135)/16+3,HEX2DEC(K$1)+2)))&gt;32767,HEX2DEC(CONCATENATE(INDEX('BCC Daten'!$B:$R,HEX2DEC($B135)/16+3,HEX2DEC(L$1)+2),INDEX('BCC Daten'!$B:$R,HEX2DEC($B135)/16+3,HEX2DEC(K$1)+2)))-65536,HEX2DEC(CONCATENATE(INDEX('BCC Daten'!$B:$R,HEX2DEC($B135)/16+3,HEX2DEC(L$1)+2),INDEX('BCC Daten'!$B:$R,HEX2DEC($B135)/16+3,HEX2DEC(K$1)+2))))</f>
        <v>-9</v>
      </c>
      <c r="L135" s="115"/>
      <c r="M135" s="115">
        <f>IF(HEX2DEC(CONCATENATE(INDEX('BCC Daten'!$B:$R,HEX2DEC($B135)/16+3,HEX2DEC(N$1)+2),INDEX('BCC Daten'!$B:$R,HEX2DEC($B135)/16+3,HEX2DEC(M$1)+2)))&gt;32767,HEX2DEC(CONCATENATE(INDEX('BCC Daten'!$B:$R,HEX2DEC($B135)/16+3,HEX2DEC(N$1)+2),INDEX('BCC Daten'!$B:$R,HEX2DEC($B135)/16+3,HEX2DEC(M$1)+2)))-65536,HEX2DEC(CONCATENATE(INDEX('BCC Daten'!$B:$R,HEX2DEC($B135)/16+3,HEX2DEC(N$1)+2),INDEX('BCC Daten'!$B:$R,HEX2DEC($B135)/16+3,HEX2DEC(M$1)+2))))</f>
        <v>-8</v>
      </c>
      <c r="N135" s="115"/>
      <c r="O135" s="115">
        <f>IF(HEX2DEC(CONCATENATE(INDEX('BCC Daten'!$B:$R,HEX2DEC($B135)/16+3,HEX2DEC(P$1)+2),INDEX('BCC Daten'!$B:$R,HEX2DEC($B135)/16+3,HEX2DEC(O$1)+2)))&gt;32767,HEX2DEC(CONCATENATE(INDEX('BCC Daten'!$B:$R,HEX2DEC($B135)/16+3,HEX2DEC(P$1)+2),INDEX('BCC Daten'!$B:$R,HEX2DEC($B135)/16+3,HEX2DEC(O$1)+2)))-65536,HEX2DEC(CONCATENATE(INDEX('BCC Daten'!$B:$R,HEX2DEC($B135)/16+3,HEX2DEC(P$1)+2),INDEX('BCC Daten'!$B:$R,HEX2DEC($B135)/16+3,HEX2DEC(O$1)+2))))</f>
        <v>-8</v>
      </c>
      <c r="P135" s="115"/>
      <c r="Q135" s="115">
        <f>IF(HEX2DEC(CONCATENATE(INDEX('BCC Daten'!$B:$R,HEX2DEC($B135)/16+3,HEX2DEC(R$1)+2),INDEX('BCC Daten'!$B:$R,HEX2DEC($B135)/16+3,HEX2DEC(Q$1)+2)))&gt;32767,HEX2DEC(CONCATENATE(INDEX('BCC Daten'!$B:$R,HEX2DEC($B135)/16+3,HEX2DEC(R$1)+2),INDEX('BCC Daten'!$B:$R,HEX2DEC($B135)/16+3,HEX2DEC(Q$1)+2)))-65536,HEX2DEC(CONCATENATE(INDEX('BCC Daten'!$B:$R,HEX2DEC($B135)/16+3,HEX2DEC(R$1)+2),INDEX('BCC Daten'!$B:$R,HEX2DEC($B135)/16+3,HEX2DEC(Q$1)+2))))</f>
        <v>-7</v>
      </c>
      <c r="R135" s="116"/>
    </row>
    <row r="136" spans="1:19" x14ac:dyDescent="0.25">
      <c r="A136" s="75">
        <f t="shared" si="4"/>
        <v>1328</v>
      </c>
      <c r="B136" s="10" t="str">
        <f t="shared" si="3"/>
        <v>530</v>
      </c>
      <c r="C136" s="114">
        <f>IF(HEX2DEC(CONCATENATE(INDEX('BCC Daten'!$B:$R,HEX2DEC($B136)/16+3,HEX2DEC(D$1)+2),INDEX('BCC Daten'!$B:$R,HEX2DEC($B136)/16+3,HEX2DEC(C$1)+2)))&gt;32767,HEX2DEC(CONCATENATE(INDEX('BCC Daten'!$B:$R,HEX2DEC($B136)/16+3,HEX2DEC(D$1)+2),INDEX('BCC Daten'!$B:$R,HEX2DEC($B136)/16+3,HEX2DEC(C$1)+2)))-65536,HEX2DEC(CONCATENATE(INDEX('BCC Daten'!$B:$R,HEX2DEC($B136)/16+3,HEX2DEC(D$1)+2),INDEX('BCC Daten'!$B:$R,HEX2DEC($B136)/16+3,HEX2DEC(C$1)+2))))</f>
        <v>-9</v>
      </c>
      <c r="D136" s="115"/>
      <c r="E136" s="115">
        <f>IF(HEX2DEC(CONCATENATE(INDEX('BCC Daten'!$B:$R,HEX2DEC($B136)/16+3,HEX2DEC(F$1)+2),INDEX('BCC Daten'!$B:$R,HEX2DEC($B136)/16+3,HEX2DEC(E$1)+2)))&gt;32767,HEX2DEC(CONCATENATE(INDEX('BCC Daten'!$B:$R,HEX2DEC($B136)/16+3,HEX2DEC(F$1)+2),INDEX('BCC Daten'!$B:$R,HEX2DEC($B136)/16+3,HEX2DEC(E$1)+2)))-65536,HEX2DEC(CONCATENATE(INDEX('BCC Daten'!$B:$R,HEX2DEC($B136)/16+3,HEX2DEC(F$1)+2),INDEX('BCC Daten'!$B:$R,HEX2DEC($B136)/16+3,HEX2DEC(E$1)+2))))</f>
        <v>-7</v>
      </c>
      <c r="F136" s="115"/>
      <c r="G136" s="115">
        <f>IF(HEX2DEC(CONCATENATE(INDEX('BCC Daten'!$B:$R,HEX2DEC($B136)/16+3,HEX2DEC(H$1)+2),INDEX('BCC Daten'!$B:$R,HEX2DEC($B136)/16+3,HEX2DEC(G$1)+2)))&gt;32767,HEX2DEC(CONCATENATE(INDEX('BCC Daten'!$B:$R,HEX2DEC($B136)/16+3,HEX2DEC(H$1)+2),INDEX('BCC Daten'!$B:$R,HEX2DEC($B136)/16+3,HEX2DEC(G$1)+2)))-65536,HEX2DEC(CONCATENATE(INDEX('BCC Daten'!$B:$R,HEX2DEC($B136)/16+3,HEX2DEC(H$1)+2),INDEX('BCC Daten'!$B:$R,HEX2DEC($B136)/16+3,HEX2DEC(G$1)+2))))</f>
        <v>-8</v>
      </c>
      <c r="H136" s="115"/>
      <c r="I136" s="115">
        <f>IF(HEX2DEC(CONCATENATE(INDEX('BCC Daten'!$B:$R,HEX2DEC($B136)/16+3,HEX2DEC(J$1)+2),INDEX('BCC Daten'!$B:$R,HEX2DEC($B136)/16+3,HEX2DEC(I$1)+2)))&gt;32767,HEX2DEC(CONCATENATE(INDEX('BCC Daten'!$B:$R,HEX2DEC($B136)/16+3,HEX2DEC(J$1)+2),INDEX('BCC Daten'!$B:$R,HEX2DEC($B136)/16+3,HEX2DEC(I$1)+2)))-65536,HEX2DEC(CONCATENATE(INDEX('BCC Daten'!$B:$R,HEX2DEC($B136)/16+3,HEX2DEC(J$1)+2),INDEX('BCC Daten'!$B:$R,HEX2DEC($B136)/16+3,HEX2DEC(I$1)+2))))</f>
        <v>-8</v>
      </c>
      <c r="J136" s="115"/>
      <c r="K136" s="115">
        <f>IF(HEX2DEC(CONCATENATE(INDEX('BCC Daten'!$B:$R,HEX2DEC($B136)/16+3,HEX2DEC(L$1)+2),INDEX('BCC Daten'!$B:$R,HEX2DEC($B136)/16+3,HEX2DEC(K$1)+2)))&gt;32767,HEX2DEC(CONCATENATE(INDEX('BCC Daten'!$B:$R,HEX2DEC($B136)/16+3,HEX2DEC(L$1)+2),INDEX('BCC Daten'!$B:$R,HEX2DEC($B136)/16+3,HEX2DEC(K$1)+2)))-65536,HEX2DEC(CONCATENATE(INDEX('BCC Daten'!$B:$R,HEX2DEC($B136)/16+3,HEX2DEC(L$1)+2),INDEX('BCC Daten'!$B:$R,HEX2DEC($B136)/16+3,HEX2DEC(K$1)+2))))</f>
        <v>-8</v>
      </c>
      <c r="L136" s="115"/>
      <c r="M136" s="115">
        <f>IF(HEX2DEC(CONCATENATE(INDEX('BCC Daten'!$B:$R,HEX2DEC($B136)/16+3,HEX2DEC(N$1)+2),INDEX('BCC Daten'!$B:$R,HEX2DEC($B136)/16+3,HEX2DEC(M$1)+2)))&gt;32767,HEX2DEC(CONCATENATE(INDEX('BCC Daten'!$B:$R,HEX2DEC($B136)/16+3,HEX2DEC(N$1)+2),INDEX('BCC Daten'!$B:$R,HEX2DEC($B136)/16+3,HEX2DEC(M$1)+2)))-65536,HEX2DEC(CONCATENATE(INDEX('BCC Daten'!$B:$R,HEX2DEC($B136)/16+3,HEX2DEC(N$1)+2),INDEX('BCC Daten'!$B:$R,HEX2DEC($B136)/16+3,HEX2DEC(M$1)+2))))</f>
        <v>-9</v>
      </c>
      <c r="N136" s="115"/>
      <c r="O136" s="115">
        <f>IF(HEX2DEC(CONCATENATE(INDEX('BCC Daten'!$B:$R,HEX2DEC($B136)/16+3,HEX2DEC(P$1)+2),INDEX('BCC Daten'!$B:$R,HEX2DEC($B136)/16+3,HEX2DEC(O$1)+2)))&gt;32767,HEX2DEC(CONCATENATE(INDEX('BCC Daten'!$B:$R,HEX2DEC($B136)/16+3,HEX2DEC(P$1)+2),INDEX('BCC Daten'!$B:$R,HEX2DEC($B136)/16+3,HEX2DEC(O$1)+2)))-65536,HEX2DEC(CONCATENATE(INDEX('BCC Daten'!$B:$R,HEX2DEC($B136)/16+3,HEX2DEC(P$1)+2),INDEX('BCC Daten'!$B:$R,HEX2DEC($B136)/16+3,HEX2DEC(O$1)+2))))</f>
        <v>-8</v>
      </c>
      <c r="P136" s="115"/>
      <c r="Q136" s="115">
        <f>IF(HEX2DEC(CONCATENATE(INDEX('BCC Daten'!$B:$R,HEX2DEC($B136)/16+3,HEX2DEC(R$1)+2),INDEX('BCC Daten'!$B:$R,HEX2DEC($B136)/16+3,HEX2DEC(Q$1)+2)))&gt;32767,HEX2DEC(CONCATENATE(INDEX('BCC Daten'!$B:$R,HEX2DEC($B136)/16+3,HEX2DEC(R$1)+2),INDEX('BCC Daten'!$B:$R,HEX2DEC($B136)/16+3,HEX2DEC(Q$1)+2)))-65536,HEX2DEC(CONCATENATE(INDEX('BCC Daten'!$B:$R,HEX2DEC($B136)/16+3,HEX2DEC(R$1)+2),INDEX('BCC Daten'!$B:$R,HEX2DEC($B136)/16+3,HEX2DEC(Q$1)+2))))</f>
        <v>-6</v>
      </c>
      <c r="R136" s="116"/>
    </row>
    <row r="137" spans="1:19" ht="30" customHeight="1" x14ac:dyDescent="0.25">
      <c r="A137" s="92">
        <f>A136+16</f>
        <v>1344</v>
      </c>
      <c r="B137" s="93" t="str">
        <f>DEC2HEX(A137)</f>
        <v>540</v>
      </c>
      <c r="C137" s="111" t="s">
        <v>94</v>
      </c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3"/>
      <c r="S137" t="s">
        <v>113</v>
      </c>
    </row>
    <row r="138" spans="1:19" x14ac:dyDescent="0.25">
      <c r="A138" s="92"/>
      <c r="B138" s="93"/>
      <c r="C138" s="106">
        <f>IF(HEX2DEC(CONCATENATE(INDEX('BCC Daten'!$B:$R,HEX2DEC($B137)/16+3,HEX2DEC(D$1)+2),INDEX('BCC Daten'!$B:$R,HEX2DEC($B137)/16+3,HEX2DEC(C$1)+2)))&gt;32767,HEX2DEC(CONCATENATE(INDEX('BCC Daten'!$B:$R,HEX2DEC($B137)/16+3,HEX2DEC(D$1)+2),INDEX('BCC Daten'!$B:$R,HEX2DEC($B137)/16+3,HEX2DEC(C$1)+2)))-65536,HEX2DEC(CONCATENATE(INDEX('BCC Daten'!$B:$R,HEX2DEC($B137)/16+3,HEX2DEC(D$1)+2),INDEX('BCC Daten'!$B:$R,HEX2DEC($B137)/16+3,HEX2DEC(C$1)+2))))</f>
        <v>-27</v>
      </c>
      <c r="D138" s="106"/>
      <c r="E138" s="106">
        <f>IF(HEX2DEC(CONCATENATE(INDEX('BCC Daten'!$B:$R,HEX2DEC($B137)/16+3,HEX2DEC(F$1)+2),INDEX('BCC Daten'!$B:$R,HEX2DEC($B137)/16+3,HEX2DEC(E$1)+2)))&gt;32767,HEX2DEC(CONCATENATE(INDEX('BCC Daten'!$B:$R,HEX2DEC($B137)/16+3,HEX2DEC(F$1)+2),INDEX('BCC Daten'!$B:$R,HEX2DEC($B137)/16+3,HEX2DEC(E$1)+2)))-65536,HEX2DEC(CONCATENATE(INDEX('BCC Daten'!$B:$R,HEX2DEC($B137)/16+3,HEX2DEC(F$1)+2),INDEX('BCC Daten'!$B:$R,HEX2DEC($B137)/16+3,HEX2DEC(E$1)+2))))</f>
        <v>-16</v>
      </c>
      <c r="F138" s="106"/>
      <c r="G138" s="106">
        <f>IF(HEX2DEC(CONCATENATE(INDEX('BCC Daten'!$B:$R,HEX2DEC($B137)/16+3,HEX2DEC(H$1)+2),INDEX('BCC Daten'!$B:$R,HEX2DEC($B137)/16+3,HEX2DEC(G$1)+2)))&gt;32767,HEX2DEC(CONCATENATE(INDEX('BCC Daten'!$B:$R,HEX2DEC($B137)/16+3,HEX2DEC(H$1)+2),INDEX('BCC Daten'!$B:$R,HEX2DEC($B137)/16+3,HEX2DEC(G$1)+2)))-65536,HEX2DEC(CONCATENATE(INDEX('BCC Daten'!$B:$R,HEX2DEC($B137)/16+3,HEX2DEC(H$1)+2),INDEX('BCC Daten'!$B:$R,HEX2DEC($B137)/16+3,HEX2DEC(G$1)+2))))</f>
        <v>1</v>
      </c>
      <c r="H138" s="106"/>
      <c r="I138" s="106">
        <f>IF(HEX2DEC(CONCATENATE(INDEX('BCC Daten'!$B:$R,HEX2DEC($B137)/16+3,HEX2DEC(J$1)+2),INDEX('BCC Daten'!$B:$R,HEX2DEC($B137)/16+3,HEX2DEC(I$1)+2)))&gt;32767,HEX2DEC(CONCATENATE(INDEX('BCC Daten'!$B:$R,HEX2DEC($B137)/16+3,HEX2DEC(J$1)+2),INDEX('BCC Daten'!$B:$R,HEX2DEC($B137)/16+3,HEX2DEC(I$1)+2)))-65536,HEX2DEC(CONCATENATE(INDEX('BCC Daten'!$B:$R,HEX2DEC($B137)/16+3,HEX2DEC(J$1)+2),INDEX('BCC Daten'!$B:$R,HEX2DEC($B137)/16+3,HEX2DEC(I$1)+2))))</f>
        <v>-39</v>
      </c>
      <c r="J138" s="106"/>
      <c r="K138" s="106">
        <f>IF(HEX2DEC(CONCATENATE(INDEX('BCC Daten'!$B:$R,HEX2DEC($B137)/16+3,HEX2DEC(L$1)+2),INDEX('BCC Daten'!$B:$R,HEX2DEC($B137)/16+3,HEX2DEC(K$1)+2)))&gt;32767,HEX2DEC(CONCATENATE(INDEX('BCC Daten'!$B:$R,HEX2DEC($B137)/16+3,HEX2DEC(L$1)+2),INDEX('BCC Daten'!$B:$R,HEX2DEC($B137)/16+3,HEX2DEC(K$1)+2)))-65536,HEX2DEC(CONCATENATE(INDEX('BCC Daten'!$B:$R,HEX2DEC($B137)/16+3,HEX2DEC(L$1)+2),INDEX('BCC Daten'!$B:$R,HEX2DEC($B137)/16+3,HEX2DEC(K$1)+2))))</f>
        <v>-16</v>
      </c>
      <c r="L138" s="106"/>
      <c r="M138" s="106">
        <f>IF(HEX2DEC(CONCATENATE(INDEX('BCC Daten'!$B:$R,HEX2DEC($B137)/16+3,HEX2DEC(N$1)+2),INDEX('BCC Daten'!$B:$R,HEX2DEC($B137)/16+3,HEX2DEC(M$1)+2)))&gt;32767,HEX2DEC(CONCATENATE(INDEX('BCC Daten'!$B:$R,HEX2DEC($B137)/16+3,HEX2DEC(N$1)+2),INDEX('BCC Daten'!$B:$R,HEX2DEC($B137)/16+3,HEX2DEC(M$1)+2)))-65536,HEX2DEC(CONCATENATE(INDEX('BCC Daten'!$B:$R,HEX2DEC($B137)/16+3,HEX2DEC(N$1)+2),INDEX('BCC Daten'!$B:$R,HEX2DEC($B137)/16+3,HEX2DEC(M$1)+2))))</f>
        <v>-78</v>
      </c>
      <c r="N138" s="106"/>
      <c r="O138" s="106">
        <f>IF(HEX2DEC(CONCATENATE(INDEX('BCC Daten'!$B:$R,HEX2DEC($B137)/16+3,HEX2DEC(P$1)+2),INDEX('BCC Daten'!$B:$R,HEX2DEC($B137)/16+3,HEX2DEC(O$1)+2)))&gt;32767,HEX2DEC(CONCATENATE(INDEX('BCC Daten'!$B:$R,HEX2DEC($B137)/16+3,HEX2DEC(P$1)+2),INDEX('BCC Daten'!$B:$R,HEX2DEC($B137)/16+3,HEX2DEC(O$1)+2)))-65536,HEX2DEC(CONCATENATE(INDEX('BCC Daten'!$B:$R,HEX2DEC($B137)/16+3,HEX2DEC(P$1)+2),INDEX('BCC Daten'!$B:$R,HEX2DEC($B137)/16+3,HEX2DEC(O$1)+2))))</f>
        <v>-1</v>
      </c>
      <c r="P138" s="106"/>
      <c r="Q138" s="106">
        <f>IF(HEX2DEC(CONCATENATE(INDEX('BCC Daten'!$B:$R,HEX2DEC($B137)/16+3,HEX2DEC(R$1)+2),INDEX('BCC Daten'!$B:$R,HEX2DEC($B137)/16+3,HEX2DEC(Q$1)+2)))&gt;32767,HEX2DEC(CONCATENATE(INDEX('BCC Daten'!$B:$R,HEX2DEC($B137)/16+3,HEX2DEC(R$1)+2),INDEX('BCC Daten'!$B:$R,HEX2DEC($B137)/16+3,HEX2DEC(Q$1)+2)))-65536,HEX2DEC(CONCATENATE(INDEX('BCC Daten'!$B:$R,HEX2DEC($B137)/16+3,HEX2DEC(R$1)+2),INDEX('BCC Daten'!$B:$R,HEX2DEC($B137)/16+3,HEX2DEC(Q$1)+2))))</f>
        <v>-23</v>
      </c>
      <c r="R138" s="107"/>
    </row>
    <row r="139" spans="1:19" s="12" customFormat="1" x14ac:dyDescent="0.25">
      <c r="A139" s="75">
        <f>A137+16</f>
        <v>1360</v>
      </c>
      <c r="B139" s="10" t="str">
        <f t="shared" ref="B139:B169" si="5">DEC2HEX(A139)</f>
        <v>550</v>
      </c>
      <c r="C139" s="106">
        <f>IF(HEX2DEC(CONCATENATE(INDEX('BCC Daten'!$B:$R,HEX2DEC($B139)/16+3,HEX2DEC(D$1)+2),INDEX('BCC Daten'!$B:$R,HEX2DEC($B139)/16+3,HEX2DEC(C$1)+2)))&gt;32767,HEX2DEC(CONCATENATE(INDEX('BCC Daten'!$B:$R,HEX2DEC($B139)/16+3,HEX2DEC(D$1)+2),INDEX('BCC Daten'!$B:$R,HEX2DEC($B139)/16+3,HEX2DEC(C$1)+2)))-65536,HEX2DEC(CONCATENATE(INDEX('BCC Daten'!$B:$R,HEX2DEC($B139)/16+3,HEX2DEC(D$1)+2),INDEX('BCC Daten'!$B:$R,HEX2DEC($B139)/16+3,HEX2DEC(C$1)+2))))</f>
        <v>-91</v>
      </c>
      <c r="D139" s="106"/>
      <c r="E139" s="106">
        <f>IF(HEX2DEC(CONCATENATE(INDEX('BCC Daten'!$B:$R,HEX2DEC($B139)/16+3,HEX2DEC(F$1)+2),INDEX('BCC Daten'!$B:$R,HEX2DEC($B139)/16+3,HEX2DEC(E$1)+2)))&gt;32767,HEX2DEC(CONCATENATE(INDEX('BCC Daten'!$B:$R,HEX2DEC($B139)/16+3,HEX2DEC(F$1)+2),INDEX('BCC Daten'!$B:$R,HEX2DEC($B139)/16+3,HEX2DEC(E$1)+2)))-65536,HEX2DEC(CONCATENATE(INDEX('BCC Daten'!$B:$R,HEX2DEC($B139)/16+3,HEX2DEC(F$1)+2),INDEX('BCC Daten'!$B:$R,HEX2DEC($B139)/16+3,HEX2DEC(E$1)+2))))</f>
        <v>-50</v>
      </c>
      <c r="F139" s="106"/>
      <c r="G139" s="106">
        <f>IF(HEX2DEC(CONCATENATE(INDEX('BCC Daten'!$B:$R,HEX2DEC($B139)/16+3,HEX2DEC(H$1)+2),INDEX('BCC Daten'!$B:$R,HEX2DEC($B139)/16+3,HEX2DEC(G$1)+2)))&gt;32767,HEX2DEC(CONCATENATE(INDEX('BCC Daten'!$B:$R,HEX2DEC($B139)/16+3,HEX2DEC(H$1)+2),INDEX('BCC Daten'!$B:$R,HEX2DEC($B139)/16+3,HEX2DEC(G$1)+2)))-65536,HEX2DEC(CONCATENATE(INDEX('BCC Daten'!$B:$R,HEX2DEC($B139)/16+3,HEX2DEC(H$1)+2),INDEX('BCC Daten'!$B:$R,HEX2DEC($B139)/16+3,HEX2DEC(G$1)+2))))</f>
        <v>16</v>
      </c>
      <c r="H139" s="106"/>
      <c r="I139" s="106">
        <f>IF(HEX2DEC(CONCATENATE(INDEX('BCC Daten'!$B:$R,HEX2DEC($B139)/16+3,HEX2DEC(J$1)+2),INDEX('BCC Daten'!$B:$R,HEX2DEC($B139)/16+3,HEX2DEC(I$1)+2)))&gt;32767,HEX2DEC(CONCATENATE(INDEX('BCC Daten'!$B:$R,HEX2DEC($B139)/16+3,HEX2DEC(J$1)+2),INDEX('BCC Daten'!$B:$R,HEX2DEC($B139)/16+3,HEX2DEC(I$1)+2)))-65536,HEX2DEC(CONCATENATE(INDEX('BCC Daten'!$B:$R,HEX2DEC($B139)/16+3,HEX2DEC(J$1)+2),INDEX('BCC Daten'!$B:$R,HEX2DEC($B139)/16+3,HEX2DEC(I$1)+2))))</f>
        <v>15</v>
      </c>
      <c r="J139" s="106"/>
      <c r="K139" s="106">
        <f>IF(HEX2DEC(CONCATENATE(INDEX('BCC Daten'!$B:$R,HEX2DEC($B139)/16+3,HEX2DEC(L$1)+2),INDEX('BCC Daten'!$B:$R,HEX2DEC($B139)/16+3,HEX2DEC(K$1)+2)))&gt;32767,HEX2DEC(CONCATENATE(INDEX('BCC Daten'!$B:$R,HEX2DEC($B139)/16+3,HEX2DEC(L$1)+2),INDEX('BCC Daten'!$B:$R,HEX2DEC($B139)/16+3,HEX2DEC(K$1)+2)))-65536,HEX2DEC(CONCATENATE(INDEX('BCC Daten'!$B:$R,HEX2DEC($B139)/16+3,HEX2DEC(L$1)+2),INDEX('BCC Daten'!$B:$R,HEX2DEC($B139)/16+3,HEX2DEC(K$1)+2))))</f>
        <v>35</v>
      </c>
      <c r="L139" s="106"/>
      <c r="M139" s="106">
        <f>IF(HEX2DEC(CONCATENATE(INDEX('BCC Daten'!$B:$R,HEX2DEC($B139)/16+3,HEX2DEC(N$1)+2),INDEX('BCC Daten'!$B:$R,HEX2DEC($B139)/16+3,HEX2DEC(M$1)+2)))&gt;32767,HEX2DEC(CONCATENATE(INDEX('BCC Daten'!$B:$R,HEX2DEC($B139)/16+3,HEX2DEC(N$1)+2),INDEX('BCC Daten'!$B:$R,HEX2DEC($B139)/16+3,HEX2DEC(M$1)+2)))-65536,HEX2DEC(CONCATENATE(INDEX('BCC Daten'!$B:$R,HEX2DEC($B139)/16+3,HEX2DEC(N$1)+2),INDEX('BCC Daten'!$B:$R,HEX2DEC($B139)/16+3,HEX2DEC(M$1)+2))))</f>
        <v>-59</v>
      </c>
      <c r="N139" s="106"/>
      <c r="O139" s="106">
        <f>IF(HEX2DEC(CONCATENATE(INDEX('BCC Daten'!$B:$R,HEX2DEC($B139)/16+3,HEX2DEC(P$1)+2),INDEX('BCC Daten'!$B:$R,HEX2DEC($B139)/16+3,HEX2DEC(O$1)+2)))&gt;32767,HEX2DEC(CONCATENATE(INDEX('BCC Daten'!$B:$R,HEX2DEC($B139)/16+3,HEX2DEC(P$1)+2),INDEX('BCC Daten'!$B:$R,HEX2DEC($B139)/16+3,HEX2DEC(O$1)+2)))-65536,HEX2DEC(CONCATENATE(INDEX('BCC Daten'!$B:$R,HEX2DEC($B139)/16+3,HEX2DEC(P$1)+2),INDEX('BCC Daten'!$B:$R,HEX2DEC($B139)/16+3,HEX2DEC(O$1)+2))))</f>
        <v>10</v>
      </c>
      <c r="P139" s="106"/>
      <c r="Q139" s="106">
        <f>IF(HEX2DEC(CONCATENATE(INDEX('BCC Daten'!$B:$R,HEX2DEC($B139)/16+3,HEX2DEC(R$1)+2),INDEX('BCC Daten'!$B:$R,HEX2DEC($B139)/16+3,HEX2DEC(Q$1)+2)))&gt;32767,HEX2DEC(CONCATENATE(INDEX('BCC Daten'!$B:$R,HEX2DEC($B139)/16+3,HEX2DEC(R$1)+2),INDEX('BCC Daten'!$B:$R,HEX2DEC($B139)/16+3,HEX2DEC(Q$1)+2)))-65536,HEX2DEC(CONCATENATE(INDEX('BCC Daten'!$B:$R,HEX2DEC($B139)/16+3,HEX2DEC(R$1)+2),INDEX('BCC Daten'!$B:$R,HEX2DEC($B139)/16+3,HEX2DEC(Q$1)+2))))</f>
        <v>-93</v>
      </c>
      <c r="R139" s="107"/>
    </row>
    <row r="140" spans="1:19" s="12" customFormat="1" x14ac:dyDescent="0.25">
      <c r="A140" s="75">
        <f>A139+16</f>
        <v>1376</v>
      </c>
      <c r="B140" s="10" t="str">
        <f t="shared" si="5"/>
        <v>560</v>
      </c>
      <c r="C140" s="106">
        <f>IF(HEX2DEC(CONCATENATE(INDEX('BCC Daten'!$B:$R,HEX2DEC($B140)/16+3,HEX2DEC(D$1)+2),INDEX('BCC Daten'!$B:$R,HEX2DEC($B140)/16+3,HEX2DEC(C$1)+2)))&gt;32767,HEX2DEC(CONCATENATE(INDEX('BCC Daten'!$B:$R,HEX2DEC($B140)/16+3,HEX2DEC(D$1)+2),INDEX('BCC Daten'!$B:$R,HEX2DEC($B140)/16+3,HEX2DEC(C$1)+2)))-65536,HEX2DEC(CONCATENATE(INDEX('BCC Daten'!$B:$R,HEX2DEC($B140)/16+3,HEX2DEC(D$1)+2),INDEX('BCC Daten'!$B:$R,HEX2DEC($B140)/16+3,HEX2DEC(C$1)+2))))</f>
        <v>51</v>
      </c>
      <c r="D140" s="106"/>
      <c r="E140" s="106">
        <f>IF(HEX2DEC(CONCATENATE(INDEX('BCC Daten'!$B:$R,HEX2DEC($B140)/16+3,HEX2DEC(F$1)+2),INDEX('BCC Daten'!$B:$R,HEX2DEC($B140)/16+3,HEX2DEC(E$1)+2)))&gt;32767,HEX2DEC(CONCATENATE(INDEX('BCC Daten'!$B:$R,HEX2DEC($B140)/16+3,HEX2DEC(F$1)+2),INDEX('BCC Daten'!$B:$R,HEX2DEC($B140)/16+3,HEX2DEC(E$1)+2)))-65536,HEX2DEC(CONCATENATE(INDEX('BCC Daten'!$B:$R,HEX2DEC($B140)/16+3,HEX2DEC(F$1)+2),INDEX('BCC Daten'!$B:$R,HEX2DEC($B140)/16+3,HEX2DEC(E$1)+2))))</f>
        <v>-50</v>
      </c>
      <c r="F140" s="106"/>
      <c r="G140" s="106">
        <f>IF(HEX2DEC(CONCATENATE(INDEX('BCC Daten'!$B:$R,HEX2DEC($B140)/16+3,HEX2DEC(H$1)+2),INDEX('BCC Daten'!$B:$R,HEX2DEC($B140)/16+3,HEX2DEC(G$1)+2)))&gt;32767,HEX2DEC(CONCATENATE(INDEX('BCC Daten'!$B:$R,HEX2DEC($B140)/16+3,HEX2DEC(H$1)+2),INDEX('BCC Daten'!$B:$R,HEX2DEC($B140)/16+3,HEX2DEC(G$1)+2)))-65536,HEX2DEC(CONCATENATE(INDEX('BCC Daten'!$B:$R,HEX2DEC($B140)/16+3,HEX2DEC(H$1)+2),INDEX('BCC Daten'!$B:$R,HEX2DEC($B140)/16+3,HEX2DEC(G$1)+2))))</f>
        <v>1</v>
      </c>
      <c r="H140" s="106"/>
      <c r="I140" s="106">
        <f>IF(HEX2DEC(CONCATENATE(INDEX('BCC Daten'!$B:$R,HEX2DEC($B140)/16+3,HEX2DEC(J$1)+2),INDEX('BCC Daten'!$B:$R,HEX2DEC($B140)/16+3,HEX2DEC(I$1)+2)))&gt;32767,HEX2DEC(CONCATENATE(INDEX('BCC Daten'!$B:$R,HEX2DEC($B140)/16+3,HEX2DEC(J$1)+2),INDEX('BCC Daten'!$B:$R,HEX2DEC($B140)/16+3,HEX2DEC(I$1)+2)))-65536,HEX2DEC(CONCATENATE(INDEX('BCC Daten'!$B:$R,HEX2DEC($B140)/16+3,HEX2DEC(J$1)+2),INDEX('BCC Daten'!$B:$R,HEX2DEC($B140)/16+3,HEX2DEC(I$1)+2))))</f>
        <v>-37</v>
      </c>
      <c r="J140" s="106"/>
      <c r="K140" s="106">
        <f>IF(HEX2DEC(CONCATENATE(INDEX('BCC Daten'!$B:$R,HEX2DEC($B140)/16+3,HEX2DEC(L$1)+2),INDEX('BCC Daten'!$B:$R,HEX2DEC($B140)/16+3,HEX2DEC(K$1)+2)))&gt;32767,HEX2DEC(CONCATENATE(INDEX('BCC Daten'!$B:$R,HEX2DEC($B140)/16+3,HEX2DEC(L$1)+2),INDEX('BCC Daten'!$B:$R,HEX2DEC($B140)/16+3,HEX2DEC(K$1)+2)))-65536,HEX2DEC(CONCATENATE(INDEX('BCC Daten'!$B:$R,HEX2DEC($B140)/16+3,HEX2DEC(L$1)+2),INDEX('BCC Daten'!$B:$R,HEX2DEC($B140)/16+3,HEX2DEC(K$1)+2))))</f>
        <v>60</v>
      </c>
      <c r="L140" s="106"/>
      <c r="M140" s="106">
        <f>IF(HEX2DEC(CONCATENATE(INDEX('BCC Daten'!$B:$R,HEX2DEC($B140)/16+3,HEX2DEC(N$1)+2),INDEX('BCC Daten'!$B:$R,HEX2DEC($B140)/16+3,HEX2DEC(M$1)+2)))&gt;32767,HEX2DEC(CONCATENATE(INDEX('BCC Daten'!$B:$R,HEX2DEC($B140)/16+3,HEX2DEC(N$1)+2),INDEX('BCC Daten'!$B:$R,HEX2DEC($B140)/16+3,HEX2DEC(M$1)+2)))-65536,HEX2DEC(CONCATENATE(INDEX('BCC Daten'!$B:$R,HEX2DEC($B140)/16+3,HEX2DEC(N$1)+2),INDEX('BCC Daten'!$B:$R,HEX2DEC($B140)/16+3,HEX2DEC(M$1)+2))))</f>
        <v>54</v>
      </c>
      <c r="N140" s="106"/>
      <c r="O140" s="106">
        <f>IF(HEX2DEC(CONCATENATE(INDEX('BCC Daten'!$B:$R,HEX2DEC($B140)/16+3,HEX2DEC(P$1)+2),INDEX('BCC Daten'!$B:$R,HEX2DEC($B140)/16+3,HEX2DEC(O$1)+2)))&gt;32767,HEX2DEC(CONCATENATE(INDEX('BCC Daten'!$B:$R,HEX2DEC($B140)/16+3,HEX2DEC(P$1)+2),INDEX('BCC Daten'!$B:$R,HEX2DEC($B140)/16+3,HEX2DEC(O$1)+2)))-65536,HEX2DEC(CONCATENATE(INDEX('BCC Daten'!$B:$R,HEX2DEC($B140)/16+3,HEX2DEC(P$1)+2),INDEX('BCC Daten'!$B:$R,HEX2DEC($B140)/16+3,HEX2DEC(O$1)+2))))</f>
        <v>-13</v>
      </c>
      <c r="P140" s="106"/>
      <c r="Q140" s="106">
        <f>IF(HEX2DEC(CONCATENATE(INDEX('BCC Daten'!$B:$R,HEX2DEC($B140)/16+3,HEX2DEC(R$1)+2),INDEX('BCC Daten'!$B:$R,HEX2DEC($B140)/16+3,HEX2DEC(Q$1)+2)))&gt;32767,HEX2DEC(CONCATENATE(INDEX('BCC Daten'!$B:$R,HEX2DEC($B140)/16+3,HEX2DEC(R$1)+2),INDEX('BCC Daten'!$B:$R,HEX2DEC($B140)/16+3,HEX2DEC(Q$1)+2)))-65536,HEX2DEC(CONCATENATE(INDEX('BCC Daten'!$B:$R,HEX2DEC($B140)/16+3,HEX2DEC(R$1)+2),INDEX('BCC Daten'!$B:$R,HEX2DEC($B140)/16+3,HEX2DEC(Q$1)+2))))</f>
        <v>-42</v>
      </c>
      <c r="R140" s="107"/>
    </row>
    <row r="141" spans="1:19" s="12" customFormat="1" x14ac:dyDescent="0.25">
      <c r="A141" s="75">
        <f t="shared" ref="A141:A169" si="6">A140+16</f>
        <v>1392</v>
      </c>
      <c r="B141" s="10" t="str">
        <f t="shared" si="5"/>
        <v>570</v>
      </c>
      <c r="C141" s="106">
        <f>IF(HEX2DEC(CONCATENATE(INDEX('BCC Daten'!$B:$R,HEX2DEC($B141)/16+3,HEX2DEC(D$1)+2),INDEX('BCC Daten'!$B:$R,HEX2DEC($B141)/16+3,HEX2DEC(C$1)+2)))&gt;32767,HEX2DEC(CONCATENATE(INDEX('BCC Daten'!$B:$R,HEX2DEC($B141)/16+3,HEX2DEC(D$1)+2),INDEX('BCC Daten'!$B:$R,HEX2DEC($B141)/16+3,HEX2DEC(C$1)+2)))-65536,HEX2DEC(CONCATENATE(INDEX('BCC Daten'!$B:$R,HEX2DEC($B141)/16+3,HEX2DEC(D$1)+2),INDEX('BCC Daten'!$B:$R,HEX2DEC($B141)/16+3,HEX2DEC(C$1)+2))))</f>
        <v>-86</v>
      </c>
      <c r="D141" s="106"/>
      <c r="E141" s="106">
        <f>IF(HEX2DEC(CONCATENATE(INDEX('BCC Daten'!$B:$R,HEX2DEC($B141)/16+3,HEX2DEC(F$1)+2),INDEX('BCC Daten'!$B:$R,HEX2DEC($B141)/16+3,HEX2DEC(E$1)+2)))&gt;32767,HEX2DEC(CONCATENATE(INDEX('BCC Daten'!$B:$R,HEX2DEC($B141)/16+3,HEX2DEC(F$1)+2),INDEX('BCC Daten'!$B:$R,HEX2DEC($B141)/16+3,HEX2DEC(E$1)+2)))-65536,HEX2DEC(CONCATENATE(INDEX('BCC Daten'!$B:$R,HEX2DEC($B141)/16+3,HEX2DEC(F$1)+2),INDEX('BCC Daten'!$B:$R,HEX2DEC($B141)/16+3,HEX2DEC(E$1)+2))))</f>
        <v>-87</v>
      </c>
      <c r="F141" s="106"/>
      <c r="G141" s="106">
        <f>IF(HEX2DEC(CONCATENATE(INDEX('BCC Daten'!$B:$R,HEX2DEC($B141)/16+3,HEX2DEC(H$1)+2),INDEX('BCC Daten'!$B:$R,HEX2DEC($B141)/16+3,HEX2DEC(G$1)+2)))&gt;32767,HEX2DEC(CONCATENATE(INDEX('BCC Daten'!$B:$R,HEX2DEC($B141)/16+3,HEX2DEC(H$1)+2),INDEX('BCC Daten'!$B:$R,HEX2DEC($B141)/16+3,HEX2DEC(G$1)+2)))-65536,HEX2DEC(CONCATENATE(INDEX('BCC Daten'!$B:$R,HEX2DEC($B141)/16+3,HEX2DEC(H$1)+2),INDEX('BCC Daten'!$B:$R,HEX2DEC($B141)/16+3,HEX2DEC(G$1)+2))))</f>
        <v>-32</v>
      </c>
      <c r="H141" s="106"/>
      <c r="I141" s="106">
        <f>IF(HEX2DEC(CONCATENATE(INDEX('BCC Daten'!$B:$R,HEX2DEC($B141)/16+3,HEX2DEC(J$1)+2),INDEX('BCC Daten'!$B:$R,HEX2DEC($B141)/16+3,HEX2DEC(I$1)+2)))&gt;32767,HEX2DEC(CONCATENATE(INDEX('BCC Daten'!$B:$R,HEX2DEC($B141)/16+3,HEX2DEC(J$1)+2),INDEX('BCC Daten'!$B:$R,HEX2DEC($B141)/16+3,HEX2DEC(I$1)+2)))-65536,HEX2DEC(CONCATENATE(INDEX('BCC Daten'!$B:$R,HEX2DEC($B141)/16+3,HEX2DEC(J$1)+2),INDEX('BCC Daten'!$B:$R,HEX2DEC($B141)/16+3,HEX2DEC(I$1)+2))))</f>
        <v>-26</v>
      </c>
      <c r="J141" s="106"/>
      <c r="K141" s="106">
        <f>IF(HEX2DEC(CONCATENATE(INDEX('BCC Daten'!$B:$R,HEX2DEC($B141)/16+3,HEX2DEC(L$1)+2),INDEX('BCC Daten'!$B:$R,HEX2DEC($B141)/16+3,HEX2DEC(K$1)+2)))&gt;32767,HEX2DEC(CONCATENATE(INDEX('BCC Daten'!$B:$R,HEX2DEC($B141)/16+3,HEX2DEC(L$1)+2),INDEX('BCC Daten'!$B:$R,HEX2DEC($B141)/16+3,HEX2DEC(K$1)+2)))-65536,HEX2DEC(CONCATENATE(INDEX('BCC Daten'!$B:$R,HEX2DEC($B141)/16+3,HEX2DEC(L$1)+2),INDEX('BCC Daten'!$B:$R,HEX2DEC($B141)/16+3,HEX2DEC(K$1)+2))))</f>
        <v>-16</v>
      </c>
      <c r="L141" s="106"/>
      <c r="M141" s="106">
        <f>IF(HEX2DEC(CONCATENATE(INDEX('BCC Daten'!$B:$R,HEX2DEC($B141)/16+3,HEX2DEC(N$1)+2),INDEX('BCC Daten'!$B:$R,HEX2DEC($B141)/16+3,HEX2DEC(M$1)+2)))&gt;32767,HEX2DEC(CONCATENATE(INDEX('BCC Daten'!$B:$R,HEX2DEC($B141)/16+3,HEX2DEC(N$1)+2),INDEX('BCC Daten'!$B:$R,HEX2DEC($B141)/16+3,HEX2DEC(M$1)+2)))-65536,HEX2DEC(CONCATENATE(INDEX('BCC Daten'!$B:$R,HEX2DEC($B141)/16+3,HEX2DEC(N$1)+2),INDEX('BCC Daten'!$B:$R,HEX2DEC($B141)/16+3,HEX2DEC(M$1)+2))))</f>
        <v>-105</v>
      </c>
      <c r="N141" s="106"/>
      <c r="O141" s="106">
        <f>IF(HEX2DEC(CONCATENATE(INDEX('BCC Daten'!$B:$R,HEX2DEC($B141)/16+3,HEX2DEC(P$1)+2),INDEX('BCC Daten'!$B:$R,HEX2DEC($B141)/16+3,HEX2DEC(O$1)+2)))&gt;32767,HEX2DEC(CONCATENATE(INDEX('BCC Daten'!$B:$R,HEX2DEC($B141)/16+3,HEX2DEC(P$1)+2),INDEX('BCC Daten'!$B:$R,HEX2DEC($B141)/16+3,HEX2DEC(O$1)+2)))-65536,HEX2DEC(CONCATENATE(INDEX('BCC Daten'!$B:$R,HEX2DEC($B141)/16+3,HEX2DEC(P$1)+2),INDEX('BCC Daten'!$B:$R,HEX2DEC($B141)/16+3,HEX2DEC(O$1)+2))))</f>
        <v>-107</v>
      </c>
      <c r="P141" s="106"/>
      <c r="Q141" s="106">
        <f>IF(HEX2DEC(CONCATENATE(INDEX('BCC Daten'!$B:$R,HEX2DEC($B141)/16+3,HEX2DEC(R$1)+2),INDEX('BCC Daten'!$B:$R,HEX2DEC($B141)/16+3,HEX2DEC(Q$1)+2)))&gt;32767,HEX2DEC(CONCATENATE(INDEX('BCC Daten'!$B:$R,HEX2DEC($B141)/16+3,HEX2DEC(R$1)+2),INDEX('BCC Daten'!$B:$R,HEX2DEC($B141)/16+3,HEX2DEC(Q$1)+2)))-65536,HEX2DEC(CONCATENATE(INDEX('BCC Daten'!$B:$R,HEX2DEC($B141)/16+3,HEX2DEC(R$1)+2),INDEX('BCC Daten'!$B:$R,HEX2DEC($B141)/16+3,HEX2DEC(Q$1)+2))))</f>
        <v>29</v>
      </c>
      <c r="R141" s="107"/>
    </row>
    <row r="142" spans="1:19" s="12" customFormat="1" x14ac:dyDescent="0.25">
      <c r="A142" s="75">
        <f t="shared" si="6"/>
        <v>1408</v>
      </c>
      <c r="B142" s="10" t="str">
        <f t="shared" si="5"/>
        <v>580</v>
      </c>
      <c r="C142" s="106">
        <f>IF(HEX2DEC(CONCATENATE(INDEX('BCC Daten'!$B:$R,HEX2DEC($B142)/16+3,HEX2DEC(D$1)+2),INDEX('BCC Daten'!$B:$R,HEX2DEC($B142)/16+3,HEX2DEC(C$1)+2)))&gt;32767,HEX2DEC(CONCATENATE(INDEX('BCC Daten'!$B:$R,HEX2DEC($B142)/16+3,HEX2DEC(D$1)+2),INDEX('BCC Daten'!$B:$R,HEX2DEC($B142)/16+3,HEX2DEC(C$1)+2)))-65536,HEX2DEC(CONCATENATE(INDEX('BCC Daten'!$B:$R,HEX2DEC($B142)/16+3,HEX2DEC(D$1)+2),INDEX('BCC Daten'!$B:$R,HEX2DEC($B142)/16+3,HEX2DEC(C$1)+2))))</f>
        <v>10</v>
      </c>
      <c r="D142" s="106"/>
      <c r="E142" s="106">
        <f>IF(HEX2DEC(CONCATENATE(INDEX('BCC Daten'!$B:$R,HEX2DEC($B142)/16+3,HEX2DEC(F$1)+2),INDEX('BCC Daten'!$B:$R,HEX2DEC($B142)/16+3,HEX2DEC(E$1)+2)))&gt;32767,HEX2DEC(CONCATENATE(INDEX('BCC Daten'!$B:$R,HEX2DEC($B142)/16+3,HEX2DEC(F$1)+2),INDEX('BCC Daten'!$B:$R,HEX2DEC($B142)/16+3,HEX2DEC(E$1)+2)))-65536,HEX2DEC(CONCATENATE(INDEX('BCC Daten'!$B:$R,HEX2DEC($B142)/16+3,HEX2DEC(F$1)+2),INDEX('BCC Daten'!$B:$R,HEX2DEC($B142)/16+3,HEX2DEC(E$1)+2))))</f>
        <v>-90</v>
      </c>
      <c r="F142" s="106"/>
      <c r="G142" s="106">
        <f>IF(HEX2DEC(CONCATENATE(INDEX('BCC Daten'!$B:$R,HEX2DEC($B142)/16+3,HEX2DEC(H$1)+2),INDEX('BCC Daten'!$B:$R,HEX2DEC($B142)/16+3,HEX2DEC(G$1)+2)))&gt;32767,HEX2DEC(CONCATENATE(INDEX('BCC Daten'!$B:$R,HEX2DEC($B142)/16+3,HEX2DEC(H$1)+2),INDEX('BCC Daten'!$B:$R,HEX2DEC($B142)/16+3,HEX2DEC(G$1)+2)))-65536,HEX2DEC(CONCATENATE(INDEX('BCC Daten'!$B:$R,HEX2DEC($B142)/16+3,HEX2DEC(H$1)+2),INDEX('BCC Daten'!$B:$R,HEX2DEC($B142)/16+3,HEX2DEC(G$1)+2))))</f>
        <v>-21</v>
      </c>
      <c r="H142" s="106"/>
      <c r="I142" s="106">
        <f>IF(HEX2DEC(CONCATENATE(INDEX('BCC Daten'!$B:$R,HEX2DEC($B142)/16+3,HEX2DEC(J$1)+2),INDEX('BCC Daten'!$B:$R,HEX2DEC($B142)/16+3,HEX2DEC(I$1)+2)))&gt;32767,HEX2DEC(CONCATENATE(INDEX('BCC Daten'!$B:$R,HEX2DEC($B142)/16+3,HEX2DEC(J$1)+2),INDEX('BCC Daten'!$B:$R,HEX2DEC($B142)/16+3,HEX2DEC(I$1)+2)))-65536,HEX2DEC(CONCATENATE(INDEX('BCC Daten'!$B:$R,HEX2DEC($B142)/16+3,HEX2DEC(J$1)+2),INDEX('BCC Daten'!$B:$R,HEX2DEC($B142)/16+3,HEX2DEC(I$1)+2))))</f>
        <v>-28</v>
      </c>
      <c r="J142" s="106"/>
      <c r="K142" s="106">
        <f>IF(HEX2DEC(CONCATENATE(INDEX('BCC Daten'!$B:$R,HEX2DEC($B142)/16+3,HEX2DEC(L$1)+2),INDEX('BCC Daten'!$B:$R,HEX2DEC($B142)/16+3,HEX2DEC(K$1)+2)))&gt;32767,HEX2DEC(CONCATENATE(INDEX('BCC Daten'!$B:$R,HEX2DEC($B142)/16+3,HEX2DEC(L$1)+2),INDEX('BCC Daten'!$B:$R,HEX2DEC($B142)/16+3,HEX2DEC(K$1)+2)))-65536,HEX2DEC(CONCATENATE(INDEX('BCC Daten'!$B:$R,HEX2DEC($B142)/16+3,HEX2DEC(L$1)+2),INDEX('BCC Daten'!$B:$R,HEX2DEC($B142)/16+3,HEX2DEC(K$1)+2))))</f>
        <v>7</v>
      </c>
      <c r="L142" s="106"/>
      <c r="M142" s="106">
        <f>IF(HEX2DEC(CONCATENATE(INDEX('BCC Daten'!$B:$R,HEX2DEC($B142)/16+3,HEX2DEC(N$1)+2),INDEX('BCC Daten'!$B:$R,HEX2DEC($B142)/16+3,HEX2DEC(M$1)+2)))&gt;32767,HEX2DEC(CONCATENATE(INDEX('BCC Daten'!$B:$R,HEX2DEC($B142)/16+3,HEX2DEC(N$1)+2),INDEX('BCC Daten'!$B:$R,HEX2DEC($B142)/16+3,HEX2DEC(M$1)+2)))-65536,HEX2DEC(CONCATENATE(INDEX('BCC Daten'!$B:$R,HEX2DEC($B142)/16+3,HEX2DEC(N$1)+2),INDEX('BCC Daten'!$B:$R,HEX2DEC($B142)/16+3,HEX2DEC(M$1)+2))))</f>
        <v>0</v>
      </c>
      <c r="N142" s="106"/>
      <c r="O142" s="106">
        <f>IF(HEX2DEC(CONCATENATE(INDEX('BCC Daten'!$B:$R,HEX2DEC($B142)/16+3,HEX2DEC(P$1)+2),INDEX('BCC Daten'!$B:$R,HEX2DEC($B142)/16+3,HEX2DEC(O$1)+2)))&gt;32767,HEX2DEC(CONCATENATE(INDEX('BCC Daten'!$B:$R,HEX2DEC($B142)/16+3,HEX2DEC(P$1)+2),INDEX('BCC Daten'!$B:$R,HEX2DEC($B142)/16+3,HEX2DEC(O$1)+2)))-65536,HEX2DEC(CONCATENATE(INDEX('BCC Daten'!$B:$R,HEX2DEC($B142)/16+3,HEX2DEC(P$1)+2),INDEX('BCC Daten'!$B:$R,HEX2DEC($B142)/16+3,HEX2DEC(O$1)+2))))</f>
        <v>-77</v>
      </c>
      <c r="P142" s="106"/>
      <c r="Q142" s="106">
        <f>IF(HEX2DEC(CONCATENATE(INDEX('BCC Daten'!$B:$R,HEX2DEC($B142)/16+3,HEX2DEC(R$1)+2),INDEX('BCC Daten'!$B:$R,HEX2DEC($B142)/16+3,HEX2DEC(Q$1)+2)))&gt;32767,HEX2DEC(CONCATENATE(INDEX('BCC Daten'!$B:$R,HEX2DEC($B142)/16+3,HEX2DEC(R$1)+2),INDEX('BCC Daten'!$B:$R,HEX2DEC($B142)/16+3,HEX2DEC(Q$1)+2)))-65536,HEX2DEC(CONCATENATE(INDEX('BCC Daten'!$B:$R,HEX2DEC($B142)/16+3,HEX2DEC(R$1)+2),INDEX('BCC Daten'!$B:$R,HEX2DEC($B142)/16+3,HEX2DEC(Q$1)+2))))</f>
        <v>-77</v>
      </c>
      <c r="R142" s="107"/>
    </row>
    <row r="143" spans="1:19" s="12" customFormat="1" x14ac:dyDescent="0.25">
      <c r="A143" s="75">
        <f t="shared" si="6"/>
        <v>1424</v>
      </c>
      <c r="B143" s="10" t="str">
        <f t="shared" si="5"/>
        <v>590</v>
      </c>
      <c r="C143" s="106">
        <f>IF(HEX2DEC(CONCATENATE(INDEX('BCC Daten'!$B:$R,HEX2DEC($B143)/16+3,HEX2DEC(D$1)+2),INDEX('BCC Daten'!$B:$R,HEX2DEC($B143)/16+3,HEX2DEC(C$1)+2)))&gt;32767,HEX2DEC(CONCATENATE(INDEX('BCC Daten'!$B:$R,HEX2DEC($B143)/16+3,HEX2DEC(D$1)+2),INDEX('BCC Daten'!$B:$R,HEX2DEC($B143)/16+3,HEX2DEC(C$1)+2)))-65536,HEX2DEC(CONCATENATE(INDEX('BCC Daten'!$B:$R,HEX2DEC($B143)/16+3,HEX2DEC(D$1)+2),INDEX('BCC Daten'!$B:$R,HEX2DEC($B143)/16+3,HEX2DEC(C$1)+2))))</f>
        <v>-72</v>
      </c>
      <c r="D143" s="106"/>
      <c r="E143" s="106">
        <f>IF(HEX2DEC(CONCATENATE(INDEX('BCC Daten'!$B:$R,HEX2DEC($B143)/16+3,HEX2DEC(F$1)+2),INDEX('BCC Daten'!$B:$R,HEX2DEC($B143)/16+3,HEX2DEC(E$1)+2)))&gt;32767,HEX2DEC(CONCATENATE(INDEX('BCC Daten'!$B:$R,HEX2DEC($B143)/16+3,HEX2DEC(F$1)+2),INDEX('BCC Daten'!$B:$R,HEX2DEC($B143)/16+3,HEX2DEC(E$1)+2)))-65536,HEX2DEC(CONCATENATE(INDEX('BCC Daten'!$B:$R,HEX2DEC($B143)/16+3,HEX2DEC(F$1)+2),INDEX('BCC Daten'!$B:$R,HEX2DEC($B143)/16+3,HEX2DEC(E$1)+2))))</f>
        <v>35</v>
      </c>
      <c r="F143" s="106"/>
      <c r="G143" s="106">
        <f>IF(HEX2DEC(CONCATENATE(INDEX('BCC Daten'!$B:$R,HEX2DEC($B143)/16+3,HEX2DEC(H$1)+2),INDEX('BCC Daten'!$B:$R,HEX2DEC($B143)/16+3,HEX2DEC(G$1)+2)))&gt;32767,HEX2DEC(CONCATENATE(INDEX('BCC Daten'!$B:$R,HEX2DEC($B143)/16+3,HEX2DEC(H$1)+2),INDEX('BCC Daten'!$B:$R,HEX2DEC($B143)/16+3,HEX2DEC(G$1)+2)))-65536,HEX2DEC(CONCATENATE(INDEX('BCC Daten'!$B:$R,HEX2DEC($B143)/16+3,HEX2DEC(H$1)+2),INDEX('BCC Daten'!$B:$R,HEX2DEC($B143)/16+3,HEX2DEC(G$1)+2))))</f>
        <v>-29</v>
      </c>
      <c r="H143" s="106"/>
      <c r="I143" s="106">
        <f>IF(HEX2DEC(CONCATENATE(INDEX('BCC Daten'!$B:$R,HEX2DEC($B143)/16+3,HEX2DEC(J$1)+2),INDEX('BCC Daten'!$B:$R,HEX2DEC($B143)/16+3,HEX2DEC(I$1)+2)))&gt;32767,HEX2DEC(CONCATENATE(INDEX('BCC Daten'!$B:$R,HEX2DEC($B143)/16+3,HEX2DEC(J$1)+2),INDEX('BCC Daten'!$B:$R,HEX2DEC($B143)/16+3,HEX2DEC(I$1)+2)))-65536,HEX2DEC(CONCATENATE(INDEX('BCC Daten'!$B:$R,HEX2DEC($B143)/16+3,HEX2DEC(J$1)+2),INDEX('BCC Daten'!$B:$R,HEX2DEC($B143)/16+3,HEX2DEC(I$1)+2))))</f>
        <v>-4</v>
      </c>
      <c r="J143" s="106"/>
      <c r="K143" s="106">
        <f>IF(HEX2DEC(CONCATENATE(INDEX('BCC Daten'!$B:$R,HEX2DEC($B143)/16+3,HEX2DEC(L$1)+2),INDEX('BCC Daten'!$B:$R,HEX2DEC($B143)/16+3,HEX2DEC(K$1)+2)))&gt;32767,HEX2DEC(CONCATENATE(INDEX('BCC Daten'!$B:$R,HEX2DEC($B143)/16+3,HEX2DEC(L$1)+2),INDEX('BCC Daten'!$B:$R,HEX2DEC($B143)/16+3,HEX2DEC(K$1)+2)))-65536,HEX2DEC(CONCATENATE(INDEX('BCC Daten'!$B:$R,HEX2DEC($B143)/16+3,HEX2DEC(L$1)+2),INDEX('BCC Daten'!$B:$R,HEX2DEC($B143)/16+3,HEX2DEC(K$1)+2))))</f>
        <v>-33</v>
      </c>
      <c r="L143" s="106"/>
      <c r="M143" s="106">
        <f>IF(HEX2DEC(CONCATENATE(INDEX('BCC Daten'!$B:$R,HEX2DEC($B143)/16+3,HEX2DEC(N$1)+2),INDEX('BCC Daten'!$B:$R,HEX2DEC($B143)/16+3,HEX2DEC(M$1)+2)))&gt;32767,HEX2DEC(CONCATENATE(INDEX('BCC Daten'!$B:$R,HEX2DEC($B143)/16+3,HEX2DEC(N$1)+2),INDEX('BCC Daten'!$B:$R,HEX2DEC($B143)/16+3,HEX2DEC(M$1)+2)))-65536,HEX2DEC(CONCATENATE(INDEX('BCC Daten'!$B:$R,HEX2DEC($B143)/16+3,HEX2DEC(N$1)+2),INDEX('BCC Daten'!$B:$R,HEX2DEC($B143)/16+3,HEX2DEC(M$1)+2))))</f>
        <v>-87</v>
      </c>
      <c r="N143" s="106"/>
      <c r="O143" s="106">
        <f>IF(HEX2DEC(CONCATENATE(INDEX('BCC Daten'!$B:$R,HEX2DEC($B143)/16+3,HEX2DEC(P$1)+2),INDEX('BCC Daten'!$B:$R,HEX2DEC($B143)/16+3,HEX2DEC(O$1)+2)))&gt;32767,HEX2DEC(CONCATENATE(INDEX('BCC Daten'!$B:$R,HEX2DEC($B143)/16+3,HEX2DEC(P$1)+2),INDEX('BCC Daten'!$B:$R,HEX2DEC($B143)/16+3,HEX2DEC(O$1)+2)))-65536,HEX2DEC(CONCATENATE(INDEX('BCC Daten'!$B:$R,HEX2DEC($B143)/16+3,HEX2DEC(P$1)+2),INDEX('BCC Daten'!$B:$R,HEX2DEC($B143)/16+3,HEX2DEC(O$1)+2))))</f>
        <v>-54</v>
      </c>
      <c r="P143" s="106"/>
      <c r="Q143" s="106">
        <f>IF(HEX2DEC(CONCATENATE(INDEX('BCC Daten'!$B:$R,HEX2DEC($B143)/16+3,HEX2DEC(R$1)+2),INDEX('BCC Daten'!$B:$R,HEX2DEC($B143)/16+3,HEX2DEC(Q$1)+2)))&gt;32767,HEX2DEC(CONCATENATE(INDEX('BCC Daten'!$B:$R,HEX2DEC($B143)/16+3,HEX2DEC(R$1)+2),INDEX('BCC Daten'!$B:$R,HEX2DEC($B143)/16+3,HEX2DEC(Q$1)+2)))-65536,HEX2DEC(CONCATENATE(INDEX('BCC Daten'!$B:$R,HEX2DEC($B143)/16+3,HEX2DEC(R$1)+2),INDEX('BCC Daten'!$B:$R,HEX2DEC($B143)/16+3,HEX2DEC(Q$1)+2))))</f>
        <v>7</v>
      </c>
      <c r="R143" s="107"/>
    </row>
    <row r="144" spans="1:19" s="12" customFormat="1" x14ac:dyDescent="0.25">
      <c r="A144" s="75">
        <f t="shared" si="6"/>
        <v>1440</v>
      </c>
      <c r="B144" s="10" t="str">
        <f t="shared" si="5"/>
        <v>5A0</v>
      </c>
      <c r="C144" s="106">
        <f>IF(HEX2DEC(CONCATENATE(INDEX('BCC Daten'!$B:$R,HEX2DEC($B144)/16+3,HEX2DEC(D$1)+2),INDEX('BCC Daten'!$B:$R,HEX2DEC($B144)/16+3,HEX2DEC(C$1)+2)))&gt;32767,HEX2DEC(CONCATENATE(INDEX('BCC Daten'!$B:$R,HEX2DEC($B144)/16+3,HEX2DEC(D$1)+2),INDEX('BCC Daten'!$B:$R,HEX2DEC($B144)/16+3,HEX2DEC(C$1)+2)))-65536,HEX2DEC(CONCATENATE(INDEX('BCC Daten'!$B:$R,HEX2DEC($B144)/16+3,HEX2DEC(D$1)+2),INDEX('BCC Daten'!$B:$R,HEX2DEC($B144)/16+3,HEX2DEC(C$1)+2))))</f>
        <v>-102</v>
      </c>
      <c r="D144" s="106"/>
      <c r="E144" s="106">
        <f>IF(HEX2DEC(CONCATENATE(INDEX('BCC Daten'!$B:$R,HEX2DEC($B144)/16+3,HEX2DEC(F$1)+2),INDEX('BCC Daten'!$B:$R,HEX2DEC($B144)/16+3,HEX2DEC(E$1)+2)))&gt;32767,HEX2DEC(CONCATENATE(INDEX('BCC Daten'!$B:$R,HEX2DEC($B144)/16+3,HEX2DEC(F$1)+2),INDEX('BCC Daten'!$B:$R,HEX2DEC($B144)/16+3,HEX2DEC(E$1)+2)))-65536,HEX2DEC(CONCATENATE(INDEX('BCC Daten'!$B:$R,HEX2DEC($B144)/16+3,HEX2DEC(F$1)+2),INDEX('BCC Daten'!$B:$R,HEX2DEC($B144)/16+3,HEX2DEC(E$1)+2))))</f>
        <v>-57</v>
      </c>
      <c r="F144" s="106"/>
      <c r="G144" s="106">
        <f>IF(HEX2DEC(CONCATENATE(INDEX('BCC Daten'!$B:$R,HEX2DEC($B144)/16+3,HEX2DEC(H$1)+2),INDEX('BCC Daten'!$B:$R,HEX2DEC($B144)/16+3,HEX2DEC(G$1)+2)))&gt;32767,HEX2DEC(CONCATENATE(INDEX('BCC Daten'!$B:$R,HEX2DEC($B144)/16+3,HEX2DEC(H$1)+2),INDEX('BCC Daten'!$B:$R,HEX2DEC($B144)/16+3,HEX2DEC(G$1)+2)))-65536,HEX2DEC(CONCATENATE(INDEX('BCC Daten'!$B:$R,HEX2DEC($B144)/16+3,HEX2DEC(H$1)+2),INDEX('BCC Daten'!$B:$R,HEX2DEC($B144)/16+3,HEX2DEC(G$1)+2))))</f>
        <v>-44</v>
      </c>
      <c r="H144" s="106"/>
      <c r="I144" s="106">
        <f>IF(HEX2DEC(CONCATENATE(INDEX('BCC Daten'!$B:$R,HEX2DEC($B144)/16+3,HEX2DEC(J$1)+2),INDEX('BCC Daten'!$B:$R,HEX2DEC($B144)/16+3,HEX2DEC(I$1)+2)))&gt;32767,HEX2DEC(CONCATENATE(INDEX('BCC Daten'!$B:$R,HEX2DEC($B144)/16+3,HEX2DEC(J$1)+2),INDEX('BCC Daten'!$B:$R,HEX2DEC($B144)/16+3,HEX2DEC(I$1)+2)))-65536,HEX2DEC(CONCATENATE(INDEX('BCC Daten'!$B:$R,HEX2DEC($B144)/16+3,HEX2DEC(J$1)+2),INDEX('BCC Daten'!$B:$R,HEX2DEC($B144)/16+3,HEX2DEC(I$1)+2))))</f>
        <v>-114</v>
      </c>
      <c r="J144" s="106"/>
      <c r="K144" s="106">
        <f>IF(HEX2DEC(CONCATENATE(INDEX('BCC Daten'!$B:$R,HEX2DEC($B144)/16+3,HEX2DEC(L$1)+2),INDEX('BCC Daten'!$B:$R,HEX2DEC($B144)/16+3,HEX2DEC(K$1)+2)))&gt;32767,HEX2DEC(CONCATENATE(INDEX('BCC Daten'!$B:$R,HEX2DEC($B144)/16+3,HEX2DEC(L$1)+2),INDEX('BCC Daten'!$B:$R,HEX2DEC($B144)/16+3,HEX2DEC(K$1)+2)))-65536,HEX2DEC(CONCATENATE(INDEX('BCC Daten'!$B:$R,HEX2DEC($B144)/16+3,HEX2DEC(L$1)+2),INDEX('BCC Daten'!$B:$R,HEX2DEC($B144)/16+3,HEX2DEC(K$1)+2))))</f>
        <v>-76</v>
      </c>
      <c r="L144" s="106"/>
      <c r="M144" s="106">
        <f>IF(HEX2DEC(CONCATENATE(INDEX('BCC Daten'!$B:$R,HEX2DEC($B144)/16+3,HEX2DEC(N$1)+2),INDEX('BCC Daten'!$B:$R,HEX2DEC($B144)/16+3,HEX2DEC(M$1)+2)))&gt;32767,HEX2DEC(CONCATENATE(INDEX('BCC Daten'!$B:$R,HEX2DEC($B144)/16+3,HEX2DEC(N$1)+2),INDEX('BCC Daten'!$B:$R,HEX2DEC($B144)/16+3,HEX2DEC(M$1)+2)))-65536,HEX2DEC(CONCATENATE(INDEX('BCC Daten'!$B:$R,HEX2DEC($B144)/16+3,HEX2DEC(N$1)+2),INDEX('BCC Daten'!$B:$R,HEX2DEC($B144)/16+3,HEX2DEC(M$1)+2))))</f>
        <v>-111</v>
      </c>
      <c r="N144" s="106"/>
      <c r="O144" s="106">
        <f>IF(HEX2DEC(CONCATENATE(INDEX('BCC Daten'!$B:$R,HEX2DEC($B144)/16+3,HEX2DEC(P$1)+2),INDEX('BCC Daten'!$B:$R,HEX2DEC($B144)/16+3,HEX2DEC(O$1)+2)))&gt;32767,HEX2DEC(CONCATENATE(INDEX('BCC Daten'!$B:$R,HEX2DEC($B144)/16+3,HEX2DEC(P$1)+2),INDEX('BCC Daten'!$B:$R,HEX2DEC($B144)/16+3,HEX2DEC(O$1)+2)))-65536,HEX2DEC(CONCATENATE(INDEX('BCC Daten'!$B:$R,HEX2DEC($B144)/16+3,HEX2DEC(P$1)+2),INDEX('BCC Daten'!$B:$R,HEX2DEC($B144)/16+3,HEX2DEC(O$1)+2))))</f>
        <v>0</v>
      </c>
      <c r="P144" s="106"/>
      <c r="Q144" s="106">
        <f>IF(HEX2DEC(CONCATENATE(INDEX('BCC Daten'!$B:$R,HEX2DEC($B144)/16+3,HEX2DEC(R$1)+2),INDEX('BCC Daten'!$B:$R,HEX2DEC($B144)/16+3,HEX2DEC(Q$1)+2)))&gt;32767,HEX2DEC(CONCATENATE(INDEX('BCC Daten'!$B:$R,HEX2DEC($B144)/16+3,HEX2DEC(R$1)+2),INDEX('BCC Daten'!$B:$R,HEX2DEC($B144)/16+3,HEX2DEC(Q$1)+2)))-65536,HEX2DEC(CONCATENATE(INDEX('BCC Daten'!$B:$R,HEX2DEC($B144)/16+3,HEX2DEC(R$1)+2),INDEX('BCC Daten'!$B:$R,HEX2DEC($B144)/16+3,HEX2DEC(Q$1)+2))))</f>
        <v>42</v>
      </c>
      <c r="R144" s="107"/>
    </row>
    <row r="145" spans="1:18" s="12" customFormat="1" x14ac:dyDescent="0.25">
      <c r="A145" s="75">
        <f t="shared" si="6"/>
        <v>1456</v>
      </c>
      <c r="B145" s="10" t="str">
        <f t="shared" si="5"/>
        <v>5B0</v>
      </c>
      <c r="C145" s="106">
        <f>IF(HEX2DEC(CONCATENATE(INDEX('BCC Daten'!$B:$R,HEX2DEC($B145)/16+3,HEX2DEC(D$1)+2),INDEX('BCC Daten'!$B:$R,HEX2DEC($B145)/16+3,HEX2DEC(C$1)+2)))&gt;32767,HEX2DEC(CONCATENATE(INDEX('BCC Daten'!$B:$R,HEX2DEC($B145)/16+3,HEX2DEC(D$1)+2),INDEX('BCC Daten'!$B:$R,HEX2DEC($B145)/16+3,HEX2DEC(C$1)+2)))-65536,HEX2DEC(CONCATENATE(INDEX('BCC Daten'!$B:$R,HEX2DEC($B145)/16+3,HEX2DEC(D$1)+2),INDEX('BCC Daten'!$B:$R,HEX2DEC($B145)/16+3,HEX2DEC(C$1)+2))))</f>
        <v>9</v>
      </c>
      <c r="D145" s="106"/>
      <c r="E145" s="106">
        <f>IF(HEX2DEC(CONCATENATE(INDEX('BCC Daten'!$B:$R,HEX2DEC($B145)/16+3,HEX2DEC(F$1)+2),INDEX('BCC Daten'!$B:$R,HEX2DEC($B145)/16+3,HEX2DEC(E$1)+2)))&gt;32767,HEX2DEC(CONCATENATE(INDEX('BCC Daten'!$B:$R,HEX2DEC($B145)/16+3,HEX2DEC(F$1)+2),INDEX('BCC Daten'!$B:$R,HEX2DEC($B145)/16+3,HEX2DEC(E$1)+2)))-65536,HEX2DEC(CONCATENATE(INDEX('BCC Daten'!$B:$R,HEX2DEC($B145)/16+3,HEX2DEC(F$1)+2),INDEX('BCC Daten'!$B:$R,HEX2DEC($B145)/16+3,HEX2DEC(E$1)+2))))</f>
        <v>5</v>
      </c>
      <c r="F145" s="106"/>
      <c r="G145" s="106">
        <f>IF(HEX2DEC(CONCATENATE(INDEX('BCC Daten'!$B:$R,HEX2DEC($B145)/16+3,HEX2DEC(H$1)+2),INDEX('BCC Daten'!$B:$R,HEX2DEC($B145)/16+3,HEX2DEC(G$1)+2)))&gt;32767,HEX2DEC(CONCATENATE(INDEX('BCC Daten'!$B:$R,HEX2DEC($B145)/16+3,HEX2DEC(H$1)+2),INDEX('BCC Daten'!$B:$R,HEX2DEC($B145)/16+3,HEX2DEC(G$1)+2)))-65536,HEX2DEC(CONCATENATE(INDEX('BCC Daten'!$B:$R,HEX2DEC($B145)/16+3,HEX2DEC(H$1)+2),INDEX('BCC Daten'!$B:$R,HEX2DEC($B145)/16+3,HEX2DEC(G$1)+2))))</f>
        <v>-21</v>
      </c>
      <c r="H145" s="106"/>
      <c r="I145" s="106">
        <f>IF(HEX2DEC(CONCATENATE(INDEX('BCC Daten'!$B:$R,HEX2DEC($B145)/16+3,HEX2DEC(J$1)+2),INDEX('BCC Daten'!$B:$R,HEX2DEC($B145)/16+3,HEX2DEC(I$1)+2)))&gt;32767,HEX2DEC(CONCATENATE(INDEX('BCC Daten'!$B:$R,HEX2DEC($B145)/16+3,HEX2DEC(J$1)+2),INDEX('BCC Daten'!$B:$R,HEX2DEC($B145)/16+3,HEX2DEC(I$1)+2)))-65536,HEX2DEC(CONCATENATE(INDEX('BCC Daten'!$B:$R,HEX2DEC($B145)/16+3,HEX2DEC(J$1)+2),INDEX('BCC Daten'!$B:$R,HEX2DEC($B145)/16+3,HEX2DEC(I$1)+2))))</f>
        <v>-57</v>
      </c>
      <c r="J145" s="106"/>
      <c r="K145" s="106">
        <f>IF(HEX2DEC(CONCATENATE(INDEX('BCC Daten'!$B:$R,HEX2DEC($B145)/16+3,HEX2DEC(L$1)+2),INDEX('BCC Daten'!$B:$R,HEX2DEC($B145)/16+3,HEX2DEC(K$1)+2)))&gt;32767,HEX2DEC(CONCATENATE(INDEX('BCC Daten'!$B:$R,HEX2DEC($B145)/16+3,HEX2DEC(L$1)+2),INDEX('BCC Daten'!$B:$R,HEX2DEC($B145)/16+3,HEX2DEC(K$1)+2)))-65536,HEX2DEC(CONCATENATE(INDEX('BCC Daten'!$B:$R,HEX2DEC($B145)/16+3,HEX2DEC(L$1)+2),INDEX('BCC Daten'!$B:$R,HEX2DEC($B145)/16+3,HEX2DEC(K$1)+2))))</f>
        <v>-14</v>
      </c>
      <c r="L145" s="106"/>
      <c r="M145" s="106">
        <f>IF(HEX2DEC(CONCATENATE(INDEX('BCC Daten'!$B:$R,HEX2DEC($B145)/16+3,HEX2DEC(N$1)+2),INDEX('BCC Daten'!$B:$R,HEX2DEC($B145)/16+3,HEX2DEC(M$1)+2)))&gt;32767,HEX2DEC(CONCATENATE(INDEX('BCC Daten'!$B:$R,HEX2DEC($B145)/16+3,HEX2DEC(N$1)+2),INDEX('BCC Daten'!$B:$R,HEX2DEC($B145)/16+3,HEX2DEC(M$1)+2)))-65536,HEX2DEC(CONCATENATE(INDEX('BCC Daten'!$B:$R,HEX2DEC($B145)/16+3,HEX2DEC(N$1)+2),INDEX('BCC Daten'!$B:$R,HEX2DEC($B145)/16+3,HEX2DEC(M$1)+2))))</f>
        <v>25</v>
      </c>
      <c r="N145" s="106"/>
      <c r="O145" s="106">
        <f>IF(HEX2DEC(CONCATENATE(INDEX('BCC Daten'!$B:$R,HEX2DEC($B145)/16+3,HEX2DEC(P$1)+2),INDEX('BCC Daten'!$B:$R,HEX2DEC($B145)/16+3,HEX2DEC(O$1)+2)))&gt;32767,HEX2DEC(CONCATENATE(INDEX('BCC Daten'!$B:$R,HEX2DEC($B145)/16+3,HEX2DEC(P$1)+2),INDEX('BCC Daten'!$B:$R,HEX2DEC($B145)/16+3,HEX2DEC(O$1)+2)))-65536,HEX2DEC(CONCATENATE(INDEX('BCC Daten'!$B:$R,HEX2DEC($B145)/16+3,HEX2DEC(P$1)+2),INDEX('BCC Daten'!$B:$R,HEX2DEC($B145)/16+3,HEX2DEC(O$1)+2))))</f>
        <v>42</v>
      </c>
      <c r="P145" s="106"/>
      <c r="Q145" s="106">
        <f>IF(HEX2DEC(CONCATENATE(INDEX('BCC Daten'!$B:$R,HEX2DEC($B145)/16+3,HEX2DEC(R$1)+2),INDEX('BCC Daten'!$B:$R,HEX2DEC($B145)/16+3,HEX2DEC(Q$1)+2)))&gt;32767,HEX2DEC(CONCATENATE(INDEX('BCC Daten'!$B:$R,HEX2DEC($B145)/16+3,HEX2DEC(R$1)+2),INDEX('BCC Daten'!$B:$R,HEX2DEC($B145)/16+3,HEX2DEC(Q$1)+2)))-65536,HEX2DEC(CONCATENATE(INDEX('BCC Daten'!$B:$R,HEX2DEC($B145)/16+3,HEX2DEC(R$1)+2),INDEX('BCC Daten'!$B:$R,HEX2DEC($B145)/16+3,HEX2DEC(Q$1)+2))))</f>
        <v>-68</v>
      </c>
      <c r="R145" s="107"/>
    </row>
    <row r="146" spans="1:18" s="12" customFormat="1" x14ac:dyDescent="0.25">
      <c r="A146" s="75">
        <f t="shared" si="6"/>
        <v>1472</v>
      </c>
      <c r="B146" s="10" t="str">
        <f t="shared" si="5"/>
        <v>5C0</v>
      </c>
      <c r="C146" s="106">
        <f>IF(HEX2DEC(CONCATENATE(INDEX('BCC Daten'!$B:$R,HEX2DEC($B146)/16+3,HEX2DEC(D$1)+2),INDEX('BCC Daten'!$B:$R,HEX2DEC($B146)/16+3,HEX2DEC(C$1)+2)))&gt;32767,HEX2DEC(CONCATENATE(INDEX('BCC Daten'!$B:$R,HEX2DEC($B146)/16+3,HEX2DEC(D$1)+2),INDEX('BCC Daten'!$B:$R,HEX2DEC($B146)/16+3,HEX2DEC(C$1)+2)))-65536,HEX2DEC(CONCATENATE(INDEX('BCC Daten'!$B:$R,HEX2DEC($B146)/16+3,HEX2DEC(D$1)+2),INDEX('BCC Daten'!$B:$R,HEX2DEC($B146)/16+3,HEX2DEC(C$1)+2))))</f>
        <v>11</v>
      </c>
      <c r="D146" s="106"/>
      <c r="E146" s="106">
        <f>IF(HEX2DEC(CONCATENATE(INDEX('BCC Daten'!$B:$R,HEX2DEC($B146)/16+3,HEX2DEC(F$1)+2),INDEX('BCC Daten'!$B:$R,HEX2DEC($B146)/16+3,HEX2DEC(E$1)+2)))&gt;32767,HEX2DEC(CONCATENATE(INDEX('BCC Daten'!$B:$R,HEX2DEC($B146)/16+3,HEX2DEC(F$1)+2),INDEX('BCC Daten'!$B:$R,HEX2DEC($B146)/16+3,HEX2DEC(E$1)+2)))-65536,HEX2DEC(CONCATENATE(INDEX('BCC Daten'!$B:$R,HEX2DEC($B146)/16+3,HEX2DEC(F$1)+2),INDEX('BCC Daten'!$B:$R,HEX2DEC($B146)/16+3,HEX2DEC(E$1)+2))))</f>
        <v>33</v>
      </c>
      <c r="F146" s="106"/>
      <c r="G146" s="106">
        <f>IF(HEX2DEC(CONCATENATE(INDEX('BCC Daten'!$B:$R,HEX2DEC($B146)/16+3,HEX2DEC(H$1)+2),INDEX('BCC Daten'!$B:$R,HEX2DEC($B146)/16+3,HEX2DEC(G$1)+2)))&gt;32767,HEX2DEC(CONCATENATE(INDEX('BCC Daten'!$B:$R,HEX2DEC($B146)/16+3,HEX2DEC(H$1)+2),INDEX('BCC Daten'!$B:$R,HEX2DEC($B146)/16+3,HEX2DEC(G$1)+2)))-65536,HEX2DEC(CONCATENATE(INDEX('BCC Daten'!$B:$R,HEX2DEC($B146)/16+3,HEX2DEC(H$1)+2),INDEX('BCC Daten'!$B:$R,HEX2DEC($B146)/16+3,HEX2DEC(G$1)+2))))</f>
        <v>-6</v>
      </c>
      <c r="H146" s="106"/>
      <c r="I146" s="106">
        <f>IF(HEX2DEC(CONCATENATE(INDEX('BCC Daten'!$B:$R,HEX2DEC($B146)/16+3,HEX2DEC(J$1)+2),INDEX('BCC Daten'!$B:$R,HEX2DEC($B146)/16+3,HEX2DEC(I$1)+2)))&gt;32767,HEX2DEC(CONCATENATE(INDEX('BCC Daten'!$B:$R,HEX2DEC($B146)/16+3,HEX2DEC(J$1)+2),INDEX('BCC Daten'!$B:$R,HEX2DEC($B146)/16+3,HEX2DEC(I$1)+2)))-65536,HEX2DEC(CONCATENATE(INDEX('BCC Daten'!$B:$R,HEX2DEC($B146)/16+3,HEX2DEC(J$1)+2),INDEX('BCC Daten'!$B:$R,HEX2DEC($B146)/16+3,HEX2DEC(I$1)+2))))</f>
        <v>28</v>
      </c>
      <c r="J146" s="106"/>
      <c r="K146" s="106">
        <f>IF(HEX2DEC(CONCATENATE(INDEX('BCC Daten'!$B:$R,HEX2DEC($B146)/16+3,HEX2DEC(L$1)+2),INDEX('BCC Daten'!$B:$R,HEX2DEC($B146)/16+3,HEX2DEC(K$1)+2)))&gt;32767,HEX2DEC(CONCATENATE(INDEX('BCC Daten'!$B:$R,HEX2DEC($B146)/16+3,HEX2DEC(L$1)+2),INDEX('BCC Daten'!$B:$R,HEX2DEC($B146)/16+3,HEX2DEC(K$1)+2)))-65536,HEX2DEC(CONCATENATE(INDEX('BCC Daten'!$B:$R,HEX2DEC($B146)/16+3,HEX2DEC(L$1)+2),INDEX('BCC Daten'!$B:$R,HEX2DEC($B146)/16+3,HEX2DEC(K$1)+2))))</f>
        <v>3</v>
      </c>
      <c r="L146" s="106"/>
      <c r="M146" s="106">
        <f>IF(HEX2DEC(CONCATENATE(INDEX('BCC Daten'!$B:$R,HEX2DEC($B146)/16+3,HEX2DEC(N$1)+2),INDEX('BCC Daten'!$B:$R,HEX2DEC($B146)/16+3,HEX2DEC(M$1)+2)))&gt;32767,HEX2DEC(CONCATENATE(INDEX('BCC Daten'!$B:$R,HEX2DEC($B146)/16+3,HEX2DEC(N$1)+2),INDEX('BCC Daten'!$B:$R,HEX2DEC($B146)/16+3,HEX2DEC(M$1)+2)))-65536,HEX2DEC(CONCATENATE(INDEX('BCC Daten'!$B:$R,HEX2DEC($B146)/16+3,HEX2DEC(N$1)+2),INDEX('BCC Daten'!$B:$R,HEX2DEC($B146)/16+3,HEX2DEC(M$1)+2))))</f>
        <v>-63</v>
      </c>
      <c r="N146" s="106"/>
      <c r="O146" s="106">
        <f>IF(HEX2DEC(CONCATENATE(INDEX('BCC Daten'!$B:$R,HEX2DEC($B146)/16+3,HEX2DEC(P$1)+2),INDEX('BCC Daten'!$B:$R,HEX2DEC($B146)/16+3,HEX2DEC(O$1)+2)))&gt;32767,HEX2DEC(CONCATENATE(INDEX('BCC Daten'!$B:$R,HEX2DEC($B146)/16+3,HEX2DEC(P$1)+2),INDEX('BCC Daten'!$B:$R,HEX2DEC($B146)/16+3,HEX2DEC(O$1)+2)))-65536,HEX2DEC(CONCATENATE(INDEX('BCC Daten'!$B:$R,HEX2DEC($B146)/16+3,HEX2DEC(P$1)+2),INDEX('BCC Daten'!$B:$R,HEX2DEC($B146)/16+3,HEX2DEC(O$1)+2))))</f>
        <v>0</v>
      </c>
      <c r="P146" s="106"/>
      <c r="Q146" s="106">
        <f>IF(HEX2DEC(CONCATENATE(INDEX('BCC Daten'!$B:$R,HEX2DEC($B146)/16+3,HEX2DEC(R$1)+2),INDEX('BCC Daten'!$B:$R,HEX2DEC($B146)/16+3,HEX2DEC(Q$1)+2)))&gt;32767,HEX2DEC(CONCATENATE(INDEX('BCC Daten'!$B:$R,HEX2DEC($B146)/16+3,HEX2DEC(R$1)+2),INDEX('BCC Daten'!$B:$R,HEX2DEC($B146)/16+3,HEX2DEC(Q$1)+2)))-65536,HEX2DEC(CONCATENATE(INDEX('BCC Daten'!$B:$R,HEX2DEC($B146)/16+3,HEX2DEC(R$1)+2),INDEX('BCC Daten'!$B:$R,HEX2DEC($B146)/16+3,HEX2DEC(Q$1)+2))))</f>
        <v>26</v>
      </c>
      <c r="R146" s="107"/>
    </row>
    <row r="147" spans="1:18" s="12" customFormat="1" x14ac:dyDescent="0.25">
      <c r="A147" s="75">
        <f t="shared" si="6"/>
        <v>1488</v>
      </c>
      <c r="B147" s="10" t="str">
        <f t="shared" si="5"/>
        <v>5D0</v>
      </c>
      <c r="C147" s="106">
        <f>IF(HEX2DEC(CONCATENATE(INDEX('BCC Daten'!$B:$R,HEX2DEC($B147)/16+3,HEX2DEC(D$1)+2),INDEX('BCC Daten'!$B:$R,HEX2DEC($B147)/16+3,HEX2DEC(C$1)+2)))&gt;32767,HEX2DEC(CONCATENATE(INDEX('BCC Daten'!$B:$R,HEX2DEC($B147)/16+3,HEX2DEC(D$1)+2),INDEX('BCC Daten'!$B:$R,HEX2DEC($B147)/16+3,HEX2DEC(C$1)+2)))-65536,HEX2DEC(CONCATENATE(INDEX('BCC Daten'!$B:$R,HEX2DEC($B147)/16+3,HEX2DEC(D$1)+2),INDEX('BCC Daten'!$B:$R,HEX2DEC($B147)/16+3,HEX2DEC(C$1)+2))))</f>
        <v>-20</v>
      </c>
      <c r="D147" s="106"/>
      <c r="E147" s="106">
        <f>IF(HEX2DEC(CONCATENATE(INDEX('BCC Daten'!$B:$R,HEX2DEC($B147)/16+3,HEX2DEC(F$1)+2),INDEX('BCC Daten'!$B:$R,HEX2DEC($B147)/16+3,HEX2DEC(E$1)+2)))&gt;32767,HEX2DEC(CONCATENATE(INDEX('BCC Daten'!$B:$R,HEX2DEC($B147)/16+3,HEX2DEC(F$1)+2),INDEX('BCC Daten'!$B:$R,HEX2DEC($B147)/16+3,HEX2DEC(E$1)+2)))-65536,HEX2DEC(CONCATENATE(INDEX('BCC Daten'!$B:$R,HEX2DEC($B147)/16+3,HEX2DEC(F$1)+2),INDEX('BCC Daten'!$B:$R,HEX2DEC($B147)/16+3,HEX2DEC(E$1)+2))))</f>
        <v>-38</v>
      </c>
      <c r="F147" s="106"/>
      <c r="G147" s="106">
        <f>IF(HEX2DEC(CONCATENATE(INDEX('BCC Daten'!$B:$R,HEX2DEC($B147)/16+3,HEX2DEC(H$1)+2),INDEX('BCC Daten'!$B:$R,HEX2DEC($B147)/16+3,HEX2DEC(G$1)+2)))&gt;32767,HEX2DEC(CONCATENATE(INDEX('BCC Daten'!$B:$R,HEX2DEC($B147)/16+3,HEX2DEC(H$1)+2),INDEX('BCC Daten'!$B:$R,HEX2DEC($B147)/16+3,HEX2DEC(G$1)+2)))-65536,HEX2DEC(CONCATENATE(INDEX('BCC Daten'!$B:$R,HEX2DEC($B147)/16+3,HEX2DEC(H$1)+2),INDEX('BCC Daten'!$B:$R,HEX2DEC($B147)/16+3,HEX2DEC(G$1)+2))))</f>
        <v>33</v>
      </c>
      <c r="H147" s="106"/>
      <c r="I147" s="106">
        <f>IF(HEX2DEC(CONCATENATE(INDEX('BCC Daten'!$B:$R,HEX2DEC($B147)/16+3,HEX2DEC(J$1)+2),INDEX('BCC Daten'!$B:$R,HEX2DEC($B147)/16+3,HEX2DEC(I$1)+2)))&gt;32767,HEX2DEC(CONCATENATE(INDEX('BCC Daten'!$B:$R,HEX2DEC($B147)/16+3,HEX2DEC(J$1)+2),INDEX('BCC Daten'!$B:$R,HEX2DEC($B147)/16+3,HEX2DEC(I$1)+2)))-65536,HEX2DEC(CONCATENATE(INDEX('BCC Daten'!$B:$R,HEX2DEC($B147)/16+3,HEX2DEC(J$1)+2),INDEX('BCC Daten'!$B:$R,HEX2DEC($B147)/16+3,HEX2DEC(I$1)+2))))</f>
        <v>0</v>
      </c>
      <c r="J147" s="106"/>
      <c r="K147" s="106">
        <f>IF(HEX2DEC(CONCATENATE(INDEX('BCC Daten'!$B:$R,HEX2DEC($B147)/16+3,HEX2DEC(L$1)+2),INDEX('BCC Daten'!$B:$R,HEX2DEC($B147)/16+3,HEX2DEC(K$1)+2)))&gt;32767,HEX2DEC(CONCATENATE(INDEX('BCC Daten'!$B:$R,HEX2DEC($B147)/16+3,HEX2DEC(L$1)+2),INDEX('BCC Daten'!$B:$R,HEX2DEC($B147)/16+3,HEX2DEC(K$1)+2)))-65536,HEX2DEC(CONCATENATE(INDEX('BCC Daten'!$B:$R,HEX2DEC($B147)/16+3,HEX2DEC(L$1)+2),INDEX('BCC Daten'!$B:$R,HEX2DEC($B147)/16+3,HEX2DEC(K$1)+2))))</f>
        <v>14</v>
      </c>
      <c r="L147" s="106"/>
      <c r="M147" s="106">
        <f>IF(HEX2DEC(CONCATENATE(INDEX('BCC Daten'!$B:$R,HEX2DEC($B147)/16+3,HEX2DEC(N$1)+2),INDEX('BCC Daten'!$B:$R,HEX2DEC($B147)/16+3,HEX2DEC(M$1)+2)))&gt;32767,HEX2DEC(CONCATENATE(INDEX('BCC Daten'!$B:$R,HEX2DEC($B147)/16+3,HEX2DEC(N$1)+2),INDEX('BCC Daten'!$B:$R,HEX2DEC($B147)/16+3,HEX2DEC(M$1)+2)))-65536,HEX2DEC(CONCATENATE(INDEX('BCC Daten'!$B:$R,HEX2DEC($B147)/16+3,HEX2DEC(N$1)+2),INDEX('BCC Daten'!$B:$R,HEX2DEC($B147)/16+3,HEX2DEC(M$1)+2))))</f>
        <v>24</v>
      </c>
      <c r="N147" s="106"/>
      <c r="O147" s="106">
        <f>IF(HEX2DEC(CONCATENATE(INDEX('BCC Daten'!$B:$R,HEX2DEC($B147)/16+3,HEX2DEC(P$1)+2),INDEX('BCC Daten'!$B:$R,HEX2DEC($B147)/16+3,HEX2DEC(O$1)+2)))&gt;32767,HEX2DEC(CONCATENATE(INDEX('BCC Daten'!$B:$R,HEX2DEC($B147)/16+3,HEX2DEC(P$1)+2),INDEX('BCC Daten'!$B:$R,HEX2DEC($B147)/16+3,HEX2DEC(O$1)+2)))-65536,HEX2DEC(CONCATENATE(INDEX('BCC Daten'!$B:$R,HEX2DEC($B147)/16+3,HEX2DEC(P$1)+2),INDEX('BCC Daten'!$B:$R,HEX2DEC($B147)/16+3,HEX2DEC(O$1)+2))))</f>
        <v>-3</v>
      </c>
      <c r="P147" s="106"/>
      <c r="Q147" s="106">
        <f>IF(HEX2DEC(CONCATENATE(INDEX('BCC Daten'!$B:$R,HEX2DEC($B147)/16+3,HEX2DEC(R$1)+2),INDEX('BCC Daten'!$B:$R,HEX2DEC($B147)/16+3,HEX2DEC(Q$1)+2)))&gt;32767,HEX2DEC(CONCATENATE(INDEX('BCC Daten'!$B:$R,HEX2DEC($B147)/16+3,HEX2DEC(R$1)+2),INDEX('BCC Daten'!$B:$R,HEX2DEC($B147)/16+3,HEX2DEC(Q$1)+2)))-65536,HEX2DEC(CONCATENATE(INDEX('BCC Daten'!$B:$R,HEX2DEC($B147)/16+3,HEX2DEC(R$1)+2),INDEX('BCC Daten'!$B:$R,HEX2DEC($B147)/16+3,HEX2DEC(Q$1)+2))))</f>
        <v>-10</v>
      </c>
      <c r="R147" s="107"/>
    </row>
    <row r="148" spans="1:18" s="12" customFormat="1" x14ac:dyDescent="0.25">
      <c r="A148" s="75">
        <f t="shared" si="6"/>
        <v>1504</v>
      </c>
      <c r="B148" s="10" t="str">
        <f t="shared" si="5"/>
        <v>5E0</v>
      </c>
      <c r="C148" s="106">
        <f>IF(HEX2DEC(CONCATENATE(INDEX('BCC Daten'!$B:$R,HEX2DEC($B148)/16+3,HEX2DEC(D$1)+2),INDEX('BCC Daten'!$B:$R,HEX2DEC($B148)/16+3,HEX2DEC(C$1)+2)))&gt;32767,HEX2DEC(CONCATENATE(INDEX('BCC Daten'!$B:$R,HEX2DEC($B148)/16+3,HEX2DEC(D$1)+2),INDEX('BCC Daten'!$B:$R,HEX2DEC($B148)/16+3,HEX2DEC(C$1)+2)))-65536,HEX2DEC(CONCATENATE(INDEX('BCC Daten'!$B:$R,HEX2DEC($B148)/16+3,HEX2DEC(D$1)+2),INDEX('BCC Daten'!$B:$R,HEX2DEC($B148)/16+3,HEX2DEC(C$1)+2))))</f>
        <v>-21</v>
      </c>
      <c r="D148" s="106"/>
      <c r="E148" s="106">
        <f>IF(HEX2DEC(CONCATENATE(INDEX('BCC Daten'!$B:$R,HEX2DEC($B148)/16+3,HEX2DEC(F$1)+2),INDEX('BCC Daten'!$B:$R,HEX2DEC($B148)/16+3,HEX2DEC(E$1)+2)))&gt;32767,HEX2DEC(CONCATENATE(INDEX('BCC Daten'!$B:$R,HEX2DEC($B148)/16+3,HEX2DEC(F$1)+2),INDEX('BCC Daten'!$B:$R,HEX2DEC($B148)/16+3,HEX2DEC(E$1)+2)))-65536,HEX2DEC(CONCATENATE(INDEX('BCC Daten'!$B:$R,HEX2DEC($B148)/16+3,HEX2DEC(F$1)+2),INDEX('BCC Daten'!$B:$R,HEX2DEC($B148)/16+3,HEX2DEC(E$1)+2))))</f>
        <v>-48</v>
      </c>
      <c r="F148" s="106"/>
      <c r="G148" s="106">
        <f>IF(HEX2DEC(CONCATENATE(INDEX('BCC Daten'!$B:$R,HEX2DEC($B148)/16+3,HEX2DEC(H$1)+2),INDEX('BCC Daten'!$B:$R,HEX2DEC($B148)/16+3,HEX2DEC(G$1)+2)))&gt;32767,HEX2DEC(CONCATENATE(INDEX('BCC Daten'!$B:$R,HEX2DEC($B148)/16+3,HEX2DEC(H$1)+2),INDEX('BCC Daten'!$B:$R,HEX2DEC($B148)/16+3,HEX2DEC(G$1)+2)))-65536,HEX2DEC(CONCATENATE(INDEX('BCC Daten'!$B:$R,HEX2DEC($B148)/16+3,HEX2DEC(H$1)+2),INDEX('BCC Daten'!$B:$R,HEX2DEC($B148)/16+3,HEX2DEC(G$1)+2))))</f>
        <v>-36</v>
      </c>
      <c r="H148" s="106"/>
      <c r="I148" s="106">
        <f>IF(HEX2DEC(CONCATENATE(INDEX('BCC Daten'!$B:$R,HEX2DEC($B148)/16+3,HEX2DEC(J$1)+2),INDEX('BCC Daten'!$B:$R,HEX2DEC($B148)/16+3,HEX2DEC(I$1)+2)))&gt;32767,HEX2DEC(CONCATENATE(INDEX('BCC Daten'!$B:$R,HEX2DEC($B148)/16+3,HEX2DEC(J$1)+2),INDEX('BCC Daten'!$B:$R,HEX2DEC($B148)/16+3,HEX2DEC(I$1)+2)))-65536,HEX2DEC(CONCATENATE(INDEX('BCC Daten'!$B:$R,HEX2DEC($B148)/16+3,HEX2DEC(J$1)+2),INDEX('BCC Daten'!$B:$R,HEX2DEC($B148)/16+3,HEX2DEC(I$1)+2))))</f>
        <v>-6</v>
      </c>
      <c r="J148" s="106"/>
      <c r="K148" s="106">
        <f>IF(HEX2DEC(CONCATENATE(INDEX('BCC Daten'!$B:$R,HEX2DEC($B148)/16+3,HEX2DEC(L$1)+2),INDEX('BCC Daten'!$B:$R,HEX2DEC($B148)/16+3,HEX2DEC(K$1)+2)))&gt;32767,HEX2DEC(CONCATENATE(INDEX('BCC Daten'!$B:$R,HEX2DEC($B148)/16+3,HEX2DEC(L$1)+2),INDEX('BCC Daten'!$B:$R,HEX2DEC($B148)/16+3,HEX2DEC(K$1)+2)))-65536,HEX2DEC(CONCATENATE(INDEX('BCC Daten'!$B:$R,HEX2DEC($B148)/16+3,HEX2DEC(L$1)+2),INDEX('BCC Daten'!$B:$R,HEX2DEC($B148)/16+3,HEX2DEC(K$1)+2))))</f>
        <v>-35</v>
      </c>
      <c r="L148" s="106"/>
      <c r="M148" s="106">
        <f>IF(HEX2DEC(CONCATENATE(INDEX('BCC Daten'!$B:$R,HEX2DEC($B148)/16+3,HEX2DEC(N$1)+2),INDEX('BCC Daten'!$B:$R,HEX2DEC($B148)/16+3,HEX2DEC(M$1)+2)))&gt;32767,HEX2DEC(CONCATENATE(INDEX('BCC Daten'!$B:$R,HEX2DEC($B148)/16+3,HEX2DEC(N$1)+2),INDEX('BCC Daten'!$B:$R,HEX2DEC($B148)/16+3,HEX2DEC(M$1)+2)))-65536,HEX2DEC(CONCATENATE(INDEX('BCC Daten'!$B:$R,HEX2DEC($B148)/16+3,HEX2DEC(N$1)+2),INDEX('BCC Daten'!$B:$R,HEX2DEC($B148)/16+3,HEX2DEC(M$1)+2))))</f>
        <v>-72</v>
      </c>
      <c r="N148" s="106"/>
      <c r="O148" s="106">
        <f>IF(HEX2DEC(CONCATENATE(INDEX('BCC Daten'!$B:$R,HEX2DEC($B148)/16+3,HEX2DEC(P$1)+2),INDEX('BCC Daten'!$B:$R,HEX2DEC($B148)/16+3,HEX2DEC(O$1)+2)))&gt;32767,HEX2DEC(CONCATENATE(INDEX('BCC Daten'!$B:$R,HEX2DEC($B148)/16+3,HEX2DEC(P$1)+2),INDEX('BCC Daten'!$B:$R,HEX2DEC($B148)/16+3,HEX2DEC(O$1)+2)))-65536,HEX2DEC(CONCATENATE(INDEX('BCC Daten'!$B:$R,HEX2DEC($B148)/16+3,HEX2DEC(P$1)+2),INDEX('BCC Daten'!$B:$R,HEX2DEC($B148)/16+3,HEX2DEC(O$1)+2))))</f>
        <v>-88</v>
      </c>
      <c r="P148" s="106"/>
      <c r="Q148" s="106">
        <f>IF(HEX2DEC(CONCATENATE(INDEX('BCC Daten'!$B:$R,HEX2DEC($B148)/16+3,HEX2DEC(R$1)+2),INDEX('BCC Daten'!$B:$R,HEX2DEC($B148)/16+3,HEX2DEC(Q$1)+2)))&gt;32767,HEX2DEC(CONCATENATE(INDEX('BCC Daten'!$B:$R,HEX2DEC($B148)/16+3,HEX2DEC(R$1)+2),INDEX('BCC Daten'!$B:$R,HEX2DEC($B148)/16+3,HEX2DEC(Q$1)+2)))-65536,HEX2DEC(CONCATENATE(INDEX('BCC Daten'!$B:$R,HEX2DEC($B148)/16+3,HEX2DEC(R$1)+2),INDEX('BCC Daten'!$B:$R,HEX2DEC($B148)/16+3,HEX2DEC(Q$1)+2))))</f>
        <v>-25</v>
      </c>
      <c r="R148" s="107"/>
    </row>
    <row r="149" spans="1:18" s="12" customFormat="1" x14ac:dyDescent="0.25">
      <c r="A149" s="75">
        <f t="shared" si="6"/>
        <v>1520</v>
      </c>
      <c r="B149" s="10" t="str">
        <f t="shared" si="5"/>
        <v>5F0</v>
      </c>
      <c r="C149" s="106">
        <f>IF(HEX2DEC(CONCATENATE(INDEX('BCC Daten'!$B:$R,HEX2DEC($B149)/16+3,HEX2DEC(D$1)+2),INDEX('BCC Daten'!$B:$R,HEX2DEC($B149)/16+3,HEX2DEC(C$1)+2)))&gt;32767,HEX2DEC(CONCATENATE(INDEX('BCC Daten'!$B:$R,HEX2DEC($B149)/16+3,HEX2DEC(D$1)+2),INDEX('BCC Daten'!$B:$R,HEX2DEC($B149)/16+3,HEX2DEC(C$1)+2)))-65536,HEX2DEC(CONCATENATE(INDEX('BCC Daten'!$B:$R,HEX2DEC($B149)/16+3,HEX2DEC(D$1)+2),INDEX('BCC Daten'!$B:$R,HEX2DEC($B149)/16+3,HEX2DEC(C$1)+2))))</f>
        <v>-23</v>
      </c>
      <c r="D149" s="106"/>
      <c r="E149" s="106">
        <f>IF(HEX2DEC(CONCATENATE(INDEX('BCC Daten'!$B:$R,HEX2DEC($B149)/16+3,HEX2DEC(F$1)+2),INDEX('BCC Daten'!$B:$R,HEX2DEC($B149)/16+3,HEX2DEC(E$1)+2)))&gt;32767,HEX2DEC(CONCATENATE(INDEX('BCC Daten'!$B:$R,HEX2DEC($B149)/16+3,HEX2DEC(F$1)+2),INDEX('BCC Daten'!$B:$R,HEX2DEC($B149)/16+3,HEX2DEC(E$1)+2)))-65536,HEX2DEC(CONCATENATE(INDEX('BCC Daten'!$B:$R,HEX2DEC($B149)/16+3,HEX2DEC(F$1)+2),INDEX('BCC Daten'!$B:$R,HEX2DEC($B149)/16+3,HEX2DEC(E$1)+2))))</f>
        <v>-39</v>
      </c>
      <c r="F149" s="106"/>
      <c r="G149" s="106">
        <f>IF(HEX2DEC(CONCATENATE(INDEX('BCC Daten'!$B:$R,HEX2DEC($B149)/16+3,HEX2DEC(H$1)+2),INDEX('BCC Daten'!$B:$R,HEX2DEC($B149)/16+3,HEX2DEC(G$1)+2)))&gt;32767,HEX2DEC(CONCATENATE(INDEX('BCC Daten'!$B:$R,HEX2DEC($B149)/16+3,HEX2DEC(H$1)+2),INDEX('BCC Daten'!$B:$R,HEX2DEC($B149)/16+3,HEX2DEC(G$1)+2)))-65536,HEX2DEC(CONCATENATE(INDEX('BCC Daten'!$B:$R,HEX2DEC($B149)/16+3,HEX2DEC(H$1)+2),INDEX('BCC Daten'!$B:$R,HEX2DEC($B149)/16+3,HEX2DEC(G$1)+2))))</f>
        <v>-24</v>
      </c>
      <c r="H149" s="106"/>
      <c r="I149" s="106">
        <f>IF(HEX2DEC(CONCATENATE(INDEX('BCC Daten'!$B:$R,HEX2DEC($B149)/16+3,HEX2DEC(J$1)+2),INDEX('BCC Daten'!$B:$R,HEX2DEC($B149)/16+3,HEX2DEC(I$1)+2)))&gt;32767,HEX2DEC(CONCATENATE(INDEX('BCC Daten'!$B:$R,HEX2DEC($B149)/16+3,HEX2DEC(J$1)+2),INDEX('BCC Daten'!$B:$R,HEX2DEC($B149)/16+3,HEX2DEC(I$1)+2)))-65536,HEX2DEC(CONCATENATE(INDEX('BCC Daten'!$B:$R,HEX2DEC($B149)/16+3,HEX2DEC(J$1)+2),INDEX('BCC Daten'!$B:$R,HEX2DEC($B149)/16+3,HEX2DEC(I$1)+2))))</f>
        <v>-13</v>
      </c>
      <c r="J149" s="106"/>
      <c r="K149" s="106">
        <f>IF(HEX2DEC(CONCATENATE(INDEX('BCC Daten'!$B:$R,HEX2DEC($B149)/16+3,HEX2DEC(L$1)+2),INDEX('BCC Daten'!$B:$R,HEX2DEC($B149)/16+3,HEX2DEC(K$1)+2)))&gt;32767,HEX2DEC(CONCATENATE(INDEX('BCC Daten'!$B:$R,HEX2DEC($B149)/16+3,HEX2DEC(L$1)+2),INDEX('BCC Daten'!$B:$R,HEX2DEC($B149)/16+3,HEX2DEC(K$1)+2)))-65536,HEX2DEC(CONCATENATE(INDEX('BCC Daten'!$B:$R,HEX2DEC($B149)/16+3,HEX2DEC(L$1)+2),INDEX('BCC Daten'!$B:$R,HEX2DEC($B149)/16+3,HEX2DEC(K$1)+2))))</f>
        <v>-34</v>
      </c>
      <c r="L149" s="106"/>
      <c r="M149" s="106">
        <f>IF(HEX2DEC(CONCATENATE(INDEX('BCC Daten'!$B:$R,HEX2DEC($B149)/16+3,HEX2DEC(N$1)+2),INDEX('BCC Daten'!$B:$R,HEX2DEC($B149)/16+3,HEX2DEC(M$1)+2)))&gt;32767,HEX2DEC(CONCATENATE(INDEX('BCC Daten'!$B:$R,HEX2DEC($B149)/16+3,HEX2DEC(N$1)+2),INDEX('BCC Daten'!$B:$R,HEX2DEC($B149)/16+3,HEX2DEC(M$1)+2)))-65536,HEX2DEC(CONCATENATE(INDEX('BCC Daten'!$B:$R,HEX2DEC($B149)/16+3,HEX2DEC(N$1)+2),INDEX('BCC Daten'!$B:$R,HEX2DEC($B149)/16+3,HEX2DEC(M$1)+2))))</f>
        <v>-55</v>
      </c>
      <c r="N149" s="106"/>
      <c r="O149" s="106">
        <f>IF(HEX2DEC(CONCATENATE(INDEX('BCC Daten'!$B:$R,HEX2DEC($B149)/16+3,HEX2DEC(P$1)+2),INDEX('BCC Daten'!$B:$R,HEX2DEC($B149)/16+3,HEX2DEC(O$1)+2)))&gt;32767,HEX2DEC(CONCATENATE(INDEX('BCC Daten'!$B:$R,HEX2DEC($B149)/16+3,HEX2DEC(P$1)+2),INDEX('BCC Daten'!$B:$R,HEX2DEC($B149)/16+3,HEX2DEC(O$1)+2)))-65536,HEX2DEC(CONCATENATE(INDEX('BCC Daten'!$B:$R,HEX2DEC($B149)/16+3,HEX2DEC(P$1)+2),INDEX('BCC Daten'!$B:$R,HEX2DEC($B149)/16+3,HEX2DEC(O$1)+2))))</f>
        <v>-21</v>
      </c>
      <c r="P149" s="106"/>
      <c r="Q149" s="106">
        <f>IF(HEX2DEC(CONCATENATE(INDEX('BCC Daten'!$B:$R,HEX2DEC($B149)/16+3,HEX2DEC(R$1)+2),INDEX('BCC Daten'!$B:$R,HEX2DEC($B149)/16+3,HEX2DEC(Q$1)+2)))&gt;32767,HEX2DEC(CONCATENATE(INDEX('BCC Daten'!$B:$R,HEX2DEC($B149)/16+3,HEX2DEC(R$1)+2),INDEX('BCC Daten'!$B:$R,HEX2DEC($B149)/16+3,HEX2DEC(Q$1)+2)))-65536,HEX2DEC(CONCATENATE(INDEX('BCC Daten'!$B:$R,HEX2DEC($B149)/16+3,HEX2DEC(R$1)+2),INDEX('BCC Daten'!$B:$R,HEX2DEC($B149)/16+3,HEX2DEC(Q$1)+2))))</f>
        <v>-55</v>
      </c>
      <c r="R149" s="107"/>
    </row>
    <row r="150" spans="1:18" s="12" customFormat="1" x14ac:dyDescent="0.25">
      <c r="A150" s="75">
        <f t="shared" si="6"/>
        <v>1536</v>
      </c>
      <c r="B150" s="10" t="str">
        <f t="shared" si="5"/>
        <v>600</v>
      </c>
      <c r="C150" s="106">
        <f>IF(HEX2DEC(CONCATENATE(INDEX('BCC Daten'!$B:$R,HEX2DEC($B150)/16+3,HEX2DEC(D$1)+2),INDEX('BCC Daten'!$B:$R,HEX2DEC($B150)/16+3,HEX2DEC(C$1)+2)))&gt;32767,HEX2DEC(CONCATENATE(INDEX('BCC Daten'!$B:$R,HEX2DEC($B150)/16+3,HEX2DEC(D$1)+2),INDEX('BCC Daten'!$B:$R,HEX2DEC($B150)/16+3,HEX2DEC(C$1)+2)))-65536,HEX2DEC(CONCATENATE(INDEX('BCC Daten'!$B:$R,HEX2DEC($B150)/16+3,HEX2DEC(D$1)+2),INDEX('BCC Daten'!$B:$R,HEX2DEC($B150)/16+3,HEX2DEC(C$1)+2))))</f>
        <v>-22</v>
      </c>
      <c r="D150" s="106"/>
      <c r="E150" s="106">
        <f>IF(HEX2DEC(CONCATENATE(INDEX('BCC Daten'!$B:$R,HEX2DEC($B150)/16+3,HEX2DEC(F$1)+2),INDEX('BCC Daten'!$B:$R,HEX2DEC($B150)/16+3,HEX2DEC(E$1)+2)))&gt;32767,HEX2DEC(CONCATENATE(INDEX('BCC Daten'!$B:$R,HEX2DEC($B150)/16+3,HEX2DEC(F$1)+2),INDEX('BCC Daten'!$B:$R,HEX2DEC($B150)/16+3,HEX2DEC(E$1)+2)))-65536,HEX2DEC(CONCATENATE(INDEX('BCC Daten'!$B:$R,HEX2DEC($B150)/16+3,HEX2DEC(F$1)+2),INDEX('BCC Daten'!$B:$R,HEX2DEC($B150)/16+3,HEX2DEC(E$1)+2))))</f>
        <v>-19</v>
      </c>
      <c r="F150" s="106"/>
      <c r="G150" s="106">
        <f>IF(HEX2DEC(CONCATENATE(INDEX('BCC Daten'!$B:$R,HEX2DEC($B150)/16+3,HEX2DEC(H$1)+2),INDEX('BCC Daten'!$B:$R,HEX2DEC($B150)/16+3,HEX2DEC(G$1)+2)))&gt;32767,HEX2DEC(CONCATENATE(INDEX('BCC Daten'!$B:$R,HEX2DEC($B150)/16+3,HEX2DEC(H$1)+2),INDEX('BCC Daten'!$B:$R,HEX2DEC($B150)/16+3,HEX2DEC(G$1)+2)))-65536,HEX2DEC(CONCATENATE(INDEX('BCC Daten'!$B:$R,HEX2DEC($B150)/16+3,HEX2DEC(H$1)+2),INDEX('BCC Daten'!$B:$R,HEX2DEC($B150)/16+3,HEX2DEC(G$1)+2))))</f>
        <v>-18</v>
      </c>
      <c r="H150" s="106"/>
      <c r="I150" s="106">
        <f>IF(HEX2DEC(CONCATENATE(INDEX('BCC Daten'!$B:$R,HEX2DEC($B150)/16+3,HEX2DEC(J$1)+2),INDEX('BCC Daten'!$B:$R,HEX2DEC($B150)/16+3,HEX2DEC(I$1)+2)))&gt;32767,HEX2DEC(CONCATENATE(INDEX('BCC Daten'!$B:$R,HEX2DEC($B150)/16+3,HEX2DEC(J$1)+2),INDEX('BCC Daten'!$B:$R,HEX2DEC($B150)/16+3,HEX2DEC(I$1)+2)))-65536,HEX2DEC(CONCATENATE(INDEX('BCC Daten'!$B:$R,HEX2DEC($B150)/16+3,HEX2DEC(J$1)+2),INDEX('BCC Daten'!$B:$R,HEX2DEC($B150)/16+3,HEX2DEC(I$1)+2))))</f>
        <v>-19</v>
      </c>
      <c r="J150" s="106"/>
      <c r="K150" s="106">
        <f>IF(HEX2DEC(CONCATENATE(INDEX('BCC Daten'!$B:$R,HEX2DEC($B150)/16+3,HEX2DEC(L$1)+2),INDEX('BCC Daten'!$B:$R,HEX2DEC($B150)/16+3,HEX2DEC(K$1)+2)))&gt;32767,HEX2DEC(CONCATENATE(INDEX('BCC Daten'!$B:$R,HEX2DEC($B150)/16+3,HEX2DEC(L$1)+2),INDEX('BCC Daten'!$B:$R,HEX2DEC($B150)/16+3,HEX2DEC(K$1)+2)))-65536,HEX2DEC(CONCATENATE(INDEX('BCC Daten'!$B:$R,HEX2DEC($B150)/16+3,HEX2DEC(L$1)+2),INDEX('BCC Daten'!$B:$R,HEX2DEC($B150)/16+3,HEX2DEC(K$1)+2))))</f>
        <v>-20</v>
      </c>
      <c r="L150" s="106"/>
      <c r="M150" s="106">
        <f>IF(HEX2DEC(CONCATENATE(INDEX('BCC Daten'!$B:$R,HEX2DEC($B150)/16+3,HEX2DEC(N$1)+2),INDEX('BCC Daten'!$B:$R,HEX2DEC($B150)/16+3,HEX2DEC(M$1)+2)))&gt;32767,HEX2DEC(CONCATENATE(INDEX('BCC Daten'!$B:$R,HEX2DEC($B150)/16+3,HEX2DEC(N$1)+2),INDEX('BCC Daten'!$B:$R,HEX2DEC($B150)/16+3,HEX2DEC(M$1)+2)))-65536,HEX2DEC(CONCATENATE(INDEX('BCC Daten'!$B:$R,HEX2DEC($B150)/16+3,HEX2DEC(N$1)+2),INDEX('BCC Daten'!$B:$R,HEX2DEC($B150)/16+3,HEX2DEC(M$1)+2))))</f>
        <v>-17</v>
      </c>
      <c r="N150" s="106"/>
      <c r="O150" s="106">
        <f>IF(HEX2DEC(CONCATENATE(INDEX('BCC Daten'!$B:$R,HEX2DEC($B150)/16+3,HEX2DEC(P$1)+2),INDEX('BCC Daten'!$B:$R,HEX2DEC($B150)/16+3,HEX2DEC(O$1)+2)))&gt;32767,HEX2DEC(CONCATENATE(INDEX('BCC Daten'!$B:$R,HEX2DEC($B150)/16+3,HEX2DEC(P$1)+2),INDEX('BCC Daten'!$B:$R,HEX2DEC($B150)/16+3,HEX2DEC(O$1)+2)))-65536,HEX2DEC(CONCATENATE(INDEX('BCC Daten'!$B:$R,HEX2DEC($B150)/16+3,HEX2DEC(P$1)+2),INDEX('BCC Daten'!$B:$R,HEX2DEC($B150)/16+3,HEX2DEC(O$1)+2))))</f>
        <v>-19</v>
      </c>
      <c r="P150" s="106"/>
      <c r="Q150" s="106">
        <f>IF(HEX2DEC(CONCATENATE(INDEX('BCC Daten'!$B:$R,HEX2DEC($B150)/16+3,HEX2DEC(R$1)+2),INDEX('BCC Daten'!$B:$R,HEX2DEC($B150)/16+3,HEX2DEC(Q$1)+2)))&gt;32767,HEX2DEC(CONCATENATE(INDEX('BCC Daten'!$B:$R,HEX2DEC($B150)/16+3,HEX2DEC(R$1)+2),INDEX('BCC Daten'!$B:$R,HEX2DEC($B150)/16+3,HEX2DEC(Q$1)+2)))-65536,HEX2DEC(CONCATENATE(INDEX('BCC Daten'!$B:$R,HEX2DEC($B150)/16+3,HEX2DEC(R$1)+2),INDEX('BCC Daten'!$B:$R,HEX2DEC($B150)/16+3,HEX2DEC(Q$1)+2))))</f>
        <v>-18</v>
      </c>
      <c r="R150" s="107"/>
    </row>
    <row r="151" spans="1:18" s="12" customFormat="1" x14ac:dyDescent="0.25">
      <c r="A151" s="75">
        <f t="shared" si="6"/>
        <v>1552</v>
      </c>
      <c r="B151" s="10" t="str">
        <f t="shared" si="5"/>
        <v>610</v>
      </c>
      <c r="C151" s="106">
        <f>IF(HEX2DEC(CONCATENATE(INDEX('BCC Daten'!$B:$R,HEX2DEC($B151)/16+3,HEX2DEC(D$1)+2),INDEX('BCC Daten'!$B:$R,HEX2DEC($B151)/16+3,HEX2DEC(C$1)+2)))&gt;32767,HEX2DEC(CONCATENATE(INDEX('BCC Daten'!$B:$R,HEX2DEC($B151)/16+3,HEX2DEC(D$1)+2),INDEX('BCC Daten'!$B:$R,HEX2DEC($B151)/16+3,HEX2DEC(C$1)+2)))-65536,HEX2DEC(CONCATENATE(INDEX('BCC Daten'!$B:$R,HEX2DEC($B151)/16+3,HEX2DEC(D$1)+2),INDEX('BCC Daten'!$B:$R,HEX2DEC($B151)/16+3,HEX2DEC(C$1)+2))))</f>
        <v>-16</v>
      </c>
      <c r="D151" s="106"/>
      <c r="E151" s="106">
        <f>IF(HEX2DEC(CONCATENATE(INDEX('BCC Daten'!$B:$R,HEX2DEC($B151)/16+3,HEX2DEC(F$1)+2),INDEX('BCC Daten'!$B:$R,HEX2DEC($B151)/16+3,HEX2DEC(E$1)+2)))&gt;32767,HEX2DEC(CONCATENATE(INDEX('BCC Daten'!$B:$R,HEX2DEC($B151)/16+3,HEX2DEC(F$1)+2),INDEX('BCC Daten'!$B:$R,HEX2DEC($B151)/16+3,HEX2DEC(E$1)+2)))-65536,HEX2DEC(CONCATENATE(INDEX('BCC Daten'!$B:$R,HEX2DEC($B151)/16+3,HEX2DEC(F$1)+2),INDEX('BCC Daten'!$B:$R,HEX2DEC($B151)/16+3,HEX2DEC(E$1)+2))))</f>
        <v>-15</v>
      </c>
      <c r="F151" s="106"/>
      <c r="G151" s="106">
        <f>IF(HEX2DEC(CONCATENATE(INDEX('BCC Daten'!$B:$R,HEX2DEC($B151)/16+3,HEX2DEC(H$1)+2),INDEX('BCC Daten'!$B:$R,HEX2DEC($B151)/16+3,HEX2DEC(G$1)+2)))&gt;32767,HEX2DEC(CONCATENATE(INDEX('BCC Daten'!$B:$R,HEX2DEC($B151)/16+3,HEX2DEC(H$1)+2),INDEX('BCC Daten'!$B:$R,HEX2DEC($B151)/16+3,HEX2DEC(G$1)+2)))-65536,HEX2DEC(CONCATENATE(INDEX('BCC Daten'!$B:$R,HEX2DEC($B151)/16+3,HEX2DEC(H$1)+2),INDEX('BCC Daten'!$B:$R,HEX2DEC($B151)/16+3,HEX2DEC(G$1)+2))))</f>
        <v>-19</v>
      </c>
      <c r="H151" s="106"/>
      <c r="I151" s="106">
        <f>IF(HEX2DEC(CONCATENATE(INDEX('BCC Daten'!$B:$R,HEX2DEC($B151)/16+3,HEX2DEC(J$1)+2),INDEX('BCC Daten'!$B:$R,HEX2DEC($B151)/16+3,HEX2DEC(I$1)+2)))&gt;32767,HEX2DEC(CONCATENATE(INDEX('BCC Daten'!$B:$R,HEX2DEC($B151)/16+3,HEX2DEC(J$1)+2),INDEX('BCC Daten'!$B:$R,HEX2DEC($B151)/16+3,HEX2DEC(I$1)+2)))-65536,HEX2DEC(CONCATENATE(INDEX('BCC Daten'!$B:$R,HEX2DEC($B151)/16+3,HEX2DEC(J$1)+2),INDEX('BCC Daten'!$B:$R,HEX2DEC($B151)/16+3,HEX2DEC(I$1)+2))))</f>
        <v>-19</v>
      </c>
      <c r="J151" s="106"/>
      <c r="K151" s="106">
        <f>IF(HEX2DEC(CONCATENATE(INDEX('BCC Daten'!$B:$R,HEX2DEC($B151)/16+3,HEX2DEC(L$1)+2),INDEX('BCC Daten'!$B:$R,HEX2DEC($B151)/16+3,HEX2DEC(K$1)+2)))&gt;32767,HEX2DEC(CONCATENATE(INDEX('BCC Daten'!$B:$R,HEX2DEC($B151)/16+3,HEX2DEC(L$1)+2),INDEX('BCC Daten'!$B:$R,HEX2DEC($B151)/16+3,HEX2DEC(K$1)+2)))-65536,HEX2DEC(CONCATENATE(INDEX('BCC Daten'!$B:$R,HEX2DEC($B151)/16+3,HEX2DEC(L$1)+2),INDEX('BCC Daten'!$B:$R,HEX2DEC($B151)/16+3,HEX2DEC(K$1)+2))))</f>
        <v>-20</v>
      </c>
      <c r="L151" s="106"/>
      <c r="M151" s="106">
        <f>IF(HEX2DEC(CONCATENATE(INDEX('BCC Daten'!$B:$R,HEX2DEC($B151)/16+3,HEX2DEC(N$1)+2),INDEX('BCC Daten'!$B:$R,HEX2DEC($B151)/16+3,HEX2DEC(M$1)+2)))&gt;32767,HEX2DEC(CONCATENATE(INDEX('BCC Daten'!$B:$R,HEX2DEC($B151)/16+3,HEX2DEC(N$1)+2),INDEX('BCC Daten'!$B:$R,HEX2DEC($B151)/16+3,HEX2DEC(M$1)+2)))-65536,HEX2DEC(CONCATENATE(INDEX('BCC Daten'!$B:$R,HEX2DEC($B151)/16+3,HEX2DEC(N$1)+2),INDEX('BCC Daten'!$B:$R,HEX2DEC($B151)/16+3,HEX2DEC(M$1)+2))))</f>
        <v>-17</v>
      </c>
      <c r="N151" s="106"/>
      <c r="O151" s="106">
        <f>IF(HEX2DEC(CONCATENATE(INDEX('BCC Daten'!$B:$R,HEX2DEC($B151)/16+3,HEX2DEC(P$1)+2),INDEX('BCC Daten'!$B:$R,HEX2DEC($B151)/16+3,HEX2DEC(O$1)+2)))&gt;32767,HEX2DEC(CONCATENATE(INDEX('BCC Daten'!$B:$R,HEX2DEC($B151)/16+3,HEX2DEC(P$1)+2),INDEX('BCC Daten'!$B:$R,HEX2DEC($B151)/16+3,HEX2DEC(O$1)+2)))-65536,HEX2DEC(CONCATENATE(INDEX('BCC Daten'!$B:$R,HEX2DEC($B151)/16+3,HEX2DEC(P$1)+2),INDEX('BCC Daten'!$B:$R,HEX2DEC($B151)/16+3,HEX2DEC(O$1)+2))))</f>
        <v>-16</v>
      </c>
      <c r="P151" s="106"/>
      <c r="Q151" s="106">
        <f>IF(HEX2DEC(CONCATENATE(INDEX('BCC Daten'!$B:$R,HEX2DEC($B151)/16+3,HEX2DEC(R$1)+2),INDEX('BCC Daten'!$B:$R,HEX2DEC($B151)/16+3,HEX2DEC(Q$1)+2)))&gt;32767,HEX2DEC(CONCATENATE(INDEX('BCC Daten'!$B:$R,HEX2DEC($B151)/16+3,HEX2DEC(R$1)+2),INDEX('BCC Daten'!$B:$R,HEX2DEC($B151)/16+3,HEX2DEC(Q$1)+2)))-65536,HEX2DEC(CONCATENATE(INDEX('BCC Daten'!$B:$R,HEX2DEC($B151)/16+3,HEX2DEC(R$1)+2),INDEX('BCC Daten'!$B:$R,HEX2DEC($B151)/16+3,HEX2DEC(Q$1)+2))))</f>
        <v>-17</v>
      </c>
      <c r="R151" s="107"/>
    </row>
    <row r="152" spans="1:18" s="12" customFormat="1" x14ac:dyDescent="0.25">
      <c r="A152" s="75">
        <f t="shared" si="6"/>
        <v>1568</v>
      </c>
      <c r="B152" s="10" t="str">
        <f t="shared" si="5"/>
        <v>620</v>
      </c>
      <c r="C152" s="106">
        <f>IF(HEX2DEC(CONCATENATE(INDEX('BCC Daten'!$B:$R,HEX2DEC($B152)/16+3,HEX2DEC(D$1)+2),INDEX('BCC Daten'!$B:$R,HEX2DEC($B152)/16+3,HEX2DEC(C$1)+2)))&gt;32767,HEX2DEC(CONCATENATE(INDEX('BCC Daten'!$B:$R,HEX2DEC($B152)/16+3,HEX2DEC(D$1)+2),INDEX('BCC Daten'!$B:$R,HEX2DEC($B152)/16+3,HEX2DEC(C$1)+2)))-65536,HEX2DEC(CONCATENATE(INDEX('BCC Daten'!$B:$R,HEX2DEC($B152)/16+3,HEX2DEC(D$1)+2),INDEX('BCC Daten'!$B:$R,HEX2DEC($B152)/16+3,HEX2DEC(C$1)+2))))</f>
        <v>-14</v>
      </c>
      <c r="D152" s="106"/>
      <c r="E152" s="106">
        <f>IF(HEX2DEC(CONCATENATE(INDEX('BCC Daten'!$B:$R,HEX2DEC($B152)/16+3,HEX2DEC(F$1)+2),INDEX('BCC Daten'!$B:$R,HEX2DEC($B152)/16+3,HEX2DEC(E$1)+2)))&gt;32767,HEX2DEC(CONCATENATE(INDEX('BCC Daten'!$B:$R,HEX2DEC($B152)/16+3,HEX2DEC(F$1)+2),INDEX('BCC Daten'!$B:$R,HEX2DEC($B152)/16+3,HEX2DEC(E$1)+2)))-65536,HEX2DEC(CONCATENATE(INDEX('BCC Daten'!$B:$R,HEX2DEC($B152)/16+3,HEX2DEC(F$1)+2),INDEX('BCC Daten'!$B:$R,HEX2DEC($B152)/16+3,HEX2DEC(E$1)+2))))</f>
        <v>-16</v>
      </c>
      <c r="F152" s="106"/>
      <c r="G152" s="106">
        <f>IF(HEX2DEC(CONCATENATE(INDEX('BCC Daten'!$B:$R,HEX2DEC($B152)/16+3,HEX2DEC(H$1)+2),INDEX('BCC Daten'!$B:$R,HEX2DEC($B152)/16+3,HEX2DEC(G$1)+2)))&gt;32767,HEX2DEC(CONCATENATE(INDEX('BCC Daten'!$B:$R,HEX2DEC($B152)/16+3,HEX2DEC(H$1)+2),INDEX('BCC Daten'!$B:$R,HEX2DEC($B152)/16+3,HEX2DEC(G$1)+2)))-65536,HEX2DEC(CONCATENATE(INDEX('BCC Daten'!$B:$R,HEX2DEC($B152)/16+3,HEX2DEC(H$1)+2),INDEX('BCC Daten'!$B:$R,HEX2DEC($B152)/16+3,HEX2DEC(G$1)+2))))</f>
        <v>-15</v>
      </c>
      <c r="H152" s="106"/>
      <c r="I152" s="106">
        <f>IF(HEX2DEC(CONCATENATE(INDEX('BCC Daten'!$B:$R,HEX2DEC($B152)/16+3,HEX2DEC(J$1)+2),INDEX('BCC Daten'!$B:$R,HEX2DEC($B152)/16+3,HEX2DEC(I$1)+2)))&gt;32767,HEX2DEC(CONCATENATE(INDEX('BCC Daten'!$B:$R,HEX2DEC($B152)/16+3,HEX2DEC(J$1)+2),INDEX('BCC Daten'!$B:$R,HEX2DEC($B152)/16+3,HEX2DEC(I$1)+2)))-65536,HEX2DEC(CONCATENATE(INDEX('BCC Daten'!$B:$R,HEX2DEC($B152)/16+3,HEX2DEC(J$1)+2),INDEX('BCC Daten'!$B:$R,HEX2DEC($B152)/16+3,HEX2DEC(I$1)+2))))</f>
        <v>-15</v>
      </c>
      <c r="J152" s="106"/>
      <c r="K152" s="106">
        <f>IF(HEX2DEC(CONCATENATE(INDEX('BCC Daten'!$B:$R,HEX2DEC($B152)/16+3,HEX2DEC(L$1)+2),INDEX('BCC Daten'!$B:$R,HEX2DEC($B152)/16+3,HEX2DEC(K$1)+2)))&gt;32767,HEX2DEC(CONCATENATE(INDEX('BCC Daten'!$B:$R,HEX2DEC($B152)/16+3,HEX2DEC(L$1)+2),INDEX('BCC Daten'!$B:$R,HEX2DEC($B152)/16+3,HEX2DEC(K$1)+2)))-65536,HEX2DEC(CONCATENATE(INDEX('BCC Daten'!$B:$R,HEX2DEC($B152)/16+3,HEX2DEC(L$1)+2),INDEX('BCC Daten'!$B:$R,HEX2DEC($B152)/16+3,HEX2DEC(K$1)+2))))</f>
        <v>-15</v>
      </c>
      <c r="L152" s="106"/>
      <c r="M152" s="106">
        <f>IF(HEX2DEC(CONCATENATE(INDEX('BCC Daten'!$B:$R,HEX2DEC($B152)/16+3,HEX2DEC(N$1)+2),INDEX('BCC Daten'!$B:$R,HEX2DEC($B152)/16+3,HEX2DEC(M$1)+2)))&gt;32767,HEX2DEC(CONCATENATE(INDEX('BCC Daten'!$B:$R,HEX2DEC($B152)/16+3,HEX2DEC(N$1)+2),INDEX('BCC Daten'!$B:$R,HEX2DEC($B152)/16+3,HEX2DEC(M$1)+2)))-65536,HEX2DEC(CONCATENATE(INDEX('BCC Daten'!$B:$R,HEX2DEC($B152)/16+3,HEX2DEC(N$1)+2),INDEX('BCC Daten'!$B:$R,HEX2DEC($B152)/16+3,HEX2DEC(M$1)+2))))</f>
        <v>-16</v>
      </c>
      <c r="N152" s="106"/>
      <c r="O152" s="106">
        <f>IF(HEX2DEC(CONCATENATE(INDEX('BCC Daten'!$B:$R,HEX2DEC($B152)/16+3,HEX2DEC(P$1)+2),INDEX('BCC Daten'!$B:$R,HEX2DEC($B152)/16+3,HEX2DEC(O$1)+2)))&gt;32767,HEX2DEC(CONCATENATE(INDEX('BCC Daten'!$B:$R,HEX2DEC($B152)/16+3,HEX2DEC(P$1)+2),INDEX('BCC Daten'!$B:$R,HEX2DEC($B152)/16+3,HEX2DEC(O$1)+2)))-65536,HEX2DEC(CONCATENATE(INDEX('BCC Daten'!$B:$R,HEX2DEC($B152)/16+3,HEX2DEC(P$1)+2),INDEX('BCC Daten'!$B:$R,HEX2DEC($B152)/16+3,HEX2DEC(O$1)+2))))</f>
        <v>-12</v>
      </c>
      <c r="P152" s="106"/>
      <c r="Q152" s="106">
        <f>IF(HEX2DEC(CONCATENATE(INDEX('BCC Daten'!$B:$R,HEX2DEC($B152)/16+3,HEX2DEC(R$1)+2),INDEX('BCC Daten'!$B:$R,HEX2DEC($B152)/16+3,HEX2DEC(Q$1)+2)))&gt;32767,HEX2DEC(CONCATENATE(INDEX('BCC Daten'!$B:$R,HEX2DEC($B152)/16+3,HEX2DEC(R$1)+2),INDEX('BCC Daten'!$B:$R,HEX2DEC($B152)/16+3,HEX2DEC(Q$1)+2)))-65536,HEX2DEC(CONCATENATE(INDEX('BCC Daten'!$B:$R,HEX2DEC($B152)/16+3,HEX2DEC(R$1)+2),INDEX('BCC Daten'!$B:$R,HEX2DEC($B152)/16+3,HEX2DEC(Q$1)+2))))</f>
        <v>-14</v>
      </c>
      <c r="R152" s="107"/>
    </row>
    <row r="153" spans="1:18" s="12" customFormat="1" x14ac:dyDescent="0.25">
      <c r="A153" s="75">
        <f t="shared" si="6"/>
        <v>1584</v>
      </c>
      <c r="B153" s="10" t="str">
        <f t="shared" si="5"/>
        <v>630</v>
      </c>
      <c r="C153" s="106">
        <f>IF(HEX2DEC(CONCATENATE(INDEX('BCC Daten'!$B:$R,HEX2DEC($B153)/16+3,HEX2DEC(D$1)+2),INDEX('BCC Daten'!$B:$R,HEX2DEC($B153)/16+3,HEX2DEC(C$1)+2)))&gt;32767,HEX2DEC(CONCATENATE(INDEX('BCC Daten'!$B:$R,HEX2DEC($B153)/16+3,HEX2DEC(D$1)+2),INDEX('BCC Daten'!$B:$R,HEX2DEC($B153)/16+3,HEX2DEC(C$1)+2)))-65536,HEX2DEC(CONCATENATE(INDEX('BCC Daten'!$B:$R,HEX2DEC($B153)/16+3,HEX2DEC(D$1)+2),INDEX('BCC Daten'!$B:$R,HEX2DEC($B153)/16+3,HEX2DEC(C$1)+2))))</f>
        <v>-16</v>
      </c>
      <c r="D153" s="106"/>
      <c r="E153" s="106">
        <f>IF(HEX2DEC(CONCATENATE(INDEX('BCC Daten'!$B:$R,HEX2DEC($B153)/16+3,HEX2DEC(F$1)+2),INDEX('BCC Daten'!$B:$R,HEX2DEC($B153)/16+3,HEX2DEC(E$1)+2)))&gt;32767,HEX2DEC(CONCATENATE(INDEX('BCC Daten'!$B:$R,HEX2DEC($B153)/16+3,HEX2DEC(F$1)+2),INDEX('BCC Daten'!$B:$R,HEX2DEC($B153)/16+3,HEX2DEC(E$1)+2)))-65536,HEX2DEC(CONCATENATE(INDEX('BCC Daten'!$B:$R,HEX2DEC($B153)/16+3,HEX2DEC(F$1)+2),INDEX('BCC Daten'!$B:$R,HEX2DEC($B153)/16+3,HEX2DEC(E$1)+2))))</f>
        <v>-12</v>
      </c>
      <c r="F153" s="106"/>
      <c r="G153" s="106">
        <f>IF(HEX2DEC(CONCATENATE(INDEX('BCC Daten'!$B:$R,HEX2DEC($B153)/16+3,HEX2DEC(H$1)+2),INDEX('BCC Daten'!$B:$R,HEX2DEC($B153)/16+3,HEX2DEC(G$1)+2)))&gt;32767,HEX2DEC(CONCATENATE(INDEX('BCC Daten'!$B:$R,HEX2DEC($B153)/16+3,HEX2DEC(H$1)+2),INDEX('BCC Daten'!$B:$R,HEX2DEC($B153)/16+3,HEX2DEC(G$1)+2)))-65536,HEX2DEC(CONCATENATE(INDEX('BCC Daten'!$B:$R,HEX2DEC($B153)/16+3,HEX2DEC(H$1)+2),INDEX('BCC Daten'!$B:$R,HEX2DEC($B153)/16+3,HEX2DEC(G$1)+2))))</f>
        <v>-17</v>
      </c>
      <c r="H153" s="106"/>
      <c r="I153" s="106">
        <f>IF(HEX2DEC(CONCATENATE(INDEX('BCC Daten'!$B:$R,HEX2DEC($B153)/16+3,HEX2DEC(J$1)+2),INDEX('BCC Daten'!$B:$R,HEX2DEC($B153)/16+3,HEX2DEC(I$1)+2)))&gt;32767,HEX2DEC(CONCATENATE(INDEX('BCC Daten'!$B:$R,HEX2DEC($B153)/16+3,HEX2DEC(J$1)+2),INDEX('BCC Daten'!$B:$R,HEX2DEC($B153)/16+3,HEX2DEC(I$1)+2)))-65536,HEX2DEC(CONCATENATE(INDEX('BCC Daten'!$B:$R,HEX2DEC($B153)/16+3,HEX2DEC(J$1)+2),INDEX('BCC Daten'!$B:$R,HEX2DEC($B153)/16+3,HEX2DEC(I$1)+2))))</f>
        <v>-13</v>
      </c>
      <c r="J153" s="106"/>
      <c r="K153" s="106">
        <f>IF(HEX2DEC(CONCATENATE(INDEX('BCC Daten'!$B:$R,HEX2DEC($B153)/16+3,HEX2DEC(L$1)+2),INDEX('BCC Daten'!$B:$R,HEX2DEC($B153)/16+3,HEX2DEC(K$1)+2)))&gt;32767,HEX2DEC(CONCATENATE(INDEX('BCC Daten'!$B:$R,HEX2DEC($B153)/16+3,HEX2DEC(L$1)+2),INDEX('BCC Daten'!$B:$R,HEX2DEC($B153)/16+3,HEX2DEC(K$1)+2)))-65536,HEX2DEC(CONCATENATE(INDEX('BCC Daten'!$B:$R,HEX2DEC($B153)/16+3,HEX2DEC(L$1)+2),INDEX('BCC Daten'!$B:$R,HEX2DEC($B153)/16+3,HEX2DEC(K$1)+2))))</f>
        <v>-12</v>
      </c>
      <c r="L153" s="106"/>
      <c r="M153" s="106">
        <f>IF(HEX2DEC(CONCATENATE(INDEX('BCC Daten'!$B:$R,HEX2DEC($B153)/16+3,HEX2DEC(N$1)+2),INDEX('BCC Daten'!$B:$R,HEX2DEC($B153)/16+3,HEX2DEC(M$1)+2)))&gt;32767,HEX2DEC(CONCATENATE(INDEX('BCC Daten'!$B:$R,HEX2DEC($B153)/16+3,HEX2DEC(N$1)+2),INDEX('BCC Daten'!$B:$R,HEX2DEC($B153)/16+3,HEX2DEC(M$1)+2)))-65536,HEX2DEC(CONCATENATE(INDEX('BCC Daten'!$B:$R,HEX2DEC($B153)/16+3,HEX2DEC(N$1)+2),INDEX('BCC Daten'!$B:$R,HEX2DEC($B153)/16+3,HEX2DEC(M$1)+2))))</f>
        <v>-12</v>
      </c>
      <c r="N153" s="106"/>
      <c r="O153" s="106">
        <f>IF(HEX2DEC(CONCATENATE(INDEX('BCC Daten'!$B:$R,HEX2DEC($B153)/16+3,HEX2DEC(P$1)+2),INDEX('BCC Daten'!$B:$R,HEX2DEC($B153)/16+3,HEX2DEC(O$1)+2)))&gt;32767,HEX2DEC(CONCATENATE(INDEX('BCC Daten'!$B:$R,HEX2DEC($B153)/16+3,HEX2DEC(P$1)+2),INDEX('BCC Daten'!$B:$R,HEX2DEC($B153)/16+3,HEX2DEC(O$1)+2)))-65536,HEX2DEC(CONCATENATE(INDEX('BCC Daten'!$B:$R,HEX2DEC($B153)/16+3,HEX2DEC(P$1)+2),INDEX('BCC Daten'!$B:$R,HEX2DEC($B153)/16+3,HEX2DEC(O$1)+2))))</f>
        <v>-13</v>
      </c>
      <c r="P153" s="106"/>
      <c r="Q153" s="106">
        <f>IF(HEX2DEC(CONCATENATE(INDEX('BCC Daten'!$B:$R,HEX2DEC($B153)/16+3,HEX2DEC(R$1)+2),INDEX('BCC Daten'!$B:$R,HEX2DEC($B153)/16+3,HEX2DEC(Q$1)+2)))&gt;32767,HEX2DEC(CONCATENATE(INDEX('BCC Daten'!$B:$R,HEX2DEC($B153)/16+3,HEX2DEC(R$1)+2),INDEX('BCC Daten'!$B:$R,HEX2DEC($B153)/16+3,HEX2DEC(Q$1)+2)))-65536,HEX2DEC(CONCATENATE(INDEX('BCC Daten'!$B:$R,HEX2DEC($B153)/16+3,HEX2DEC(R$1)+2),INDEX('BCC Daten'!$B:$R,HEX2DEC($B153)/16+3,HEX2DEC(Q$1)+2))))</f>
        <v>-11</v>
      </c>
      <c r="R153" s="107"/>
    </row>
    <row r="154" spans="1:18" s="12" customFormat="1" x14ac:dyDescent="0.25">
      <c r="A154" s="75">
        <f t="shared" si="6"/>
        <v>1600</v>
      </c>
      <c r="B154" s="10" t="str">
        <f t="shared" si="5"/>
        <v>640</v>
      </c>
      <c r="C154" s="106">
        <f>IF(HEX2DEC(CONCATENATE(INDEX('BCC Daten'!$B:$R,HEX2DEC($B154)/16+3,HEX2DEC(D$1)+2),INDEX('BCC Daten'!$B:$R,HEX2DEC($B154)/16+3,HEX2DEC(C$1)+2)))&gt;32767,HEX2DEC(CONCATENATE(INDEX('BCC Daten'!$B:$R,HEX2DEC($B154)/16+3,HEX2DEC(D$1)+2),INDEX('BCC Daten'!$B:$R,HEX2DEC($B154)/16+3,HEX2DEC(C$1)+2)))-65536,HEX2DEC(CONCATENATE(INDEX('BCC Daten'!$B:$R,HEX2DEC($B154)/16+3,HEX2DEC(D$1)+2),INDEX('BCC Daten'!$B:$R,HEX2DEC($B154)/16+3,HEX2DEC(C$1)+2))))</f>
        <v>-18</v>
      </c>
      <c r="D154" s="106"/>
      <c r="E154" s="106">
        <f>IF(HEX2DEC(CONCATENATE(INDEX('BCC Daten'!$B:$R,HEX2DEC($B154)/16+3,HEX2DEC(F$1)+2),INDEX('BCC Daten'!$B:$R,HEX2DEC($B154)/16+3,HEX2DEC(E$1)+2)))&gt;32767,HEX2DEC(CONCATENATE(INDEX('BCC Daten'!$B:$R,HEX2DEC($B154)/16+3,HEX2DEC(F$1)+2),INDEX('BCC Daten'!$B:$R,HEX2DEC($B154)/16+3,HEX2DEC(E$1)+2)))-65536,HEX2DEC(CONCATENATE(INDEX('BCC Daten'!$B:$R,HEX2DEC($B154)/16+3,HEX2DEC(F$1)+2),INDEX('BCC Daten'!$B:$R,HEX2DEC($B154)/16+3,HEX2DEC(E$1)+2))))</f>
        <v>-19</v>
      </c>
      <c r="F154" s="106"/>
      <c r="G154" s="106">
        <f>IF(HEX2DEC(CONCATENATE(INDEX('BCC Daten'!$B:$R,HEX2DEC($B154)/16+3,HEX2DEC(H$1)+2),INDEX('BCC Daten'!$B:$R,HEX2DEC($B154)/16+3,HEX2DEC(G$1)+2)))&gt;32767,HEX2DEC(CONCATENATE(INDEX('BCC Daten'!$B:$R,HEX2DEC($B154)/16+3,HEX2DEC(H$1)+2),INDEX('BCC Daten'!$B:$R,HEX2DEC($B154)/16+3,HEX2DEC(G$1)+2)))-65536,HEX2DEC(CONCATENATE(INDEX('BCC Daten'!$B:$R,HEX2DEC($B154)/16+3,HEX2DEC(H$1)+2),INDEX('BCC Daten'!$B:$R,HEX2DEC($B154)/16+3,HEX2DEC(G$1)+2))))</f>
        <v>-17</v>
      </c>
      <c r="H154" s="106"/>
      <c r="I154" s="106">
        <f>IF(HEX2DEC(CONCATENATE(INDEX('BCC Daten'!$B:$R,HEX2DEC($B154)/16+3,HEX2DEC(J$1)+2),INDEX('BCC Daten'!$B:$R,HEX2DEC($B154)/16+3,HEX2DEC(I$1)+2)))&gt;32767,HEX2DEC(CONCATENATE(INDEX('BCC Daten'!$B:$R,HEX2DEC($B154)/16+3,HEX2DEC(J$1)+2),INDEX('BCC Daten'!$B:$R,HEX2DEC($B154)/16+3,HEX2DEC(I$1)+2)))-65536,HEX2DEC(CONCATENATE(INDEX('BCC Daten'!$B:$R,HEX2DEC($B154)/16+3,HEX2DEC(J$1)+2),INDEX('BCC Daten'!$B:$R,HEX2DEC($B154)/16+3,HEX2DEC(I$1)+2))))</f>
        <v>-18</v>
      </c>
      <c r="J154" s="106"/>
      <c r="K154" s="106">
        <f>IF(HEX2DEC(CONCATENATE(INDEX('BCC Daten'!$B:$R,HEX2DEC($B154)/16+3,HEX2DEC(L$1)+2),INDEX('BCC Daten'!$B:$R,HEX2DEC($B154)/16+3,HEX2DEC(K$1)+2)))&gt;32767,HEX2DEC(CONCATENATE(INDEX('BCC Daten'!$B:$R,HEX2DEC($B154)/16+3,HEX2DEC(L$1)+2),INDEX('BCC Daten'!$B:$R,HEX2DEC($B154)/16+3,HEX2DEC(K$1)+2)))-65536,HEX2DEC(CONCATENATE(INDEX('BCC Daten'!$B:$R,HEX2DEC($B154)/16+3,HEX2DEC(L$1)+2),INDEX('BCC Daten'!$B:$R,HEX2DEC($B154)/16+3,HEX2DEC(K$1)+2))))</f>
        <v>-18</v>
      </c>
      <c r="L154" s="106"/>
      <c r="M154" s="106">
        <f>IF(HEX2DEC(CONCATENATE(INDEX('BCC Daten'!$B:$R,HEX2DEC($B154)/16+3,HEX2DEC(N$1)+2),INDEX('BCC Daten'!$B:$R,HEX2DEC($B154)/16+3,HEX2DEC(M$1)+2)))&gt;32767,HEX2DEC(CONCATENATE(INDEX('BCC Daten'!$B:$R,HEX2DEC($B154)/16+3,HEX2DEC(N$1)+2),INDEX('BCC Daten'!$B:$R,HEX2DEC($B154)/16+3,HEX2DEC(M$1)+2)))-65536,HEX2DEC(CONCATENATE(INDEX('BCC Daten'!$B:$R,HEX2DEC($B154)/16+3,HEX2DEC(N$1)+2),INDEX('BCC Daten'!$B:$R,HEX2DEC($B154)/16+3,HEX2DEC(M$1)+2))))</f>
        <v>-14</v>
      </c>
      <c r="N154" s="106"/>
      <c r="O154" s="106">
        <f>IF(HEX2DEC(CONCATENATE(INDEX('BCC Daten'!$B:$R,HEX2DEC($B154)/16+3,HEX2DEC(P$1)+2),INDEX('BCC Daten'!$B:$R,HEX2DEC($B154)/16+3,HEX2DEC(O$1)+2)))&gt;32767,HEX2DEC(CONCATENATE(INDEX('BCC Daten'!$B:$R,HEX2DEC($B154)/16+3,HEX2DEC(P$1)+2),INDEX('BCC Daten'!$B:$R,HEX2DEC($B154)/16+3,HEX2DEC(O$1)+2)))-65536,HEX2DEC(CONCATENATE(INDEX('BCC Daten'!$B:$R,HEX2DEC($B154)/16+3,HEX2DEC(P$1)+2),INDEX('BCC Daten'!$B:$R,HEX2DEC($B154)/16+3,HEX2DEC(O$1)+2))))</f>
        <v>-19</v>
      </c>
      <c r="P154" s="106"/>
      <c r="Q154" s="106">
        <f>IF(HEX2DEC(CONCATENATE(INDEX('BCC Daten'!$B:$R,HEX2DEC($B154)/16+3,HEX2DEC(R$1)+2),INDEX('BCC Daten'!$B:$R,HEX2DEC($B154)/16+3,HEX2DEC(Q$1)+2)))&gt;32767,HEX2DEC(CONCATENATE(INDEX('BCC Daten'!$B:$R,HEX2DEC($B154)/16+3,HEX2DEC(R$1)+2),INDEX('BCC Daten'!$B:$R,HEX2DEC($B154)/16+3,HEX2DEC(Q$1)+2)))-65536,HEX2DEC(CONCATENATE(INDEX('BCC Daten'!$B:$R,HEX2DEC($B154)/16+3,HEX2DEC(R$1)+2),INDEX('BCC Daten'!$B:$R,HEX2DEC($B154)/16+3,HEX2DEC(Q$1)+2))))</f>
        <v>-12</v>
      </c>
      <c r="R154" s="107"/>
    </row>
    <row r="155" spans="1:18" s="12" customFormat="1" x14ac:dyDescent="0.25">
      <c r="A155" s="75">
        <f t="shared" si="6"/>
        <v>1616</v>
      </c>
      <c r="B155" s="10" t="str">
        <f t="shared" si="5"/>
        <v>650</v>
      </c>
      <c r="C155" s="106">
        <f>IF(HEX2DEC(CONCATENATE(INDEX('BCC Daten'!$B:$R,HEX2DEC($B155)/16+3,HEX2DEC(D$1)+2),INDEX('BCC Daten'!$B:$R,HEX2DEC($B155)/16+3,HEX2DEC(C$1)+2)))&gt;32767,HEX2DEC(CONCATENATE(INDEX('BCC Daten'!$B:$R,HEX2DEC($B155)/16+3,HEX2DEC(D$1)+2),INDEX('BCC Daten'!$B:$R,HEX2DEC($B155)/16+3,HEX2DEC(C$1)+2)))-65536,HEX2DEC(CONCATENATE(INDEX('BCC Daten'!$B:$R,HEX2DEC($B155)/16+3,HEX2DEC(D$1)+2),INDEX('BCC Daten'!$B:$R,HEX2DEC($B155)/16+3,HEX2DEC(C$1)+2))))</f>
        <v>-17</v>
      </c>
      <c r="D155" s="106"/>
      <c r="E155" s="106">
        <f>IF(HEX2DEC(CONCATENATE(INDEX('BCC Daten'!$B:$R,HEX2DEC($B155)/16+3,HEX2DEC(F$1)+2),INDEX('BCC Daten'!$B:$R,HEX2DEC($B155)/16+3,HEX2DEC(E$1)+2)))&gt;32767,HEX2DEC(CONCATENATE(INDEX('BCC Daten'!$B:$R,HEX2DEC($B155)/16+3,HEX2DEC(F$1)+2),INDEX('BCC Daten'!$B:$R,HEX2DEC($B155)/16+3,HEX2DEC(E$1)+2)))-65536,HEX2DEC(CONCATENATE(INDEX('BCC Daten'!$B:$R,HEX2DEC($B155)/16+3,HEX2DEC(F$1)+2),INDEX('BCC Daten'!$B:$R,HEX2DEC($B155)/16+3,HEX2DEC(E$1)+2))))</f>
        <v>-17</v>
      </c>
      <c r="F155" s="106"/>
      <c r="G155" s="106">
        <f>IF(HEX2DEC(CONCATENATE(INDEX('BCC Daten'!$B:$R,HEX2DEC($B155)/16+3,HEX2DEC(H$1)+2),INDEX('BCC Daten'!$B:$R,HEX2DEC($B155)/16+3,HEX2DEC(G$1)+2)))&gt;32767,HEX2DEC(CONCATENATE(INDEX('BCC Daten'!$B:$R,HEX2DEC($B155)/16+3,HEX2DEC(H$1)+2),INDEX('BCC Daten'!$B:$R,HEX2DEC($B155)/16+3,HEX2DEC(G$1)+2)))-65536,HEX2DEC(CONCATENATE(INDEX('BCC Daten'!$B:$R,HEX2DEC($B155)/16+3,HEX2DEC(H$1)+2),INDEX('BCC Daten'!$B:$R,HEX2DEC($B155)/16+3,HEX2DEC(G$1)+2))))</f>
        <v>-15</v>
      </c>
      <c r="H155" s="106"/>
      <c r="I155" s="106">
        <f>IF(HEX2DEC(CONCATENATE(INDEX('BCC Daten'!$B:$R,HEX2DEC($B155)/16+3,HEX2DEC(J$1)+2),INDEX('BCC Daten'!$B:$R,HEX2DEC($B155)/16+3,HEX2DEC(I$1)+2)))&gt;32767,HEX2DEC(CONCATENATE(INDEX('BCC Daten'!$B:$R,HEX2DEC($B155)/16+3,HEX2DEC(J$1)+2),INDEX('BCC Daten'!$B:$R,HEX2DEC($B155)/16+3,HEX2DEC(I$1)+2)))-65536,HEX2DEC(CONCATENATE(INDEX('BCC Daten'!$B:$R,HEX2DEC($B155)/16+3,HEX2DEC(J$1)+2),INDEX('BCC Daten'!$B:$R,HEX2DEC($B155)/16+3,HEX2DEC(I$1)+2))))</f>
        <v>-14</v>
      </c>
      <c r="J155" s="106"/>
      <c r="K155" s="106">
        <f>IF(HEX2DEC(CONCATENATE(INDEX('BCC Daten'!$B:$R,HEX2DEC($B155)/16+3,HEX2DEC(L$1)+2),INDEX('BCC Daten'!$B:$R,HEX2DEC($B155)/16+3,HEX2DEC(K$1)+2)))&gt;32767,HEX2DEC(CONCATENATE(INDEX('BCC Daten'!$B:$R,HEX2DEC($B155)/16+3,HEX2DEC(L$1)+2),INDEX('BCC Daten'!$B:$R,HEX2DEC($B155)/16+3,HEX2DEC(K$1)+2)))-65536,HEX2DEC(CONCATENATE(INDEX('BCC Daten'!$B:$R,HEX2DEC($B155)/16+3,HEX2DEC(L$1)+2),INDEX('BCC Daten'!$B:$R,HEX2DEC($B155)/16+3,HEX2DEC(K$1)+2))))</f>
        <v>-12</v>
      </c>
      <c r="L155" s="106"/>
      <c r="M155" s="106">
        <f>IF(HEX2DEC(CONCATENATE(INDEX('BCC Daten'!$B:$R,HEX2DEC($B155)/16+3,HEX2DEC(N$1)+2),INDEX('BCC Daten'!$B:$R,HEX2DEC($B155)/16+3,HEX2DEC(M$1)+2)))&gt;32767,HEX2DEC(CONCATENATE(INDEX('BCC Daten'!$B:$R,HEX2DEC($B155)/16+3,HEX2DEC(N$1)+2),INDEX('BCC Daten'!$B:$R,HEX2DEC($B155)/16+3,HEX2DEC(M$1)+2)))-65536,HEX2DEC(CONCATENATE(INDEX('BCC Daten'!$B:$R,HEX2DEC($B155)/16+3,HEX2DEC(N$1)+2),INDEX('BCC Daten'!$B:$R,HEX2DEC($B155)/16+3,HEX2DEC(M$1)+2))))</f>
        <v>-14</v>
      </c>
      <c r="N155" s="106"/>
      <c r="O155" s="106">
        <f>IF(HEX2DEC(CONCATENATE(INDEX('BCC Daten'!$B:$R,HEX2DEC($B155)/16+3,HEX2DEC(P$1)+2),INDEX('BCC Daten'!$B:$R,HEX2DEC($B155)/16+3,HEX2DEC(O$1)+2)))&gt;32767,HEX2DEC(CONCATENATE(INDEX('BCC Daten'!$B:$R,HEX2DEC($B155)/16+3,HEX2DEC(P$1)+2),INDEX('BCC Daten'!$B:$R,HEX2DEC($B155)/16+3,HEX2DEC(O$1)+2)))-65536,HEX2DEC(CONCATENATE(INDEX('BCC Daten'!$B:$R,HEX2DEC($B155)/16+3,HEX2DEC(P$1)+2),INDEX('BCC Daten'!$B:$R,HEX2DEC($B155)/16+3,HEX2DEC(O$1)+2))))</f>
        <v>-18</v>
      </c>
      <c r="P155" s="106"/>
      <c r="Q155" s="106">
        <f>IF(HEX2DEC(CONCATENATE(INDEX('BCC Daten'!$B:$R,HEX2DEC($B155)/16+3,HEX2DEC(R$1)+2),INDEX('BCC Daten'!$B:$R,HEX2DEC($B155)/16+3,HEX2DEC(Q$1)+2)))&gt;32767,HEX2DEC(CONCATENATE(INDEX('BCC Daten'!$B:$R,HEX2DEC($B155)/16+3,HEX2DEC(R$1)+2),INDEX('BCC Daten'!$B:$R,HEX2DEC($B155)/16+3,HEX2DEC(Q$1)+2)))-65536,HEX2DEC(CONCATENATE(INDEX('BCC Daten'!$B:$R,HEX2DEC($B155)/16+3,HEX2DEC(R$1)+2),INDEX('BCC Daten'!$B:$R,HEX2DEC($B155)/16+3,HEX2DEC(Q$1)+2))))</f>
        <v>-16</v>
      </c>
      <c r="R155" s="107"/>
    </row>
    <row r="156" spans="1:18" s="12" customFormat="1" x14ac:dyDescent="0.25">
      <c r="A156" s="75">
        <f t="shared" si="6"/>
        <v>1632</v>
      </c>
      <c r="B156" s="10" t="str">
        <f t="shared" si="5"/>
        <v>660</v>
      </c>
      <c r="C156" s="106">
        <f>IF(HEX2DEC(CONCATENATE(INDEX('BCC Daten'!$B:$R,HEX2DEC($B156)/16+3,HEX2DEC(D$1)+2),INDEX('BCC Daten'!$B:$R,HEX2DEC($B156)/16+3,HEX2DEC(C$1)+2)))&gt;32767,HEX2DEC(CONCATENATE(INDEX('BCC Daten'!$B:$R,HEX2DEC($B156)/16+3,HEX2DEC(D$1)+2),INDEX('BCC Daten'!$B:$R,HEX2DEC($B156)/16+3,HEX2DEC(C$1)+2)))-65536,HEX2DEC(CONCATENATE(INDEX('BCC Daten'!$B:$R,HEX2DEC($B156)/16+3,HEX2DEC(D$1)+2),INDEX('BCC Daten'!$B:$R,HEX2DEC($B156)/16+3,HEX2DEC(C$1)+2))))</f>
        <v>-17</v>
      </c>
      <c r="D156" s="106"/>
      <c r="E156" s="106">
        <f>IF(HEX2DEC(CONCATENATE(INDEX('BCC Daten'!$B:$R,HEX2DEC($B156)/16+3,HEX2DEC(F$1)+2),INDEX('BCC Daten'!$B:$R,HEX2DEC($B156)/16+3,HEX2DEC(E$1)+2)))&gt;32767,HEX2DEC(CONCATENATE(INDEX('BCC Daten'!$B:$R,HEX2DEC($B156)/16+3,HEX2DEC(F$1)+2),INDEX('BCC Daten'!$B:$R,HEX2DEC($B156)/16+3,HEX2DEC(E$1)+2)))-65536,HEX2DEC(CONCATENATE(INDEX('BCC Daten'!$B:$R,HEX2DEC($B156)/16+3,HEX2DEC(F$1)+2),INDEX('BCC Daten'!$B:$R,HEX2DEC($B156)/16+3,HEX2DEC(E$1)+2))))</f>
        <v>-13</v>
      </c>
      <c r="F156" s="106"/>
      <c r="G156" s="106">
        <f>IF(HEX2DEC(CONCATENATE(INDEX('BCC Daten'!$B:$R,HEX2DEC($B156)/16+3,HEX2DEC(H$1)+2),INDEX('BCC Daten'!$B:$R,HEX2DEC($B156)/16+3,HEX2DEC(G$1)+2)))&gt;32767,HEX2DEC(CONCATENATE(INDEX('BCC Daten'!$B:$R,HEX2DEC($B156)/16+3,HEX2DEC(H$1)+2),INDEX('BCC Daten'!$B:$R,HEX2DEC($B156)/16+3,HEX2DEC(G$1)+2)))-65536,HEX2DEC(CONCATENATE(INDEX('BCC Daten'!$B:$R,HEX2DEC($B156)/16+3,HEX2DEC(H$1)+2),INDEX('BCC Daten'!$B:$R,HEX2DEC($B156)/16+3,HEX2DEC(G$1)+2))))</f>
        <v>-16</v>
      </c>
      <c r="H156" s="106"/>
      <c r="I156" s="106">
        <f>IF(HEX2DEC(CONCATENATE(INDEX('BCC Daten'!$B:$R,HEX2DEC($B156)/16+3,HEX2DEC(J$1)+2),INDEX('BCC Daten'!$B:$R,HEX2DEC($B156)/16+3,HEX2DEC(I$1)+2)))&gt;32767,HEX2DEC(CONCATENATE(INDEX('BCC Daten'!$B:$R,HEX2DEC($B156)/16+3,HEX2DEC(J$1)+2),INDEX('BCC Daten'!$B:$R,HEX2DEC($B156)/16+3,HEX2DEC(I$1)+2)))-65536,HEX2DEC(CONCATENATE(INDEX('BCC Daten'!$B:$R,HEX2DEC($B156)/16+3,HEX2DEC(J$1)+2),INDEX('BCC Daten'!$B:$R,HEX2DEC($B156)/16+3,HEX2DEC(I$1)+2))))</f>
        <v>-15</v>
      </c>
      <c r="J156" s="106"/>
      <c r="K156" s="106">
        <f>IF(HEX2DEC(CONCATENATE(INDEX('BCC Daten'!$B:$R,HEX2DEC($B156)/16+3,HEX2DEC(L$1)+2),INDEX('BCC Daten'!$B:$R,HEX2DEC($B156)/16+3,HEX2DEC(K$1)+2)))&gt;32767,HEX2DEC(CONCATENATE(INDEX('BCC Daten'!$B:$R,HEX2DEC($B156)/16+3,HEX2DEC(L$1)+2),INDEX('BCC Daten'!$B:$R,HEX2DEC($B156)/16+3,HEX2DEC(K$1)+2)))-65536,HEX2DEC(CONCATENATE(INDEX('BCC Daten'!$B:$R,HEX2DEC($B156)/16+3,HEX2DEC(L$1)+2),INDEX('BCC Daten'!$B:$R,HEX2DEC($B156)/16+3,HEX2DEC(K$1)+2))))</f>
        <v>-16</v>
      </c>
      <c r="L156" s="106"/>
      <c r="M156" s="106">
        <f>IF(HEX2DEC(CONCATENATE(INDEX('BCC Daten'!$B:$R,HEX2DEC($B156)/16+3,HEX2DEC(N$1)+2),INDEX('BCC Daten'!$B:$R,HEX2DEC($B156)/16+3,HEX2DEC(M$1)+2)))&gt;32767,HEX2DEC(CONCATENATE(INDEX('BCC Daten'!$B:$R,HEX2DEC($B156)/16+3,HEX2DEC(N$1)+2),INDEX('BCC Daten'!$B:$R,HEX2DEC($B156)/16+3,HEX2DEC(M$1)+2)))-65536,HEX2DEC(CONCATENATE(INDEX('BCC Daten'!$B:$R,HEX2DEC($B156)/16+3,HEX2DEC(N$1)+2),INDEX('BCC Daten'!$B:$R,HEX2DEC($B156)/16+3,HEX2DEC(M$1)+2))))</f>
        <v>-16</v>
      </c>
      <c r="N156" s="106"/>
      <c r="O156" s="106">
        <f>IF(HEX2DEC(CONCATENATE(INDEX('BCC Daten'!$B:$R,HEX2DEC($B156)/16+3,HEX2DEC(P$1)+2),INDEX('BCC Daten'!$B:$R,HEX2DEC($B156)/16+3,HEX2DEC(O$1)+2)))&gt;32767,HEX2DEC(CONCATENATE(INDEX('BCC Daten'!$B:$R,HEX2DEC($B156)/16+3,HEX2DEC(P$1)+2),INDEX('BCC Daten'!$B:$R,HEX2DEC($B156)/16+3,HEX2DEC(O$1)+2)))-65536,HEX2DEC(CONCATENATE(INDEX('BCC Daten'!$B:$R,HEX2DEC($B156)/16+3,HEX2DEC(P$1)+2),INDEX('BCC Daten'!$B:$R,HEX2DEC($B156)/16+3,HEX2DEC(O$1)+2))))</f>
        <v>-14</v>
      </c>
      <c r="P156" s="106"/>
      <c r="Q156" s="106">
        <f>IF(HEX2DEC(CONCATENATE(INDEX('BCC Daten'!$B:$R,HEX2DEC($B156)/16+3,HEX2DEC(R$1)+2),INDEX('BCC Daten'!$B:$R,HEX2DEC($B156)/16+3,HEX2DEC(Q$1)+2)))&gt;32767,HEX2DEC(CONCATENATE(INDEX('BCC Daten'!$B:$R,HEX2DEC($B156)/16+3,HEX2DEC(R$1)+2),INDEX('BCC Daten'!$B:$R,HEX2DEC($B156)/16+3,HEX2DEC(Q$1)+2)))-65536,HEX2DEC(CONCATENATE(INDEX('BCC Daten'!$B:$R,HEX2DEC($B156)/16+3,HEX2DEC(R$1)+2),INDEX('BCC Daten'!$B:$R,HEX2DEC($B156)/16+3,HEX2DEC(Q$1)+2))))</f>
        <v>-17</v>
      </c>
      <c r="R156" s="107"/>
    </row>
    <row r="157" spans="1:18" s="12" customFormat="1" x14ac:dyDescent="0.25">
      <c r="A157" s="75">
        <f t="shared" si="6"/>
        <v>1648</v>
      </c>
      <c r="B157" s="10" t="str">
        <f t="shared" si="5"/>
        <v>670</v>
      </c>
      <c r="C157" s="106">
        <f>IF(HEX2DEC(CONCATENATE(INDEX('BCC Daten'!$B:$R,HEX2DEC($B157)/16+3,HEX2DEC(D$1)+2),INDEX('BCC Daten'!$B:$R,HEX2DEC($B157)/16+3,HEX2DEC(C$1)+2)))&gt;32767,HEX2DEC(CONCATENATE(INDEX('BCC Daten'!$B:$R,HEX2DEC($B157)/16+3,HEX2DEC(D$1)+2),INDEX('BCC Daten'!$B:$R,HEX2DEC($B157)/16+3,HEX2DEC(C$1)+2)))-65536,HEX2DEC(CONCATENATE(INDEX('BCC Daten'!$B:$R,HEX2DEC($B157)/16+3,HEX2DEC(D$1)+2),INDEX('BCC Daten'!$B:$R,HEX2DEC($B157)/16+3,HEX2DEC(C$1)+2))))</f>
        <v>-18</v>
      </c>
      <c r="D157" s="106"/>
      <c r="E157" s="106">
        <f>IF(HEX2DEC(CONCATENATE(INDEX('BCC Daten'!$B:$R,HEX2DEC($B157)/16+3,HEX2DEC(F$1)+2),INDEX('BCC Daten'!$B:$R,HEX2DEC($B157)/16+3,HEX2DEC(E$1)+2)))&gt;32767,HEX2DEC(CONCATENATE(INDEX('BCC Daten'!$B:$R,HEX2DEC($B157)/16+3,HEX2DEC(F$1)+2),INDEX('BCC Daten'!$B:$R,HEX2DEC($B157)/16+3,HEX2DEC(E$1)+2)))-65536,HEX2DEC(CONCATENATE(INDEX('BCC Daten'!$B:$R,HEX2DEC($B157)/16+3,HEX2DEC(F$1)+2),INDEX('BCC Daten'!$B:$R,HEX2DEC($B157)/16+3,HEX2DEC(E$1)+2))))</f>
        <v>-14</v>
      </c>
      <c r="F157" s="106"/>
      <c r="G157" s="106">
        <f>IF(HEX2DEC(CONCATENATE(INDEX('BCC Daten'!$B:$R,HEX2DEC($B157)/16+3,HEX2DEC(H$1)+2),INDEX('BCC Daten'!$B:$R,HEX2DEC($B157)/16+3,HEX2DEC(G$1)+2)))&gt;32767,HEX2DEC(CONCATENATE(INDEX('BCC Daten'!$B:$R,HEX2DEC($B157)/16+3,HEX2DEC(H$1)+2),INDEX('BCC Daten'!$B:$R,HEX2DEC($B157)/16+3,HEX2DEC(G$1)+2)))-65536,HEX2DEC(CONCATENATE(INDEX('BCC Daten'!$B:$R,HEX2DEC($B157)/16+3,HEX2DEC(H$1)+2),INDEX('BCC Daten'!$B:$R,HEX2DEC($B157)/16+3,HEX2DEC(G$1)+2))))</f>
        <v>-14</v>
      </c>
      <c r="H157" s="106"/>
      <c r="I157" s="106">
        <f>IF(HEX2DEC(CONCATENATE(INDEX('BCC Daten'!$B:$R,HEX2DEC($B157)/16+3,HEX2DEC(J$1)+2),INDEX('BCC Daten'!$B:$R,HEX2DEC($B157)/16+3,HEX2DEC(I$1)+2)))&gt;32767,HEX2DEC(CONCATENATE(INDEX('BCC Daten'!$B:$R,HEX2DEC($B157)/16+3,HEX2DEC(J$1)+2),INDEX('BCC Daten'!$B:$R,HEX2DEC($B157)/16+3,HEX2DEC(I$1)+2)))-65536,HEX2DEC(CONCATENATE(INDEX('BCC Daten'!$B:$R,HEX2DEC($B157)/16+3,HEX2DEC(J$1)+2),INDEX('BCC Daten'!$B:$R,HEX2DEC($B157)/16+3,HEX2DEC(I$1)+2))))</f>
        <v>-13</v>
      </c>
      <c r="J157" s="106"/>
      <c r="K157" s="106">
        <f>IF(HEX2DEC(CONCATENATE(INDEX('BCC Daten'!$B:$R,HEX2DEC($B157)/16+3,HEX2DEC(L$1)+2),INDEX('BCC Daten'!$B:$R,HEX2DEC($B157)/16+3,HEX2DEC(K$1)+2)))&gt;32767,HEX2DEC(CONCATENATE(INDEX('BCC Daten'!$B:$R,HEX2DEC($B157)/16+3,HEX2DEC(L$1)+2),INDEX('BCC Daten'!$B:$R,HEX2DEC($B157)/16+3,HEX2DEC(K$1)+2)))-65536,HEX2DEC(CONCATENATE(INDEX('BCC Daten'!$B:$R,HEX2DEC($B157)/16+3,HEX2DEC(L$1)+2),INDEX('BCC Daten'!$B:$R,HEX2DEC($B157)/16+3,HEX2DEC(K$1)+2))))</f>
        <v>-13</v>
      </c>
      <c r="L157" s="106"/>
      <c r="M157" s="106">
        <f>IF(HEX2DEC(CONCATENATE(INDEX('BCC Daten'!$B:$R,HEX2DEC($B157)/16+3,HEX2DEC(N$1)+2),INDEX('BCC Daten'!$B:$R,HEX2DEC($B157)/16+3,HEX2DEC(M$1)+2)))&gt;32767,HEX2DEC(CONCATENATE(INDEX('BCC Daten'!$B:$R,HEX2DEC($B157)/16+3,HEX2DEC(N$1)+2),INDEX('BCC Daten'!$B:$R,HEX2DEC($B157)/16+3,HEX2DEC(M$1)+2)))-65536,HEX2DEC(CONCATENATE(INDEX('BCC Daten'!$B:$R,HEX2DEC($B157)/16+3,HEX2DEC(N$1)+2),INDEX('BCC Daten'!$B:$R,HEX2DEC($B157)/16+3,HEX2DEC(M$1)+2))))</f>
        <v>-14</v>
      </c>
      <c r="N157" s="106"/>
      <c r="O157" s="106">
        <f>IF(HEX2DEC(CONCATENATE(INDEX('BCC Daten'!$B:$R,HEX2DEC($B157)/16+3,HEX2DEC(P$1)+2),INDEX('BCC Daten'!$B:$R,HEX2DEC($B157)/16+3,HEX2DEC(O$1)+2)))&gt;32767,HEX2DEC(CONCATENATE(INDEX('BCC Daten'!$B:$R,HEX2DEC($B157)/16+3,HEX2DEC(P$1)+2),INDEX('BCC Daten'!$B:$R,HEX2DEC($B157)/16+3,HEX2DEC(O$1)+2)))-65536,HEX2DEC(CONCATENATE(INDEX('BCC Daten'!$B:$R,HEX2DEC($B157)/16+3,HEX2DEC(P$1)+2),INDEX('BCC Daten'!$B:$R,HEX2DEC($B157)/16+3,HEX2DEC(O$1)+2))))</f>
        <v>-14</v>
      </c>
      <c r="P157" s="106"/>
      <c r="Q157" s="106">
        <f>IF(HEX2DEC(CONCATENATE(INDEX('BCC Daten'!$B:$R,HEX2DEC($B157)/16+3,HEX2DEC(R$1)+2),INDEX('BCC Daten'!$B:$R,HEX2DEC($B157)/16+3,HEX2DEC(Q$1)+2)))&gt;32767,HEX2DEC(CONCATENATE(INDEX('BCC Daten'!$B:$R,HEX2DEC($B157)/16+3,HEX2DEC(R$1)+2),INDEX('BCC Daten'!$B:$R,HEX2DEC($B157)/16+3,HEX2DEC(Q$1)+2)))-65536,HEX2DEC(CONCATENATE(INDEX('BCC Daten'!$B:$R,HEX2DEC($B157)/16+3,HEX2DEC(R$1)+2),INDEX('BCC Daten'!$B:$R,HEX2DEC($B157)/16+3,HEX2DEC(Q$1)+2))))</f>
        <v>-11</v>
      </c>
      <c r="R157" s="107"/>
    </row>
    <row r="158" spans="1:18" s="12" customFormat="1" x14ac:dyDescent="0.25">
      <c r="A158" s="75">
        <f t="shared" si="6"/>
        <v>1664</v>
      </c>
      <c r="B158" s="10" t="str">
        <f t="shared" si="5"/>
        <v>680</v>
      </c>
      <c r="C158" s="106">
        <f>IF(HEX2DEC(CONCATENATE(INDEX('BCC Daten'!$B:$R,HEX2DEC($B158)/16+3,HEX2DEC(D$1)+2),INDEX('BCC Daten'!$B:$R,HEX2DEC($B158)/16+3,HEX2DEC(C$1)+2)))&gt;32767,HEX2DEC(CONCATENATE(INDEX('BCC Daten'!$B:$R,HEX2DEC($B158)/16+3,HEX2DEC(D$1)+2),INDEX('BCC Daten'!$B:$R,HEX2DEC($B158)/16+3,HEX2DEC(C$1)+2)))-65536,HEX2DEC(CONCATENATE(INDEX('BCC Daten'!$B:$R,HEX2DEC($B158)/16+3,HEX2DEC(D$1)+2),INDEX('BCC Daten'!$B:$R,HEX2DEC($B158)/16+3,HEX2DEC(C$1)+2))))</f>
        <v>-90</v>
      </c>
      <c r="D158" s="106"/>
      <c r="E158" s="106">
        <f>IF(HEX2DEC(CONCATENATE(INDEX('BCC Daten'!$B:$R,HEX2DEC($B158)/16+3,HEX2DEC(F$1)+2),INDEX('BCC Daten'!$B:$R,HEX2DEC($B158)/16+3,HEX2DEC(E$1)+2)))&gt;32767,HEX2DEC(CONCATENATE(INDEX('BCC Daten'!$B:$R,HEX2DEC($B158)/16+3,HEX2DEC(F$1)+2),INDEX('BCC Daten'!$B:$R,HEX2DEC($B158)/16+3,HEX2DEC(E$1)+2)))-65536,HEX2DEC(CONCATENATE(INDEX('BCC Daten'!$B:$R,HEX2DEC($B158)/16+3,HEX2DEC(F$1)+2),INDEX('BCC Daten'!$B:$R,HEX2DEC($B158)/16+3,HEX2DEC(E$1)+2))))</f>
        <v>21</v>
      </c>
      <c r="F158" s="106"/>
      <c r="G158" s="106">
        <f>IF(HEX2DEC(CONCATENATE(INDEX('BCC Daten'!$B:$R,HEX2DEC($B158)/16+3,HEX2DEC(H$1)+2),INDEX('BCC Daten'!$B:$R,HEX2DEC($B158)/16+3,HEX2DEC(G$1)+2)))&gt;32767,HEX2DEC(CONCATENATE(INDEX('BCC Daten'!$B:$R,HEX2DEC($B158)/16+3,HEX2DEC(H$1)+2),INDEX('BCC Daten'!$B:$R,HEX2DEC($B158)/16+3,HEX2DEC(G$1)+2)))-65536,HEX2DEC(CONCATENATE(INDEX('BCC Daten'!$B:$R,HEX2DEC($B158)/16+3,HEX2DEC(H$1)+2),INDEX('BCC Daten'!$B:$R,HEX2DEC($B158)/16+3,HEX2DEC(G$1)+2))))</f>
        <v>-62</v>
      </c>
      <c r="H158" s="106"/>
      <c r="I158" s="106">
        <f>IF(HEX2DEC(CONCATENATE(INDEX('BCC Daten'!$B:$R,HEX2DEC($B158)/16+3,HEX2DEC(J$1)+2),INDEX('BCC Daten'!$B:$R,HEX2DEC($B158)/16+3,HEX2DEC(I$1)+2)))&gt;32767,HEX2DEC(CONCATENATE(INDEX('BCC Daten'!$B:$R,HEX2DEC($B158)/16+3,HEX2DEC(J$1)+2),INDEX('BCC Daten'!$B:$R,HEX2DEC($B158)/16+3,HEX2DEC(I$1)+2)))-65536,HEX2DEC(CONCATENATE(INDEX('BCC Daten'!$B:$R,HEX2DEC($B158)/16+3,HEX2DEC(J$1)+2),INDEX('BCC Daten'!$B:$R,HEX2DEC($B158)/16+3,HEX2DEC(I$1)+2))))</f>
        <v>8</v>
      </c>
      <c r="J158" s="106"/>
      <c r="K158" s="106">
        <f>IF(HEX2DEC(CONCATENATE(INDEX('BCC Daten'!$B:$R,HEX2DEC($B158)/16+3,HEX2DEC(L$1)+2),INDEX('BCC Daten'!$B:$R,HEX2DEC($B158)/16+3,HEX2DEC(K$1)+2)))&gt;32767,HEX2DEC(CONCATENATE(INDEX('BCC Daten'!$B:$R,HEX2DEC($B158)/16+3,HEX2DEC(L$1)+2),INDEX('BCC Daten'!$B:$R,HEX2DEC($B158)/16+3,HEX2DEC(K$1)+2)))-65536,HEX2DEC(CONCATENATE(INDEX('BCC Daten'!$B:$R,HEX2DEC($B158)/16+3,HEX2DEC(L$1)+2),INDEX('BCC Daten'!$B:$R,HEX2DEC($B158)/16+3,HEX2DEC(K$1)+2))))</f>
        <v>-63</v>
      </c>
      <c r="L158" s="106"/>
      <c r="M158" s="106">
        <f>IF(HEX2DEC(CONCATENATE(INDEX('BCC Daten'!$B:$R,HEX2DEC($B158)/16+3,HEX2DEC(N$1)+2),INDEX('BCC Daten'!$B:$R,HEX2DEC($B158)/16+3,HEX2DEC(M$1)+2)))&gt;32767,HEX2DEC(CONCATENATE(INDEX('BCC Daten'!$B:$R,HEX2DEC($B158)/16+3,HEX2DEC(N$1)+2),INDEX('BCC Daten'!$B:$R,HEX2DEC($B158)/16+3,HEX2DEC(M$1)+2)))-65536,HEX2DEC(CONCATENATE(INDEX('BCC Daten'!$B:$R,HEX2DEC($B158)/16+3,HEX2DEC(N$1)+2),INDEX('BCC Daten'!$B:$R,HEX2DEC($B158)/16+3,HEX2DEC(M$1)+2))))</f>
        <v>-103</v>
      </c>
      <c r="N158" s="106"/>
      <c r="O158" s="106">
        <f>IF(HEX2DEC(CONCATENATE(INDEX('BCC Daten'!$B:$R,HEX2DEC($B158)/16+3,HEX2DEC(P$1)+2),INDEX('BCC Daten'!$B:$R,HEX2DEC($B158)/16+3,HEX2DEC(O$1)+2)))&gt;32767,HEX2DEC(CONCATENATE(INDEX('BCC Daten'!$B:$R,HEX2DEC($B158)/16+3,HEX2DEC(P$1)+2),INDEX('BCC Daten'!$B:$R,HEX2DEC($B158)/16+3,HEX2DEC(O$1)+2)))-65536,HEX2DEC(CONCATENATE(INDEX('BCC Daten'!$B:$R,HEX2DEC($B158)/16+3,HEX2DEC(P$1)+2),INDEX('BCC Daten'!$B:$R,HEX2DEC($B158)/16+3,HEX2DEC(O$1)+2))))</f>
        <v>9</v>
      </c>
      <c r="P158" s="106"/>
      <c r="Q158" s="106">
        <f>IF(HEX2DEC(CONCATENATE(INDEX('BCC Daten'!$B:$R,HEX2DEC($B158)/16+3,HEX2DEC(R$1)+2),INDEX('BCC Daten'!$B:$R,HEX2DEC($B158)/16+3,HEX2DEC(Q$1)+2)))&gt;32767,HEX2DEC(CONCATENATE(INDEX('BCC Daten'!$B:$R,HEX2DEC($B158)/16+3,HEX2DEC(R$1)+2),INDEX('BCC Daten'!$B:$R,HEX2DEC($B158)/16+3,HEX2DEC(Q$1)+2)))-65536,HEX2DEC(CONCATENATE(INDEX('BCC Daten'!$B:$R,HEX2DEC($B158)/16+3,HEX2DEC(R$1)+2),INDEX('BCC Daten'!$B:$R,HEX2DEC($B158)/16+3,HEX2DEC(Q$1)+2))))</f>
        <v>-36</v>
      </c>
      <c r="R158" s="107"/>
    </row>
    <row r="159" spans="1:18" s="12" customFormat="1" x14ac:dyDescent="0.25">
      <c r="A159" s="75">
        <f t="shared" si="6"/>
        <v>1680</v>
      </c>
      <c r="B159" s="10" t="str">
        <f t="shared" si="5"/>
        <v>690</v>
      </c>
      <c r="C159" s="106">
        <f>IF(HEX2DEC(CONCATENATE(INDEX('BCC Daten'!$B:$R,HEX2DEC($B159)/16+3,HEX2DEC(D$1)+2),INDEX('BCC Daten'!$B:$R,HEX2DEC($B159)/16+3,HEX2DEC(C$1)+2)))&gt;32767,HEX2DEC(CONCATENATE(INDEX('BCC Daten'!$B:$R,HEX2DEC($B159)/16+3,HEX2DEC(D$1)+2),INDEX('BCC Daten'!$B:$R,HEX2DEC($B159)/16+3,HEX2DEC(C$1)+2)))-65536,HEX2DEC(CONCATENATE(INDEX('BCC Daten'!$B:$R,HEX2DEC($B159)/16+3,HEX2DEC(D$1)+2),INDEX('BCC Daten'!$B:$R,HEX2DEC($B159)/16+3,HEX2DEC(C$1)+2))))</f>
        <v>-38</v>
      </c>
      <c r="D159" s="106"/>
      <c r="E159" s="106">
        <f>IF(HEX2DEC(CONCATENATE(INDEX('BCC Daten'!$B:$R,HEX2DEC($B159)/16+3,HEX2DEC(F$1)+2),INDEX('BCC Daten'!$B:$R,HEX2DEC($B159)/16+3,HEX2DEC(E$1)+2)))&gt;32767,HEX2DEC(CONCATENATE(INDEX('BCC Daten'!$B:$R,HEX2DEC($B159)/16+3,HEX2DEC(F$1)+2),INDEX('BCC Daten'!$B:$R,HEX2DEC($B159)/16+3,HEX2DEC(E$1)+2)))-65536,HEX2DEC(CONCATENATE(INDEX('BCC Daten'!$B:$R,HEX2DEC($B159)/16+3,HEX2DEC(F$1)+2),INDEX('BCC Daten'!$B:$R,HEX2DEC($B159)/16+3,HEX2DEC(E$1)+2))))</f>
        <v>20</v>
      </c>
      <c r="F159" s="106"/>
      <c r="G159" s="106">
        <f>IF(HEX2DEC(CONCATENATE(INDEX('BCC Daten'!$B:$R,HEX2DEC($B159)/16+3,HEX2DEC(H$1)+2),INDEX('BCC Daten'!$B:$R,HEX2DEC($B159)/16+3,HEX2DEC(G$1)+2)))&gt;32767,HEX2DEC(CONCATENATE(INDEX('BCC Daten'!$B:$R,HEX2DEC($B159)/16+3,HEX2DEC(H$1)+2),INDEX('BCC Daten'!$B:$R,HEX2DEC($B159)/16+3,HEX2DEC(G$1)+2)))-65536,HEX2DEC(CONCATENATE(INDEX('BCC Daten'!$B:$R,HEX2DEC($B159)/16+3,HEX2DEC(H$1)+2),INDEX('BCC Daten'!$B:$R,HEX2DEC($B159)/16+3,HEX2DEC(G$1)+2))))</f>
        <v>-26</v>
      </c>
      <c r="H159" s="106"/>
      <c r="I159" s="106">
        <f>IF(HEX2DEC(CONCATENATE(INDEX('BCC Daten'!$B:$R,HEX2DEC($B159)/16+3,HEX2DEC(J$1)+2),INDEX('BCC Daten'!$B:$R,HEX2DEC($B159)/16+3,HEX2DEC(I$1)+2)))&gt;32767,HEX2DEC(CONCATENATE(INDEX('BCC Daten'!$B:$R,HEX2DEC($B159)/16+3,HEX2DEC(J$1)+2),INDEX('BCC Daten'!$B:$R,HEX2DEC($B159)/16+3,HEX2DEC(I$1)+2)))-65536,HEX2DEC(CONCATENATE(INDEX('BCC Daten'!$B:$R,HEX2DEC($B159)/16+3,HEX2DEC(J$1)+2),INDEX('BCC Daten'!$B:$R,HEX2DEC($B159)/16+3,HEX2DEC(I$1)+2))))</f>
        <v>-75</v>
      </c>
      <c r="J159" s="106"/>
      <c r="K159" s="106">
        <f>IF(HEX2DEC(CONCATENATE(INDEX('BCC Daten'!$B:$R,HEX2DEC($B159)/16+3,HEX2DEC(L$1)+2),INDEX('BCC Daten'!$B:$R,HEX2DEC($B159)/16+3,HEX2DEC(K$1)+2)))&gt;32767,HEX2DEC(CONCATENATE(INDEX('BCC Daten'!$B:$R,HEX2DEC($B159)/16+3,HEX2DEC(L$1)+2),INDEX('BCC Daten'!$B:$R,HEX2DEC($B159)/16+3,HEX2DEC(K$1)+2)))-65536,HEX2DEC(CONCATENATE(INDEX('BCC Daten'!$B:$R,HEX2DEC($B159)/16+3,HEX2DEC(L$1)+2),INDEX('BCC Daten'!$B:$R,HEX2DEC($B159)/16+3,HEX2DEC(K$1)+2))))</f>
        <v>-74</v>
      </c>
      <c r="L159" s="106"/>
      <c r="M159" s="106">
        <f>IF(HEX2DEC(CONCATENATE(INDEX('BCC Daten'!$B:$R,HEX2DEC($B159)/16+3,HEX2DEC(N$1)+2),INDEX('BCC Daten'!$B:$R,HEX2DEC($B159)/16+3,HEX2DEC(M$1)+2)))&gt;32767,HEX2DEC(CONCATENATE(INDEX('BCC Daten'!$B:$R,HEX2DEC($B159)/16+3,HEX2DEC(N$1)+2),INDEX('BCC Daten'!$B:$R,HEX2DEC($B159)/16+3,HEX2DEC(M$1)+2)))-65536,HEX2DEC(CONCATENATE(INDEX('BCC Daten'!$B:$R,HEX2DEC($B159)/16+3,HEX2DEC(N$1)+2),INDEX('BCC Daten'!$B:$R,HEX2DEC($B159)/16+3,HEX2DEC(M$1)+2))))</f>
        <v>-56</v>
      </c>
      <c r="N159" s="106"/>
      <c r="O159" s="106">
        <f>IF(HEX2DEC(CONCATENATE(INDEX('BCC Daten'!$B:$R,HEX2DEC($B159)/16+3,HEX2DEC(P$1)+2),INDEX('BCC Daten'!$B:$R,HEX2DEC($B159)/16+3,HEX2DEC(O$1)+2)))&gt;32767,HEX2DEC(CONCATENATE(INDEX('BCC Daten'!$B:$R,HEX2DEC($B159)/16+3,HEX2DEC(P$1)+2),INDEX('BCC Daten'!$B:$R,HEX2DEC($B159)/16+3,HEX2DEC(O$1)+2)))-65536,HEX2DEC(CONCATENATE(INDEX('BCC Daten'!$B:$R,HEX2DEC($B159)/16+3,HEX2DEC(P$1)+2),INDEX('BCC Daten'!$B:$R,HEX2DEC($B159)/16+3,HEX2DEC(O$1)+2))))</f>
        <v>0</v>
      </c>
      <c r="P159" s="106"/>
      <c r="Q159" s="106">
        <f>IF(HEX2DEC(CONCATENATE(INDEX('BCC Daten'!$B:$R,HEX2DEC($B159)/16+3,HEX2DEC(R$1)+2),INDEX('BCC Daten'!$B:$R,HEX2DEC($B159)/16+3,HEX2DEC(Q$1)+2)))&gt;32767,HEX2DEC(CONCATENATE(INDEX('BCC Daten'!$B:$R,HEX2DEC($B159)/16+3,HEX2DEC(R$1)+2),INDEX('BCC Daten'!$B:$R,HEX2DEC($B159)/16+3,HEX2DEC(Q$1)+2)))-65536,HEX2DEC(CONCATENATE(INDEX('BCC Daten'!$B:$R,HEX2DEC($B159)/16+3,HEX2DEC(R$1)+2),INDEX('BCC Daten'!$B:$R,HEX2DEC($B159)/16+3,HEX2DEC(Q$1)+2))))</f>
        <v>-36</v>
      </c>
      <c r="R159" s="107"/>
    </row>
    <row r="160" spans="1:18" s="12" customFormat="1" x14ac:dyDescent="0.25">
      <c r="A160" s="75">
        <f t="shared" si="6"/>
        <v>1696</v>
      </c>
      <c r="B160" s="10" t="str">
        <f t="shared" si="5"/>
        <v>6A0</v>
      </c>
      <c r="C160" s="106">
        <f>IF(HEX2DEC(CONCATENATE(INDEX('BCC Daten'!$B:$R,HEX2DEC($B160)/16+3,HEX2DEC(D$1)+2),INDEX('BCC Daten'!$B:$R,HEX2DEC($B160)/16+3,HEX2DEC(C$1)+2)))&gt;32767,HEX2DEC(CONCATENATE(INDEX('BCC Daten'!$B:$R,HEX2DEC($B160)/16+3,HEX2DEC(D$1)+2),INDEX('BCC Daten'!$B:$R,HEX2DEC($B160)/16+3,HEX2DEC(C$1)+2)))-65536,HEX2DEC(CONCATENATE(INDEX('BCC Daten'!$B:$R,HEX2DEC($B160)/16+3,HEX2DEC(D$1)+2),INDEX('BCC Daten'!$B:$R,HEX2DEC($B160)/16+3,HEX2DEC(C$1)+2))))</f>
        <v>-10</v>
      </c>
      <c r="D160" s="106"/>
      <c r="E160" s="106">
        <f>IF(HEX2DEC(CONCATENATE(INDEX('BCC Daten'!$B:$R,HEX2DEC($B160)/16+3,HEX2DEC(F$1)+2),INDEX('BCC Daten'!$B:$R,HEX2DEC($B160)/16+3,HEX2DEC(E$1)+2)))&gt;32767,HEX2DEC(CONCATENATE(INDEX('BCC Daten'!$B:$R,HEX2DEC($B160)/16+3,HEX2DEC(F$1)+2),INDEX('BCC Daten'!$B:$R,HEX2DEC($B160)/16+3,HEX2DEC(E$1)+2)))-65536,HEX2DEC(CONCATENATE(INDEX('BCC Daten'!$B:$R,HEX2DEC($B160)/16+3,HEX2DEC(F$1)+2),INDEX('BCC Daten'!$B:$R,HEX2DEC($B160)/16+3,HEX2DEC(E$1)+2))))</f>
        <v>-37</v>
      </c>
      <c r="F160" s="106"/>
      <c r="G160" s="106">
        <f>IF(HEX2DEC(CONCATENATE(INDEX('BCC Daten'!$B:$R,HEX2DEC($B160)/16+3,HEX2DEC(H$1)+2),INDEX('BCC Daten'!$B:$R,HEX2DEC($B160)/16+3,HEX2DEC(G$1)+2)))&gt;32767,HEX2DEC(CONCATENATE(INDEX('BCC Daten'!$B:$R,HEX2DEC($B160)/16+3,HEX2DEC(H$1)+2),INDEX('BCC Daten'!$B:$R,HEX2DEC($B160)/16+3,HEX2DEC(G$1)+2)))-65536,HEX2DEC(CONCATENATE(INDEX('BCC Daten'!$B:$R,HEX2DEC($B160)/16+3,HEX2DEC(H$1)+2),INDEX('BCC Daten'!$B:$R,HEX2DEC($B160)/16+3,HEX2DEC(G$1)+2))))</f>
        <v>-23</v>
      </c>
      <c r="H160" s="106"/>
      <c r="I160" s="106">
        <f>IF(HEX2DEC(CONCATENATE(INDEX('BCC Daten'!$B:$R,HEX2DEC($B160)/16+3,HEX2DEC(J$1)+2),INDEX('BCC Daten'!$B:$R,HEX2DEC($B160)/16+3,HEX2DEC(I$1)+2)))&gt;32767,HEX2DEC(CONCATENATE(INDEX('BCC Daten'!$B:$R,HEX2DEC($B160)/16+3,HEX2DEC(J$1)+2),INDEX('BCC Daten'!$B:$R,HEX2DEC($B160)/16+3,HEX2DEC(I$1)+2)))-65536,HEX2DEC(CONCATENATE(INDEX('BCC Daten'!$B:$R,HEX2DEC($B160)/16+3,HEX2DEC(J$1)+2),INDEX('BCC Daten'!$B:$R,HEX2DEC($B160)/16+3,HEX2DEC(I$1)+2))))</f>
        <v>-19</v>
      </c>
      <c r="J160" s="106"/>
      <c r="K160" s="106">
        <f>IF(HEX2DEC(CONCATENATE(INDEX('BCC Daten'!$B:$R,HEX2DEC($B160)/16+3,HEX2DEC(L$1)+2),INDEX('BCC Daten'!$B:$R,HEX2DEC($B160)/16+3,HEX2DEC(K$1)+2)))&gt;32767,HEX2DEC(CONCATENATE(INDEX('BCC Daten'!$B:$R,HEX2DEC($B160)/16+3,HEX2DEC(L$1)+2),INDEX('BCC Daten'!$B:$R,HEX2DEC($B160)/16+3,HEX2DEC(K$1)+2)))-65536,HEX2DEC(CONCATENATE(INDEX('BCC Daten'!$B:$R,HEX2DEC($B160)/16+3,HEX2DEC(L$1)+2),INDEX('BCC Daten'!$B:$R,HEX2DEC($B160)/16+3,HEX2DEC(K$1)+2))))</f>
        <v>-22</v>
      </c>
      <c r="L160" s="106"/>
      <c r="M160" s="106">
        <f>IF(HEX2DEC(CONCATENATE(INDEX('BCC Daten'!$B:$R,HEX2DEC($B160)/16+3,HEX2DEC(N$1)+2),INDEX('BCC Daten'!$B:$R,HEX2DEC($B160)/16+3,HEX2DEC(M$1)+2)))&gt;32767,HEX2DEC(CONCATENATE(INDEX('BCC Daten'!$B:$R,HEX2DEC($B160)/16+3,HEX2DEC(N$1)+2),INDEX('BCC Daten'!$B:$R,HEX2DEC($B160)/16+3,HEX2DEC(M$1)+2)))-65536,HEX2DEC(CONCATENATE(INDEX('BCC Daten'!$B:$R,HEX2DEC($B160)/16+3,HEX2DEC(N$1)+2),INDEX('BCC Daten'!$B:$R,HEX2DEC($B160)/16+3,HEX2DEC(M$1)+2))))</f>
        <v>-66</v>
      </c>
      <c r="N160" s="106"/>
      <c r="O160" s="106">
        <f>IF(HEX2DEC(CONCATENATE(INDEX('BCC Daten'!$B:$R,HEX2DEC($B160)/16+3,HEX2DEC(P$1)+2),INDEX('BCC Daten'!$B:$R,HEX2DEC($B160)/16+3,HEX2DEC(O$1)+2)))&gt;32767,HEX2DEC(CONCATENATE(INDEX('BCC Daten'!$B:$R,HEX2DEC($B160)/16+3,HEX2DEC(P$1)+2),INDEX('BCC Daten'!$B:$R,HEX2DEC($B160)/16+3,HEX2DEC(O$1)+2)))-65536,HEX2DEC(CONCATENATE(INDEX('BCC Daten'!$B:$R,HEX2DEC($B160)/16+3,HEX2DEC(P$1)+2),INDEX('BCC Daten'!$B:$R,HEX2DEC($B160)/16+3,HEX2DEC(O$1)+2))))</f>
        <v>-37</v>
      </c>
      <c r="P160" s="106"/>
      <c r="Q160" s="106">
        <f>IF(HEX2DEC(CONCATENATE(INDEX('BCC Daten'!$B:$R,HEX2DEC($B160)/16+3,HEX2DEC(R$1)+2),INDEX('BCC Daten'!$B:$R,HEX2DEC($B160)/16+3,HEX2DEC(Q$1)+2)))&gt;32767,HEX2DEC(CONCATENATE(INDEX('BCC Daten'!$B:$R,HEX2DEC($B160)/16+3,HEX2DEC(R$1)+2),INDEX('BCC Daten'!$B:$R,HEX2DEC($B160)/16+3,HEX2DEC(Q$1)+2)))-65536,HEX2DEC(CONCATENATE(INDEX('BCC Daten'!$B:$R,HEX2DEC($B160)/16+3,HEX2DEC(R$1)+2),INDEX('BCC Daten'!$B:$R,HEX2DEC($B160)/16+3,HEX2DEC(Q$1)+2))))</f>
        <v>-28</v>
      </c>
      <c r="R160" s="107"/>
    </row>
    <row r="161" spans="1:19" s="12" customFormat="1" x14ac:dyDescent="0.25">
      <c r="A161" s="75">
        <f t="shared" si="6"/>
        <v>1712</v>
      </c>
      <c r="B161" s="10" t="str">
        <f t="shared" si="5"/>
        <v>6B0</v>
      </c>
      <c r="C161" s="106">
        <f>IF(HEX2DEC(CONCATENATE(INDEX('BCC Daten'!$B:$R,HEX2DEC($B161)/16+3,HEX2DEC(D$1)+2),INDEX('BCC Daten'!$B:$R,HEX2DEC($B161)/16+3,HEX2DEC(C$1)+2)))&gt;32767,HEX2DEC(CONCATENATE(INDEX('BCC Daten'!$B:$R,HEX2DEC($B161)/16+3,HEX2DEC(D$1)+2),INDEX('BCC Daten'!$B:$R,HEX2DEC($B161)/16+3,HEX2DEC(C$1)+2)))-65536,HEX2DEC(CONCATENATE(INDEX('BCC Daten'!$B:$R,HEX2DEC($B161)/16+3,HEX2DEC(D$1)+2),INDEX('BCC Daten'!$B:$R,HEX2DEC($B161)/16+3,HEX2DEC(C$1)+2))))</f>
        <v>-33</v>
      </c>
      <c r="D161" s="106"/>
      <c r="E161" s="106">
        <f>IF(HEX2DEC(CONCATENATE(INDEX('BCC Daten'!$B:$R,HEX2DEC($B161)/16+3,HEX2DEC(F$1)+2),INDEX('BCC Daten'!$B:$R,HEX2DEC($B161)/16+3,HEX2DEC(E$1)+2)))&gt;32767,HEX2DEC(CONCATENATE(INDEX('BCC Daten'!$B:$R,HEX2DEC($B161)/16+3,HEX2DEC(F$1)+2),INDEX('BCC Daten'!$B:$R,HEX2DEC($B161)/16+3,HEX2DEC(E$1)+2)))-65536,HEX2DEC(CONCATENATE(INDEX('BCC Daten'!$B:$R,HEX2DEC($B161)/16+3,HEX2DEC(F$1)+2),INDEX('BCC Daten'!$B:$R,HEX2DEC($B161)/16+3,HEX2DEC(E$1)+2))))</f>
        <v>-43</v>
      </c>
      <c r="F161" s="106"/>
      <c r="G161" s="106">
        <f>IF(HEX2DEC(CONCATENATE(INDEX('BCC Daten'!$B:$R,HEX2DEC($B161)/16+3,HEX2DEC(H$1)+2),INDEX('BCC Daten'!$B:$R,HEX2DEC($B161)/16+3,HEX2DEC(G$1)+2)))&gt;32767,HEX2DEC(CONCATENATE(INDEX('BCC Daten'!$B:$R,HEX2DEC($B161)/16+3,HEX2DEC(H$1)+2),INDEX('BCC Daten'!$B:$R,HEX2DEC($B161)/16+3,HEX2DEC(G$1)+2)))-65536,HEX2DEC(CONCATENATE(INDEX('BCC Daten'!$B:$R,HEX2DEC($B161)/16+3,HEX2DEC(H$1)+2),INDEX('BCC Daten'!$B:$R,HEX2DEC($B161)/16+3,HEX2DEC(G$1)+2))))</f>
        <v>-50</v>
      </c>
      <c r="H161" s="106"/>
      <c r="I161" s="106">
        <f>IF(HEX2DEC(CONCATENATE(INDEX('BCC Daten'!$B:$R,HEX2DEC($B161)/16+3,HEX2DEC(J$1)+2),INDEX('BCC Daten'!$B:$R,HEX2DEC($B161)/16+3,HEX2DEC(I$1)+2)))&gt;32767,HEX2DEC(CONCATENATE(INDEX('BCC Daten'!$B:$R,HEX2DEC($B161)/16+3,HEX2DEC(J$1)+2),INDEX('BCC Daten'!$B:$R,HEX2DEC($B161)/16+3,HEX2DEC(I$1)+2)))-65536,HEX2DEC(CONCATENATE(INDEX('BCC Daten'!$B:$R,HEX2DEC($B161)/16+3,HEX2DEC(J$1)+2),INDEX('BCC Daten'!$B:$R,HEX2DEC($B161)/16+3,HEX2DEC(I$1)+2))))</f>
        <v>-7</v>
      </c>
      <c r="J161" s="106"/>
      <c r="K161" s="106">
        <f>IF(HEX2DEC(CONCATENATE(INDEX('BCC Daten'!$B:$R,HEX2DEC($B161)/16+3,HEX2DEC(L$1)+2),INDEX('BCC Daten'!$B:$R,HEX2DEC($B161)/16+3,HEX2DEC(K$1)+2)))&gt;32767,HEX2DEC(CONCATENATE(INDEX('BCC Daten'!$B:$R,HEX2DEC($B161)/16+3,HEX2DEC(L$1)+2),INDEX('BCC Daten'!$B:$R,HEX2DEC($B161)/16+3,HEX2DEC(K$1)+2)))-65536,HEX2DEC(CONCATENATE(INDEX('BCC Daten'!$B:$R,HEX2DEC($B161)/16+3,HEX2DEC(L$1)+2),INDEX('BCC Daten'!$B:$R,HEX2DEC($B161)/16+3,HEX2DEC(K$1)+2))))</f>
        <v>-58</v>
      </c>
      <c r="L161" s="106"/>
      <c r="M161" s="106">
        <f>IF(HEX2DEC(CONCATENATE(INDEX('BCC Daten'!$B:$R,HEX2DEC($B161)/16+3,HEX2DEC(N$1)+2),INDEX('BCC Daten'!$B:$R,HEX2DEC($B161)/16+3,HEX2DEC(M$1)+2)))&gt;32767,HEX2DEC(CONCATENATE(INDEX('BCC Daten'!$B:$R,HEX2DEC($B161)/16+3,HEX2DEC(N$1)+2),INDEX('BCC Daten'!$B:$R,HEX2DEC($B161)/16+3,HEX2DEC(M$1)+2)))-65536,HEX2DEC(CONCATENATE(INDEX('BCC Daten'!$B:$R,HEX2DEC($B161)/16+3,HEX2DEC(N$1)+2),INDEX('BCC Daten'!$B:$R,HEX2DEC($B161)/16+3,HEX2DEC(M$1)+2))))</f>
        <v>-7</v>
      </c>
      <c r="N161" s="106"/>
      <c r="O161" s="106">
        <f>IF(HEX2DEC(CONCATENATE(INDEX('BCC Daten'!$B:$R,HEX2DEC($B161)/16+3,HEX2DEC(P$1)+2),INDEX('BCC Daten'!$B:$R,HEX2DEC($B161)/16+3,HEX2DEC(O$1)+2)))&gt;32767,HEX2DEC(CONCATENATE(INDEX('BCC Daten'!$B:$R,HEX2DEC($B161)/16+3,HEX2DEC(P$1)+2),INDEX('BCC Daten'!$B:$R,HEX2DEC($B161)/16+3,HEX2DEC(O$1)+2)))-65536,HEX2DEC(CONCATENATE(INDEX('BCC Daten'!$B:$R,HEX2DEC($B161)/16+3,HEX2DEC(P$1)+2),INDEX('BCC Daten'!$B:$R,HEX2DEC($B161)/16+3,HEX2DEC(O$1)+2))))</f>
        <v>-63</v>
      </c>
      <c r="P161" s="106"/>
      <c r="Q161" s="106">
        <f>IF(HEX2DEC(CONCATENATE(INDEX('BCC Daten'!$B:$R,HEX2DEC($B161)/16+3,HEX2DEC(R$1)+2),INDEX('BCC Daten'!$B:$R,HEX2DEC($B161)/16+3,HEX2DEC(Q$1)+2)))&gt;32767,HEX2DEC(CONCATENATE(INDEX('BCC Daten'!$B:$R,HEX2DEC($B161)/16+3,HEX2DEC(R$1)+2),INDEX('BCC Daten'!$B:$R,HEX2DEC($B161)/16+3,HEX2DEC(Q$1)+2)))-65536,HEX2DEC(CONCATENATE(INDEX('BCC Daten'!$B:$R,HEX2DEC($B161)/16+3,HEX2DEC(R$1)+2),INDEX('BCC Daten'!$B:$R,HEX2DEC($B161)/16+3,HEX2DEC(Q$1)+2))))</f>
        <v>-35</v>
      </c>
      <c r="R161" s="107"/>
    </row>
    <row r="162" spans="1:19" s="12" customFormat="1" x14ac:dyDescent="0.25">
      <c r="A162" s="75">
        <f t="shared" si="6"/>
        <v>1728</v>
      </c>
      <c r="B162" s="10" t="str">
        <f t="shared" si="5"/>
        <v>6C0</v>
      </c>
      <c r="C162" s="106">
        <f>IF(HEX2DEC(CONCATENATE(INDEX('BCC Daten'!$B:$R,HEX2DEC($B162)/16+3,HEX2DEC(D$1)+2),INDEX('BCC Daten'!$B:$R,HEX2DEC($B162)/16+3,HEX2DEC(C$1)+2)))&gt;32767,HEX2DEC(CONCATENATE(INDEX('BCC Daten'!$B:$R,HEX2DEC($B162)/16+3,HEX2DEC(D$1)+2),INDEX('BCC Daten'!$B:$R,HEX2DEC($B162)/16+3,HEX2DEC(C$1)+2)))-65536,HEX2DEC(CONCATENATE(INDEX('BCC Daten'!$B:$R,HEX2DEC($B162)/16+3,HEX2DEC(D$1)+2),INDEX('BCC Daten'!$B:$R,HEX2DEC($B162)/16+3,HEX2DEC(C$1)+2))))</f>
        <v>31</v>
      </c>
      <c r="D162" s="106"/>
      <c r="E162" s="106">
        <f>IF(HEX2DEC(CONCATENATE(INDEX('BCC Daten'!$B:$R,HEX2DEC($B162)/16+3,HEX2DEC(F$1)+2),INDEX('BCC Daten'!$B:$R,HEX2DEC($B162)/16+3,HEX2DEC(E$1)+2)))&gt;32767,HEX2DEC(CONCATENATE(INDEX('BCC Daten'!$B:$R,HEX2DEC($B162)/16+3,HEX2DEC(F$1)+2),INDEX('BCC Daten'!$B:$R,HEX2DEC($B162)/16+3,HEX2DEC(E$1)+2)))-65536,HEX2DEC(CONCATENATE(INDEX('BCC Daten'!$B:$R,HEX2DEC($B162)/16+3,HEX2DEC(F$1)+2),INDEX('BCC Daten'!$B:$R,HEX2DEC($B162)/16+3,HEX2DEC(E$1)+2))))</f>
        <v>-66</v>
      </c>
      <c r="F162" s="106"/>
      <c r="G162" s="106">
        <f>IF(HEX2DEC(CONCATENATE(INDEX('BCC Daten'!$B:$R,HEX2DEC($B162)/16+3,HEX2DEC(H$1)+2),INDEX('BCC Daten'!$B:$R,HEX2DEC($B162)/16+3,HEX2DEC(G$1)+2)))&gt;32767,HEX2DEC(CONCATENATE(INDEX('BCC Daten'!$B:$R,HEX2DEC($B162)/16+3,HEX2DEC(H$1)+2),INDEX('BCC Daten'!$B:$R,HEX2DEC($B162)/16+3,HEX2DEC(G$1)+2)))-65536,HEX2DEC(CONCATENATE(INDEX('BCC Daten'!$B:$R,HEX2DEC($B162)/16+3,HEX2DEC(H$1)+2),INDEX('BCC Daten'!$B:$R,HEX2DEC($B162)/16+3,HEX2DEC(G$1)+2))))</f>
        <v>-26</v>
      </c>
      <c r="H162" s="106"/>
      <c r="I162" s="106">
        <f>IF(HEX2DEC(CONCATENATE(INDEX('BCC Daten'!$B:$R,HEX2DEC($B162)/16+3,HEX2DEC(J$1)+2),INDEX('BCC Daten'!$B:$R,HEX2DEC($B162)/16+3,HEX2DEC(I$1)+2)))&gt;32767,HEX2DEC(CONCATENATE(INDEX('BCC Daten'!$B:$R,HEX2DEC($B162)/16+3,HEX2DEC(J$1)+2),INDEX('BCC Daten'!$B:$R,HEX2DEC($B162)/16+3,HEX2DEC(I$1)+2)))-65536,HEX2DEC(CONCATENATE(INDEX('BCC Daten'!$B:$R,HEX2DEC($B162)/16+3,HEX2DEC(J$1)+2),INDEX('BCC Daten'!$B:$R,HEX2DEC($B162)/16+3,HEX2DEC(I$1)+2))))</f>
        <v>-59</v>
      </c>
      <c r="J162" s="106"/>
      <c r="K162" s="106">
        <f>IF(HEX2DEC(CONCATENATE(INDEX('BCC Daten'!$B:$R,HEX2DEC($B162)/16+3,HEX2DEC(L$1)+2),INDEX('BCC Daten'!$B:$R,HEX2DEC($B162)/16+3,HEX2DEC(K$1)+2)))&gt;32767,HEX2DEC(CONCATENATE(INDEX('BCC Daten'!$B:$R,HEX2DEC($B162)/16+3,HEX2DEC(L$1)+2),INDEX('BCC Daten'!$B:$R,HEX2DEC($B162)/16+3,HEX2DEC(K$1)+2)))-65536,HEX2DEC(CONCATENATE(INDEX('BCC Daten'!$B:$R,HEX2DEC($B162)/16+3,HEX2DEC(L$1)+2),INDEX('BCC Daten'!$B:$R,HEX2DEC($B162)/16+3,HEX2DEC(K$1)+2))))</f>
        <v>29</v>
      </c>
      <c r="L162" s="106"/>
      <c r="M162" s="106">
        <f>IF(HEX2DEC(CONCATENATE(INDEX('BCC Daten'!$B:$R,HEX2DEC($B162)/16+3,HEX2DEC(N$1)+2),INDEX('BCC Daten'!$B:$R,HEX2DEC($B162)/16+3,HEX2DEC(M$1)+2)))&gt;32767,HEX2DEC(CONCATENATE(INDEX('BCC Daten'!$B:$R,HEX2DEC($B162)/16+3,HEX2DEC(N$1)+2),INDEX('BCC Daten'!$B:$R,HEX2DEC($B162)/16+3,HEX2DEC(M$1)+2)))-65536,HEX2DEC(CONCATENATE(INDEX('BCC Daten'!$B:$R,HEX2DEC($B162)/16+3,HEX2DEC(N$1)+2),INDEX('BCC Daten'!$B:$R,HEX2DEC($B162)/16+3,HEX2DEC(M$1)+2))))</f>
        <v>-31</v>
      </c>
      <c r="N162" s="106"/>
      <c r="O162" s="106">
        <f>IF(HEX2DEC(CONCATENATE(INDEX('BCC Daten'!$B:$R,HEX2DEC($B162)/16+3,HEX2DEC(P$1)+2),INDEX('BCC Daten'!$B:$R,HEX2DEC($B162)/16+3,HEX2DEC(O$1)+2)))&gt;32767,HEX2DEC(CONCATENATE(INDEX('BCC Daten'!$B:$R,HEX2DEC($B162)/16+3,HEX2DEC(P$1)+2),INDEX('BCC Daten'!$B:$R,HEX2DEC($B162)/16+3,HEX2DEC(O$1)+2)))-65536,HEX2DEC(CONCATENATE(INDEX('BCC Daten'!$B:$R,HEX2DEC($B162)/16+3,HEX2DEC(P$1)+2),INDEX('BCC Daten'!$B:$R,HEX2DEC($B162)/16+3,HEX2DEC(O$1)+2))))</f>
        <v>12</v>
      </c>
      <c r="P162" s="106"/>
      <c r="Q162" s="106">
        <f>IF(HEX2DEC(CONCATENATE(INDEX('BCC Daten'!$B:$R,HEX2DEC($B162)/16+3,HEX2DEC(R$1)+2),INDEX('BCC Daten'!$B:$R,HEX2DEC($B162)/16+3,HEX2DEC(Q$1)+2)))&gt;32767,HEX2DEC(CONCATENATE(INDEX('BCC Daten'!$B:$R,HEX2DEC($B162)/16+3,HEX2DEC(R$1)+2),INDEX('BCC Daten'!$B:$R,HEX2DEC($B162)/16+3,HEX2DEC(Q$1)+2)))-65536,HEX2DEC(CONCATENATE(INDEX('BCC Daten'!$B:$R,HEX2DEC($B162)/16+3,HEX2DEC(R$1)+2),INDEX('BCC Daten'!$B:$R,HEX2DEC($B162)/16+3,HEX2DEC(Q$1)+2))))</f>
        <v>-87</v>
      </c>
      <c r="R162" s="107"/>
    </row>
    <row r="163" spans="1:19" s="12" customFormat="1" x14ac:dyDescent="0.25">
      <c r="A163" s="75">
        <f t="shared" si="6"/>
        <v>1744</v>
      </c>
      <c r="B163" s="10" t="str">
        <f t="shared" si="5"/>
        <v>6D0</v>
      </c>
      <c r="C163" s="106">
        <f>IF(HEX2DEC(CONCATENATE(INDEX('BCC Daten'!$B:$R,HEX2DEC($B163)/16+3,HEX2DEC(D$1)+2),INDEX('BCC Daten'!$B:$R,HEX2DEC($B163)/16+3,HEX2DEC(C$1)+2)))&gt;32767,HEX2DEC(CONCATENATE(INDEX('BCC Daten'!$B:$R,HEX2DEC($B163)/16+3,HEX2DEC(D$1)+2),INDEX('BCC Daten'!$B:$R,HEX2DEC($B163)/16+3,HEX2DEC(C$1)+2)))-65536,HEX2DEC(CONCATENATE(INDEX('BCC Daten'!$B:$R,HEX2DEC($B163)/16+3,HEX2DEC(D$1)+2),INDEX('BCC Daten'!$B:$R,HEX2DEC($B163)/16+3,HEX2DEC(C$1)+2))))</f>
        <v>-79</v>
      </c>
      <c r="D163" s="106"/>
      <c r="E163" s="106">
        <f>IF(HEX2DEC(CONCATENATE(INDEX('BCC Daten'!$B:$R,HEX2DEC($B163)/16+3,HEX2DEC(F$1)+2),INDEX('BCC Daten'!$B:$R,HEX2DEC($B163)/16+3,HEX2DEC(E$1)+2)))&gt;32767,HEX2DEC(CONCATENATE(INDEX('BCC Daten'!$B:$R,HEX2DEC($B163)/16+3,HEX2DEC(F$1)+2),INDEX('BCC Daten'!$B:$R,HEX2DEC($B163)/16+3,HEX2DEC(E$1)+2)))-65536,HEX2DEC(CONCATENATE(INDEX('BCC Daten'!$B:$R,HEX2DEC($B163)/16+3,HEX2DEC(F$1)+2),INDEX('BCC Daten'!$B:$R,HEX2DEC($B163)/16+3,HEX2DEC(E$1)+2))))</f>
        <v>35</v>
      </c>
      <c r="F163" s="106"/>
      <c r="G163" s="106">
        <f>IF(HEX2DEC(CONCATENATE(INDEX('BCC Daten'!$B:$R,HEX2DEC($B163)/16+3,HEX2DEC(H$1)+2),INDEX('BCC Daten'!$B:$R,HEX2DEC($B163)/16+3,HEX2DEC(G$1)+2)))&gt;32767,HEX2DEC(CONCATENATE(INDEX('BCC Daten'!$B:$R,HEX2DEC($B163)/16+3,HEX2DEC(H$1)+2),INDEX('BCC Daten'!$B:$R,HEX2DEC($B163)/16+3,HEX2DEC(G$1)+2)))-65536,HEX2DEC(CONCATENATE(INDEX('BCC Daten'!$B:$R,HEX2DEC($B163)/16+3,HEX2DEC(H$1)+2),INDEX('BCC Daten'!$B:$R,HEX2DEC($B163)/16+3,HEX2DEC(G$1)+2))))</f>
        <v>-58</v>
      </c>
      <c r="H163" s="106"/>
      <c r="I163" s="106">
        <f>IF(HEX2DEC(CONCATENATE(INDEX('BCC Daten'!$B:$R,HEX2DEC($B163)/16+3,HEX2DEC(J$1)+2),INDEX('BCC Daten'!$B:$R,HEX2DEC($B163)/16+3,HEX2DEC(I$1)+2)))&gt;32767,HEX2DEC(CONCATENATE(INDEX('BCC Daten'!$B:$R,HEX2DEC($B163)/16+3,HEX2DEC(J$1)+2),INDEX('BCC Daten'!$B:$R,HEX2DEC($B163)/16+3,HEX2DEC(I$1)+2)))-65536,HEX2DEC(CONCATENATE(INDEX('BCC Daten'!$B:$R,HEX2DEC($B163)/16+3,HEX2DEC(J$1)+2),INDEX('BCC Daten'!$B:$R,HEX2DEC($B163)/16+3,HEX2DEC(I$1)+2))))</f>
        <v>-65</v>
      </c>
      <c r="J163" s="106"/>
      <c r="K163" s="106">
        <f>IF(HEX2DEC(CONCATENATE(INDEX('BCC Daten'!$B:$R,HEX2DEC($B163)/16+3,HEX2DEC(L$1)+2),INDEX('BCC Daten'!$B:$R,HEX2DEC($B163)/16+3,HEX2DEC(K$1)+2)))&gt;32767,HEX2DEC(CONCATENATE(INDEX('BCC Daten'!$B:$R,HEX2DEC($B163)/16+3,HEX2DEC(L$1)+2),INDEX('BCC Daten'!$B:$R,HEX2DEC($B163)/16+3,HEX2DEC(K$1)+2)))-65536,HEX2DEC(CONCATENATE(INDEX('BCC Daten'!$B:$R,HEX2DEC($B163)/16+3,HEX2DEC(L$1)+2),INDEX('BCC Daten'!$B:$R,HEX2DEC($B163)/16+3,HEX2DEC(K$1)+2))))</f>
        <v>-15</v>
      </c>
      <c r="L163" s="106"/>
      <c r="M163" s="106">
        <f>IF(HEX2DEC(CONCATENATE(INDEX('BCC Daten'!$B:$R,HEX2DEC($B163)/16+3,HEX2DEC(N$1)+2),INDEX('BCC Daten'!$B:$R,HEX2DEC($B163)/16+3,HEX2DEC(M$1)+2)))&gt;32767,HEX2DEC(CONCATENATE(INDEX('BCC Daten'!$B:$R,HEX2DEC($B163)/16+3,HEX2DEC(N$1)+2),INDEX('BCC Daten'!$B:$R,HEX2DEC($B163)/16+3,HEX2DEC(M$1)+2)))-65536,HEX2DEC(CONCATENATE(INDEX('BCC Daten'!$B:$R,HEX2DEC($B163)/16+3,HEX2DEC(N$1)+2),INDEX('BCC Daten'!$B:$R,HEX2DEC($B163)/16+3,HEX2DEC(M$1)+2))))</f>
        <v>-29</v>
      </c>
      <c r="N163" s="106"/>
      <c r="O163" s="106">
        <f>IF(HEX2DEC(CONCATENATE(INDEX('BCC Daten'!$B:$R,HEX2DEC($B163)/16+3,HEX2DEC(P$1)+2),INDEX('BCC Daten'!$B:$R,HEX2DEC($B163)/16+3,HEX2DEC(O$1)+2)))&gt;32767,HEX2DEC(CONCATENATE(INDEX('BCC Daten'!$B:$R,HEX2DEC($B163)/16+3,HEX2DEC(P$1)+2),INDEX('BCC Daten'!$B:$R,HEX2DEC($B163)/16+3,HEX2DEC(O$1)+2)))-65536,HEX2DEC(CONCATENATE(INDEX('BCC Daten'!$B:$R,HEX2DEC($B163)/16+3,HEX2DEC(P$1)+2),INDEX('BCC Daten'!$B:$R,HEX2DEC($B163)/16+3,HEX2DEC(O$1)+2))))</f>
        <v>-11</v>
      </c>
      <c r="P163" s="106"/>
      <c r="Q163" s="106">
        <f>IF(HEX2DEC(CONCATENATE(INDEX('BCC Daten'!$B:$R,HEX2DEC($B163)/16+3,HEX2DEC(R$1)+2),INDEX('BCC Daten'!$B:$R,HEX2DEC($B163)/16+3,HEX2DEC(Q$1)+2)))&gt;32767,HEX2DEC(CONCATENATE(INDEX('BCC Daten'!$B:$R,HEX2DEC($B163)/16+3,HEX2DEC(R$1)+2),INDEX('BCC Daten'!$B:$R,HEX2DEC($B163)/16+3,HEX2DEC(Q$1)+2)))-65536,HEX2DEC(CONCATENATE(INDEX('BCC Daten'!$B:$R,HEX2DEC($B163)/16+3,HEX2DEC(R$1)+2),INDEX('BCC Daten'!$B:$R,HEX2DEC($B163)/16+3,HEX2DEC(Q$1)+2))))</f>
        <v>24</v>
      </c>
      <c r="R163" s="107"/>
    </row>
    <row r="164" spans="1:19" s="12" customFormat="1" x14ac:dyDescent="0.25">
      <c r="A164" s="75">
        <f t="shared" si="6"/>
        <v>1760</v>
      </c>
      <c r="B164" s="10" t="str">
        <f t="shared" si="5"/>
        <v>6E0</v>
      </c>
      <c r="C164" s="106">
        <f>IF(HEX2DEC(CONCATENATE(INDEX('BCC Daten'!$B:$R,HEX2DEC($B164)/16+3,HEX2DEC(D$1)+2),INDEX('BCC Daten'!$B:$R,HEX2DEC($B164)/16+3,HEX2DEC(C$1)+2)))&gt;32767,HEX2DEC(CONCATENATE(INDEX('BCC Daten'!$B:$R,HEX2DEC($B164)/16+3,HEX2DEC(D$1)+2),INDEX('BCC Daten'!$B:$R,HEX2DEC($B164)/16+3,HEX2DEC(C$1)+2)))-65536,HEX2DEC(CONCATENATE(INDEX('BCC Daten'!$B:$R,HEX2DEC($B164)/16+3,HEX2DEC(D$1)+2),INDEX('BCC Daten'!$B:$R,HEX2DEC($B164)/16+3,HEX2DEC(C$1)+2))))</f>
        <v>-33</v>
      </c>
      <c r="D164" s="106"/>
      <c r="E164" s="106">
        <f>IF(HEX2DEC(CONCATENATE(INDEX('BCC Daten'!$B:$R,HEX2DEC($B164)/16+3,HEX2DEC(F$1)+2),INDEX('BCC Daten'!$B:$R,HEX2DEC($B164)/16+3,HEX2DEC(E$1)+2)))&gt;32767,HEX2DEC(CONCATENATE(INDEX('BCC Daten'!$B:$R,HEX2DEC($B164)/16+3,HEX2DEC(F$1)+2),INDEX('BCC Daten'!$B:$R,HEX2DEC($B164)/16+3,HEX2DEC(E$1)+2)))-65536,HEX2DEC(CONCATENATE(INDEX('BCC Daten'!$B:$R,HEX2DEC($B164)/16+3,HEX2DEC(F$1)+2),INDEX('BCC Daten'!$B:$R,HEX2DEC($B164)/16+3,HEX2DEC(E$1)+2))))</f>
        <v>-67</v>
      </c>
      <c r="F164" s="106"/>
      <c r="G164" s="106">
        <f>IF(HEX2DEC(CONCATENATE(INDEX('BCC Daten'!$B:$R,HEX2DEC($B164)/16+3,HEX2DEC(H$1)+2),INDEX('BCC Daten'!$B:$R,HEX2DEC($B164)/16+3,HEX2DEC(G$1)+2)))&gt;32767,HEX2DEC(CONCATENATE(INDEX('BCC Daten'!$B:$R,HEX2DEC($B164)/16+3,HEX2DEC(H$1)+2),INDEX('BCC Daten'!$B:$R,HEX2DEC($B164)/16+3,HEX2DEC(G$1)+2)))-65536,HEX2DEC(CONCATENATE(INDEX('BCC Daten'!$B:$R,HEX2DEC($B164)/16+3,HEX2DEC(H$1)+2),INDEX('BCC Daten'!$B:$R,HEX2DEC($B164)/16+3,HEX2DEC(G$1)+2))))</f>
        <v>-18</v>
      </c>
      <c r="H164" s="106"/>
      <c r="I164" s="106">
        <f>IF(HEX2DEC(CONCATENATE(INDEX('BCC Daten'!$B:$R,HEX2DEC($B164)/16+3,HEX2DEC(J$1)+2),INDEX('BCC Daten'!$B:$R,HEX2DEC($B164)/16+3,HEX2DEC(I$1)+2)))&gt;32767,HEX2DEC(CONCATENATE(INDEX('BCC Daten'!$B:$R,HEX2DEC($B164)/16+3,HEX2DEC(J$1)+2),INDEX('BCC Daten'!$B:$R,HEX2DEC($B164)/16+3,HEX2DEC(I$1)+2)))-65536,HEX2DEC(CONCATENATE(INDEX('BCC Daten'!$B:$R,HEX2DEC($B164)/16+3,HEX2DEC(J$1)+2),INDEX('BCC Daten'!$B:$R,HEX2DEC($B164)/16+3,HEX2DEC(I$1)+2))))</f>
        <v>-86</v>
      </c>
      <c r="J164" s="106"/>
      <c r="K164" s="106">
        <f>IF(HEX2DEC(CONCATENATE(INDEX('BCC Daten'!$B:$R,HEX2DEC($B164)/16+3,HEX2DEC(L$1)+2),INDEX('BCC Daten'!$B:$R,HEX2DEC($B164)/16+3,HEX2DEC(K$1)+2)))&gt;32767,HEX2DEC(CONCATENATE(INDEX('BCC Daten'!$B:$R,HEX2DEC($B164)/16+3,HEX2DEC(L$1)+2),INDEX('BCC Daten'!$B:$R,HEX2DEC($B164)/16+3,HEX2DEC(K$1)+2)))-65536,HEX2DEC(CONCATENATE(INDEX('BCC Daten'!$B:$R,HEX2DEC($B164)/16+3,HEX2DEC(L$1)+2),INDEX('BCC Daten'!$B:$R,HEX2DEC($B164)/16+3,HEX2DEC(K$1)+2))))</f>
        <v>0</v>
      </c>
      <c r="L164" s="106"/>
      <c r="M164" s="106">
        <f>IF(HEX2DEC(CONCATENATE(INDEX('BCC Daten'!$B:$R,HEX2DEC($B164)/16+3,HEX2DEC(N$1)+2),INDEX('BCC Daten'!$B:$R,HEX2DEC($B164)/16+3,HEX2DEC(M$1)+2)))&gt;32767,HEX2DEC(CONCATENATE(INDEX('BCC Daten'!$B:$R,HEX2DEC($B164)/16+3,HEX2DEC(N$1)+2),INDEX('BCC Daten'!$B:$R,HEX2DEC($B164)/16+3,HEX2DEC(M$1)+2)))-65536,HEX2DEC(CONCATENATE(INDEX('BCC Daten'!$B:$R,HEX2DEC($B164)/16+3,HEX2DEC(N$1)+2),INDEX('BCC Daten'!$B:$R,HEX2DEC($B164)/16+3,HEX2DEC(M$1)+2))))</f>
        <v>-83</v>
      </c>
      <c r="N164" s="106"/>
      <c r="O164" s="106">
        <f>IF(HEX2DEC(CONCATENATE(INDEX('BCC Daten'!$B:$R,HEX2DEC($B164)/16+3,HEX2DEC(P$1)+2),INDEX('BCC Daten'!$B:$R,HEX2DEC($B164)/16+3,HEX2DEC(O$1)+2)))&gt;32767,HEX2DEC(CONCATENATE(INDEX('BCC Daten'!$B:$R,HEX2DEC($B164)/16+3,HEX2DEC(P$1)+2),INDEX('BCC Daten'!$B:$R,HEX2DEC($B164)/16+3,HEX2DEC(O$1)+2)))-65536,HEX2DEC(CONCATENATE(INDEX('BCC Daten'!$B:$R,HEX2DEC($B164)/16+3,HEX2DEC(P$1)+2),INDEX('BCC Daten'!$B:$R,HEX2DEC($B164)/16+3,HEX2DEC(O$1)+2))))</f>
        <v>-44</v>
      </c>
      <c r="P164" s="106"/>
      <c r="Q164" s="106">
        <f>IF(HEX2DEC(CONCATENATE(INDEX('BCC Daten'!$B:$R,HEX2DEC($B164)/16+3,HEX2DEC(R$1)+2),INDEX('BCC Daten'!$B:$R,HEX2DEC($B164)/16+3,HEX2DEC(Q$1)+2)))&gt;32767,HEX2DEC(CONCATENATE(INDEX('BCC Daten'!$B:$R,HEX2DEC($B164)/16+3,HEX2DEC(R$1)+2),INDEX('BCC Daten'!$B:$R,HEX2DEC($B164)/16+3,HEX2DEC(Q$1)+2)))-65536,HEX2DEC(CONCATENATE(INDEX('BCC Daten'!$B:$R,HEX2DEC($B164)/16+3,HEX2DEC(R$1)+2),INDEX('BCC Daten'!$B:$R,HEX2DEC($B164)/16+3,HEX2DEC(Q$1)+2))))</f>
        <v>-36</v>
      </c>
      <c r="R164" s="107"/>
    </row>
    <row r="165" spans="1:19" s="12" customFormat="1" x14ac:dyDescent="0.25">
      <c r="A165" s="75">
        <f t="shared" si="6"/>
        <v>1776</v>
      </c>
      <c r="B165" s="10" t="str">
        <f t="shared" si="5"/>
        <v>6F0</v>
      </c>
      <c r="C165" s="106">
        <f>IF(HEX2DEC(CONCATENATE(INDEX('BCC Daten'!$B:$R,HEX2DEC($B165)/16+3,HEX2DEC(D$1)+2),INDEX('BCC Daten'!$B:$R,HEX2DEC($B165)/16+3,HEX2DEC(C$1)+2)))&gt;32767,HEX2DEC(CONCATENATE(INDEX('BCC Daten'!$B:$R,HEX2DEC($B165)/16+3,HEX2DEC(D$1)+2),INDEX('BCC Daten'!$B:$R,HEX2DEC($B165)/16+3,HEX2DEC(C$1)+2)))-65536,HEX2DEC(CONCATENATE(INDEX('BCC Daten'!$B:$R,HEX2DEC($B165)/16+3,HEX2DEC(D$1)+2),INDEX('BCC Daten'!$B:$R,HEX2DEC($B165)/16+3,HEX2DEC(C$1)+2))))</f>
        <v>14</v>
      </c>
      <c r="D165" s="106"/>
      <c r="E165" s="106">
        <f>IF(HEX2DEC(CONCATENATE(INDEX('BCC Daten'!$B:$R,HEX2DEC($B165)/16+3,HEX2DEC(F$1)+2),INDEX('BCC Daten'!$B:$R,HEX2DEC($B165)/16+3,HEX2DEC(E$1)+2)))&gt;32767,HEX2DEC(CONCATENATE(INDEX('BCC Daten'!$B:$R,HEX2DEC($B165)/16+3,HEX2DEC(F$1)+2),INDEX('BCC Daten'!$B:$R,HEX2DEC($B165)/16+3,HEX2DEC(E$1)+2)))-65536,HEX2DEC(CONCATENATE(INDEX('BCC Daten'!$B:$R,HEX2DEC($B165)/16+3,HEX2DEC(F$1)+2),INDEX('BCC Daten'!$B:$R,HEX2DEC($B165)/16+3,HEX2DEC(E$1)+2))))</f>
        <v>-4</v>
      </c>
      <c r="F165" s="106"/>
      <c r="G165" s="106">
        <f>IF(HEX2DEC(CONCATENATE(INDEX('BCC Daten'!$B:$R,HEX2DEC($B165)/16+3,HEX2DEC(H$1)+2),INDEX('BCC Daten'!$B:$R,HEX2DEC($B165)/16+3,HEX2DEC(G$1)+2)))&gt;32767,HEX2DEC(CONCATENATE(INDEX('BCC Daten'!$B:$R,HEX2DEC($B165)/16+3,HEX2DEC(H$1)+2),INDEX('BCC Daten'!$B:$R,HEX2DEC($B165)/16+3,HEX2DEC(G$1)+2)))-65536,HEX2DEC(CONCATENATE(INDEX('BCC Daten'!$B:$R,HEX2DEC($B165)/16+3,HEX2DEC(H$1)+2),INDEX('BCC Daten'!$B:$R,HEX2DEC($B165)/16+3,HEX2DEC(G$1)+2))))</f>
        <v>42</v>
      </c>
      <c r="H165" s="106"/>
      <c r="I165" s="106">
        <f>IF(HEX2DEC(CONCATENATE(INDEX('BCC Daten'!$B:$R,HEX2DEC($B165)/16+3,HEX2DEC(J$1)+2),INDEX('BCC Daten'!$B:$R,HEX2DEC($B165)/16+3,HEX2DEC(I$1)+2)))&gt;32767,HEX2DEC(CONCATENATE(INDEX('BCC Daten'!$B:$R,HEX2DEC($B165)/16+3,HEX2DEC(J$1)+2),INDEX('BCC Daten'!$B:$R,HEX2DEC($B165)/16+3,HEX2DEC(I$1)+2)))-65536,HEX2DEC(CONCATENATE(INDEX('BCC Daten'!$B:$R,HEX2DEC($B165)/16+3,HEX2DEC(J$1)+2),INDEX('BCC Daten'!$B:$R,HEX2DEC($B165)/16+3,HEX2DEC(I$1)+2))))</f>
        <v>-71</v>
      </c>
      <c r="J165" s="106"/>
      <c r="K165" s="106">
        <f>IF(HEX2DEC(CONCATENATE(INDEX('BCC Daten'!$B:$R,HEX2DEC($B165)/16+3,HEX2DEC(L$1)+2),INDEX('BCC Daten'!$B:$R,HEX2DEC($B165)/16+3,HEX2DEC(K$1)+2)))&gt;32767,HEX2DEC(CONCATENATE(INDEX('BCC Daten'!$B:$R,HEX2DEC($B165)/16+3,HEX2DEC(L$1)+2),INDEX('BCC Daten'!$B:$R,HEX2DEC($B165)/16+3,HEX2DEC(K$1)+2)))-65536,HEX2DEC(CONCATENATE(INDEX('BCC Daten'!$B:$R,HEX2DEC($B165)/16+3,HEX2DEC(L$1)+2),INDEX('BCC Daten'!$B:$R,HEX2DEC($B165)/16+3,HEX2DEC(K$1)+2))))</f>
        <v>-38</v>
      </c>
      <c r="L165" s="106"/>
      <c r="M165" s="106">
        <f>IF(HEX2DEC(CONCATENATE(INDEX('BCC Daten'!$B:$R,HEX2DEC($B165)/16+3,HEX2DEC(N$1)+2),INDEX('BCC Daten'!$B:$R,HEX2DEC($B165)/16+3,HEX2DEC(M$1)+2)))&gt;32767,HEX2DEC(CONCATENATE(INDEX('BCC Daten'!$B:$R,HEX2DEC($B165)/16+3,HEX2DEC(N$1)+2),INDEX('BCC Daten'!$B:$R,HEX2DEC($B165)/16+3,HEX2DEC(M$1)+2)))-65536,HEX2DEC(CONCATENATE(INDEX('BCC Daten'!$B:$R,HEX2DEC($B165)/16+3,HEX2DEC(N$1)+2),INDEX('BCC Daten'!$B:$R,HEX2DEC($B165)/16+3,HEX2DEC(M$1)+2))))</f>
        <v>59</v>
      </c>
      <c r="N165" s="106"/>
      <c r="O165" s="106">
        <f>IF(HEX2DEC(CONCATENATE(INDEX('BCC Daten'!$B:$R,HEX2DEC($B165)/16+3,HEX2DEC(P$1)+2),INDEX('BCC Daten'!$B:$R,HEX2DEC($B165)/16+3,HEX2DEC(O$1)+2)))&gt;32767,HEX2DEC(CONCATENATE(INDEX('BCC Daten'!$B:$R,HEX2DEC($B165)/16+3,HEX2DEC(P$1)+2),INDEX('BCC Daten'!$B:$R,HEX2DEC($B165)/16+3,HEX2DEC(O$1)+2)))-65536,HEX2DEC(CONCATENATE(INDEX('BCC Daten'!$B:$R,HEX2DEC($B165)/16+3,HEX2DEC(P$1)+2),INDEX('BCC Daten'!$B:$R,HEX2DEC($B165)/16+3,HEX2DEC(O$1)+2))))</f>
        <v>82</v>
      </c>
      <c r="P165" s="106"/>
      <c r="Q165" s="106">
        <f>IF(HEX2DEC(CONCATENATE(INDEX('BCC Daten'!$B:$R,HEX2DEC($B165)/16+3,HEX2DEC(R$1)+2),INDEX('BCC Daten'!$B:$R,HEX2DEC($B165)/16+3,HEX2DEC(Q$1)+2)))&gt;32767,HEX2DEC(CONCATENATE(INDEX('BCC Daten'!$B:$R,HEX2DEC($B165)/16+3,HEX2DEC(R$1)+2),INDEX('BCC Daten'!$B:$R,HEX2DEC($B165)/16+3,HEX2DEC(Q$1)+2)))-65536,HEX2DEC(CONCATENATE(INDEX('BCC Daten'!$B:$R,HEX2DEC($B165)/16+3,HEX2DEC(R$1)+2),INDEX('BCC Daten'!$B:$R,HEX2DEC($B165)/16+3,HEX2DEC(Q$1)+2))))</f>
        <v>-70</v>
      </c>
      <c r="R165" s="107"/>
    </row>
    <row r="166" spans="1:19" s="12" customFormat="1" x14ac:dyDescent="0.25">
      <c r="A166" s="75">
        <f t="shared" si="6"/>
        <v>1792</v>
      </c>
      <c r="B166" s="10" t="str">
        <f t="shared" si="5"/>
        <v>700</v>
      </c>
      <c r="C166" s="106">
        <f>IF(HEX2DEC(CONCATENATE(INDEX('BCC Daten'!$B:$R,HEX2DEC($B166)/16+3,HEX2DEC(D$1)+2),INDEX('BCC Daten'!$B:$R,HEX2DEC($B166)/16+3,HEX2DEC(C$1)+2)))&gt;32767,HEX2DEC(CONCATENATE(INDEX('BCC Daten'!$B:$R,HEX2DEC($B166)/16+3,HEX2DEC(D$1)+2),INDEX('BCC Daten'!$B:$R,HEX2DEC($B166)/16+3,HEX2DEC(C$1)+2)))-65536,HEX2DEC(CONCATENATE(INDEX('BCC Daten'!$B:$R,HEX2DEC($B166)/16+3,HEX2DEC(D$1)+2),INDEX('BCC Daten'!$B:$R,HEX2DEC($B166)/16+3,HEX2DEC(C$1)+2))))</f>
        <v>-33</v>
      </c>
      <c r="D166" s="106"/>
      <c r="E166" s="106">
        <f>IF(HEX2DEC(CONCATENATE(INDEX('BCC Daten'!$B:$R,HEX2DEC($B166)/16+3,HEX2DEC(F$1)+2),INDEX('BCC Daten'!$B:$R,HEX2DEC($B166)/16+3,HEX2DEC(E$1)+2)))&gt;32767,HEX2DEC(CONCATENATE(INDEX('BCC Daten'!$B:$R,HEX2DEC($B166)/16+3,HEX2DEC(F$1)+2),INDEX('BCC Daten'!$B:$R,HEX2DEC($B166)/16+3,HEX2DEC(E$1)+2)))-65536,HEX2DEC(CONCATENATE(INDEX('BCC Daten'!$B:$R,HEX2DEC($B166)/16+3,HEX2DEC(F$1)+2),INDEX('BCC Daten'!$B:$R,HEX2DEC($B166)/16+3,HEX2DEC(E$1)+2))))</f>
        <v>24</v>
      </c>
      <c r="F166" s="106"/>
      <c r="G166" s="106">
        <f>IF(HEX2DEC(CONCATENATE(INDEX('BCC Daten'!$B:$R,HEX2DEC($B166)/16+3,HEX2DEC(H$1)+2),INDEX('BCC Daten'!$B:$R,HEX2DEC($B166)/16+3,HEX2DEC(G$1)+2)))&gt;32767,HEX2DEC(CONCATENATE(INDEX('BCC Daten'!$B:$R,HEX2DEC($B166)/16+3,HEX2DEC(H$1)+2),INDEX('BCC Daten'!$B:$R,HEX2DEC($B166)/16+3,HEX2DEC(G$1)+2)))-65536,HEX2DEC(CONCATENATE(INDEX('BCC Daten'!$B:$R,HEX2DEC($B166)/16+3,HEX2DEC(H$1)+2),INDEX('BCC Daten'!$B:$R,HEX2DEC($B166)/16+3,HEX2DEC(G$1)+2))))</f>
        <v>-84</v>
      </c>
      <c r="H166" s="106"/>
      <c r="I166" s="106">
        <f>IF(HEX2DEC(CONCATENATE(INDEX('BCC Daten'!$B:$R,HEX2DEC($B166)/16+3,HEX2DEC(J$1)+2),INDEX('BCC Daten'!$B:$R,HEX2DEC($B166)/16+3,HEX2DEC(I$1)+2)))&gt;32767,HEX2DEC(CONCATENATE(INDEX('BCC Daten'!$B:$R,HEX2DEC($B166)/16+3,HEX2DEC(J$1)+2),INDEX('BCC Daten'!$B:$R,HEX2DEC($B166)/16+3,HEX2DEC(I$1)+2)))-65536,HEX2DEC(CONCATENATE(INDEX('BCC Daten'!$B:$R,HEX2DEC($B166)/16+3,HEX2DEC(J$1)+2),INDEX('BCC Daten'!$B:$R,HEX2DEC($B166)/16+3,HEX2DEC(I$1)+2))))</f>
        <v>32</v>
      </c>
      <c r="J166" s="106"/>
      <c r="K166" s="106">
        <f>IF(HEX2DEC(CONCATENATE(INDEX('BCC Daten'!$B:$R,HEX2DEC($B166)/16+3,HEX2DEC(L$1)+2),INDEX('BCC Daten'!$B:$R,HEX2DEC($B166)/16+3,HEX2DEC(K$1)+2)))&gt;32767,HEX2DEC(CONCATENATE(INDEX('BCC Daten'!$B:$R,HEX2DEC($B166)/16+3,HEX2DEC(L$1)+2),INDEX('BCC Daten'!$B:$R,HEX2DEC($B166)/16+3,HEX2DEC(K$1)+2)))-65536,HEX2DEC(CONCATENATE(INDEX('BCC Daten'!$B:$R,HEX2DEC($B166)/16+3,HEX2DEC(L$1)+2),INDEX('BCC Daten'!$B:$R,HEX2DEC($B166)/16+3,HEX2DEC(K$1)+2))))</f>
        <v>-46</v>
      </c>
      <c r="L166" s="106"/>
      <c r="M166" s="106">
        <f>IF(HEX2DEC(CONCATENATE(INDEX('BCC Daten'!$B:$R,HEX2DEC($B166)/16+3,HEX2DEC(N$1)+2),INDEX('BCC Daten'!$B:$R,HEX2DEC($B166)/16+3,HEX2DEC(M$1)+2)))&gt;32767,HEX2DEC(CONCATENATE(INDEX('BCC Daten'!$B:$R,HEX2DEC($B166)/16+3,HEX2DEC(N$1)+2),INDEX('BCC Daten'!$B:$R,HEX2DEC($B166)/16+3,HEX2DEC(M$1)+2)))-65536,HEX2DEC(CONCATENATE(INDEX('BCC Daten'!$B:$R,HEX2DEC($B166)/16+3,HEX2DEC(N$1)+2),INDEX('BCC Daten'!$B:$R,HEX2DEC($B166)/16+3,HEX2DEC(M$1)+2))))</f>
        <v>-23</v>
      </c>
      <c r="N166" s="106"/>
      <c r="O166" s="106">
        <f>IF(HEX2DEC(CONCATENATE(INDEX('BCC Daten'!$B:$R,HEX2DEC($B166)/16+3,HEX2DEC(P$1)+2),INDEX('BCC Daten'!$B:$R,HEX2DEC($B166)/16+3,HEX2DEC(O$1)+2)))&gt;32767,HEX2DEC(CONCATENATE(INDEX('BCC Daten'!$B:$R,HEX2DEC($B166)/16+3,HEX2DEC(P$1)+2),INDEX('BCC Daten'!$B:$R,HEX2DEC($B166)/16+3,HEX2DEC(O$1)+2)))-65536,HEX2DEC(CONCATENATE(INDEX('BCC Daten'!$B:$R,HEX2DEC($B166)/16+3,HEX2DEC(P$1)+2),INDEX('BCC Daten'!$B:$R,HEX2DEC($B166)/16+3,HEX2DEC(O$1)+2))))</f>
        <v>-38</v>
      </c>
      <c r="P166" s="106"/>
      <c r="Q166" s="106">
        <f>IF(HEX2DEC(CONCATENATE(INDEX('BCC Daten'!$B:$R,HEX2DEC($B166)/16+3,HEX2DEC(R$1)+2),INDEX('BCC Daten'!$B:$R,HEX2DEC($B166)/16+3,HEX2DEC(Q$1)+2)))&gt;32767,HEX2DEC(CONCATENATE(INDEX('BCC Daten'!$B:$R,HEX2DEC($B166)/16+3,HEX2DEC(R$1)+2),INDEX('BCC Daten'!$B:$R,HEX2DEC($B166)/16+3,HEX2DEC(Q$1)+2)))-65536,HEX2DEC(CONCATENATE(INDEX('BCC Daten'!$B:$R,HEX2DEC($B166)/16+3,HEX2DEC(R$1)+2),INDEX('BCC Daten'!$B:$R,HEX2DEC($B166)/16+3,HEX2DEC(Q$1)+2))))</f>
        <v>-26</v>
      </c>
      <c r="R166" s="107"/>
    </row>
    <row r="167" spans="1:19" s="12" customFormat="1" x14ac:dyDescent="0.25">
      <c r="A167" s="75">
        <f t="shared" si="6"/>
        <v>1808</v>
      </c>
      <c r="B167" s="10" t="str">
        <f t="shared" si="5"/>
        <v>710</v>
      </c>
      <c r="C167" s="106">
        <f>IF(HEX2DEC(CONCATENATE(INDEX('BCC Daten'!$B:$R,HEX2DEC($B167)/16+3,HEX2DEC(D$1)+2),INDEX('BCC Daten'!$B:$R,HEX2DEC($B167)/16+3,HEX2DEC(C$1)+2)))&gt;32767,HEX2DEC(CONCATENATE(INDEX('BCC Daten'!$B:$R,HEX2DEC($B167)/16+3,HEX2DEC(D$1)+2),INDEX('BCC Daten'!$B:$R,HEX2DEC($B167)/16+3,HEX2DEC(C$1)+2)))-65536,HEX2DEC(CONCATENATE(INDEX('BCC Daten'!$B:$R,HEX2DEC($B167)/16+3,HEX2DEC(D$1)+2),INDEX('BCC Daten'!$B:$R,HEX2DEC($B167)/16+3,HEX2DEC(C$1)+2))))</f>
        <v>-62</v>
      </c>
      <c r="D167" s="106"/>
      <c r="E167" s="106">
        <f>IF(HEX2DEC(CONCATENATE(INDEX('BCC Daten'!$B:$R,HEX2DEC($B167)/16+3,HEX2DEC(F$1)+2),INDEX('BCC Daten'!$B:$R,HEX2DEC($B167)/16+3,HEX2DEC(E$1)+2)))&gt;32767,HEX2DEC(CONCATENATE(INDEX('BCC Daten'!$B:$R,HEX2DEC($B167)/16+3,HEX2DEC(F$1)+2),INDEX('BCC Daten'!$B:$R,HEX2DEC($B167)/16+3,HEX2DEC(E$1)+2)))-65536,HEX2DEC(CONCATENATE(INDEX('BCC Daten'!$B:$R,HEX2DEC($B167)/16+3,HEX2DEC(F$1)+2),INDEX('BCC Daten'!$B:$R,HEX2DEC($B167)/16+3,HEX2DEC(E$1)+2))))</f>
        <v>-75</v>
      </c>
      <c r="F167" s="106"/>
      <c r="G167" s="106">
        <f>IF(HEX2DEC(CONCATENATE(INDEX('BCC Daten'!$B:$R,HEX2DEC($B167)/16+3,HEX2DEC(H$1)+2),INDEX('BCC Daten'!$B:$R,HEX2DEC($B167)/16+3,HEX2DEC(G$1)+2)))&gt;32767,HEX2DEC(CONCATENATE(INDEX('BCC Daten'!$B:$R,HEX2DEC($B167)/16+3,HEX2DEC(H$1)+2),INDEX('BCC Daten'!$B:$R,HEX2DEC($B167)/16+3,HEX2DEC(G$1)+2)))-65536,HEX2DEC(CONCATENATE(INDEX('BCC Daten'!$B:$R,HEX2DEC($B167)/16+3,HEX2DEC(H$1)+2),INDEX('BCC Daten'!$B:$R,HEX2DEC($B167)/16+3,HEX2DEC(G$1)+2))))</f>
        <v>8</v>
      </c>
      <c r="H167" s="106"/>
      <c r="I167" s="106">
        <f>IF(HEX2DEC(CONCATENATE(INDEX('BCC Daten'!$B:$R,HEX2DEC($B167)/16+3,HEX2DEC(J$1)+2),INDEX('BCC Daten'!$B:$R,HEX2DEC($B167)/16+3,HEX2DEC(I$1)+2)))&gt;32767,HEX2DEC(CONCATENATE(INDEX('BCC Daten'!$B:$R,HEX2DEC($B167)/16+3,HEX2DEC(J$1)+2),INDEX('BCC Daten'!$B:$R,HEX2DEC($B167)/16+3,HEX2DEC(I$1)+2)))-65536,HEX2DEC(CONCATENATE(INDEX('BCC Daten'!$B:$R,HEX2DEC($B167)/16+3,HEX2DEC(J$1)+2),INDEX('BCC Daten'!$B:$R,HEX2DEC($B167)/16+3,HEX2DEC(I$1)+2))))</f>
        <v>0</v>
      </c>
      <c r="J167" s="106"/>
      <c r="K167" s="106">
        <f>IF(HEX2DEC(CONCATENATE(INDEX('BCC Daten'!$B:$R,HEX2DEC($B167)/16+3,HEX2DEC(L$1)+2),INDEX('BCC Daten'!$B:$R,HEX2DEC($B167)/16+3,HEX2DEC(K$1)+2)))&gt;32767,HEX2DEC(CONCATENATE(INDEX('BCC Daten'!$B:$R,HEX2DEC($B167)/16+3,HEX2DEC(L$1)+2),INDEX('BCC Daten'!$B:$R,HEX2DEC($B167)/16+3,HEX2DEC(K$1)+2)))-65536,HEX2DEC(CONCATENATE(INDEX('BCC Daten'!$B:$R,HEX2DEC($B167)/16+3,HEX2DEC(L$1)+2),INDEX('BCC Daten'!$B:$R,HEX2DEC($B167)/16+3,HEX2DEC(K$1)+2))))</f>
        <v>-55</v>
      </c>
      <c r="L167" s="106"/>
      <c r="M167" s="106">
        <f>IF(HEX2DEC(CONCATENATE(INDEX('BCC Daten'!$B:$R,HEX2DEC($B167)/16+3,HEX2DEC(N$1)+2),INDEX('BCC Daten'!$B:$R,HEX2DEC($B167)/16+3,HEX2DEC(M$1)+2)))&gt;32767,HEX2DEC(CONCATENATE(INDEX('BCC Daten'!$B:$R,HEX2DEC($B167)/16+3,HEX2DEC(N$1)+2),INDEX('BCC Daten'!$B:$R,HEX2DEC($B167)/16+3,HEX2DEC(M$1)+2)))-65536,HEX2DEC(CONCATENATE(INDEX('BCC Daten'!$B:$R,HEX2DEC($B167)/16+3,HEX2DEC(N$1)+2),INDEX('BCC Daten'!$B:$R,HEX2DEC($B167)/16+3,HEX2DEC(M$1)+2))))</f>
        <v>36</v>
      </c>
      <c r="N167" s="106"/>
      <c r="O167" s="106">
        <f>IF(HEX2DEC(CONCATENATE(INDEX('BCC Daten'!$B:$R,HEX2DEC($B167)/16+3,HEX2DEC(P$1)+2),INDEX('BCC Daten'!$B:$R,HEX2DEC($B167)/16+3,HEX2DEC(O$1)+2)))&gt;32767,HEX2DEC(CONCATENATE(INDEX('BCC Daten'!$B:$R,HEX2DEC($B167)/16+3,HEX2DEC(P$1)+2),INDEX('BCC Daten'!$B:$R,HEX2DEC($B167)/16+3,HEX2DEC(O$1)+2)))-65536,HEX2DEC(CONCATENATE(INDEX('BCC Daten'!$B:$R,HEX2DEC($B167)/16+3,HEX2DEC(P$1)+2),INDEX('BCC Daten'!$B:$R,HEX2DEC($B167)/16+3,HEX2DEC(O$1)+2))))</f>
        <v>-86</v>
      </c>
      <c r="P167" s="106"/>
      <c r="Q167" s="106">
        <f>IF(HEX2DEC(CONCATENATE(INDEX('BCC Daten'!$B:$R,HEX2DEC($B167)/16+3,HEX2DEC(R$1)+2),INDEX('BCC Daten'!$B:$R,HEX2DEC($B167)/16+3,HEX2DEC(Q$1)+2)))&gt;32767,HEX2DEC(CONCATENATE(INDEX('BCC Daten'!$B:$R,HEX2DEC($B167)/16+3,HEX2DEC(R$1)+2),INDEX('BCC Daten'!$B:$R,HEX2DEC($B167)/16+3,HEX2DEC(Q$1)+2)))-65536,HEX2DEC(CONCATENATE(INDEX('BCC Daten'!$B:$R,HEX2DEC($B167)/16+3,HEX2DEC(R$1)+2),INDEX('BCC Daten'!$B:$R,HEX2DEC($B167)/16+3,HEX2DEC(Q$1)+2))))</f>
        <v>22</v>
      </c>
      <c r="R167" s="107"/>
    </row>
    <row r="168" spans="1:19" s="12" customFormat="1" x14ac:dyDescent="0.25">
      <c r="A168" s="75">
        <f t="shared" si="6"/>
        <v>1824</v>
      </c>
      <c r="B168" s="10" t="str">
        <f t="shared" si="5"/>
        <v>720</v>
      </c>
      <c r="C168" s="106">
        <f>IF(HEX2DEC(CONCATENATE(INDEX('BCC Daten'!$B:$R,HEX2DEC($B168)/16+3,HEX2DEC(D$1)+2),INDEX('BCC Daten'!$B:$R,HEX2DEC($B168)/16+3,HEX2DEC(C$1)+2)))&gt;32767,HEX2DEC(CONCATENATE(INDEX('BCC Daten'!$B:$R,HEX2DEC($B168)/16+3,HEX2DEC(D$1)+2),INDEX('BCC Daten'!$B:$R,HEX2DEC($B168)/16+3,HEX2DEC(C$1)+2)))-65536,HEX2DEC(CONCATENATE(INDEX('BCC Daten'!$B:$R,HEX2DEC($B168)/16+3,HEX2DEC(D$1)+2),INDEX('BCC Daten'!$B:$R,HEX2DEC($B168)/16+3,HEX2DEC(C$1)+2))))</f>
        <v>23</v>
      </c>
      <c r="D168" s="106"/>
      <c r="E168" s="106">
        <f>IF(HEX2DEC(CONCATENATE(INDEX('BCC Daten'!$B:$R,HEX2DEC($B168)/16+3,HEX2DEC(F$1)+2),INDEX('BCC Daten'!$B:$R,HEX2DEC($B168)/16+3,HEX2DEC(E$1)+2)))&gt;32767,HEX2DEC(CONCATENATE(INDEX('BCC Daten'!$B:$R,HEX2DEC($B168)/16+3,HEX2DEC(F$1)+2),INDEX('BCC Daten'!$B:$R,HEX2DEC($B168)/16+3,HEX2DEC(E$1)+2)))-65536,HEX2DEC(CONCATENATE(INDEX('BCC Daten'!$B:$R,HEX2DEC($B168)/16+3,HEX2DEC(F$1)+2),INDEX('BCC Daten'!$B:$R,HEX2DEC($B168)/16+3,HEX2DEC(E$1)+2))))</f>
        <v>-81</v>
      </c>
      <c r="F168" s="106"/>
      <c r="G168" s="106">
        <f>IF(HEX2DEC(CONCATENATE(INDEX('BCC Daten'!$B:$R,HEX2DEC($B168)/16+3,HEX2DEC(H$1)+2),INDEX('BCC Daten'!$B:$R,HEX2DEC($B168)/16+3,HEX2DEC(G$1)+2)))&gt;32767,HEX2DEC(CONCATENATE(INDEX('BCC Daten'!$B:$R,HEX2DEC($B168)/16+3,HEX2DEC(H$1)+2),INDEX('BCC Daten'!$B:$R,HEX2DEC($B168)/16+3,HEX2DEC(G$1)+2)))-65536,HEX2DEC(CONCATENATE(INDEX('BCC Daten'!$B:$R,HEX2DEC($B168)/16+3,HEX2DEC(H$1)+2),INDEX('BCC Daten'!$B:$R,HEX2DEC($B168)/16+3,HEX2DEC(G$1)+2))))</f>
        <v>8</v>
      </c>
      <c r="H168" s="106"/>
      <c r="I168" s="106">
        <f>IF(HEX2DEC(CONCATENATE(INDEX('BCC Daten'!$B:$R,HEX2DEC($B168)/16+3,HEX2DEC(J$1)+2),INDEX('BCC Daten'!$B:$R,HEX2DEC($B168)/16+3,HEX2DEC(I$1)+2)))&gt;32767,HEX2DEC(CONCATENATE(INDEX('BCC Daten'!$B:$R,HEX2DEC($B168)/16+3,HEX2DEC(J$1)+2),INDEX('BCC Daten'!$B:$R,HEX2DEC($B168)/16+3,HEX2DEC(I$1)+2)))-65536,HEX2DEC(CONCATENATE(INDEX('BCC Daten'!$B:$R,HEX2DEC($B168)/16+3,HEX2DEC(J$1)+2),INDEX('BCC Daten'!$B:$R,HEX2DEC($B168)/16+3,HEX2DEC(I$1)+2))))</f>
        <v>-41</v>
      </c>
      <c r="J168" s="106"/>
      <c r="K168" s="106">
        <f>IF(HEX2DEC(CONCATENATE(INDEX('BCC Daten'!$B:$R,HEX2DEC($B168)/16+3,HEX2DEC(L$1)+2),INDEX('BCC Daten'!$B:$R,HEX2DEC($B168)/16+3,HEX2DEC(K$1)+2)))&gt;32767,HEX2DEC(CONCATENATE(INDEX('BCC Daten'!$B:$R,HEX2DEC($B168)/16+3,HEX2DEC(L$1)+2),INDEX('BCC Daten'!$B:$R,HEX2DEC($B168)/16+3,HEX2DEC(K$1)+2)))-65536,HEX2DEC(CONCATENATE(INDEX('BCC Daten'!$B:$R,HEX2DEC($B168)/16+3,HEX2DEC(L$1)+2),INDEX('BCC Daten'!$B:$R,HEX2DEC($B168)/16+3,HEX2DEC(K$1)+2))))</f>
        <v>-13</v>
      </c>
      <c r="L168" s="106"/>
      <c r="M168" s="106">
        <f>IF(HEX2DEC(CONCATENATE(INDEX('BCC Daten'!$B:$R,HEX2DEC($B168)/16+3,HEX2DEC(N$1)+2),INDEX('BCC Daten'!$B:$R,HEX2DEC($B168)/16+3,HEX2DEC(M$1)+2)))&gt;32767,HEX2DEC(CONCATENATE(INDEX('BCC Daten'!$B:$R,HEX2DEC($B168)/16+3,HEX2DEC(N$1)+2),INDEX('BCC Daten'!$B:$R,HEX2DEC($B168)/16+3,HEX2DEC(M$1)+2)))-65536,HEX2DEC(CONCATENATE(INDEX('BCC Daten'!$B:$R,HEX2DEC($B168)/16+3,HEX2DEC(N$1)+2),INDEX('BCC Daten'!$B:$R,HEX2DEC($B168)/16+3,HEX2DEC(M$1)+2))))</f>
        <v>-35</v>
      </c>
      <c r="N168" s="106"/>
      <c r="O168" s="106">
        <f>IF(HEX2DEC(CONCATENATE(INDEX('BCC Daten'!$B:$R,HEX2DEC($B168)/16+3,HEX2DEC(P$1)+2),INDEX('BCC Daten'!$B:$R,HEX2DEC($B168)/16+3,HEX2DEC(O$1)+2)))&gt;32767,HEX2DEC(CONCATENATE(INDEX('BCC Daten'!$B:$R,HEX2DEC($B168)/16+3,HEX2DEC(P$1)+2),INDEX('BCC Daten'!$B:$R,HEX2DEC($B168)/16+3,HEX2DEC(O$1)+2)))-65536,HEX2DEC(CONCATENATE(INDEX('BCC Daten'!$B:$R,HEX2DEC($B168)/16+3,HEX2DEC(P$1)+2),INDEX('BCC Daten'!$B:$R,HEX2DEC($B168)/16+3,HEX2DEC(O$1)+2))))</f>
        <v>-34</v>
      </c>
      <c r="P168" s="106"/>
      <c r="Q168" s="106">
        <f>IF(HEX2DEC(CONCATENATE(INDEX('BCC Daten'!$B:$R,HEX2DEC($B168)/16+3,HEX2DEC(R$1)+2),INDEX('BCC Daten'!$B:$R,HEX2DEC($B168)/16+3,HEX2DEC(Q$1)+2)))&gt;32767,HEX2DEC(CONCATENATE(INDEX('BCC Daten'!$B:$R,HEX2DEC($B168)/16+3,HEX2DEC(R$1)+2),INDEX('BCC Daten'!$B:$R,HEX2DEC($B168)/16+3,HEX2DEC(Q$1)+2)))-65536,HEX2DEC(CONCATENATE(INDEX('BCC Daten'!$B:$R,HEX2DEC($B168)/16+3,HEX2DEC(R$1)+2),INDEX('BCC Daten'!$B:$R,HEX2DEC($B168)/16+3,HEX2DEC(Q$1)+2))))</f>
        <v>3</v>
      </c>
      <c r="R168" s="107"/>
    </row>
    <row r="169" spans="1:19" s="12" customFormat="1" x14ac:dyDescent="0.25">
      <c r="A169" s="75">
        <f t="shared" si="6"/>
        <v>1840</v>
      </c>
      <c r="B169" s="10" t="str">
        <f t="shared" si="5"/>
        <v>730</v>
      </c>
      <c r="C169" s="106">
        <f>IF(HEX2DEC(CONCATENATE(INDEX('BCC Daten'!$B:$R,HEX2DEC($B169)/16+3,HEX2DEC(D$1)+2),INDEX('BCC Daten'!$B:$R,HEX2DEC($B169)/16+3,HEX2DEC(C$1)+2)))&gt;32767,HEX2DEC(CONCATENATE(INDEX('BCC Daten'!$B:$R,HEX2DEC($B169)/16+3,HEX2DEC(D$1)+2),INDEX('BCC Daten'!$B:$R,HEX2DEC($B169)/16+3,HEX2DEC(C$1)+2)))-65536,HEX2DEC(CONCATENATE(INDEX('BCC Daten'!$B:$R,HEX2DEC($B169)/16+3,HEX2DEC(D$1)+2),INDEX('BCC Daten'!$B:$R,HEX2DEC($B169)/16+3,HEX2DEC(C$1)+2))))</f>
        <v>-38</v>
      </c>
      <c r="D169" s="106"/>
      <c r="E169" s="106">
        <f>IF(HEX2DEC(CONCATENATE(INDEX('BCC Daten'!$B:$R,HEX2DEC($B169)/16+3,HEX2DEC(F$1)+2),INDEX('BCC Daten'!$B:$R,HEX2DEC($B169)/16+3,HEX2DEC(E$1)+2)))&gt;32767,HEX2DEC(CONCATENATE(INDEX('BCC Daten'!$B:$R,HEX2DEC($B169)/16+3,HEX2DEC(F$1)+2),INDEX('BCC Daten'!$B:$R,HEX2DEC($B169)/16+3,HEX2DEC(E$1)+2)))-65536,HEX2DEC(CONCATENATE(INDEX('BCC Daten'!$B:$R,HEX2DEC($B169)/16+3,HEX2DEC(F$1)+2),INDEX('BCC Daten'!$B:$R,HEX2DEC($B169)/16+3,HEX2DEC(E$1)+2))))</f>
        <v>-22</v>
      </c>
      <c r="F169" s="106"/>
      <c r="G169" s="106">
        <f>IF(HEX2DEC(CONCATENATE(INDEX('BCC Daten'!$B:$R,HEX2DEC($B169)/16+3,HEX2DEC(H$1)+2),INDEX('BCC Daten'!$B:$R,HEX2DEC($B169)/16+3,HEX2DEC(G$1)+2)))&gt;32767,HEX2DEC(CONCATENATE(INDEX('BCC Daten'!$B:$R,HEX2DEC($B169)/16+3,HEX2DEC(H$1)+2),INDEX('BCC Daten'!$B:$R,HEX2DEC($B169)/16+3,HEX2DEC(G$1)+2)))-65536,HEX2DEC(CONCATENATE(INDEX('BCC Daten'!$B:$R,HEX2DEC($B169)/16+3,HEX2DEC(H$1)+2),INDEX('BCC Daten'!$B:$R,HEX2DEC($B169)/16+3,HEX2DEC(G$1)+2))))</f>
        <v>-133</v>
      </c>
      <c r="H169" s="106"/>
      <c r="I169" s="106">
        <f>IF(HEX2DEC(CONCATENATE(INDEX('BCC Daten'!$B:$R,HEX2DEC($B169)/16+3,HEX2DEC(J$1)+2),INDEX('BCC Daten'!$B:$R,HEX2DEC($B169)/16+3,HEX2DEC(I$1)+2)))&gt;32767,HEX2DEC(CONCATENATE(INDEX('BCC Daten'!$B:$R,HEX2DEC($B169)/16+3,HEX2DEC(J$1)+2),INDEX('BCC Daten'!$B:$R,HEX2DEC($B169)/16+3,HEX2DEC(I$1)+2)))-65536,HEX2DEC(CONCATENATE(INDEX('BCC Daten'!$B:$R,HEX2DEC($B169)/16+3,HEX2DEC(J$1)+2),INDEX('BCC Daten'!$B:$R,HEX2DEC($B169)/16+3,HEX2DEC(I$1)+2))))</f>
        <v>-13</v>
      </c>
      <c r="J169" s="106"/>
      <c r="K169" s="106">
        <f>IF(HEX2DEC(CONCATENATE(INDEX('BCC Daten'!$B:$R,HEX2DEC($B169)/16+3,HEX2DEC(L$1)+2),INDEX('BCC Daten'!$B:$R,HEX2DEC($B169)/16+3,HEX2DEC(K$1)+2)))&gt;32767,HEX2DEC(CONCATENATE(INDEX('BCC Daten'!$B:$R,HEX2DEC($B169)/16+3,HEX2DEC(L$1)+2),INDEX('BCC Daten'!$B:$R,HEX2DEC($B169)/16+3,HEX2DEC(K$1)+2)))-65536,HEX2DEC(CONCATENATE(INDEX('BCC Daten'!$B:$R,HEX2DEC($B169)/16+3,HEX2DEC(L$1)+2),INDEX('BCC Daten'!$B:$R,HEX2DEC($B169)/16+3,HEX2DEC(K$1)+2))))</f>
        <v>-85</v>
      </c>
      <c r="L169" s="106"/>
      <c r="M169" s="106">
        <f>IF(HEX2DEC(CONCATENATE(INDEX('BCC Daten'!$B:$R,HEX2DEC($B169)/16+3,HEX2DEC(N$1)+2),INDEX('BCC Daten'!$B:$R,HEX2DEC($B169)/16+3,HEX2DEC(M$1)+2)))&gt;32767,HEX2DEC(CONCATENATE(INDEX('BCC Daten'!$B:$R,HEX2DEC($B169)/16+3,HEX2DEC(N$1)+2),INDEX('BCC Daten'!$B:$R,HEX2DEC($B169)/16+3,HEX2DEC(M$1)+2)))-65536,HEX2DEC(CONCATENATE(INDEX('BCC Daten'!$B:$R,HEX2DEC($B169)/16+3,HEX2DEC(N$1)+2),INDEX('BCC Daten'!$B:$R,HEX2DEC($B169)/16+3,HEX2DEC(M$1)+2))))</f>
        <v>30</v>
      </c>
      <c r="N169" s="106"/>
      <c r="O169" s="106">
        <f>IF(HEX2DEC(CONCATENATE(INDEX('BCC Daten'!$B:$R,HEX2DEC($B169)/16+3,HEX2DEC(P$1)+2),INDEX('BCC Daten'!$B:$R,HEX2DEC($B169)/16+3,HEX2DEC(O$1)+2)))&gt;32767,HEX2DEC(CONCATENATE(INDEX('BCC Daten'!$B:$R,HEX2DEC($B169)/16+3,HEX2DEC(P$1)+2),INDEX('BCC Daten'!$B:$R,HEX2DEC($B169)/16+3,HEX2DEC(O$1)+2)))-65536,HEX2DEC(CONCATENATE(INDEX('BCC Daten'!$B:$R,HEX2DEC($B169)/16+3,HEX2DEC(P$1)+2),INDEX('BCC Daten'!$B:$R,HEX2DEC($B169)/16+3,HEX2DEC(O$1)+2))))</f>
        <v>-23</v>
      </c>
      <c r="P169" s="106"/>
      <c r="Q169" s="106">
        <f>IF(HEX2DEC(CONCATENATE(INDEX('BCC Daten'!$B:$R,HEX2DEC($B169)/16+3,HEX2DEC(R$1)+2),INDEX('BCC Daten'!$B:$R,HEX2DEC($B169)/16+3,HEX2DEC(Q$1)+2)))&gt;32767,HEX2DEC(CONCATENATE(INDEX('BCC Daten'!$B:$R,HEX2DEC($B169)/16+3,HEX2DEC(R$1)+2),INDEX('BCC Daten'!$B:$R,HEX2DEC($B169)/16+3,HEX2DEC(Q$1)+2)))-65536,HEX2DEC(CONCATENATE(INDEX('BCC Daten'!$B:$R,HEX2DEC($B169)/16+3,HEX2DEC(R$1)+2),INDEX('BCC Daten'!$B:$R,HEX2DEC($B169)/16+3,HEX2DEC(Q$1)+2))))</f>
        <v>7</v>
      </c>
      <c r="R169" s="107"/>
    </row>
    <row r="170" spans="1:19" ht="30" customHeight="1" x14ac:dyDescent="0.25">
      <c r="A170" s="92">
        <f>A169+16</f>
        <v>1856</v>
      </c>
      <c r="B170" s="93" t="str">
        <f>DEC2HEX(A170)</f>
        <v>740</v>
      </c>
      <c r="C170" s="108" t="s">
        <v>95</v>
      </c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10"/>
      <c r="S170" t="s">
        <v>113</v>
      </c>
    </row>
    <row r="171" spans="1:19" x14ac:dyDescent="0.25">
      <c r="A171" s="92"/>
      <c r="B171" s="93"/>
      <c r="C171" s="114">
        <f>IF(HEX2DEC(CONCATENATE(INDEX('BCC Daten'!$B:$R,HEX2DEC($B170)/16+3,HEX2DEC(D$1)+2),INDEX('BCC Daten'!$B:$R,HEX2DEC($B170)/16+3,HEX2DEC(C$1)+2)))&gt;32767,HEX2DEC(CONCATENATE(INDEX('BCC Daten'!$B:$R,HEX2DEC($B170)/16+3,HEX2DEC(D$1)+2),INDEX('BCC Daten'!$B:$R,HEX2DEC($B170)/16+3,HEX2DEC(C$1)+2)))-65536,HEX2DEC(CONCATENATE(INDEX('BCC Daten'!$B:$R,HEX2DEC($B170)/16+3,HEX2DEC(D$1)+2),INDEX('BCC Daten'!$B:$R,HEX2DEC($B170)/16+3,HEX2DEC(C$1)+2))))</f>
        <v>-16</v>
      </c>
      <c r="D171" s="115"/>
      <c r="E171" s="115">
        <f>IF(HEX2DEC(CONCATENATE(INDEX('BCC Daten'!$B:$R,HEX2DEC($B170)/16+3,HEX2DEC(F$1)+2),INDEX('BCC Daten'!$B:$R,HEX2DEC($B170)/16+3,HEX2DEC(E$1)+2)))&gt;32767,HEX2DEC(CONCATENATE(INDEX('BCC Daten'!$B:$R,HEX2DEC($B170)/16+3,HEX2DEC(F$1)+2),INDEX('BCC Daten'!$B:$R,HEX2DEC($B170)/16+3,HEX2DEC(E$1)+2)))-65536,HEX2DEC(CONCATENATE(INDEX('BCC Daten'!$B:$R,HEX2DEC($B170)/16+3,HEX2DEC(F$1)+2),INDEX('BCC Daten'!$B:$R,HEX2DEC($B170)/16+3,HEX2DEC(E$1)+2))))</f>
        <v>-14</v>
      </c>
      <c r="F171" s="115"/>
      <c r="G171" s="115">
        <f>IF(HEX2DEC(CONCATENATE(INDEX('BCC Daten'!$B:$R,HEX2DEC($B170)/16+3,HEX2DEC(H$1)+2),INDEX('BCC Daten'!$B:$R,HEX2DEC($B170)/16+3,HEX2DEC(G$1)+2)))&gt;32767,HEX2DEC(CONCATENATE(INDEX('BCC Daten'!$B:$R,HEX2DEC($B170)/16+3,HEX2DEC(H$1)+2),INDEX('BCC Daten'!$B:$R,HEX2DEC($B170)/16+3,HEX2DEC(G$1)+2)))-65536,HEX2DEC(CONCATENATE(INDEX('BCC Daten'!$B:$R,HEX2DEC($B170)/16+3,HEX2DEC(H$1)+2),INDEX('BCC Daten'!$B:$R,HEX2DEC($B170)/16+3,HEX2DEC(G$1)+2))))</f>
        <v>3</v>
      </c>
      <c r="H171" s="115"/>
      <c r="I171" s="115">
        <f>IF(HEX2DEC(CONCATENATE(INDEX('BCC Daten'!$B:$R,HEX2DEC($B170)/16+3,HEX2DEC(J$1)+2),INDEX('BCC Daten'!$B:$R,HEX2DEC($B170)/16+3,HEX2DEC(I$1)+2)))&gt;32767,HEX2DEC(CONCATENATE(INDEX('BCC Daten'!$B:$R,HEX2DEC($B170)/16+3,HEX2DEC(J$1)+2),INDEX('BCC Daten'!$B:$R,HEX2DEC($B170)/16+3,HEX2DEC(I$1)+2)))-65536,HEX2DEC(CONCATENATE(INDEX('BCC Daten'!$B:$R,HEX2DEC($B170)/16+3,HEX2DEC(J$1)+2),INDEX('BCC Daten'!$B:$R,HEX2DEC($B170)/16+3,HEX2DEC(I$1)+2))))</f>
        <v>-36</v>
      </c>
      <c r="J171" s="115"/>
      <c r="K171" s="115">
        <f>IF(HEX2DEC(CONCATENATE(INDEX('BCC Daten'!$B:$R,HEX2DEC($B170)/16+3,HEX2DEC(L$1)+2),INDEX('BCC Daten'!$B:$R,HEX2DEC($B170)/16+3,HEX2DEC(K$1)+2)))&gt;32767,HEX2DEC(CONCATENATE(INDEX('BCC Daten'!$B:$R,HEX2DEC($B170)/16+3,HEX2DEC(L$1)+2),INDEX('BCC Daten'!$B:$R,HEX2DEC($B170)/16+3,HEX2DEC(K$1)+2)))-65536,HEX2DEC(CONCATENATE(INDEX('BCC Daten'!$B:$R,HEX2DEC($B170)/16+3,HEX2DEC(L$1)+2),INDEX('BCC Daten'!$B:$R,HEX2DEC($B170)/16+3,HEX2DEC(K$1)+2))))</f>
        <v>-12</v>
      </c>
      <c r="L171" s="115"/>
      <c r="M171" s="115">
        <f>IF(HEX2DEC(CONCATENATE(INDEX('BCC Daten'!$B:$R,HEX2DEC($B170)/16+3,HEX2DEC(N$1)+2),INDEX('BCC Daten'!$B:$R,HEX2DEC($B170)/16+3,HEX2DEC(M$1)+2)))&gt;32767,HEX2DEC(CONCATENATE(INDEX('BCC Daten'!$B:$R,HEX2DEC($B170)/16+3,HEX2DEC(N$1)+2),INDEX('BCC Daten'!$B:$R,HEX2DEC($B170)/16+3,HEX2DEC(M$1)+2)))-65536,HEX2DEC(CONCATENATE(INDEX('BCC Daten'!$B:$R,HEX2DEC($B170)/16+3,HEX2DEC(N$1)+2),INDEX('BCC Daten'!$B:$R,HEX2DEC($B170)/16+3,HEX2DEC(M$1)+2))))</f>
        <v>-79</v>
      </c>
      <c r="N171" s="115"/>
      <c r="O171" s="115">
        <f>IF(HEX2DEC(CONCATENATE(INDEX('BCC Daten'!$B:$R,HEX2DEC($B170)/16+3,HEX2DEC(P$1)+2),INDEX('BCC Daten'!$B:$R,HEX2DEC($B170)/16+3,HEX2DEC(O$1)+2)))&gt;32767,HEX2DEC(CONCATENATE(INDEX('BCC Daten'!$B:$R,HEX2DEC($B170)/16+3,HEX2DEC(P$1)+2),INDEX('BCC Daten'!$B:$R,HEX2DEC($B170)/16+3,HEX2DEC(O$1)+2)))-65536,HEX2DEC(CONCATENATE(INDEX('BCC Daten'!$B:$R,HEX2DEC($B170)/16+3,HEX2DEC(P$1)+2),INDEX('BCC Daten'!$B:$R,HEX2DEC($B170)/16+3,HEX2DEC(O$1)+2))))</f>
        <v>5</v>
      </c>
      <c r="P171" s="115"/>
      <c r="Q171" s="115">
        <f>IF(HEX2DEC(CONCATENATE(INDEX('BCC Daten'!$B:$R,HEX2DEC($B170)/16+3,HEX2DEC(R$1)+2),INDEX('BCC Daten'!$B:$R,HEX2DEC($B170)/16+3,HEX2DEC(Q$1)+2)))&gt;32767,HEX2DEC(CONCATENATE(INDEX('BCC Daten'!$B:$R,HEX2DEC($B170)/16+3,HEX2DEC(R$1)+2),INDEX('BCC Daten'!$B:$R,HEX2DEC($B170)/16+3,HEX2DEC(Q$1)+2)))-65536,HEX2DEC(CONCATENATE(INDEX('BCC Daten'!$B:$R,HEX2DEC($B170)/16+3,HEX2DEC(R$1)+2),INDEX('BCC Daten'!$B:$R,HEX2DEC($B170)/16+3,HEX2DEC(Q$1)+2))))</f>
        <v>-22</v>
      </c>
      <c r="R171" s="116"/>
    </row>
    <row r="172" spans="1:19" x14ac:dyDescent="0.25">
      <c r="A172" s="75">
        <f>A170+16</f>
        <v>1872</v>
      </c>
      <c r="B172" s="10" t="str">
        <f>DEC2HEX(A172)</f>
        <v>750</v>
      </c>
      <c r="C172" s="114">
        <f>IF(HEX2DEC(CONCATENATE(INDEX('BCC Daten'!$B:$R,HEX2DEC($B172)/16+3,HEX2DEC(D$1)+2),INDEX('BCC Daten'!$B:$R,HEX2DEC($B172)/16+3,HEX2DEC(C$1)+2)))&gt;32767,HEX2DEC(CONCATENATE(INDEX('BCC Daten'!$B:$R,HEX2DEC($B172)/16+3,HEX2DEC(D$1)+2),INDEX('BCC Daten'!$B:$R,HEX2DEC($B172)/16+3,HEX2DEC(C$1)+2)))-65536,HEX2DEC(CONCATENATE(INDEX('BCC Daten'!$B:$R,HEX2DEC($B172)/16+3,HEX2DEC(D$1)+2),INDEX('BCC Daten'!$B:$R,HEX2DEC($B172)/16+3,HEX2DEC(C$1)+2))))</f>
        <v>-91</v>
      </c>
      <c r="D172" s="115"/>
      <c r="E172" s="115">
        <f>IF(HEX2DEC(CONCATENATE(INDEX('BCC Daten'!$B:$R,HEX2DEC($B172)/16+3,HEX2DEC(F$1)+2),INDEX('BCC Daten'!$B:$R,HEX2DEC($B172)/16+3,HEX2DEC(E$1)+2)))&gt;32767,HEX2DEC(CONCATENATE(INDEX('BCC Daten'!$B:$R,HEX2DEC($B172)/16+3,HEX2DEC(F$1)+2),INDEX('BCC Daten'!$B:$R,HEX2DEC($B172)/16+3,HEX2DEC(E$1)+2)))-65536,HEX2DEC(CONCATENATE(INDEX('BCC Daten'!$B:$R,HEX2DEC($B172)/16+3,HEX2DEC(F$1)+2),INDEX('BCC Daten'!$B:$R,HEX2DEC($B172)/16+3,HEX2DEC(E$1)+2))))</f>
        <v>-54</v>
      </c>
      <c r="F172" s="115"/>
      <c r="G172" s="115">
        <f>IF(HEX2DEC(CONCATENATE(INDEX('BCC Daten'!$B:$R,HEX2DEC($B172)/16+3,HEX2DEC(H$1)+2),INDEX('BCC Daten'!$B:$R,HEX2DEC($B172)/16+3,HEX2DEC(G$1)+2)))&gt;32767,HEX2DEC(CONCATENATE(INDEX('BCC Daten'!$B:$R,HEX2DEC($B172)/16+3,HEX2DEC(H$1)+2),INDEX('BCC Daten'!$B:$R,HEX2DEC($B172)/16+3,HEX2DEC(G$1)+2)))-65536,HEX2DEC(CONCATENATE(INDEX('BCC Daten'!$B:$R,HEX2DEC($B172)/16+3,HEX2DEC(H$1)+2),INDEX('BCC Daten'!$B:$R,HEX2DEC($B172)/16+3,HEX2DEC(G$1)+2))))</f>
        <v>19</v>
      </c>
      <c r="H172" s="115"/>
      <c r="I172" s="115">
        <f>IF(HEX2DEC(CONCATENATE(INDEX('BCC Daten'!$B:$R,HEX2DEC($B172)/16+3,HEX2DEC(J$1)+2),INDEX('BCC Daten'!$B:$R,HEX2DEC($B172)/16+3,HEX2DEC(I$1)+2)))&gt;32767,HEX2DEC(CONCATENATE(INDEX('BCC Daten'!$B:$R,HEX2DEC($B172)/16+3,HEX2DEC(J$1)+2),INDEX('BCC Daten'!$B:$R,HEX2DEC($B172)/16+3,HEX2DEC(I$1)+2)))-65536,HEX2DEC(CONCATENATE(INDEX('BCC Daten'!$B:$R,HEX2DEC($B172)/16+3,HEX2DEC(J$1)+2),INDEX('BCC Daten'!$B:$R,HEX2DEC($B172)/16+3,HEX2DEC(I$1)+2))))</f>
        <v>17</v>
      </c>
      <c r="J172" s="115"/>
      <c r="K172" s="115">
        <f>IF(HEX2DEC(CONCATENATE(INDEX('BCC Daten'!$B:$R,HEX2DEC($B172)/16+3,HEX2DEC(L$1)+2),INDEX('BCC Daten'!$B:$R,HEX2DEC($B172)/16+3,HEX2DEC(K$1)+2)))&gt;32767,HEX2DEC(CONCATENATE(INDEX('BCC Daten'!$B:$R,HEX2DEC($B172)/16+3,HEX2DEC(L$1)+2),INDEX('BCC Daten'!$B:$R,HEX2DEC($B172)/16+3,HEX2DEC(K$1)+2)))-65536,HEX2DEC(CONCATENATE(INDEX('BCC Daten'!$B:$R,HEX2DEC($B172)/16+3,HEX2DEC(L$1)+2),INDEX('BCC Daten'!$B:$R,HEX2DEC($B172)/16+3,HEX2DEC(K$1)+2))))</f>
        <v>38</v>
      </c>
      <c r="L172" s="115"/>
      <c r="M172" s="115">
        <f>IF(HEX2DEC(CONCATENATE(INDEX('BCC Daten'!$B:$R,HEX2DEC($B172)/16+3,HEX2DEC(N$1)+2),INDEX('BCC Daten'!$B:$R,HEX2DEC($B172)/16+3,HEX2DEC(M$1)+2)))&gt;32767,HEX2DEC(CONCATENATE(INDEX('BCC Daten'!$B:$R,HEX2DEC($B172)/16+3,HEX2DEC(N$1)+2),INDEX('BCC Daten'!$B:$R,HEX2DEC($B172)/16+3,HEX2DEC(M$1)+2)))-65536,HEX2DEC(CONCATENATE(INDEX('BCC Daten'!$B:$R,HEX2DEC($B172)/16+3,HEX2DEC(N$1)+2),INDEX('BCC Daten'!$B:$R,HEX2DEC($B172)/16+3,HEX2DEC(M$1)+2))))</f>
        <v>-63</v>
      </c>
      <c r="N172" s="115"/>
      <c r="O172" s="115">
        <f>IF(HEX2DEC(CONCATENATE(INDEX('BCC Daten'!$B:$R,HEX2DEC($B172)/16+3,HEX2DEC(P$1)+2),INDEX('BCC Daten'!$B:$R,HEX2DEC($B172)/16+3,HEX2DEC(O$1)+2)))&gt;32767,HEX2DEC(CONCATENATE(INDEX('BCC Daten'!$B:$R,HEX2DEC($B172)/16+3,HEX2DEC(P$1)+2),INDEX('BCC Daten'!$B:$R,HEX2DEC($B172)/16+3,HEX2DEC(O$1)+2)))-65536,HEX2DEC(CONCATENATE(INDEX('BCC Daten'!$B:$R,HEX2DEC($B172)/16+3,HEX2DEC(P$1)+2),INDEX('BCC Daten'!$B:$R,HEX2DEC($B172)/16+3,HEX2DEC(O$1)+2))))</f>
        <v>10</v>
      </c>
      <c r="P172" s="115"/>
      <c r="Q172" s="115">
        <f>IF(HEX2DEC(CONCATENATE(INDEX('BCC Daten'!$B:$R,HEX2DEC($B172)/16+3,HEX2DEC(R$1)+2),INDEX('BCC Daten'!$B:$R,HEX2DEC($B172)/16+3,HEX2DEC(Q$1)+2)))&gt;32767,HEX2DEC(CONCATENATE(INDEX('BCC Daten'!$B:$R,HEX2DEC($B172)/16+3,HEX2DEC(R$1)+2),INDEX('BCC Daten'!$B:$R,HEX2DEC($B172)/16+3,HEX2DEC(Q$1)+2)))-65536,HEX2DEC(CONCATENATE(INDEX('BCC Daten'!$B:$R,HEX2DEC($B172)/16+3,HEX2DEC(R$1)+2),INDEX('BCC Daten'!$B:$R,HEX2DEC($B172)/16+3,HEX2DEC(Q$1)+2))))</f>
        <v>-94</v>
      </c>
      <c r="R172" s="116"/>
    </row>
    <row r="173" spans="1:19" x14ac:dyDescent="0.25">
      <c r="A173" s="75">
        <f>A172+16</f>
        <v>1888</v>
      </c>
      <c r="B173" s="10" t="str">
        <f>DEC2HEX(A173)</f>
        <v>760</v>
      </c>
      <c r="C173" s="114">
        <f>IF(HEX2DEC(CONCATENATE(INDEX('BCC Daten'!$B:$R,HEX2DEC($B173)/16+3,HEX2DEC(D$1)+2),INDEX('BCC Daten'!$B:$R,HEX2DEC($B173)/16+3,HEX2DEC(C$1)+2)))&gt;32767,HEX2DEC(CONCATENATE(INDEX('BCC Daten'!$B:$R,HEX2DEC($B173)/16+3,HEX2DEC(D$1)+2),INDEX('BCC Daten'!$B:$R,HEX2DEC($B173)/16+3,HEX2DEC(C$1)+2)))-65536,HEX2DEC(CONCATENATE(INDEX('BCC Daten'!$B:$R,HEX2DEC($B173)/16+3,HEX2DEC(D$1)+2),INDEX('BCC Daten'!$B:$R,HEX2DEC($B173)/16+3,HEX2DEC(C$1)+2))))</f>
        <v>53</v>
      </c>
      <c r="D173" s="115"/>
      <c r="E173" s="115">
        <f>IF(HEX2DEC(CONCATENATE(INDEX('BCC Daten'!$B:$R,HEX2DEC($B173)/16+3,HEX2DEC(F$1)+2),INDEX('BCC Daten'!$B:$R,HEX2DEC($B173)/16+3,HEX2DEC(E$1)+2)))&gt;32767,HEX2DEC(CONCATENATE(INDEX('BCC Daten'!$B:$R,HEX2DEC($B173)/16+3,HEX2DEC(F$1)+2),INDEX('BCC Daten'!$B:$R,HEX2DEC($B173)/16+3,HEX2DEC(E$1)+2)))-65536,HEX2DEC(CONCATENATE(INDEX('BCC Daten'!$B:$R,HEX2DEC($B173)/16+3,HEX2DEC(F$1)+2),INDEX('BCC Daten'!$B:$R,HEX2DEC($B173)/16+3,HEX2DEC(E$1)+2))))</f>
        <v>-52</v>
      </c>
      <c r="F173" s="115"/>
      <c r="G173" s="115">
        <f>IF(HEX2DEC(CONCATENATE(INDEX('BCC Daten'!$B:$R,HEX2DEC($B173)/16+3,HEX2DEC(H$1)+2),INDEX('BCC Daten'!$B:$R,HEX2DEC($B173)/16+3,HEX2DEC(G$1)+2)))&gt;32767,HEX2DEC(CONCATENATE(INDEX('BCC Daten'!$B:$R,HEX2DEC($B173)/16+3,HEX2DEC(H$1)+2),INDEX('BCC Daten'!$B:$R,HEX2DEC($B173)/16+3,HEX2DEC(G$1)+2)))-65536,HEX2DEC(CONCATENATE(INDEX('BCC Daten'!$B:$R,HEX2DEC($B173)/16+3,HEX2DEC(H$1)+2),INDEX('BCC Daten'!$B:$R,HEX2DEC($B173)/16+3,HEX2DEC(G$1)+2))))</f>
        <v>1</v>
      </c>
      <c r="H173" s="115"/>
      <c r="I173" s="115">
        <f>IF(HEX2DEC(CONCATENATE(INDEX('BCC Daten'!$B:$R,HEX2DEC($B173)/16+3,HEX2DEC(J$1)+2),INDEX('BCC Daten'!$B:$R,HEX2DEC($B173)/16+3,HEX2DEC(I$1)+2)))&gt;32767,HEX2DEC(CONCATENATE(INDEX('BCC Daten'!$B:$R,HEX2DEC($B173)/16+3,HEX2DEC(J$1)+2),INDEX('BCC Daten'!$B:$R,HEX2DEC($B173)/16+3,HEX2DEC(I$1)+2)))-65536,HEX2DEC(CONCATENATE(INDEX('BCC Daten'!$B:$R,HEX2DEC($B173)/16+3,HEX2DEC(J$1)+2),INDEX('BCC Daten'!$B:$R,HEX2DEC($B173)/16+3,HEX2DEC(I$1)+2))))</f>
        <v>-37</v>
      </c>
      <c r="J173" s="115"/>
      <c r="K173" s="115">
        <f>IF(HEX2DEC(CONCATENATE(INDEX('BCC Daten'!$B:$R,HEX2DEC($B173)/16+3,HEX2DEC(L$1)+2),INDEX('BCC Daten'!$B:$R,HEX2DEC($B173)/16+3,HEX2DEC(K$1)+2)))&gt;32767,HEX2DEC(CONCATENATE(INDEX('BCC Daten'!$B:$R,HEX2DEC($B173)/16+3,HEX2DEC(L$1)+2),INDEX('BCC Daten'!$B:$R,HEX2DEC($B173)/16+3,HEX2DEC(K$1)+2)))-65536,HEX2DEC(CONCATENATE(INDEX('BCC Daten'!$B:$R,HEX2DEC($B173)/16+3,HEX2DEC(L$1)+2),INDEX('BCC Daten'!$B:$R,HEX2DEC($B173)/16+3,HEX2DEC(K$1)+2))))</f>
        <v>66</v>
      </c>
      <c r="L173" s="115"/>
      <c r="M173" s="115">
        <f>IF(HEX2DEC(CONCATENATE(INDEX('BCC Daten'!$B:$R,HEX2DEC($B173)/16+3,HEX2DEC(N$1)+2),INDEX('BCC Daten'!$B:$R,HEX2DEC($B173)/16+3,HEX2DEC(M$1)+2)))&gt;32767,HEX2DEC(CONCATENATE(INDEX('BCC Daten'!$B:$R,HEX2DEC($B173)/16+3,HEX2DEC(N$1)+2),INDEX('BCC Daten'!$B:$R,HEX2DEC($B173)/16+3,HEX2DEC(M$1)+2)))-65536,HEX2DEC(CONCATENATE(INDEX('BCC Daten'!$B:$R,HEX2DEC($B173)/16+3,HEX2DEC(N$1)+2),INDEX('BCC Daten'!$B:$R,HEX2DEC($B173)/16+3,HEX2DEC(M$1)+2))))</f>
        <v>58</v>
      </c>
      <c r="N173" s="115"/>
      <c r="O173" s="115">
        <f>IF(HEX2DEC(CONCATENATE(INDEX('BCC Daten'!$B:$R,HEX2DEC($B173)/16+3,HEX2DEC(P$1)+2),INDEX('BCC Daten'!$B:$R,HEX2DEC($B173)/16+3,HEX2DEC(O$1)+2)))&gt;32767,HEX2DEC(CONCATENATE(INDEX('BCC Daten'!$B:$R,HEX2DEC($B173)/16+3,HEX2DEC(P$1)+2),INDEX('BCC Daten'!$B:$R,HEX2DEC($B173)/16+3,HEX2DEC(O$1)+2)))-65536,HEX2DEC(CONCATENATE(INDEX('BCC Daten'!$B:$R,HEX2DEC($B173)/16+3,HEX2DEC(P$1)+2),INDEX('BCC Daten'!$B:$R,HEX2DEC($B173)/16+3,HEX2DEC(O$1)+2))))</f>
        <v>-16</v>
      </c>
      <c r="P173" s="115"/>
      <c r="Q173" s="115">
        <f>IF(HEX2DEC(CONCATENATE(INDEX('BCC Daten'!$B:$R,HEX2DEC($B173)/16+3,HEX2DEC(R$1)+2),INDEX('BCC Daten'!$B:$R,HEX2DEC($B173)/16+3,HEX2DEC(Q$1)+2)))&gt;32767,HEX2DEC(CONCATENATE(INDEX('BCC Daten'!$B:$R,HEX2DEC($B173)/16+3,HEX2DEC(R$1)+2),INDEX('BCC Daten'!$B:$R,HEX2DEC($B173)/16+3,HEX2DEC(Q$1)+2)))-65536,HEX2DEC(CONCATENATE(INDEX('BCC Daten'!$B:$R,HEX2DEC($B173)/16+3,HEX2DEC(R$1)+2),INDEX('BCC Daten'!$B:$R,HEX2DEC($B173)/16+3,HEX2DEC(Q$1)+2))))</f>
        <v>-42</v>
      </c>
      <c r="R173" s="116"/>
    </row>
    <row r="174" spans="1:19" x14ac:dyDescent="0.25">
      <c r="A174" s="75">
        <f t="shared" ref="A174:A237" si="7">A173+16</f>
        <v>1904</v>
      </c>
      <c r="B174" s="10" t="str">
        <f t="shared" ref="B174:B237" si="8">DEC2HEX(A174)</f>
        <v>770</v>
      </c>
      <c r="C174" s="114">
        <f>IF(HEX2DEC(CONCATENATE(INDEX('BCC Daten'!$B:$R,HEX2DEC($B174)/16+3,HEX2DEC(D$1)+2),INDEX('BCC Daten'!$B:$R,HEX2DEC($B174)/16+3,HEX2DEC(C$1)+2)))&gt;32767,HEX2DEC(CONCATENATE(INDEX('BCC Daten'!$B:$R,HEX2DEC($B174)/16+3,HEX2DEC(D$1)+2),INDEX('BCC Daten'!$B:$R,HEX2DEC($B174)/16+3,HEX2DEC(C$1)+2)))-65536,HEX2DEC(CONCATENATE(INDEX('BCC Daten'!$B:$R,HEX2DEC($B174)/16+3,HEX2DEC(D$1)+2),INDEX('BCC Daten'!$B:$R,HEX2DEC($B174)/16+3,HEX2DEC(C$1)+2))))</f>
        <v>-88</v>
      </c>
      <c r="D174" s="115"/>
      <c r="E174" s="115">
        <f>IF(HEX2DEC(CONCATENATE(INDEX('BCC Daten'!$B:$R,HEX2DEC($B174)/16+3,HEX2DEC(F$1)+2),INDEX('BCC Daten'!$B:$R,HEX2DEC($B174)/16+3,HEX2DEC(E$1)+2)))&gt;32767,HEX2DEC(CONCATENATE(INDEX('BCC Daten'!$B:$R,HEX2DEC($B174)/16+3,HEX2DEC(F$1)+2),INDEX('BCC Daten'!$B:$R,HEX2DEC($B174)/16+3,HEX2DEC(E$1)+2)))-65536,HEX2DEC(CONCATENATE(INDEX('BCC Daten'!$B:$R,HEX2DEC($B174)/16+3,HEX2DEC(F$1)+2),INDEX('BCC Daten'!$B:$R,HEX2DEC($B174)/16+3,HEX2DEC(E$1)+2))))</f>
        <v>-92</v>
      </c>
      <c r="F174" s="115"/>
      <c r="G174" s="115">
        <f>IF(HEX2DEC(CONCATENATE(INDEX('BCC Daten'!$B:$R,HEX2DEC($B174)/16+3,HEX2DEC(H$1)+2),INDEX('BCC Daten'!$B:$R,HEX2DEC($B174)/16+3,HEX2DEC(G$1)+2)))&gt;32767,HEX2DEC(CONCATENATE(INDEX('BCC Daten'!$B:$R,HEX2DEC($B174)/16+3,HEX2DEC(H$1)+2),INDEX('BCC Daten'!$B:$R,HEX2DEC($B174)/16+3,HEX2DEC(G$1)+2)))-65536,HEX2DEC(CONCATENATE(INDEX('BCC Daten'!$B:$R,HEX2DEC($B174)/16+3,HEX2DEC(H$1)+2),INDEX('BCC Daten'!$B:$R,HEX2DEC($B174)/16+3,HEX2DEC(G$1)+2))))</f>
        <v>-32</v>
      </c>
      <c r="H174" s="115"/>
      <c r="I174" s="115">
        <f>IF(HEX2DEC(CONCATENATE(INDEX('BCC Daten'!$B:$R,HEX2DEC($B174)/16+3,HEX2DEC(J$1)+2),INDEX('BCC Daten'!$B:$R,HEX2DEC($B174)/16+3,HEX2DEC(I$1)+2)))&gt;32767,HEX2DEC(CONCATENATE(INDEX('BCC Daten'!$B:$R,HEX2DEC($B174)/16+3,HEX2DEC(J$1)+2),INDEX('BCC Daten'!$B:$R,HEX2DEC($B174)/16+3,HEX2DEC(I$1)+2)))-65536,HEX2DEC(CONCATENATE(INDEX('BCC Daten'!$B:$R,HEX2DEC($B174)/16+3,HEX2DEC(J$1)+2),INDEX('BCC Daten'!$B:$R,HEX2DEC($B174)/16+3,HEX2DEC(I$1)+2))))</f>
        <v>-24</v>
      </c>
      <c r="J174" s="115"/>
      <c r="K174" s="115">
        <f>IF(HEX2DEC(CONCATENATE(INDEX('BCC Daten'!$B:$R,HEX2DEC($B174)/16+3,HEX2DEC(L$1)+2),INDEX('BCC Daten'!$B:$R,HEX2DEC($B174)/16+3,HEX2DEC(K$1)+2)))&gt;32767,HEX2DEC(CONCATENATE(INDEX('BCC Daten'!$B:$R,HEX2DEC($B174)/16+3,HEX2DEC(L$1)+2),INDEX('BCC Daten'!$B:$R,HEX2DEC($B174)/16+3,HEX2DEC(K$1)+2)))-65536,HEX2DEC(CONCATENATE(INDEX('BCC Daten'!$B:$R,HEX2DEC($B174)/16+3,HEX2DEC(L$1)+2),INDEX('BCC Daten'!$B:$R,HEX2DEC($B174)/16+3,HEX2DEC(K$1)+2))))</f>
        <v>-17</v>
      </c>
      <c r="L174" s="115"/>
      <c r="M174" s="115">
        <f>IF(HEX2DEC(CONCATENATE(INDEX('BCC Daten'!$B:$R,HEX2DEC($B174)/16+3,HEX2DEC(N$1)+2),INDEX('BCC Daten'!$B:$R,HEX2DEC($B174)/16+3,HEX2DEC(M$1)+2)))&gt;32767,HEX2DEC(CONCATENATE(INDEX('BCC Daten'!$B:$R,HEX2DEC($B174)/16+3,HEX2DEC(N$1)+2),INDEX('BCC Daten'!$B:$R,HEX2DEC($B174)/16+3,HEX2DEC(M$1)+2)))-65536,HEX2DEC(CONCATENATE(INDEX('BCC Daten'!$B:$R,HEX2DEC($B174)/16+3,HEX2DEC(N$1)+2),INDEX('BCC Daten'!$B:$R,HEX2DEC($B174)/16+3,HEX2DEC(M$1)+2))))</f>
        <v>-105</v>
      </c>
      <c r="N174" s="115"/>
      <c r="O174" s="115">
        <f>IF(HEX2DEC(CONCATENATE(INDEX('BCC Daten'!$B:$R,HEX2DEC($B174)/16+3,HEX2DEC(P$1)+2),INDEX('BCC Daten'!$B:$R,HEX2DEC($B174)/16+3,HEX2DEC(O$1)+2)))&gt;32767,HEX2DEC(CONCATENATE(INDEX('BCC Daten'!$B:$R,HEX2DEC($B174)/16+3,HEX2DEC(P$1)+2),INDEX('BCC Daten'!$B:$R,HEX2DEC($B174)/16+3,HEX2DEC(O$1)+2)))-65536,HEX2DEC(CONCATENATE(INDEX('BCC Daten'!$B:$R,HEX2DEC($B174)/16+3,HEX2DEC(P$1)+2),INDEX('BCC Daten'!$B:$R,HEX2DEC($B174)/16+3,HEX2DEC(O$1)+2))))</f>
        <v>-112</v>
      </c>
      <c r="P174" s="115"/>
      <c r="Q174" s="115">
        <f>IF(HEX2DEC(CONCATENATE(INDEX('BCC Daten'!$B:$R,HEX2DEC($B174)/16+3,HEX2DEC(R$1)+2),INDEX('BCC Daten'!$B:$R,HEX2DEC($B174)/16+3,HEX2DEC(Q$1)+2)))&gt;32767,HEX2DEC(CONCATENATE(INDEX('BCC Daten'!$B:$R,HEX2DEC($B174)/16+3,HEX2DEC(R$1)+2),INDEX('BCC Daten'!$B:$R,HEX2DEC($B174)/16+3,HEX2DEC(Q$1)+2)))-65536,HEX2DEC(CONCATENATE(INDEX('BCC Daten'!$B:$R,HEX2DEC($B174)/16+3,HEX2DEC(R$1)+2),INDEX('BCC Daten'!$B:$R,HEX2DEC($B174)/16+3,HEX2DEC(Q$1)+2))))</f>
        <v>31</v>
      </c>
      <c r="R174" s="116"/>
    </row>
    <row r="175" spans="1:19" x14ac:dyDescent="0.25">
      <c r="A175" s="75">
        <f t="shared" si="7"/>
        <v>1920</v>
      </c>
      <c r="B175" s="10" t="str">
        <f t="shared" si="8"/>
        <v>780</v>
      </c>
      <c r="C175" s="114">
        <f>IF(HEX2DEC(CONCATENATE(INDEX('BCC Daten'!$B:$R,HEX2DEC($B175)/16+3,HEX2DEC(D$1)+2),INDEX('BCC Daten'!$B:$R,HEX2DEC($B175)/16+3,HEX2DEC(C$1)+2)))&gt;32767,HEX2DEC(CONCATENATE(INDEX('BCC Daten'!$B:$R,HEX2DEC($B175)/16+3,HEX2DEC(D$1)+2),INDEX('BCC Daten'!$B:$R,HEX2DEC($B175)/16+3,HEX2DEC(C$1)+2)))-65536,HEX2DEC(CONCATENATE(INDEX('BCC Daten'!$B:$R,HEX2DEC($B175)/16+3,HEX2DEC(D$1)+2),INDEX('BCC Daten'!$B:$R,HEX2DEC($B175)/16+3,HEX2DEC(C$1)+2))))</f>
        <v>16</v>
      </c>
      <c r="D175" s="115"/>
      <c r="E175" s="115">
        <f>IF(HEX2DEC(CONCATENATE(INDEX('BCC Daten'!$B:$R,HEX2DEC($B175)/16+3,HEX2DEC(F$1)+2),INDEX('BCC Daten'!$B:$R,HEX2DEC($B175)/16+3,HEX2DEC(E$1)+2)))&gt;32767,HEX2DEC(CONCATENATE(INDEX('BCC Daten'!$B:$R,HEX2DEC($B175)/16+3,HEX2DEC(F$1)+2),INDEX('BCC Daten'!$B:$R,HEX2DEC($B175)/16+3,HEX2DEC(E$1)+2)))-65536,HEX2DEC(CONCATENATE(INDEX('BCC Daten'!$B:$R,HEX2DEC($B175)/16+3,HEX2DEC(F$1)+2),INDEX('BCC Daten'!$B:$R,HEX2DEC($B175)/16+3,HEX2DEC(E$1)+2))))</f>
        <v>-88</v>
      </c>
      <c r="F175" s="115"/>
      <c r="G175" s="115">
        <f>IF(HEX2DEC(CONCATENATE(INDEX('BCC Daten'!$B:$R,HEX2DEC($B175)/16+3,HEX2DEC(H$1)+2),INDEX('BCC Daten'!$B:$R,HEX2DEC($B175)/16+3,HEX2DEC(G$1)+2)))&gt;32767,HEX2DEC(CONCATENATE(INDEX('BCC Daten'!$B:$R,HEX2DEC($B175)/16+3,HEX2DEC(H$1)+2),INDEX('BCC Daten'!$B:$R,HEX2DEC($B175)/16+3,HEX2DEC(G$1)+2)))-65536,HEX2DEC(CONCATENATE(INDEX('BCC Daten'!$B:$R,HEX2DEC($B175)/16+3,HEX2DEC(H$1)+2),INDEX('BCC Daten'!$B:$R,HEX2DEC($B175)/16+3,HEX2DEC(G$1)+2))))</f>
        <v>-20</v>
      </c>
      <c r="H175" s="115"/>
      <c r="I175" s="115">
        <f>IF(HEX2DEC(CONCATENATE(INDEX('BCC Daten'!$B:$R,HEX2DEC($B175)/16+3,HEX2DEC(J$1)+2),INDEX('BCC Daten'!$B:$R,HEX2DEC($B175)/16+3,HEX2DEC(I$1)+2)))&gt;32767,HEX2DEC(CONCATENATE(INDEX('BCC Daten'!$B:$R,HEX2DEC($B175)/16+3,HEX2DEC(J$1)+2),INDEX('BCC Daten'!$B:$R,HEX2DEC($B175)/16+3,HEX2DEC(I$1)+2)))-65536,HEX2DEC(CONCATENATE(INDEX('BCC Daten'!$B:$R,HEX2DEC($B175)/16+3,HEX2DEC(J$1)+2),INDEX('BCC Daten'!$B:$R,HEX2DEC($B175)/16+3,HEX2DEC(I$1)+2))))</f>
        <v>-25</v>
      </c>
      <c r="J175" s="115"/>
      <c r="K175" s="115">
        <f>IF(HEX2DEC(CONCATENATE(INDEX('BCC Daten'!$B:$R,HEX2DEC($B175)/16+3,HEX2DEC(L$1)+2),INDEX('BCC Daten'!$B:$R,HEX2DEC($B175)/16+3,HEX2DEC(K$1)+2)))&gt;32767,HEX2DEC(CONCATENATE(INDEX('BCC Daten'!$B:$R,HEX2DEC($B175)/16+3,HEX2DEC(L$1)+2),INDEX('BCC Daten'!$B:$R,HEX2DEC($B175)/16+3,HEX2DEC(K$1)+2)))-65536,HEX2DEC(CONCATENATE(INDEX('BCC Daten'!$B:$R,HEX2DEC($B175)/16+3,HEX2DEC(L$1)+2),INDEX('BCC Daten'!$B:$R,HEX2DEC($B175)/16+3,HEX2DEC(K$1)+2))))</f>
        <v>8</v>
      </c>
      <c r="L175" s="115"/>
      <c r="M175" s="115">
        <f>IF(HEX2DEC(CONCATENATE(INDEX('BCC Daten'!$B:$R,HEX2DEC($B175)/16+3,HEX2DEC(N$1)+2),INDEX('BCC Daten'!$B:$R,HEX2DEC($B175)/16+3,HEX2DEC(M$1)+2)))&gt;32767,HEX2DEC(CONCATENATE(INDEX('BCC Daten'!$B:$R,HEX2DEC($B175)/16+3,HEX2DEC(N$1)+2),INDEX('BCC Daten'!$B:$R,HEX2DEC($B175)/16+3,HEX2DEC(M$1)+2)))-65536,HEX2DEC(CONCATENATE(INDEX('BCC Daten'!$B:$R,HEX2DEC($B175)/16+3,HEX2DEC(N$1)+2),INDEX('BCC Daten'!$B:$R,HEX2DEC($B175)/16+3,HEX2DEC(M$1)+2))))</f>
        <v>2</v>
      </c>
      <c r="N175" s="115"/>
      <c r="O175" s="115">
        <f>IF(HEX2DEC(CONCATENATE(INDEX('BCC Daten'!$B:$R,HEX2DEC($B175)/16+3,HEX2DEC(P$1)+2),INDEX('BCC Daten'!$B:$R,HEX2DEC($B175)/16+3,HEX2DEC(O$1)+2)))&gt;32767,HEX2DEC(CONCATENATE(INDEX('BCC Daten'!$B:$R,HEX2DEC($B175)/16+3,HEX2DEC(P$1)+2),INDEX('BCC Daten'!$B:$R,HEX2DEC($B175)/16+3,HEX2DEC(O$1)+2)))-65536,HEX2DEC(CONCATENATE(INDEX('BCC Daten'!$B:$R,HEX2DEC($B175)/16+3,HEX2DEC(P$1)+2),INDEX('BCC Daten'!$B:$R,HEX2DEC($B175)/16+3,HEX2DEC(O$1)+2))))</f>
        <v>-76</v>
      </c>
      <c r="P175" s="115"/>
      <c r="Q175" s="115">
        <f>IF(HEX2DEC(CONCATENATE(INDEX('BCC Daten'!$B:$R,HEX2DEC($B175)/16+3,HEX2DEC(R$1)+2),INDEX('BCC Daten'!$B:$R,HEX2DEC($B175)/16+3,HEX2DEC(Q$1)+2)))&gt;32767,HEX2DEC(CONCATENATE(INDEX('BCC Daten'!$B:$R,HEX2DEC($B175)/16+3,HEX2DEC(R$1)+2),INDEX('BCC Daten'!$B:$R,HEX2DEC($B175)/16+3,HEX2DEC(Q$1)+2)))-65536,HEX2DEC(CONCATENATE(INDEX('BCC Daten'!$B:$R,HEX2DEC($B175)/16+3,HEX2DEC(R$1)+2),INDEX('BCC Daten'!$B:$R,HEX2DEC($B175)/16+3,HEX2DEC(Q$1)+2))))</f>
        <v>-79</v>
      </c>
      <c r="R175" s="116"/>
    </row>
    <row r="176" spans="1:19" x14ac:dyDescent="0.25">
      <c r="A176" s="75">
        <f t="shared" si="7"/>
        <v>1936</v>
      </c>
      <c r="B176" s="10" t="str">
        <f t="shared" si="8"/>
        <v>790</v>
      </c>
      <c r="C176" s="114">
        <f>IF(HEX2DEC(CONCATENATE(INDEX('BCC Daten'!$B:$R,HEX2DEC($B176)/16+3,HEX2DEC(D$1)+2),INDEX('BCC Daten'!$B:$R,HEX2DEC($B176)/16+3,HEX2DEC(C$1)+2)))&gt;32767,HEX2DEC(CONCATENATE(INDEX('BCC Daten'!$B:$R,HEX2DEC($B176)/16+3,HEX2DEC(D$1)+2),INDEX('BCC Daten'!$B:$R,HEX2DEC($B176)/16+3,HEX2DEC(C$1)+2)))-65536,HEX2DEC(CONCATENATE(INDEX('BCC Daten'!$B:$R,HEX2DEC($B176)/16+3,HEX2DEC(D$1)+2),INDEX('BCC Daten'!$B:$R,HEX2DEC($B176)/16+3,HEX2DEC(C$1)+2))))</f>
        <v>-76</v>
      </c>
      <c r="D176" s="115"/>
      <c r="E176" s="115">
        <f>IF(HEX2DEC(CONCATENATE(INDEX('BCC Daten'!$B:$R,HEX2DEC($B176)/16+3,HEX2DEC(F$1)+2),INDEX('BCC Daten'!$B:$R,HEX2DEC($B176)/16+3,HEX2DEC(E$1)+2)))&gt;32767,HEX2DEC(CONCATENATE(INDEX('BCC Daten'!$B:$R,HEX2DEC($B176)/16+3,HEX2DEC(F$1)+2),INDEX('BCC Daten'!$B:$R,HEX2DEC($B176)/16+3,HEX2DEC(E$1)+2)))-65536,HEX2DEC(CONCATENATE(INDEX('BCC Daten'!$B:$R,HEX2DEC($B176)/16+3,HEX2DEC(F$1)+2),INDEX('BCC Daten'!$B:$R,HEX2DEC($B176)/16+3,HEX2DEC(E$1)+2))))</f>
        <v>39</v>
      </c>
      <c r="F176" s="115"/>
      <c r="G176" s="115">
        <f>IF(HEX2DEC(CONCATENATE(INDEX('BCC Daten'!$B:$R,HEX2DEC($B176)/16+3,HEX2DEC(H$1)+2),INDEX('BCC Daten'!$B:$R,HEX2DEC($B176)/16+3,HEX2DEC(G$1)+2)))&gt;32767,HEX2DEC(CONCATENATE(INDEX('BCC Daten'!$B:$R,HEX2DEC($B176)/16+3,HEX2DEC(H$1)+2),INDEX('BCC Daten'!$B:$R,HEX2DEC($B176)/16+3,HEX2DEC(G$1)+2)))-65536,HEX2DEC(CONCATENATE(INDEX('BCC Daten'!$B:$R,HEX2DEC($B176)/16+3,HEX2DEC(H$1)+2),INDEX('BCC Daten'!$B:$R,HEX2DEC($B176)/16+3,HEX2DEC(G$1)+2))))</f>
        <v>-32</v>
      </c>
      <c r="H176" s="115"/>
      <c r="I176" s="115">
        <f>IF(HEX2DEC(CONCATENATE(INDEX('BCC Daten'!$B:$R,HEX2DEC($B176)/16+3,HEX2DEC(J$1)+2),INDEX('BCC Daten'!$B:$R,HEX2DEC($B176)/16+3,HEX2DEC(I$1)+2)))&gt;32767,HEX2DEC(CONCATENATE(INDEX('BCC Daten'!$B:$R,HEX2DEC($B176)/16+3,HEX2DEC(J$1)+2),INDEX('BCC Daten'!$B:$R,HEX2DEC($B176)/16+3,HEX2DEC(I$1)+2)))-65536,HEX2DEC(CONCATENATE(INDEX('BCC Daten'!$B:$R,HEX2DEC($B176)/16+3,HEX2DEC(J$1)+2),INDEX('BCC Daten'!$B:$R,HEX2DEC($B176)/16+3,HEX2DEC(I$1)+2))))</f>
        <v>-6</v>
      </c>
      <c r="J176" s="115"/>
      <c r="K176" s="115">
        <f>IF(HEX2DEC(CONCATENATE(INDEX('BCC Daten'!$B:$R,HEX2DEC($B176)/16+3,HEX2DEC(L$1)+2),INDEX('BCC Daten'!$B:$R,HEX2DEC($B176)/16+3,HEX2DEC(K$1)+2)))&gt;32767,HEX2DEC(CONCATENATE(INDEX('BCC Daten'!$B:$R,HEX2DEC($B176)/16+3,HEX2DEC(L$1)+2),INDEX('BCC Daten'!$B:$R,HEX2DEC($B176)/16+3,HEX2DEC(K$1)+2)))-65536,HEX2DEC(CONCATENATE(INDEX('BCC Daten'!$B:$R,HEX2DEC($B176)/16+3,HEX2DEC(L$1)+2),INDEX('BCC Daten'!$B:$R,HEX2DEC($B176)/16+3,HEX2DEC(K$1)+2))))</f>
        <v>-36</v>
      </c>
      <c r="L176" s="115"/>
      <c r="M176" s="115">
        <f>IF(HEX2DEC(CONCATENATE(INDEX('BCC Daten'!$B:$R,HEX2DEC($B176)/16+3,HEX2DEC(N$1)+2),INDEX('BCC Daten'!$B:$R,HEX2DEC($B176)/16+3,HEX2DEC(M$1)+2)))&gt;32767,HEX2DEC(CONCATENATE(INDEX('BCC Daten'!$B:$R,HEX2DEC($B176)/16+3,HEX2DEC(N$1)+2),INDEX('BCC Daten'!$B:$R,HEX2DEC($B176)/16+3,HEX2DEC(M$1)+2)))-65536,HEX2DEC(CONCATENATE(INDEX('BCC Daten'!$B:$R,HEX2DEC($B176)/16+3,HEX2DEC(N$1)+2),INDEX('BCC Daten'!$B:$R,HEX2DEC($B176)/16+3,HEX2DEC(M$1)+2))))</f>
        <v>-89</v>
      </c>
      <c r="N176" s="115"/>
      <c r="O176" s="115">
        <f>IF(HEX2DEC(CONCATENATE(INDEX('BCC Daten'!$B:$R,HEX2DEC($B176)/16+3,HEX2DEC(P$1)+2),INDEX('BCC Daten'!$B:$R,HEX2DEC($B176)/16+3,HEX2DEC(O$1)+2)))&gt;32767,HEX2DEC(CONCATENATE(INDEX('BCC Daten'!$B:$R,HEX2DEC($B176)/16+3,HEX2DEC(P$1)+2),INDEX('BCC Daten'!$B:$R,HEX2DEC($B176)/16+3,HEX2DEC(O$1)+2)))-65536,HEX2DEC(CONCATENATE(INDEX('BCC Daten'!$B:$R,HEX2DEC($B176)/16+3,HEX2DEC(P$1)+2),INDEX('BCC Daten'!$B:$R,HEX2DEC($B176)/16+3,HEX2DEC(O$1)+2))))</f>
        <v>-56</v>
      </c>
      <c r="P176" s="115"/>
      <c r="Q176" s="115">
        <f>IF(HEX2DEC(CONCATENATE(INDEX('BCC Daten'!$B:$R,HEX2DEC($B176)/16+3,HEX2DEC(R$1)+2),INDEX('BCC Daten'!$B:$R,HEX2DEC($B176)/16+3,HEX2DEC(Q$1)+2)))&gt;32767,HEX2DEC(CONCATENATE(INDEX('BCC Daten'!$B:$R,HEX2DEC($B176)/16+3,HEX2DEC(R$1)+2),INDEX('BCC Daten'!$B:$R,HEX2DEC($B176)/16+3,HEX2DEC(Q$1)+2)))-65536,HEX2DEC(CONCATENATE(INDEX('BCC Daten'!$B:$R,HEX2DEC($B176)/16+3,HEX2DEC(R$1)+2),INDEX('BCC Daten'!$B:$R,HEX2DEC($B176)/16+3,HEX2DEC(Q$1)+2))))</f>
        <v>10</v>
      </c>
      <c r="R176" s="116"/>
    </row>
    <row r="177" spans="1:18" x14ac:dyDescent="0.25">
      <c r="A177" s="75">
        <f t="shared" si="7"/>
        <v>1952</v>
      </c>
      <c r="B177" s="10" t="str">
        <f t="shared" si="8"/>
        <v>7A0</v>
      </c>
      <c r="C177" s="114">
        <f>IF(HEX2DEC(CONCATENATE(INDEX('BCC Daten'!$B:$R,HEX2DEC($B177)/16+3,HEX2DEC(D$1)+2),INDEX('BCC Daten'!$B:$R,HEX2DEC($B177)/16+3,HEX2DEC(C$1)+2)))&gt;32767,HEX2DEC(CONCATENATE(INDEX('BCC Daten'!$B:$R,HEX2DEC($B177)/16+3,HEX2DEC(D$1)+2),INDEX('BCC Daten'!$B:$R,HEX2DEC($B177)/16+3,HEX2DEC(C$1)+2)))-65536,HEX2DEC(CONCATENATE(INDEX('BCC Daten'!$B:$R,HEX2DEC($B177)/16+3,HEX2DEC(D$1)+2),INDEX('BCC Daten'!$B:$R,HEX2DEC($B177)/16+3,HEX2DEC(C$1)+2))))</f>
        <v>-105</v>
      </c>
      <c r="D177" s="115"/>
      <c r="E177" s="115">
        <f>IF(HEX2DEC(CONCATENATE(INDEX('BCC Daten'!$B:$R,HEX2DEC($B177)/16+3,HEX2DEC(F$1)+2),INDEX('BCC Daten'!$B:$R,HEX2DEC($B177)/16+3,HEX2DEC(E$1)+2)))&gt;32767,HEX2DEC(CONCATENATE(INDEX('BCC Daten'!$B:$R,HEX2DEC($B177)/16+3,HEX2DEC(F$1)+2),INDEX('BCC Daten'!$B:$R,HEX2DEC($B177)/16+3,HEX2DEC(E$1)+2)))-65536,HEX2DEC(CONCATENATE(INDEX('BCC Daten'!$B:$R,HEX2DEC($B177)/16+3,HEX2DEC(F$1)+2),INDEX('BCC Daten'!$B:$R,HEX2DEC($B177)/16+3,HEX2DEC(E$1)+2))))</f>
        <v>-59</v>
      </c>
      <c r="F177" s="115"/>
      <c r="G177" s="115">
        <f>IF(HEX2DEC(CONCATENATE(INDEX('BCC Daten'!$B:$R,HEX2DEC($B177)/16+3,HEX2DEC(H$1)+2),INDEX('BCC Daten'!$B:$R,HEX2DEC($B177)/16+3,HEX2DEC(G$1)+2)))&gt;32767,HEX2DEC(CONCATENATE(INDEX('BCC Daten'!$B:$R,HEX2DEC($B177)/16+3,HEX2DEC(H$1)+2),INDEX('BCC Daten'!$B:$R,HEX2DEC($B177)/16+3,HEX2DEC(G$1)+2)))-65536,HEX2DEC(CONCATENATE(INDEX('BCC Daten'!$B:$R,HEX2DEC($B177)/16+3,HEX2DEC(H$1)+2),INDEX('BCC Daten'!$B:$R,HEX2DEC($B177)/16+3,HEX2DEC(G$1)+2))))</f>
        <v>-48</v>
      </c>
      <c r="H177" s="115"/>
      <c r="I177" s="115">
        <f>IF(HEX2DEC(CONCATENATE(INDEX('BCC Daten'!$B:$R,HEX2DEC($B177)/16+3,HEX2DEC(J$1)+2),INDEX('BCC Daten'!$B:$R,HEX2DEC($B177)/16+3,HEX2DEC(I$1)+2)))&gt;32767,HEX2DEC(CONCATENATE(INDEX('BCC Daten'!$B:$R,HEX2DEC($B177)/16+3,HEX2DEC(J$1)+2),INDEX('BCC Daten'!$B:$R,HEX2DEC($B177)/16+3,HEX2DEC(I$1)+2)))-65536,HEX2DEC(CONCATENATE(INDEX('BCC Daten'!$B:$R,HEX2DEC($B177)/16+3,HEX2DEC(J$1)+2),INDEX('BCC Daten'!$B:$R,HEX2DEC($B177)/16+3,HEX2DEC(I$1)+2))))</f>
        <v>-119</v>
      </c>
      <c r="J177" s="115"/>
      <c r="K177" s="115">
        <f>IF(HEX2DEC(CONCATENATE(INDEX('BCC Daten'!$B:$R,HEX2DEC($B177)/16+3,HEX2DEC(L$1)+2),INDEX('BCC Daten'!$B:$R,HEX2DEC($B177)/16+3,HEX2DEC(K$1)+2)))&gt;32767,HEX2DEC(CONCATENATE(INDEX('BCC Daten'!$B:$R,HEX2DEC($B177)/16+3,HEX2DEC(L$1)+2),INDEX('BCC Daten'!$B:$R,HEX2DEC($B177)/16+3,HEX2DEC(K$1)+2)))-65536,HEX2DEC(CONCATENATE(INDEX('BCC Daten'!$B:$R,HEX2DEC($B177)/16+3,HEX2DEC(L$1)+2),INDEX('BCC Daten'!$B:$R,HEX2DEC($B177)/16+3,HEX2DEC(K$1)+2))))</f>
        <v>-80</v>
      </c>
      <c r="L177" s="115"/>
      <c r="M177" s="115">
        <f>IF(HEX2DEC(CONCATENATE(INDEX('BCC Daten'!$B:$R,HEX2DEC($B177)/16+3,HEX2DEC(N$1)+2),INDEX('BCC Daten'!$B:$R,HEX2DEC($B177)/16+3,HEX2DEC(M$1)+2)))&gt;32767,HEX2DEC(CONCATENATE(INDEX('BCC Daten'!$B:$R,HEX2DEC($B177)/16+3,HEX2DEC(N$1)+2),INDEX('BCC Daten'!$B:$R,HEX2DEC($B177)/16+3,HEX2DEC(M$1)+2)))-65536,HEX2DEC(CONCATENATE(INDEX('BCC Daten'!$B:$R,HEX2DEC($B177)/16+3,HEX2DEC(N$1)+2),INDEX('BCC Daten'!$B:$R,HEX2DEC($B177)/16+3,HEX2DEC(M$1)+2))))</f>
        <v>-115</v>
      </c>
      <c r="N177" s="115"/>
      <c r="O177" s="115">
        <f>IF(HEX2DEC(CONCATENATE(INDEX('BCC Daten'!$B:$R,HEX2DEC($B177)/16+3,HEX2DEC(P$1)+2),INDEX('BCC Daten'!$B:$R,HEX2DEC($B177)/16+3,HEX2DEC(O$1)+2)))&gt;32767,HEX2DEC(CONCATENATE(INDEX('BCC Daten'!$B:$R,HEX2DEC($B177)/16+3,HEX2DEC(P$1)+2),INDEX('BCC Daten'!$B:$R,HEX2DEC($B177)/16+3,HEX2DEC(O$1)+2)))-65536,HEX2DEC(CONCATENATE(INDEX('BCC Daten'!$B:$R,HEX2DEC($B177)/16+3,HEX2DEC(P$1)+2),INDEX('BCC Daten'!$B:$R,HEX2DEC($B177)/16+3,HEX2DEC(O$1)+2))))</f>
        <v>3</v>
      </c>
      <c r="P177" s="115"/>
      <c r="Q177" s="115">
        <f>IF(HEX2DEC(CONCATENATE(INDEX('BCC Daten'!$B:$R,HEX2DEC($B177)/16+3,HEX2DEC(R$1)+2),INDEX('BCC Daten'!$B:$R,HEX2DEC($B177)/16+3,HEX2DEC(Q$1)+2)))&gt;32767,HEX2DEC(CONCATENATE(INDEX('BCC Daten'!$B:$R,HEX2DEC($B177)/16+3,HEX2DEC(R$1)+2),INDEX('BCC Daten'!$B:$R,HEX2DEC($B177)/16+3,HEX2DEC(Q$1)+2)))-65536,HEX2DEC(CONCATENATE(INDEX('BCC Daten'!$B:$R,HEX2DEC($B177)/16+3,HEX2DEC(R$1)+2),INDEX('BCC Daten'!$B:$R,HEX2DEC($B177)/16+3,HEX2DEC(Q$1)+2))))</f>
        <v>48</v>
      </c>
      <c r="R177" s="116"/>
    </row>
    <row r="178" spans="1:18" x14ac:dyDescent="0.25">
      <c r="A178" s="75">
        <f t="shared" si="7"/>
        <v>1968</v>
      </c>
      <c r="B178" s="10" t="str">
        <f t="shared" si="8"/>
        <v>7B0</v>
      </c>
      <c r="C178" s="114">
        <f>IF(HEX2DEC(CONCATENATE(INDEX('BCC Daten'!$B:$R,HEX2DEC($B178)/16+3,HEX2DEC(D$1)+2),INDEX('BCC Daten'!$B:$R,HEX2DEC($B178)/16+3,HEX2DEC(C$1)+2)))&gt;32767,HEX2DEC(CONCATENATE(INDEX('BCC Daten'!$B:$R,HEX2DEC($B178)/16+3,HEX2DEC(D$1)+2),INDEX('BCC Daten'!$B:$R,HEX2DEC($B178)/16+3,HEX2DEC(C$1)+2)))-65536,HEX2DEC(CONCATENATE(INDEX('BCC Daten'!$B:$R,HEX2DEC($B178)/16+3,HEX2DEC(D$1)+2),INDEX('BCC Daten'!$B:$R,HEX2DEC($B178)/16+3,HEX2DEC(C$1)+2))))</f>
        <v>7</v>
      </c>
      <c r="D178" s="115"/>
      <c r="E178" s="115">
        <f>IF(HEX2DEC(CONCATENATE(INDEX('BCC Daten'!$B:$R,HEX2DEC($B178)/16+3,HEX2DEC(F$1)+2),INDEX('BCC Daten'!$B:$R,HEX2DEC($B178)/16+3,HEX2DEC(E$1)+2)))&gt;32767,HEX2DEC(CONCATENATE(INDEX('BCC Daten'!$B:$R,HEX2DEC($B178)/16+3,HEX2DEC(F$1)+2),INDEX('BCC Daten'!$B:$R,HEX2DEC($B178)/16+3,HEX2DEC(E$1)+2)))-65536,HEX2DEC(CONCATENATE(INDEX('BCC Daten'!$B:$R,HEX2DEC($B178)/16+3,HEX2DEC(F$1)+2),INDEX('BCC Daten'!$B:$R,HEX2DEC($B178)/16+3,HEX2DEC(E$1)+2))))</f>
        <v>12</v>
      </c>
      <c r="F178" s="115"/>
      <c r="G178" s="115">
        <f>IF(HEX2DEC(CONCATENATE(INDEX('BCC Daten'!$B:$R,HEX2DEC($B178)/16+3,HEX2DEC(H$1)+2),INDEX('BCC Daten'!$B:$R,HEX2DEC($B178)/16+3,HEX2DEC(G$1)+2)))&gt;32767,HEX2DEC(CONCATENATE(INDEX('BCC Daten'!$B:$R,HEX2DEC($B178)/16+3,HEX2DEC(H$1)+2),INDEX('BCC Daten'!$B:$R,HEX2DEC($B178)/16+3,HEX2DEC(G$1)+2)))-65536,HEX2DEC(CONCATENATE(INDEX('BCC Daten'!$B:$R,HEX2DEC($B178)/16+3,HEX2DEC(H$1)+2),INDEX('BCC Daten'!$B:$R,HEX2DEC($B178)/16+3,HEX2DEC(G$1)+2))))</f>
        <v>-21</v>
      </c>
      <c r="H178" s="115"/>
      <c r="I178" s="115">
        <f>IF(HEX2DEC(CONCATENATE(INDEX('BCC Daten'!$B:$R,HEX2DEC($B178)/16+3,HEX2DEC(J$1)+2),INDEX('BCC Daten'!$B:$R,HEX2DEC($B178)/16+3,HEX2DEC(I$1)+2)))&gt;32767,HEX2DEC(CONCATENATE(INDEX('BCC Daten'!$B:$R,HEX2DEC($B178)/16+3,HEX2DEC(J$1)+2),INDEX('BCC Daten'!$B:$R,HEX2DEC($B178)/16+3,HEX2DEC(I$1)+2)))-65536,HEX2DEC(CONCATENATE(INDEX('BCC Daten'!$B:$R,HEX2DEC($B178)/16+3,HEX2DEC(J$1)+2),INDEX('BCC Daten'!$B:$R,HEX2DEC($B178)/16+3,HEX2DEC(I$1)+2))))</f>
        <v>-58</v>
      </c>
      <c r="J178" s="115"/>
      <c r="K178" s="115">
        <f>IF(HEX2DEC(CONCATENATE(INDEX('BCC Daten'!$B:$R,HEX2DEC($B178)/16+3,HEX2DEC(L$1)+2),INDEX('BCC Daten'!$B:$R,HEX2DEC($B178)/16+3,HEX2DEC(K$1)+2)))&gt;32767,HEX2DEC(CONCATENATE(INDEX('BCC Daten'!$B:$R,HEX2DEC($B178)/16+3,HEX2DEC(L$1)+2),INDEX('BCC Daten'!$B:$R,HEX2DEC($B178)/16+3,HEX2DEC(K$1)+2)))-65536,HEX2DEC(CONCATENATE(INDEX('BCC Daten'!$B:$R,HEX2DEC($B178)/16+3,HEX2DEC(L$1)+2),INDEX('BCC Daten'!$B:$R,HEX2DEC($B178)/16+3,HEX2DEC(K$1)+2))))</f>
        <v>-14</v>
      </c>
      <c r="L178" s="115"/>
      <c r="M178" s="115">
        <f>IF(HEX2DEC(CONCATENATE(INDEX('BCC Daten'!$B:$R,HEX2DEC($B178)/16+3,HEX2DEC(N$1)+2),INDEX('BCC Daten'!$B:$R,HEX2DEC($B178)/16+3,HEX2DEC(M$1)+2)))&gt;32767,HEX2DEC(CONCATENATE(INDEX('BCC Daten'!$B:$R,HEX2DEC($B178)/16+3,HEX2DEC(N$1)+2),INDEX('BCC Daten'!$B:$R,HEX2DEC($B178)/16+3,HEX2DEC(M$1)+2)))-65536,HEX2DEC(CONCATENATE(INDEX('BCC Daten'!$B:$R,HEX2DEC($B178)/16+3,HEX2DEC(N$1)+2),INDEX('BCC Daten'!$B:$R,HEX2DEC($B178)/16+3,HEX2DEC(M$1)+2))))</f>
        <v>25</v>
      </c>
      <c r="N178" s="115"/>
      <c r="O178" s="115">
        <f>IF(HEX2DEC(CONCATENATE(INDEX('BCC Daten'!$B:$R,HEX2DEC($B178)/16+3,HEX2DEC(P$1)+2),INDEX('BCC Daten'!$B:$R,HEX2DEC($B178)/16+3,HEX2DEC(O$1)+2)))&gt;32767,HEX2DEC(CONCATENATE(INDEX('BCC Daten'!$B:$R,HEX2DEC($B178)/16+3,HEX2DEC(P$1)+2),INDEX('BCC Daten'!$B:$R,HEX2DEC($B178)/16+3,HEX2DEC(O$1)+2)))-65536,HEX2DEC(CONCATENATE(INDEX('BCC Daten'!$B:$R,HEX2DEC($B178)/16+3,HEX2DEC(P$1)+2),INDEX('BCC Daten'!$B:$R,HEX2DEC($B178)/16+3,HEX2DEC(O$1)+2))))</f>
        <v>46</v>
      </c>
      <c r="P178" s="115"/>
      <c r="Q178" s="115">
        <f>IF(HEX2DEC(CONCATENATE(INDEX('BCC Daten'!$B:$R,HEX2DEC($B178)/16+3,HEX2DEC(R$1)+2),INDEX('BCC Daten'!$B:$R,HEX2DEC($B178)/16+3,HEX2DEC(Q$1)+2)))&gt;32767,HEX2DEC(CONCATENATE(INDEX('BCC Daten'!$B:$R,HEX2DEC($B178)/16+3,HEX2DEC(R$1)+2),INDEX('BCC Daten'!$B:$R,HEX2DEC($B178)/16+3,HEX2DEC(Q$1)+2)))-65536,HEX2DEC(CONCATENATE(INDEX('BCC Daten'!$B:$R,HEX2DEC($B178)/16+3,HEX2DEC(R$1)+2),INDEX('BCC Daten'!$B:$R,HEX2DEC($B178)/16+3,HEX2DEC(Q$1)+2))))</f>
        <v>-74</v>
      </c>
      <c r="R178" s="116"/>
    </row>
    <row r="179" spans="1:18" x14ac:dyDescent="0.25">
      <c r="A179" s="75">
        <f t="shared" si="7"/>
        <v>1984</v>
      </c>
      <c r="B179" s="10" t="str">
        <f t="shared" si="8"/>
        <v>7C0</v>
      </c>
      <c r="C179" s="114">
        <f>IF(HEX2DEC(CONCATENATE(INDEX('BCC Daten'!$B:$R,HEX2DEC($B179)/16+3,HEX2DEC(D$1)+2),INDEX('BCC Daten'!$B:$R,HEX2DEC($B179)/16+3,HEX2DEC(C$1)+2)))&gt;32767,HEX2DEC(CONCATENATE(INDEX('BCC Daten'!$B:$R,HEX2DEC($B179)/16+3,HEX2DEC(D$1)+2),INDEX('BCC Daten'!$B:$R,HEX2DEC($B179)/16+3,HEX2DEC(C$1)+2)))-65536,HEX2DEC(CONCATENATE(INDEX('BCC Daten'!$B:$R,HEX2DEC($B179)/16+3,HEX2DEC(D$1)+2),INDEX('BCC Daten'!$B:$R,HEX2DEC($B179)/16+3,HEX2DEC(C$1)+2))))</f>
        <v>14</v>
      </c>
      <c r="D179" s="115"/>
      <c r="E179" s="115">
        <f>IF(HEX2DEC(CONCATENATE(INDEX('BCC Daten'!$B:$R,HEX2DEC($B179)/16+3,HEX2DEC(F$1)+2),INDEX('BCC Daten'!$B:$R,HEX2DEC($B179)/16+3,HEX2DEC(E$1)+2)))&gt;32767,HEX2DEC(CONCATENATE(INDEX('BCC Daten'!$B:$R,HEX2DEC($B179)/16+3,HEX2DEC(F$1)+2),INDEX('BCC Daten'!$B:$R,HEX2DEC($B179)/16+3,HEX2DEC(E$1)+2)))-65536,HEX2DEC(CONCATENATE(INDEX('BCC Daten'!$B:$R,HEX2DEC($B179)/16+3,HEX2DEC(F$1)+2),INDEX('BCC Daten'!$B:$R,HEX2DEC($B179)/16+3,HEX2DEC(E$1)+2))))</f>
        <v>37</v>
      </c>
      <c r="F179" s="115"/>
      <c r="G179" s="115">
        <f>IF(HEX2DEC(CONCATENATE(INDEX('BCC Daten'!$B:$R,HEX2DEC($B179)/16+3,HEX2DEC(H$1)+2),INDEX('BCC Daten'!$B:$R,HEX2DEC($B179)/16+3,HEX2DEC(G$1)+2)))&gt;32767,HEX2DEC(CONCATENATE(INDEX('BCC Daten'!$B:$R,HEX2DEC($B179)/16+3,HEX2DEC(H$1)+2),INDEX('BCC Daten'!$B:$R,HEX2DEC($B179)/16+3,HEX2DEC(G$1)+2)))-65536,HEX2DEC(CONCATENATE(INDEX('BCC Daten'!$B:$R,HEX2DEC($B179)/16+3,HEX2DEC(H$1)+2),INDEX('BCC Daten'!$B:$R,HEX2DEC($B179)/16+3,HEX2DEC(G$1)+2))))</f>
        <v>-4</v>
      </c>
      <c r="H179" s="115"/>
      <c r="I179" s="115">
        <f>IF(HEX2DEC(CONCATENATE(INDEX('BCC Daten'!$B:$R,HEX2DEC($B179)/16+3,HEX2DEC(J$1)+2),INDEX('BCC Daten'!$B:$R,HEX2DEC($B179)/16+3,HEX2DEC(I$1)+2)))&gt;32767,HEX2DEC(CONCATENATE(INDEX('BCC Daten'!$B:$R,HEX2DEC($B179)/16+3,HEX2DEC(J$1)+2),INDEX('BCC Daten'!$B:$R,HEX2DEC($B179)/16+3,HEX2DEC(I$1)+2)))-65536,HEX2DEC(CONCATENATE(INDEX('BCC Daten'!$B:$R,HEX2DEC($B179)/16+3,HEX2DEC(J$1)+2),INDEX('BCC Daten'!$B:$R,HEX2DEC($B179)/16+3,HEX2DEC(I$1)+2))))</f>
        <v>32</v>
      </c>
      <c r="J179" s="115"/>
      <c r="K179" s="115">
        <f>IF(HEX2DEC(CONCATENATE(INDEX('BCC Daten'!$B:$R,HEX2DEC($B179)/16+3,HEX2DEC(L$1)+2),INDEX('BCC Daten'!$B:$R,HEX2DEC($B179)/16+3,HEX2DEC(K$1)+2)))&gt;32767,HEX2DEC(CONCATENATE(INDEX('BCC Daten'!$B:$R,HEX2DEC($B179)/16+3,HEX2DEC(L$1)+2),INDEX('BCC Daten'!$B:$R,HEX2DEC($B179)/16+3,HEX2DEC(K$1)+2)))-65536,HEX2DEC(CONCATENATE(INDEX('BCC Daten'!$B:$R,HEX2DEC($B179)/16+3,HEX2DEC(L$1)+2),INDEX('BCC Daten'!$B:$R,HEX2DEC($B179)/16+3,HEX2DEC(K$1)+2))))</f>
        <v>3</v>
      </c>
      <c r="L179" s="115"/>
      <c r="M179" s="115">
        <f>IF(HEX2DEC(CONCATENATE(INDEX('BCC Daten'!$B:$R,HEX2DEC($B179)/16+3,HEX2DEC(N$1)+2),INDEX('BCC Daten'!$B:$R,HEX2DEC($B179)/16+3,HEX2DEC(M$1)+2)))&gt;32767,HEX2DEC(CONCATENATE(INDEX('BCC Daten'!$B:$R,HEX2DEC($B179)/16+3,HEX2DEC(N$1)+2),INDEX('BCC Daten'!$B:$R,HEX2DEC($B179)/16+3,HEX2DEC(M$1)+2)))-65536,HEX2DEC(CONCATENATE(INDEX('BCC Daten'!$B:$R,HEX2DEC($B179)/16+3,HEX2DEC(N$1)+2),INDEX('BCC Daten'!$B:$R,HEX2DEC($B179)/16+3,HEX2DEC(M$1)+2))))</f>
        <v>-62</v>
      </c>
      <c r="N179" s="115"/>
      <c r="O179" s="115">
        <f>IF(HEX2DEC(CONCATENATE(INDEX('BCC Daten'!$B:$R,HEX2DEC($B179)/16+3,HEX2DEC(P$1)+2),INDEX('BCC Daten'!$B:$R,HEX2DEC($B179)/16+3,HEX2DEC(O$1)+2)))&gt;32767,HEX2DEC(CONCATENATE(INDEX('BCC Daten'!$B:$R,HEX2DEC($B179)/16+3,HEX2DEC(P$1)+2),INDEX('BCC Daten'!$B:$R,HEX2DEC($B179)/16+3,HEX2DEC(O$1)+2)))-65536,HEX2DEC(CONCATENATE(INDEX('BCC Daten'!$B:$R,HEX2DEC($B179)/16+3,HEX2DEC(P$1)+2),INDEX('BCC Daten'!$B:$R,HEX2DEC($B179)/16+3,HEX2DEC(O$1)+2))))</f>
        <v>-1</v>
      </c>
      <c r="P179" s="115"/>
      <c r="Q179" s="115">
        <f>IF(HEX2DEC(CONCATENATE(INDEX('BCC Daten'!$B:$R,HEX2DEC($B179)/16+3,HEX2DEC(R$1)+2),INDEX('BCC Daten'!$B:$R,HEX2DEC($B179)/16+3,HEX2DEC(Q$1)+2)))&gt;32767,HEX2DEC(CONCATENATE(INDEX('BCC Daten'!$B:$R,HEX2DEC($B179)/16+3,HEX2DEC(R$1)+2),INDEX('BCC Daten'!$B:$R,HEX2DEC($B179)/16+3,HEX2DEC(Q$1)+2)))-65536,HEX2DEC(CONCATENATE(INDEX('BCC Daten'!$B:$R,HEX2DEC($B179)/16+3,HEX2DEC(R$1)+2),INDEX('BCC Daten'!$B:$R,HEX2DEC($B179)/16+3,HEX2DEC(Q$1)+2))))</f>
        <v>30</v>
      </c>
      <c r="R179" s="116"/>
    </row>
    <row r="180" spans="1:18" x14ac:dyDescent="0.25">
      <c r="A180" s="75">
        <f t="shared" si="7"/>
        <v>2000</v>
      </c>
      <c r="B180" s="10" t="str">
        <f t="shared" si="8"/>
        <v>7D0</v>
      </c>
      <c r="C180" s="114">
        <f>IF(HEX2DEC(CONCATENATE(INDEX('BCC Daten'!$B:$R,HEX2DEC($B180)/16+3,HEX2DEC(D$1)+2),INDEX('BCC Daten'!$B:$R,HEX2DEC($B180)/16+3,HEX2DEC(C$1)+2)))&gt;32767,HEX2DEC(CONCATENATE(INDEX('BCC Daten'!$B:$R,HEX2DEC($B180)/16+3,HEX2DEC(D$1)+2),INDEX('BCC Daten'!$B:$R,HEX2DEC($B180)/16+3,HEX2DEC(C$1)+2)))-65536,HEX2DEC(CONCATENATE(INDEX('BCC Daten'!$B:$R,HEX2DEC($B180)/16+3,HEX2DEC(D$1)+2),INDEX('BCC Daten'!$B:$R,HEX2DEC($B180)/16+3,HEX2DEC(C$1)+2))))</f>
        <v>-21</v>
      </c>
      <c r="D180" s="115"/>
      <c r="E180" s="115">
        <f>IF(HEX2DEC(CONCATENATE(INDEX('BCC Daten'!$B:$R,HEX2DEC($B180)/16+3,HEX2DEC(F$1)+2),INDEX('BCC Daten'!$B:$R,HEX2DEC($B180)/16+3,HEX2DEC(E$1)+2)))&gt;32767,HEX2DEC(CONCATENATE(INDEX('BCC Daten'!$B:$R,HEX2DEC($B180)/16+3,HEX2DEC(F$1)+2),INDEX('BCC Daten'!$B:$R,HEX2DEC($B180)/16+3,HEX2DEC(E$1)+2)))-65536,HEX2DEC(CONCATENATE(INDEX('BCC Daten'!$B:$R,HEX2DEC($B180)/16+3,HEX2DEC(F$1)+2),INDEX('BCC Daten'!$B:$R,HEX2DEC($B180)/16+3,HEX2DEC(E$1)+2))))</f>
        <v>-37</v>
      </c>
      <c r="F180" s="115"/>
      <c r="G180" s="115">
        <f>IF(HEX2DEC(CONCATENATE(INDEX('BCC Daten'!$B:$R,HEX2DEC($B180)/16+3,HEX2DEC(H$1)+2),INDEX('BCC Daten'!$B:$R,HEX2DEC($B180)/16+3,HEX2DEC(G$1)+2)))&gt;32767,HEX2DEC(CONCATENATE(INDEX('BCC Daten'!$B:$R,HEX2DEC($B180)/16+3,HEX2DEC(H$1)+2),INDEX('BCC Daten'!$B:$R,HEX2DEC($B180)/16+3,HEX2DEC(G$1)+2)))-65536,HEX2DEC(CONCATENATE(INDEX('BCC Daten'!$B:$R,HEX2DEC($B180)/16+3,HEX2DEC(H$1)+2),INDEX('BCC Daten'!$B:$R,HEX2DEC($B180)/16+3,HEX2DEC(G$1)+2))))</f>
        <v>38</v>
      </c>
      <c r="H180" s="115"/>
      <c r="I180" s="115">
        <f>IF(HEX2DEC(CONCATENATE(INDEX('BCC Daten'!$B:$R,HEX2DEC($B180)/16+3,HEX2DEC(J$1)+2),INDEX('BCC Daten'!$B:$R,HEX2DEC($B180)/16+3,HEX2DEC(I$1)+2)))&gt;32767,HEX2DEC(CONCATENATE(INDEX('BCC Daten'!$B:$R,HEX2DEC($B180)/16+3,HEX2DEC(J$1)+2),INDEX('BCC Daten'!$B:$R,HEX2DEC($B180)/16+3,HEX2DEC(I$1)+2)))-65536,HEX2DEC(CONCATENATE(INDEX('BCC Daten'!$B:$R,HEX2DEC($B180)/16+3,HEX2DEC(J$1)+2),INDEX('BCC Daten'!$B:$R,HEX2DEC($B180)/16+3,HEX2DEC(I$1)+2))))</f>
        <v>-1</v>
      </c>
      <c r="J180" s="115"/>
      <c r="K180" s="115">
        <f>IF(HEX2DEC(CONCATENATE(INDEX('BCC Daten'!$B:$R,HEX2DEC($B180)/16+3,HEX2DEC(L$1)+2),INDEX('BCC Daten'!$B:$R,HEX2DEC($B180)/16+3,HEX2DEC(K$1)+2)))&gt;32767,HEX2DEC(CONCATENATE(INDEX('BCC Daten'!$B:$R,HEX2DEC($B180)/16+3,HEX2DEC(L$1)+2),INDEX('BCC Daten'!$B:$R,HEX2DEC($B180)/16+3,HEX2DEC(K$1)+2)))-65536,HEX2DEC(CONCATENATE(INDEX('BCC Daten'!$B:$R,HEX2DEC($B180)/16+3,HEX2DEC(L$1)+2),INDEX('BCC Daten'!$B:$R,HEX2DEC($B180)/16+3,HEX2DEC(K$1)+2))))</f>
        <v>18</v>
      </c>
      <c r="L180" s="115"/>
      <c r="M180" s="115">
        <f>IF(HEX2DEC(CONCATENATE(INDEX('BCC Daten'!$B:$R,HEX2DEC($B180)/16+3,HEX2DEC(N$1)+2),INDEX('BCC Daten'!$B:$R,HEX2DEC($B180)/16+3,HEX2DEC(M$1)+2)))&gt;32767,HEX2DEC(CONCATENATE(INDEX('BCC Daten'!$B:$R,HEX2DEC($B180)/16+3,HEX2DEC(N$1)+2),INDEX('BCC Daten'!$B:$R,HEX2DEC($B180)/16+3,HEX2DEC(M$1)+2)))-65536,HEX2DEC(CONCATENATE(INDEX('BCC Daten'!$B:$R,HEX2DEC($B180)/16+3,HEX2DEC(N$1)+2),INDEX('BCC Daten'!$B:$R,HEX2DEC($B180)/16+3,HEX2DEC(M$1)+2))))</f>
        <v>28</v>
      </c>
      <c r="N180" s="115"/>
      <c r="O180" s="115">
        <f>IF(HEX2DEC(CONCATENATE(INDEX('BCC Daten'!$B:$R,HEX2DEC($B180)/16+3,HEX2DEC(P$1)+2),INDEX('BCC Daten'!$B:$R,HEX2DEC($B180)/16+3,HEX2DEC(O$1)+2)))&gt;32767,HEX2DEC(CONCATENATE(INDEX('BCC Daten'!$B:$R,HEX2DEC($B180)/16+3,HEX2DEC(P$1)+2),INDEX('BCC Daten'!$B:$R,HEX2DEC($B180)/16+3,HEX2DEC(O$1)+2)))-65536,HEX2DEC(CONCATENATE(INDEX('BCC Daten'!$B:$R,HEX2DEC($B180)/16+3,HEX2DEC(P$1)+2),INDEX('BCC Daten'!$B:$R,HEX2DEC($B180)/16+3,HEX2DEC(O$1)+2))))</f>
        <v>1</v>
      </c>
      <c r="P180" s="115"/>
      <c r="Q180" s="115">
        <f>IF(HEX2DEC(CONCATENATE(INDEX('BCC Daten'!$B:$R,HEX2DEC($B180)/16+3,HEX2DEC(R$1)+2),INDEX('BCC Daten'!$B:$R,HEX2DEC($B180)/16+3,HEX2DEC(Q$1)+2)))&gt;32767,HEX2DEC(CONCATENATE(INDEX('BCC Daten'!$B:$R,HEX2DEC($B180)/16+3,HEX2DEC(R$1)+2),INDEX('BCC Daten'!$B:$R,HEX2DEC($B180)/16+3,HEX2DEC(Q$1)+2)))-65536,HEX2DEC(CONCATENATE(INDEX('BCC Daten'!$B:$R,HEX2DEC($B180)/16+3,HEX2DEC(R$1)+2),INDEX('BCC Daten'!$B:$R,HEX2DEC($B180)/16+3,HEX2DEC(Q$1)+2))))</f>
        <v>-10</v>
      </c>
      <c r="R180" s="116"/>
    </row>
    <row r="181" spans="1:18" x14ac:dyDescent="0.25">
      <c r="A181" s="75">
        <f t="shared" si="7"/>
        <v>2016</v>
      </c>
      <c r="B181" s="10" t="str">
        <f t="shared" si="8"/>
        <v>7E0</v>
      </c>
      <c r="C181" s="114">
        <f>IF(HEX2DEC(CONCATENATE(INDEX('BCC Daten'!$B:$R,HEX2DEC($B181)/16+3,HEX2DEC(D$1)+2),INDEX('BCC Daten'!$B:$R,HEX2DEC($B181)/16+3,HEX2DEC(C$1)+2)))&gt;32767,HEX2DEC(CONCATENATE(INDEX('BCC Daten'!$B:$R,HEX2DEC($B181)/16+3,HEX2DEC(D$1)+2),INDEX('BCC Daten'!$B:$R,HEX2DEC($B181)/16+3,HEX2DEC(C$1)+2)))-65536,HEX2DEC(CONCATENATE(INDEX('BCC Daten'!$B:$R,HEX2DEC($B181)/16+3,HEX2DEC(D$1)+2),INDEX('BCC Daten'!$B:$R,HEX2DEC($B181)/16+3,HEX2DEC(C$1)+2))))</f>
        <v>-24</v>
      </c>
      <c r="D181" s="115"/>
      <c r="E181" s="115">
        <f>IF(HEX2DEC(CONCATENATE(INDEX('BCC Daten'!$B:$R,HEX2DEC($B181)/16+3,HEX2DEC(F$1)+2),INDEX('BCC Daten'!$B:$R,HEX2DEC($B181)/16+3,HEX2DEC(E$1)+2)))&gt;32767,HEX2DEC(CONCATENATE(INDEX('BCC Daten'!$B:$R,HEX2DEC($B181)/16+3,HEX2DEC(F$1)+2),INDEX('BCC Daten'!$B:$R,HEX2DEC($B181)/16+3,HEX2DEC(E$1)+2)))-65536,HEX2DEC(CONCATENATE(INDEX('BCC Daten'!$B:$R,HEX2DEC($B181)/16+3,HEX2DEC(F$1)+2),INDEX('BCC Daten'!$B:$R,HEX2DEC($B181)/16+3,HEX2DEC(E$1)+2))))</f>
        <v>-47</v>
      </c>
      <c r="F181" s="115"/>
      <c r="G181" s="115">
        <f>IF(HEX2DEC(CONCATENATE(INDEX('BCC Daten'!$B:$R,HEX2DEC($B181)/16+3,HEX2DEC(H$1)+2),INDEX('BCC Daten'!$B:$R,HEX2DEC($B181)/16+3,HEX2DEC(G$1)+2)))&gt;32767,HEX2DEC(CONCATENATE(INDEX('BCC Daten'!$B:$R,HEX2DEC($B181)/16+3,HEX2DEC(H$1)+2),INDEX('BCC Daten'!$B:$R,HEX2DEC($B181)/16+3,HEX2DEC(G$1)+2)))-65536,HEX2DEC(CONCATENATE(INDEX('BCC Daten'!$B:$R,HEX2DEC($B181)/16+3,HEX2DEC(H$1)+2),INDEX('BCC Daten'!$B:$R,HEX2DEC($B181)/16+3,HEX2DEC(G$1)+2))))</f>
        <v>-41</v>
      </c>
      <c r="H181" s="115"/>
      <c r="I181" s="115">
        <f>IF(HEX2DEC(CONCATENATE(INDEX('BCC Daten'!$B:$R,HEX2DEC($B181)/16+3,HEX2DEC(J$1)+2),INDEX('BCC Daten'!$B:$R,HEX2DEC($B181)/16+3,HEX2DEC(I$1)+2)))&gt;32767,HEX2DEC(CONCATENATE(INDEX('BCC Daten'!$B:$R,HEX2DEC($B181)/16+3,HEX2DEC(J$1)+2),INDEX('BCC Daten'!$B:$R,HEX2DEC($B181)/16+3,HEX2DEC(I$1)+2)))-65536,HEX2DEC(CONCATENATE(INDEX('BCC Daten'!$B:$R,HEX2DEC($B181)/16+3,HEX2DEC(J$1)+2),INDEX('BCC Daten'!$B:$R,HEX2DEC($B181)/16+3,HEX2DEC(I$1)+2))))</f>
        <v>-3</v>
      </c>
      <c r="J181" s="115"/>
      <c r="K181" s="115">
        <f>IF(HEX2DEC(CONCATENATE(INDEX('BCC Daten'!$B:$R,HEX2DEC($B181)/16+3,HEX2DEC(L$1)+2),INDEX('BCC Daten'!$B:$R,HEX2DEC($B181)/16+3,HEX2DEC(K$1)+2)))&gt;32767,HEX2DEC(CONCATENATE(INDEX('BCC Daten'!$B:$R,HEX2DEC($B181)/16+3,HEX2DEC(L$1)+2),INDEX('BCC Daten'!$B:$R,HEX2DEC($B181)/16+3,HEX2DEC(K$1)+2)))-65536,HEX2DEC(CONCATENATE(INDEX('BCC Daten'!$B:$R,HEX2DEC($B181)/16+3,HEX2DEC(L$1)+2),INDEX('BCC Daten'!$B:$R,HEX2DEC($B181)/16+3,HEX2DEC(K$1)+2))))</f>
        <v>-33</v>
      </c>
      <c r="L181" s="115"/>
      <c r="M181" s="115">
        <f>IF(HEX2DEC(CONCATENATE(INDEX('BCC Daten'!$B:$R,HEX2DEC($B181)/16+3,HEX2DEC(N$1)+2),INDEX('BCC Daten'!$B:$R,HEX2DEC($B181)/16+3,HEX2DEC(M$1)+2)))&gt;32767,HEX2DEC(CONCATENATE(INDEX('BCC Daten'!$B:$R,HEX2DEC($B181)/16+3,HEX2DEC(N$1)+2),INDEX('BCC Daten'!$B:$R,HEX2DEC($B181)/16+3,HEX2DEC(M$1)+2)))-65536,HEX2DEC(CONCATENATE(INDEX('BCC Daten'!$B:$R,HEX2DEC($B181)/16+3,HEX2DEC(N$1)+2),INDEX('BCC Daten'!$B:$R,HEX2DEC($B181)/16+3,HEX2DEC(M$1)+2))))</f>
        <v>-68</v>
      </c>
      <c r="N181" s="115"/>
      <c r="O181" s="115">
        <f>IF(HEX2DEC(CONCATENATE(INDEX('BCC Daten'!$B:$R,HEX2DEC($B181)/16+3,HEX2DEC(P$1)+2),INDEX('BCC Daten'!$B:$R,HEX2DEC($B181)/16+3,HEX2DEC(O$1)+2)))&gt;32767,HEX2DEC(CONCATENATE(INDEX('BCC Daten'!$B:$R,HEX2DEC($B181)/16+3,HEX2DEC(P$1)+2),INDEX('BCC Daten'!$B:$R,HEX2DEC($B181)/16+3,HEX2DEC(O$1)+2)))-65536,HEX2DEC(CONCATENATE(INDEX('BCC Daten'!$B:$R,HEX2DEC($B181)/16+3,HEX2DEC(P$1)+2),INDEX('BCC Daten'!$B:$R,HEX2DEC($B181)/16+3,HEX2DEC(O$1)+2))))</f>
        <v>-92</v>
      </c>
      <c r="P181" s="115"/>
      <c r="Q181" s="115">
        <f>IF(HEX2DEC(CONCATENATE(INDEX('BCC Daten'!$B:$R,HEX2DEC($B181)/16+3,HEX2DEC(R$1)+2),INDEX('BCC Daten'!$B:$R,HEX2DEC($B181)/16+3,HEX2DEC(Q$1)+2)))&gt;32767,HEX2DEC(CONCATENATE(INDEX('BCC Daten'!$B:$R,HEX2DEC($B181)/16+3,HEX2DEC(R$1)+2),INDEX('BCC Daten'!$B:$R,HEX2DEC($B181)/16+3,HEX2DEC(Q$1)+2)))-65536,HEX2DEC(CONCATENATE(INDEX('BCC Daten'!$B:$R,HEX2DEC($B181)/16+3,HEX2DEC(R$1)+2),INDEX('BCC Daten'!$B:$R,HEX2DEC($B181)/16+3,HEX2DEC(Q$1)+2))))</f>
        <v>-25</v>
      </c>
      <c r="R181" s="116"/>
    </row>
    <row r="182" spans="1:18" x14ac:dyDescent="0.25">
      <c r="A182" s="75">
        <f t="shared" si="7"/>
        <v>2032</v>
      </c>
      <c r="B182" s="10" t="str">
        <f t="shared" si="8"/>
        <v>7F0</v>
      </c>
      <c r="C182" s="114">
        <f>IF(HEX2DEC(CONCATENATE(INDEX('BCC Daten'!$B:$R,HEX2DEC($B182)/16+3,HEX2DEC(D$1)+2),INDEX('BCC Daten'!$B:$R,HEX2DEC($B182)/16+3,HEX2DEC(C$1)+2)))&gt;32767,HEX2DEC(CONCATENATE(INDEX('BCC Daten'!$B:$R,HEX2DEC($B182)/16+3,HEX2DEC(D$1)+2),INDEX('BCC Daten'!$B:$R,HEX2DEC($B182)/16+3,HEX2DEC(C$1)+2)))-65536,HEX2DEC(CONCATENATE(INDEX('BCC Daten'!$B:$R,HEX2DEC($B182)/16+3,HEX2DEC(D$1)+2),INDEX('BCC Daten'!$B:$R,HEX2DEC($B182)/16+3,HEX2DEC(C$1)+2))))</f>
        <v>-29</v>
      </c>
      <c r="D182" s="115"/>
      <c r="E182" s="115">
        <f>IF(HEX2DEC(CONCATENATE(INDEX('BCC Daten'!$B:$R,HEX2DEC($B182)/16+3,HEX2DEC(F$1)+2),INDEX('BCC Daten'!$B:$R,HEX2DEC($B182)/16+3,HEX2DEC(E$1)+2)))&gt;32767,HEX2DEC(CONCATENATE(INDEX('BCC Daten'!$B:$R,HEX2DEC($B182)/16+3,HEX2DEC(F$1)+2),INDEX('BCC Daten'!$B:$R,HEX2DEC($B182)/16+3,HEX2DEC(E$1)+2)))-65536,HEX2DEC(CONCATENATE(INDEX('BCC Daten'!$B:$R,HEX2DEC($B182)/16+3,HEX2DEC(F$1)+2),INDEX('BCC Daten'!$B:$R,HEX2DEC($B182)/16+3,HEX2DEC(E$1)+2))))</f>
        <v>-36</v>
      </c>
      <c r="F182" s="115"/>
      <c r="G182" s="115">
        <f>IF(HEX2DEC(CONCATENATE(INDEX('BCC Daten'!$B:$R,HEX2DEC($B182)/16+3,HEX2DEC(H$1)+2),INDEX('BCC Daten'!$B:$R,HEX2DEC($B182)/16+3,HEX2DEC(G$1)+2)))&gt;32767,HEX2DEC(CONCATENATE(INDEX('BCC Daten'!$B:$R,HEX2DEC($B182)/16+3,HEX2DEC(H$1)+2),INDEX('BCC Daten'!$B:$R,HEX2DEC($B182)/16+3,HEX2DEC(G$1)+2)))-65536,HEX2DEC(CONCATENATE(INDEX('BCC Daten'!$B:$R,HEX2DEC($B182)/16+3,HEX2DEC(H$1)+2),INDEX('BCC Daten'!$B:$R,HEX2DEC($B182)/16+3,HEX2DEC(G$1)+2))))</f>
        <v>-28</v>
      </c>
      <c r="H182" s="115"/>
      <c r="I182" s="115">
        <f>IF(HEX2DEC(CONCATENATE(INDEX('BCC Daten'!$B:$R,HEX2DEC($B182)/16+3,HEX2DEC(J$1)+2),INDEX('BCC Daten'!$B:$R,HEX2DEC($B182)/16+3,HEX2DEC(I$1)+2)))&gt;32767,HEX2DEC(CONCATENATE(INDEX('BCC Daten'!$B:$R,HEX2DEC($B182)/16+3,HEX2DEC(J$1)+2),INDEX('BCC Daten'!$B:$R,HEX2DEC($B182)/16+3,HEX2DEC(I$1)+2)))-65536,HEX2DEC(CONCATENATE(INDEX('BCC Daten'!$B:$R,HEX2DEC($B182)/16+3,HEX2DEC(J$1)+2),INDEX('BCC Daten'!$B:$R,HEX2DEC($B182)/16+3,HEX2DEC(I$1)+2))))</f>
        <v>-14</v>
      </c>
      <c r="J182" s="115"/>
      <c r="K182" s="115">
        <f>IF(HEX2DEC(CONCATENATE(INDEX('BCC Daten'!$B:$R,HEX2DEC($B182)/16+3,HEX2DEC(L$1)+2),INDEX('BCC Daten'!$B:$R,HEX2DEC($B182)/16+3,HEX2DEC(K$1)+2)))&gt;32767,HEX2DEC(CONCATENATE(INDEX('BCC Daten'!$B:$R,HEX2DEC($B182)/16+3,HEX2DEC(L$1)+2),INDEX('BCC Daten'!$B:$R,HEX2DEC($B182)/16+3,HEX2DEC(K$1)+2)))-65536,HEX2DEC(CONCATENATE(INDEX('BCC Daten'!$B:$R,HEX2DEC($B182)/16+3,HEX2DEC(L$1)+2),INDEX('BCC Daten'!$B:$R,HEX2DEC($B182)/16+3,HEX2DEC(K$1)+2))))</f>
        <v>-34</v>
      </c>
      <c r="L182" s="115"/>
      <c r="M182" s="115">
        <f>IF(HEX2DEC(CONCATENATE(INDEX('BCC Daten'!$B:$R,HEX2DEC($B182)/16+3,HEX2DEC(N$1)+2),INDEX('BCC Daten'!$B:$R,HEX2DEC($B182)/16+3,HEX2DEC(M$1)+2)))&gt;32767,HEX2DEC(CONCATENATE(INDEX('BCC Daten'!$B:$R,HEX2DEC($B182)/16+3,HEX2DEC(N$1)+2),INDEX('BCC Daten'!$B:$R,HEX2DEC($B182)/16+3,HEX2DEC(M$1)+2)))-65536,HEX2DEC(CONCATENATE(INDEX('BCC Daten'!$B:$R,HEX2DEC($B182)/16+3,HEX2DEC(N$1)+2),INDEX('BCC Daten'!$B:$R,HEX2DEC($B182)/16+3,HEX2DEC(M$1)+2))))</f>
        <v>-56</v>
      </c>
      <c r="N182" s="115"/>
      <c r="O182" s="115">
        <f>IF(HEX2DEC(CONCATENATE(INDEX('BCC Daten'!$B:$R,HEX2DEC($B182)/16+3,HEX2DEC(P$1)+2),INDEX('BCC Daten'!$B:$R,HEX2DEC($B182)/16+3,HEX2DEC(O$1)+2)))&gt;32767,HEX2DEC(CONCATENATE(INDEX('BCC Daten'!$B:$R,HEX2DEC($B182)/16+3,HEX2DEC(P$1)+2),INDEX('BCC Daten'!$B:$R,HEX2DEC($B182)/16+3,HEX2DEC(O$1)+2)))-65536,HEX2DEC(CONCATENATE(INDEX('BCC Daten'!$B:$R,HEX2DEC($B182)/16+3,HEX2DEC(P$1)+2),INDEX('BCC Daten'!$B:$R,HEX2DEC($B182)/16+3,HEX2DEC(O$1)+2))))</f>
        <v>-19</v>
      </c>
      <c r="P182" s="115"/>
      <c r="Q182" s="115">
        <f>IF(HEX2DEC(CONCATENATE(INDEX('BCC Daten'!$B:$R,HEX2DEC($B182)/16+3,HEX2DEC(R$1)+2),INDEX('BCC Daten'!$B:$R,HEX2DEC($B182)/16+3,HEX2DEC(Q$1)+2)))&gt;32767,HEX2DEC(CONCATENATE(INDEX('BCC Daten'!$B:$R,HEX2DEC($B182)/16+3,HEX2DEC(R$1)+2),INDEX('BCC Daten'!$B:$R,HEX2DEC($B182)/16+3,HEX2DEC(Q$1)+2)))-65536,HEX2DEC(CONCATENATE(INDEX('BCC Daten'!$B:$R,HEX2DEC($B182)/16+3,HEX2DEC(R$1)+2),INDEX('BCC Daten'!$B:$R,HEX2DEC($B182)/16+3,HEX2DEC(Q$1)+2))))</f>
        <v>-57</v>
      </c>
      <c r="R182" s="116"/>
    </row>
    <row r="183" spans="1:18" x14ac:dyDescent="0.25">
      <c r="A183" s="75">
        <f t="shared" si="7"/>
        <v>2048</v>
      </c>
      <c r="B183" s="10" t="str">
        <f t="shared" si="8"/>
        <v>800</v>
      </c>
      <c r="C183" s="114">
        <f>IF(HEX2DEC(CONCATENATE(INDEX('BCC Daten'!$B:$R,HEX2DEC($B183)/16+3,HEX2DEC(D$1)+2),INDEX('BCC Daten'!$B:$R,HEX2DEC($B183)/16+3,HEX2DEC(C$1)+2)))&gt;32767,HEX2DEC(CONCATENATE(INDEX('BCC Daten'!$B:$R,HEX2DEC($B183)/16+3,HEX2DEC(D$1)+2),INDEX('BCC Daten'!$B:$R,HEX2DEC($B183)/16+3,HEX2DEC(C$1)+2)))-65536,HEX2DEC(CONCATENATE(INDEX('BCC Daten'!$B:$R,HEX2DEC($B183)/16+3,HEX2DEC(D$1)+2),INDEX('BCC Daten'!$B:$R,HEX2DEC($B183)/16+3,HEX2DEC(C$1)+2))))</f>
        <v>-21</v>
      </c>
      <c r="D183" s="115"/>
      <c r="E183" s="115">
        <f>IF(HEX2DEC(CONCATENATE(INDEX('BCC Daten'!$B:$R,HEX2DEC($B183)/16+3,HEX2DEC(F$1)+2),INDEX('BCC Daten'!$B:$R,HEX2DEC($B183)/16+3,HEX2DEC(E$1)+2)))&gt;32767,HEX2DEC(CONCATENATE(INDEX('BCC Daten'!$B:$R,HEX2DEC($B183)/16+3,HEX2DEC(F$1)+2),INDEX('BCC Daten'!$B:$R,HEX2DEC($B183)/16+3,HEX2DEC(E$1)+2)))-65536,HEX2DEC(CONCATENATE(INDEX('BCC Daten'!$B:$R,HEX2DEC($B183)/16+3,HEX2DEC(F$1)+2),INDEX('BCC Daten'!$B:$R,HEX2DEC($B183)/16+3,HEX2DEC(E$1)+2))))</f>
        <v>-22</v>
      </c>
      <c r="F183" s="115"/>
      <c r="G183" s="115">
        <f>IF(HEX2DEC(CONCATENATE(INDEX('BCC Daten'!$B:$R,HEX2DEC($B183)/16+3,HEX2DEC(H$1)+2),INDEX('BCC Daten'!$B:$R,HEX2DEC($B183)/16+3,HEX2DEC(G$1)+2)))&gt;32767,HEX2DEC(CONCATENATE(INDEX('BCC Daten'!$B:$R,HEX2DEC($B183)/16+3,HEX2DEC(H$1)+2),INDEX('BCC Daten'!$B:$R,HEX2DEC($B183)/16+3,HEX2DEC(G$1)+2)))-65536,HEX2DEC(CONCATENATE(INDEX('BCC Daten'!$B:$R,HEX2DEC($B183)/16+3,HEX2DEC(H$1)+2),INDEX('BCC Daten'!$B:$R,HEX2DEC($B183)/16+3,HEX2DEC(G$1)+2))))</f>
        <v>-17</v>
      </c>
      <c r="H183" s="115"/>
      <c r="I183" s="115">
        <f>IF(HEX2DEC(CONCATENATE(INDEX('BCC Daten'!$B:$R,HEX2DEC($B183)/16+3,HEX2DEC(J$1)+2),INDEX('BCC Daten'!$B:$R,HEX2DEC($B183)/16+3,HEX2DEC(I$1)+2)))&gt;32767,HEX2DEC(CONCATENATE(INDEX('BCC Daten'!$B:$R,HEX2DEC($B183)/16+3,HEX2DEC(J$1)+2),INDEX('BCC Daten'!$B:$R,HEX2DEC($B183)/16+3,HEX2DEC(I$1)+2)))-65536,HEX2DEC(CONCATENATE(INDEX('BCC Daten'!$B:$R,HEX2DEC($B183)/16+3,HEX2DEC(J$1)+2),INDEX('BCC Daten'!$B:$R,HEX2DEC($B183)/16+3,HEX2DEC(I$1)+2))))</f>
        <v>-21</v>
      </c>
      <c r="J183" s="115"/>
      <c r="K183" s="115">
        <f>IF(HEX2DEC(CONCATENATE(INDEX('BCC Daten'!$B:$R,HEX2DEC($B183)/16+3,HEX2DEC(L$1)+2),INDEX('BCC Daten'!$B:$R,HEX2DEC($B183)/16+3,HEX2DEC(K$1)+2)))&gt;32767,HEX2DEC(CONCATENATE(INDEX('BCC Daten'!$B:$R,HEX2DEC($B183)/16+3,HEX2DEC(L$1)+2),INDEX('BCC Daten'!$B:$R,HEX2DEC($B183)/16+3,HEX2DEC(K$1)+2)))-65536,HEX2DEC(CONCATENATE(INDEX('BCC Daten'!$B:$R,HEX2DEC($B183)/16+3,HEX2DEC(L$1)+2),INDEX('BCC Daten'!$B:$R,HEX2DEC($B183)/16+3,HEX2DEC(K$1)+2))))</f>
        <v>-20</v>
      </c>
      <c r="L183" s="115"/>
      <c r="M183" s="115">
        <f>IF(HEX2DEC(CONCATENATE(INDEX('BCC Daten'!$B:$R,HEX2DEC($B183)/16+3,HEX2DEC(N$1)+2),INDEX('BCC Daten'!$B:$R,HEX2DEC($B183)/16+3,HEX2DEC(M$1)+2)))&gt;32767,HEX2DEC(CONCATENATE(INDEX('BCC Daten'!$B:$R,HEX2DEC($B183)/16+3,HEX2DEC(N$1)+2),INDEX('BCC Daten'!$B:$R,HEX2DEC($B183)/16+3,HEX2DEC(M$1)+2)))-65536,HEX2DEC(CONCATENATE(INDEX('BCC Daten'!$B:$R,HEX2DEC($B183)/16+3,HEX2DEC(N$1)+2),INDEX('BCC Daten'!$B:$R,HEX2DEC($B183)/16+3,HEX2DEC(M$1)+2))))</f>
        <v>-20</v>
      </c>
      <c r="N183" s="115"/>
      <c r="O183" s="115">
        <f>IF(HEX2DEC(CONCATENATE(INDEX('BCC Daten'!$B:$R,HEX2DEC($B183)/16+3,HEX2DEC(P$1)+2),INDEX('BCC Daten'!$B:$R,HEX2DEC($B183)/16+3,HEX2DEC(O$1)+2)))&gt;32767,HEX2DEC(CONCATENATE(INDEX('BCC Daten'!$B:$R,HEX2DEC($B183)/16+3,HEX2DEC(P$1)+2),INDEX('BCC Daten'!$B:$R,HEX2DEC($B183)/16+3,HEX2DEC(O$1)+2)))-65536,HEX2DEC(CONCATENATE(INDEX('BCC Daten'!$B:$R,HEX2DEC($B183)/16+3,HEX2DEC(P$1)+2),INDEX('BCC Daten'!$B:$R,HEX2DEC($B183)/16+3,HEX2DEC(O$1)+2))))</f>
        <v>-18</v>
      </c>
      <c r="P183" s="115"/>
      <c r="Q183" s="115">
        <f>IF(HEX2DEC(CONCATENATE(INDEX('BCC Daten'!$B:$R,HEX2DEC($B183)/16+3,HEX2DEC(R$1)+2),INDEX('BCC Daten'!$B:$R,HEX2DEC($B183)/16+3,HEX2DEC(Q$1)+2)))&gt;32767,HEX2DEC(CONCATENATE(INDEX('BCC Daten'!$B:$R,HEX2DEC($B183)/16+3,HEX2DEC(R$1)+2),INDEX('BCC Daten'!$B:$R,HEX2DEC($B183)/16+3,HEX2DEC(Q$1)+2)))-65536,HEX2DEC(CONCATENATE(INDEX('BCC Daten'!$B:$R,HEX2DEC($B183)/16+3,HEX2DEC(R$1)+2),INDEX('BCC Daten'!$B:$R,HEX2DEC($B183)/16+3,HEX2DEC(Q$1)+2))))</f>
        <v>-20</v>
      </c>
      <c r="R183" s="116"/>
    </row>
    <row r="184" spans="1:18" x14ac:dyDescent="0.25">
      <c r="A184" s="75">
        <f t="shared" si="7"/>
        <v>2064</v>
      </c>
      <c r="B184" s="10" t="str">
        <f t="shared" si="8"/>
        <v>810</v>
      </c>
      <c r="C184" s="114">
        <f>IF(HEX2DEC(CONCATENATE(INDEX('BCC Daten'!$B:$R,HEX2DEC($B184)/16+3,HEX2DEC(D$1)+2),INDEX('BCC Daten'!$B:$R,HEX2DEC($B184)/16+3,HEX2DEC(C$1)+2)))&gt;32767,HEX2DEC(CONCATENATE(INDEX('BCC Daten'!$B:$R,HEX2DEC($B184)/16+3,HEX2DEC(D$1)+2),INDEX('BCC Daten'!$B:$R,HEX2DEC($B184)/16+3,HEX2DEC(C$1)+2)))-65536,HEX2DEC(CONCATENATE(INDEX('BCC Daten'!$B:$R,HEX2DEC($B184)/16+3,HEX2DEC(D$1)+2),INDEX('BCC Daten'!$B:$R,HEX2DEC($B184)/16+3,HEX2DEC(C$1)+2))))</f>
        <v>-17</v>
      </c>
      <c r="D184" s="115"/>
      <c r="E184" s="115">
        <f>IF(HEX2DEC(CONCATENATE(INDEX('BCC Daten'!$B:$R,HEX2DEC($B184)/16+3,HEX2DEC(F$1)+2),INDEX('BCC Daten'!$B:$R,HEX2DEC($B184)/16+3,HEX2DEC(E$1)+2)))&gt;32767,HEX2DEC(CONCATENATE(INDEX('BCC Daten'!$B:$R,HEX2DEC($B184)/16+3,HEX2DEC(F$1)+2),INDEX('BCC Daten'!$B:$R,HEX2DEC($B184)/16+3,HEX2DEC(E$1)+2)))-65536,HEX2DEC(CONCATENATE(INDEX('BCC Daten'!$B:$R,HEX2DEC($B184)/16+3,HEX2DEC(F$1)+2),INDEX('BCC Daten'!$B:$R,HEX2DEC($B184)/16+3,HEX2DEC(E$1)+2))))</f>
        <v>-19</v>
      </c>
      <c r="F184" s="115"/>
      <c r="G184" s="115">
        <f>IF(HEX2DEC(CONCATENATE(INDEX('BCC Daten'!$B:$R,HEX2DEC($B184)/16+3,HEX2DEC(H$1)+2),INDEX('BCC Daten'!$B:$R,HEX2DEC($B184)/16+3,HEX2DEC(G$1)+2)))&gt;32767,HEX2DEC(CONCATENATE(INDEX('BCC Daten'!$B:$R,HEX2DEC($B184)/16+3,HEX2DEC(H$1)+2),INDEX('BCC Daten'!$B:$R,HEX2DEC($B184)/16+3,HEX2DEC(G$1)+2)))-65536,HEX2DEC(CONCATENATE(INDEX('BCC Daten'!$B:$R,HEX2DEC($B184)/16+3,HEX2DEC(H$1)+2),INDEX('BCC Daten'!$B:$R,HEX2DEC($B184)/16+3,HEX2DEC(G$1)+2))))</f>
        <v>-21</v>
      </c>
      <c r="H184" s="115"/>
      <c r="I184" s="115">
        <f>IF(HEX2DEC(CONCATENATE(INDEX('BCC Daten'!$B:$R,HEX2DEC($B184)/16+3,HEX2DEC(J$1)+2),INDEX('BCC Daten'!$B:$R,HEX2DEC($B184)/16+3,HEX2DEC(I$1)+2)))&gt;32767,HEX2DEC(CONCATENATE(INDEX('BCC Daten'!$B:$R,HEX2DEC($B184)/16+3,HEX2DEC(J$1)+2),INDEX('BCC Daten'!$B:$R,HEX2DEC($B184)/16+3,HEX2DEC(I$1)+2)))-65536,HEX2DEC(CONCATENATE(INDEX('BCC Daten'!$B:$R,HEX2DEC($B184)/16+3,HEX2DEC(J$1)+2),INDEX('BCC Daten'!$B:$R,HEX2DEC($B184)/16+3,HEX2DEC(I$1)+2))))</f>
        <v>-19</v>
      </c>
      <c r="J184" s="115"/>
      <c r="K184" s="115">
        <f>IF(HEX2DEC(CONCATENATE(INDEX('BCC Daten'!$B:$R,HEX2DEC($B184)/16+3,HEX2DEC(L$1)+2),INDEX('BCC Daten'!$B:$R,HEX2DEC($B184)/16+3,HEX2DEC(K$1)+2)))&gt;32767,HEX2DEC(CONCATENATE(INDEX('BCC Daten'!$B:$R,HEX2DEC($B184)/16+3,HEX2DEC(L$1)+2),INDEX('BCC Daten'!$B:$R,HEX2DEC($B184)/16+3,HEX2DEC(K$1)+2)))-65536,HEX2DEC(CONCATENATE(INDEX('BCC Daten'!$B:$R,HEX2DEC($B184)/16+3,HEX2DEC(L$1)+2),INDEX('BCC Daten'!$B:$R,HEX2DEC($B184)/16+3,HEX2DEC(K$1)+2))))</f>
        <v>-21</v>
      </c>
      <c r="L184" s="115"/>
      <c r="M184" s="115">
        <f>IF(HEX2DEC(CONCATENATE(INDEX('BCC Daten'!$B:$R,HEX2DEC($B184)/16+3,HEX2DEC(N$1)+2),INDEX('BCC Daten'!$B:$R,HEX2DEC($B184)/16+3,HEX2DEC(M$1)+2)))&gt;32767,HEX2DEC(CONCATENATE(INDEX('BCC Daten'!$B:$R,HEX2DEC($B184)/16+3,HEX2DEC(N$1)+2),INDEX('BCC Daten'!$B:$R,HEX2DEC($B184)/16+3,HEX2DEC(M$1)+2)))-65536,HEX2DEC(CONCATENATE(INDEX('BCC Daten'!$B:$R,HEX2DEC($B184)/16+3,HEX2DEC(N$1)+2),INDEX('BCC Daten'!$B:$R,HEX2DEC($B184)/16+3,HEX2DEC(M$1)+2))))</f>
        <v>-17</v>
      </c>
      <c r="N184" s="115"/>
      <c r="O184" s="115">
        <f>IF(HEX2DEC(CONCATENATE(INDEX('BCC Daten'!$B:$R,HEX2DEC($B184)/16+3,HEX2DEC(P$1)+2),INDEX('BCC Daten'!$B:$R,HEX2DEC($B184)/16+3,HEX2DEC(O$1)+2)))&gt;32767,HEX2DEC(CONCATENATE(INDEX('BCC Daten'!$B:$R,HEX2DEC($B184)/16+3,HEX2DEC(P$1)+2),INDEX('BCC Daten'!$B:$R,HEX2DEC($B184)/16+3,HEX2DEC(O$1)+2)))-65536,HEX2DEC(CONCATENATE(INDEX('BCC Daten'!$B:$R,HEX2DEC($B184)/16+3,HEX2DEC(P$1)+2),INDEX('BCC Daten'!$B:$R,HEX2DEC($B184)/16+3,HEX2DEC(O$1)+2))))</f>
        <v>-18</v>
      </c>
      <c r="P184" s="115"/>
      <c r="Q184" s="115">
        <f>IF(HEX2DEC(CONCATENATE(INDEX('BCC Daten'!$B:$R,HEX2DEC($B184)/16+3,HEX2DEC(R$1)+2),INDEX('BCC Daten'!$B:$R,HEX2DEC($B184)/16+3,HEX2DEC(Q$1)+2)))&gt;32767,HEX2DEC(CONCATENATE(INDEX('BCC Daten'!$B:$R,HEX2DEC($B184)/16+3,HEX2DEC(R$1)+2),INDEX('BCC Daten'!$B:$R,HEX2DEC($B184)/16+3,HEX2DEC(Q$1)+2)))-65536,HEX2DEC(CONCATENATE(INDEX('BCC Daten'!$B:$R,HEX2DEC($B184)/16+3,HEX2DEC(R$1)+2),INDEX('BCC Daten'!$B:$R,HEX2DEC($B184)/16+3,HEX2DEC(Q$1)+2))))</f>
        <v>-18</v>
      </c>
      <c r="R184" s="116"/>
    </row>
    <row r="185" spans="1:18" x14ac:dyDescent="0.25">
      <c r="A185" s="75">
        <f t="shared" si="7"/>
        <v>2080</v>
      </c>
      <c r="B185" s="10" t="str">
        <f t="shared" si="8"/>
        <v>820</v>
      </c>
      <c r="C185" s="114">
        <f>IF(HEX2DEC(CONCATENATE(INDEX('BCC Daten'!$B:$R,HEX2DEC($B185)/16+3,HEX2DEC(D$1)+2),INDEX('BCC Daten'!$B:$R,HEX2DEC($B185)/16+3,HEX2DEC(C$1)+2)))&gt;32767,HEX2DEC(CONCATENATE(INDEX('BCC Daten'!$B:$R,HEX2DEC($B185)/16+3,HEX2DEC(D$1)+2),INDEX('BCC Daten'!$B:$R,HEX2DEC($B185)/16+3,HEX2DEC(C$1)+2)))-65536,HEX2DEC(CONCATENATE(INDEX('BCC Daten'!$B:$R,HEX2DEC($B185)/16+3,HEX2DEC(D$1)+2),INDEX('BCC Daten'!$B:$R,HEX2DEC($B185)/16+3,HEX2DEC(C$1)+2))))</f>
        <v>-16</v>
      </c>
      <c r="D185" s="115"/>
      <c r="E185" s="115">
        <f>IF(HEX2DEC(CONCATENATE(INDEX('BCC Daten'!$B:$R,HEX2DEC($B185)/16+3,HEX2DEC(F$1)+2),INDEX('BCC Daten'!$B:$R,HEX2DEC($B185)/16+3,HEX2DEC(E$1)+2)))&gt;32767,HEX2DEC(CONCATENATE(INDEX('BCC Daten'!$B:$R,HEX2DEC($B185)/16+3,HEX2DEC(F$1)+2),INDEX('BCC Daten'!$B:$R,HEX2DEC($B185)/16+3,HEX2DEC(E$1)+2)))-65536,HEX2DEC(CONCATENATE(INDEX('BCC Daten'!$B:$R,HEX2DEC($B185)/16+3,HEX2DEC(F$1)+2),INDEX('BCC Daten'!$B:$R,HEX2DEC($B185)/16+3,HEX2DEC(E$1)+2))))</f>
        <v>-15</v>
      </c>
      <c r="F185" s="115"/>
      <c r="G185" s="115">
        <f>IF(HEX2DEC(CONCATENATE(INDEX('BCC Daten'!$B:$R,HEX2DEC($B185)/16+3,HEX2DEC(H$1)+2),INDEX('BCC Daten'!$B:$R,HEX2DEC($B185)/16+3,HEX2DEC(G$1)+2)))&gt;32767,HEX2DEC(CONCATENATE(INDEX('BCC Daten'!$B:$R,HEX2DEC($B185)/16+3,HEX2DEC(H$1)+2),INDEX('BCC Daten'!$B:$R,HEX2DEC($B185)/16+3,HEX2DEC(G$1)+2)))-65536,HEX2DEC(CONCATENATE(INDEX('BCC Daten'!$B:$R,HEX2DEC($B185)/16+3,HEX2DEC(H$1)+2),INDEX('BCC Daten'!$B:$R,HEX2DEC($B185)/16+3,HEX2DEC(G$1)+2))))</f>
        <v>-17</v>
      </c>
      <c r="H185" s="115"/>
      <c r="I185" s="115">
        <f>IF(HEX2DEC(CONCATENATE(INDEX('BCC Daten'!$B:$R,HEX2DEC($B185)/16+3,HEX2DEC(J$1)+2),INDEX('BCC Daten'!$B:$R,HEX2DEC($B185)/16+3,HEX2DEC(I$1)+2)))&gt;32767,HEX2DEC(CONCATENATE(INDEX('BCC Daten'!$B:$R,HEX2DEC($B185)/16+3,HEX2DEC(J$1)+2),INDEX('BCC Daten'!$B:$R,HEX2DEC($B185)/16+3,HEX2DEC(I$1)+2)))-65536,HEX2DEC(CONCATENATE(INDEX('BCC Daten'!$B:$R,HEX2DEC($B185)/16+3,HEX2DEC(J$1)+2),INDEX('BCC Daten'!$B:$R,HEX2DEC($B185)/16+3,HEX2DEC(I$1)+2))))</f>
        <v>-16</v>
      </c>
      <c r="J185" s="115"/>
      <c r="K185" s="115">
        <f>IF(HEX2DEC(CONCATENATE(INDEX('BCC Daten'!$B:$R,HEX2DEC($B185)/16+3,HEX2DEC(L$1)+2),INDEX('BCC Daten'!$B:$R,HEX2DEC($B185)/16+3,HEX2DEC(K$1)+2)))&gt;32767,HEX2DEC(CONCATENATE(INDEX('BCC Daten'!$B:$R,HEX2DEC($B185)/16+3,HEX2DEC(L$1)+2),INDEX('BCC Daten'!$B:$R,HEX2DEC($B185)/16+3,HEX2DEC(K$1)+2)))-65536,HEX2DEC(CONCATENATE(INDEX('BCC Daten'!$B:$R,HEX2DEC($B185)/16+3,HEX2DEC(L$1)+2),INDEX('BCC Daten'!$B:$R,HEX2DEC($B185)/16+3,HEX2DEC(K$1)+2))))</f>
        <v>-14</v>
      </c>
      <c r="L185" s="115"/>
      <c r="M185" s="115">
        <f>IF(HEX2DEC(CONCATENATE(INDEX('BCC Daten'!$B:$R,HEX2DEC($B185)/16+3,HEX2DEC(N$1)+2),INDEX('BCC Daten'!$B:$R,HEX2DEC($B185)/16+3,HEX2DEC(M$1)+2)))&gt;32767,HEX2DEC(CONCATENATE(INDEX('BCC Daten'!$B:$R,HEX2DEC($B185)/16+3,HEX2DEC(N$1)+2),INDEX('BCC Daten'!$B:$R,HEX2DEC($B185)/16+3,HEX2DEC(M$1)+2)))-65536,HEX2DEC(CONCATENATE(INDEX('BCC Daten'!$B:$R,HEX2DEC($B185)/16+3,HEX2DEC(N$1)+2),INDEX('BCC Daten'!$B:$R,HEX2DEC($B185)/16+3,HEX2DEC(M$1)+2))))</f>
        <v>-12</v>
      </c>
      <c r="N185" s="115"/>
      <c r="O185" s="115">
        <f>IF(HEX2DEC(CONCATENATE(INDEX('BCC Daten'!$B:$R,HEX2DEC($B185)/16+3,HEX2DEC(P$1)+2),INDEX('BCC Daten'!$B:$R,HEX2DEC($B185)/16+3,HEX2DEC(O$1)+2)))&gt;32767,HEX2DEC(CONCATENATE(INDEX('BCC Daten'!$B:$R,HEX2DEC($B185)/16+3,HEX2DEC(P$1)+2),INDEX('BCC Daten'!$B:$R,HEX2DEC($B185)/16+3,HEX2DEC(O$1)+2)))-65536,HEX2DEC(CONCATENATE(INDEX('BCC Daten'!$B:$R,HEX2DEC($B185)/16+3,HEX2DEC(P$1)+2),INDEX('BCC Daten'!$B:$R,HEX2DEC($B185)/16+3,HEX2DEC(O$1)+2))))</f>
        <v>-15</v>
      </c>
      <c r="P185" s="115"/>
      <c r="Q185" s="115">
        <f>IF(HEX2DEC(CONCATENATE(INDEX('BCC Daten'!$B:$R,HEX2DEC($B185)/16+3,HEX2DEC(R$1)+2),INDEX('BCC Daten'!$B:$R,HEX2DEC($B185)/16+3,HEX2DEC(Q$1)+2)))&gt;32767,HEX2DEC(CONCATENATE(INDEX('BCC Daten'!$B:$R,HEX2DEC($B185)/16+3,HEX2DEC(R$1)+2),INDEX('BCC Daten'!$B:$R,HEX2DEC($B185)/16+3,HEX2DEC(Q$1)+2)))-65536,HEX2DEC(CONCATENATE(INDEX('BCC Daten'!$B:$R,HEX2DEC($B185)/16+3,HEX2DEC(R$1)+2),INDEX('BCC Daten'!$B:$R,HEX2DEC($B185)/16+3,HEX2DEC(Q$1)+2))))</f>
        <v>-17</v>
      </c>
      <c r="R185" s="116"/>
    </row>
    <row r="186" spans="1:18" x14ac:dyDescent="0.25">
      <c r="A186" s="75">
        <f t="shared" si="7"/>
        <v>2096</v>
      </c>
      <c r="B186" s="10" t="str">
        <f t="shared" si="8"/>
        <v>830</v>
      </c>
      <c r="C186" s="114">
        <f>IF(HEX2DEC(CONCATENATE(INDEX('BCC Daten'!$B:$R,HEX2DEC($B186)/16+3,HEX2DEC(D$1)+2),INDEX('BCC Daten'!$B:$R,HEX2DEC($B186)/16+3,HEX2DEC(C$1)+2)))&gt;32767,HEX2DEC(CONCATENATE(INDEX('BCC Daten'!$B:$R,HEX2DEC($B186)/16+3,HEX2DEC(D$1)+2),INDEX('BCC Daten'!$B:$R,HEX2DEC($B186)/16+3,HEX2DEC(C$1)+2)))-65536,HEX2DEC(CONCATENATE(INDEX('BCC Daten'!$B:$R,HEX2DEC($B186)/16+3,HEX2DEC(D$1)+2),INDEX('BCC Daten'!$B:$R,HEX2DEC($B186)/16+3,HEX2DEC(C$1)+2))))</f>
        <v>-14</v>
      </c>
      <c r="D186" s="115"/>
      <c r="E186" s="115">
        <f>IF(HEX2DEC(CONCATENATE(INDEX('BCC Daten'!$B:$R,HEX2DEC($B186)/16+3,HEX2DEC(F$1)+2),INDEX('BCC Daten'!$B:$R,HEX2DEC($B186)/16+3,HEX2DEC(E$1)+2)))&gt;32767,HEX2DEC(CONCATENATE(INDEX('BCC Daten'!$B:$R,HEX2DEC($B186)/16+3,HEX2DEC(F$1)+2),INDEX('BCC Daten'!$B:$R,HEX2DEC($B186)/16+3,HEX2DEC(E$1)+2)))-65536,HEX2DEC(CONCATENATE(INDEX('BCC Daten'!$B:$R,HEX2DEC($B186)/16+3,HEX2DEC(F$1)+2),INDEX('BCC Daten'!$B:$R,HEX2DEC($B186)/16+3,HEX2DEC(E$1)+2))))</f>
        <v>-15</v>
      </c>
      <c r="F186" s="115"/>
      <c r="G186" s="115">
        <f>IF(HEX2DEC(CONCATENATE(INDEX('BCC Daten'!$B:$R,HEX2DEC($B186)/16+3,HEX2DEC(H$1)+2),INDEX('BCC Daten'!$B:$R,HEX2DEC($B186)/16+3,HEX2DEC(G$1)+2)))&gt;32767,HEX2DEC(CONCATENATE(INDEX('BCC Daten'!$B:$R,HEX2DEC($B186)/16+3,HEX2DEC(H$1)+2),INDEX('BCC Daten'!$B:$R,HEX2DEC($B186)/16+3,HEX2DEC(G$1)+2)))-65536,HEX2DEC(CONCATENATE(INDEX('BCC Daten'!$B:$R,HEX2DEC($B186)/16+3,HEX2DEC(H$1)+2),INDEX('BCC Daten'!$B:$R,HEX2DEC($B186)/16+3,HEX2DEC(G$1)+2))))</f>
        <v>-14</v>
      </c>
      <c r="H186" s="115"/>
      <c r="I186" s="115">
        <f>IF(HEX2DEC(CONCATENATE(INDEX('BCC Daten'!$B:$R,HEX2DEC($B186)/16+3,HEX2DEC(J$1)+2),INDEX('BCC Daten'!$B:$R,HEX2DEC($B186)/16+3,HEX2DEC(I$1)+2)))&gt;32767,HEX2DEC(CONCATENATE(INDEX('BCC Daten'!$B:$R,HEX2DEC($B186)/16+3,HEX2DEC(J$1)+2),INDEX('BCC Daten'!$B:$R,HEX2DEC($B186)/16+3,HEX2DEC(I$1)+2)))-65536,HEX2DEC(CONCATENATE(INDEX('BCC Daten'!$B:$R,HEX2DEC($B186)/16+3,HEX2DEC(J$1)+2),INDEX('BCC Daten'!$B:$R,HEX2DEC($B186)/16+3,HEX2DEC(I$1)+2))))</f>
        <v>-14</v>
      </c>
      <c r="J186" s="115"/>
      <c r="K186" s="115">
        <f>IF(HEX2DEC(CONCATENATE(INDEX('BCC Daten'!$B:$R,HEX2DEC($B186)/16+3,HEX2DEC(L$1)+2),INDEX('BCC Daten'!$B:$R,HEX2DEC($B186)/16+3,HEX2DEC(K$1)+2)))&gt;32767,HEX2DEC(CONCATENATE(INDEX('BCC Daten'!$B:$R,HEX2DEC($B186)/16+3,HEX2DEC(L$1)+2),INDEX('BCC Daten'!$B:$R,HEX2DEC($B186)/16+3,HEX2DEC(K$1)+2)))-65536,HEX2DEC(CONCATENATE(INDEX('BCC Daten'!$B:$R,HEX2DEC($B186)/16+3,HEX2DEC(L$1)+2),INDEX('BCC Daten'!$B:$R,HEX2DEC($B186)/16+3,HEX2DEC(K$1)+2))))</f>
        <v>-15</v>
      </c>
      <c r="L186" s="115"/>
      <c r="M186" s="115">
        <f>IF(HEX2DEC(CONCATENATE(INDEX('BCC Daten'!$B:$R,HEX2DEC($B186)/16+3,HEX2DEC(N$1)+2),INDEX('BCC Daten'!$B:$R,HEX2DEC($B186)/16+3,HEX2DEC(M$1)+2)))&gt;32767,HEX2DEC(CONCATENATE(INDEX('BCC Daten'!$B:$R,HEX2DEC($B186)/16+3,HEX2DEC(N$1)+2),INDEX('BCC Daten'!$B:$R,HEX2DEC($B186)/16+3,HEX2DEC(M$1)+2)))-65536,HEX2DEC(CONCATENATE(INDEX('BCC Daten'!$B:$R,HEX2DEC($B186)/16+3,HEX2DEC(N$1)+2),INDEX('BCC Daten'!$B:$R,HEX2DEC($B186)/16+3,HEX2DEC(M$1)+2))))</f>
        <v>-15</v>
      </c>
      <c r="N186" s="115"/>
      <c r="O186" s="115">
        <f>IF(HEX2DEC(CONCATENATE(INDEX('BCC Daten'!$B:$R,HEX2DEC($B186)/16+3,HEX2DEC(P$1)+2),INDEX('BCC Daten'!$B:$R,HEX2DEC($B186)/16+3,HEX2DEC(O$1)+2)))&gt;32767,HEX2DEC(CONCATENATE(INDEX('BCC Daten'!$B:$R,HEX2DEC($B186)/16+3,HEX2DEC(P$1)+2),INDEX('BCC Daten'!$B:$R,HEX2DEC($B186)/16+3,HEX2DEC(O$1)+2)))-65536,HEX2DEC(CONCATENATE(INDEX('BCC Daten'!$B:$R,HEX2DEC($B186)/16+3,HEX2DEC(P$1)+2),INDEX('BCC Daten'!$B:$R,HEX2DEC($B186)/16+3,HEX2DEC(O$1)+2))))</f>
        <v>-6</v>
      </c>
      <c r="P186" s="115"/>
      <c r="Q186" s="115">
        <f>IF(HEX2DEC(CONCATENATE(INDEX('BCC Daten'!$B:$R,HEX2DEC($B186)/16+3,HEX2DEC(R$1)+2),INDEX('BCC Daten'!$B:$R,HEX2DEC($B186)/16+3,HEX2DEC(Q$1)+2)))&gt;32767,HEX2DEC(CONCATENATE(INDEX('BCC Daten'!$B:$R,HEX2DEC($B186)/16+3,HEX2DEC(R$1)+2),INDEX('BCC Daten'!$B:$R,HEX2DEC($B186)/16+3,HEX2DEC(Q$1)+2)))-65536,HEX2DEC(CONCATENATE(INDEX('BCC Daten'!$B:$R,HEX2DEC($B186)/16+3,HEX2DEC(R$1)+2),INDEX('BCC Daten'!$B:$R,HEX2DEC($B186)/16+3,HEX2DEC(Q$1)+2))))</f>
        <v>-12</v>
      </c>
      <c r="R186" s="116"/>
    </row>
    <row r="187" spans="1:18" x14ac:dyDescent="0.25">
      <c r="A187" s="75">
        <f t="shared" si="7"/>
        <v>2112</v>
      </c>
      <c r="B187" s="10" t="str">
        <f t="shared" si="8"/>
        <v>840</v>
      </c>
      <c r="C187" s="114">
        <f>IF(HEX2DEC(CONCATENATE(INDEX('BCC Daten'!$B:$R,HEX2DEC($B187)/16+3,HEX2DEC(D$1)+2),INDEX('BCC Daten'!$B:$R,HEX2DEC($B187)/16+3,HEX2DEC(C$1)+2)))&gt;32767,HEX2DEC(CONCATENATE(INDEX('BCC Daten'!$B:$R,HEX2DEC($B187)/16+3,HEX2DEC(D$1)+2),INDEX('BCC Daten'!$B:$R,HEX2DEC($B187)/16+3,HEX2DEC(C$1)+2)))-65536,HEX2DEC(CONCATENATE(INDEX('BCC Daten'!$B:$R,HEX2DEC($B187)/16+3,HEX2DEC(D$1)+2),INDEX('BCC Daten'!$B:$R,HEX2DEC($B187)/16+3,HEX2DEC(C$1)+2))))</f>
        <v>-26</v>
      </c>
      <c r="D187" s="115"/>
      <c r="E187" s="115">
        <f>IF(HEX2DEC(CONCATENATE(INDEX('BCC Daten'!$B:$R,HEX2DEC($B187)/16+3,HEX2DEC(F$1)+2),INDEX('BCC Daten'!$B:$R,HEX2DEC($B187)/16+3,HEX2DEC(E$1)+2)))&gt;32767,HEX2DEC(CONCATENATE(INDEX('BCC Daten'!$B:$R,HEX2DEC($B187)/16+3,HEX2DEC(F$1)+2),INDEX('BCC Daten'!$B:$R,HEX2DEC($B187)/16+3,HEX2DEC(E$1)+2)))-65536,HEX2DEC(CONCATENATE(INDEX('BCC Daten'!$B:$R,HEX2DEC($B187)/16+3,HEX2DEC(F$1)+2),INDEX('BCC Daten'!$B:$R,HEX2DEC($B187)/16+3,HEX2DEC(E$1)+2))))</f>
        <v>-17</v>
      </c>
      <c r="F187" s="115"/>
      <c r="G187" s="115">
        <f>IF(HEX2DEC(CONCATENATE(INDEX('BCC Daten'!$B:$R,HEX2DEC($B187)/16+3,HEX2DEC(H$1)+2),INDEX('BCC Daten'!$B:$R,HEX2DEC($B187)/16+3,HEX2DEC(G$1)+2)))&gt;32767,HEX2DEC(CONCATENATE(INDEX('BCC Daten'!$B:$R,HEX2DEC($B187)/16+3,HEX2DEC(H$1)+2),INDEX('BCC Daten'!$B:$R,HEX2DEC($B187)/16+3,HEX2DEC(G$1)+2)))-65536,HEX2DEC(CONCATENATE(INDEX('BCC Daten'!$B:$R,HEX2DEC($B187)/16+3,HEX2DEC(H$1)+2),INDEX('BCC Daten'!$B:$R,HEX2DEC($B187)/16+3,HEX2DEC(G$1)+2))))</f>
        <v>1</v>
      </c>
      <c r="H187" s="115"/>
      <c r="I187" s="115">
        <f>IF(HEX2DEC(CONCATENATE(INDEX('BCC Daten'!$B:$R,HEX2DEC($B187)/16+3,HEX2DEC(J$1)+2),INDEX('BCC Daten'!$B:$R,HEX2DEC($B187)/16+3,HEX2DEC(I$1)+2)))&gt;32767,HEX2DEC(CONCATENATE(INDEX('BCC Daten'!$B:$R,HEX2DEC($B187)/16+3,HEX2DEC(J$1)+2),INDEX('BCC Daten'!$B:$R,HEX2DEC($B187)/16+3,HEX2DEC(I$1)+2)))-65536,HEX2DEC(CONCATENATE(INDEX('BCC Daten'!$B:$R,HEX2DEC($B187)/16+3,HEX2DEC(J$1)+2),INDEX('BCC Daten'!$B:$R,HEX2DEC($B187)/16+3,HEX2DEC(I$1)+2))))</f>
        <v>-35</v>
      </c>
      <c r="J187" s="115"/>
      <c r="K187" s="115">
        <f>IF(HEX2DEC(CONCATENATE(INDEX('BCC Daten'!$B:$R,HEX2DEC($B187)/16+3,HEX2DEC(L$1)+2),INDEX('BCC Daten'!$B:$R,HEX2DEC($B187)/16+3,HEX2DEC(K$1)+2)))&gt;32767,HEX2DEC(CONCATENATE(INDEX('BCC Daten'!$B:$R,HEX2DEC($B187)/16+3,HEX2DEC(L$1)+2),INDEX('BCC Daten'!$B:$R,HEX2DEC($B187)/16+3,HEX2DEC(K$1)+2)))-65536,HEX2DEC(CONCATENATE(INDEX('BCC Daten'!$B:$R,HEX2DEC($B187)/16+3,HEX2DEC(L$1)+2),INDEX('BCC Daten'!$B:$R,HEX2DEC($B187)/16+3,HEX2DEC(K$1)+2))))</f>
        <v>-12</v>
      </c>
      <c r="L187" s="115"/>
      <c r="M187" s="115">
        <f>IF(HEX2DEC(CONCATENATE(INDEX('BCC Daten'!$B:$R,HEX2DEC($B187)/16+3,HEX2DEC(N$1)+2),INDEX('BCC Daten'!$B:$R,HEX2DEC($B187)/16+3,HEX2DEC(M$1)+2)))&gt;32767,HEX2DEC(CONCATENATE(INDEX('BCC Daten'!$B:$R,HEX2DEC($B187)/16+3,HEX2DEC(N$1)+2),INDEX('BCC Daten'!$B:$R,HEX2DEC($B187)/16+3,HEX2DEC(M$1)+2)))-65536,HEX2DEC(CONCATENATE(INDEX('BCC Daten'!$B:$R,HEX2DEC($B187)/16+3,HEX2DEC(N$1)+2),INDEX('BCC Daten'!$B:$R,HEX2DEC($B187)/16+3,HEX2DEC(M$1)+2))))</f>
        <v>-79</v>
      </c>
      <c r="N187" s="115"/>
      <c r="O187" s="115">
        <f>IF(HEX2DEC(CONCATENATE(INDEX('BCC Daten'!$B:$R,HEX2DEC($B187)/16+3,HEX2DEC(P$1)+2),INDEX('BCC Daten'!$B:$R,HEX2DEC($B187)/16+3,HEX2DEC(O$1)+2)))&gt;32767,HEX2DEC(CONCATENATE(INDEX('BCC Daten'!$B:$R,HEX2DEC($B187)/16+3,HEX2DEC(P$1)+2),INDEX('BCC Daten'!$B:$R,HEX2DEC($B187)/16+3,HEX2DEC(O$1)+2)))-65536,HEX2DEC(CONCATENATE(INDEX('BCC Daten'!$B:$R,HEX2DEC($B187)/16+3,HEX2DEC(P$1)+2),INDEX('BCC Daten'!$B:$R,HEX2DEC($B187)/16+3,HEX2DEC(O$1)+2))))</f>
        <v>6</v>
      </c>
      <c r="P187" s="115"/>
      <c r="Q187" s="115">
        <f>IF(HEX2DEC(CONCATENATE(INDEX('BCC Daten'!$B:$R,HEX2DEC($B187)/16+3,HEX2DEC(R$1)+2),INDEX('BCC Daten'!$B:$R,HEX2DEC($B187)/16+3,HEX2DEC(Q$1)+2)))&gt;32767,HEX2DEC(CONCATENATE(INDEX('BCC Daten'!$B:$R,HEX2DEC($B187)/16+3,HEX2DEC(R$1)+2),INDEX('BCC Daten'!$B:$R,HEX2DEC($B187)/16+3,HEX2DEC(Q$1)+2)))-65536,HEX2DEC(CONCATENATE(INDEX('BCC Daten'!$B:$R,HEX2DEC($B187)/16+3,HEX2DEC(R$1)+2),INDEX('BCC Daten'!$B:$R,HEX2DEC($B187)/16+3,HEX2DEC(Q$1)+2))))</f>
        <v>-21</v>
      </c>
      <c r="R187" s="116"/>
    </row>
    <row r="188" spans="1:18" x14ac:dyDescent="0.25">
      <c r="A188" s="75">
        <f t="shared" si="7"/>
        <v>2128</v>
      </c>
      <c r="B188" s="10" t="str">
        <f t="shared" si="8"/>
        <v>850</v>
      </c>
      <c r="C188" s="114">
        <f>IF(HEX2DEC(CONCATENATE(INDEX('BCC Daten'!$B:$R,HEX2DEC($B188)/16+3,HEX2DEC(D$1)+2),INDEX('BCC Daten'!$B:$R,HEX2DEC($B188)/16+3,HEX2DEC(C$1)+2)))&gt;32767,HEX2DEC(CONCATENATE(INDEX('BCC Daten'!$B:$R,HEX2DEC($B188)/16+3,HEX2DEC(D$1)+2),INDEX('BCC Daten'!$B:$R,HEX2DEC($B188)/16+3,HEX2DEC(C$1)+2)))-65536,HEX2DEC(CONCATENATE(INDEX('BCC Daten'!$B:$R,HEX2DEC($B188)/16+3,HEX2DEC(D$1)+2),INDEX('BCC Daten'!$B:$R,HEX2DEC($B188)/16+3,HEX2DEC(C$1)+2))))</f>
        <v>-89</v>
      </c>
      <c r="D188" s="115"/>
      <c r="E188" s="115">
        <f>IF(HEX2DEC(CONCATENATE(INDEX('BCC Daten'!$B:$R,HEX2DEC($B188)/16+3,HEX2DEC(F$1)+2),INDEX('BCC Daten'!$B:$R,HEX2DEC($B188)/16+3,HEX2DEC(E$1)+2)))&gt;32767,HEX2DEC(CONCATENATE(INDEX('BCC Daten'!$B:$R,HEX2DEC($B188)/16+3,HEX2DEC(F$1)+2),INDEX('BCC Daten'!$B:$R,HEX2DEC($B188)/16+3,HEX2DEC(E$1)+2)))-65536,HEX2DEC(CONCATENATE(INDEX('BCC Daten'!$B:$R,HEX2DEC($B188)/16+3,HEX2DEC(F$1)+2),INDEX('BCC Daten'!$B:$R,HEX2DEC($B188)/16+3,HEX2DEC(E$1)+2))))</f>
        <v>-51</v>
      </c>
      <c r="F188" s="115"/>
      <c r="G188" s="115">
        <f>IF(HEX2DEC(CONCATENATE(INDEX('BCC Daten'!$B:$R,HEX2DEC($B188)/16+3,HEX2DEC(H$1)+2),INDEX('BCC Daten'!$B:$R,HEX2DEC($B188)/16+3,HEX2DEC(G$1)+2)))&gt;32767,HEX2DEC(CONCATENATE(INDEX('BCC Daten'!$B:$R,HEX2DEC($B188)/16+3,HEX2DEC(H$1)+2),INDEX('BCC Daten'!$B:$R,HEX2DEC($B188)/16+3,HEX2DEC(G$1)+2)))-65536,HEX2DEC(CONCATENATE(INDEX('BCC Daten'!$B:$R,HEX2DEC($B188)/16+3,HEX2DEC(H$1)+2),INDEX('BCC Daten'!$B:$R,HEX2DEC($B188)/16+3,HEX2DEC(G$1)+2))))</f>
        <v>24</v>
      </c>
      <c r="H188" s="115"/>
      <c r="I188" s="115">
        <f>IF(HEX2DEC(CONCATENATE(INDEX('BCC Daten'!$B:$R,HEX2DEC($B188)/16+3,HEX2DEC(J$1)+2),INDEX('BCC Daten'!$B:$R,HEX2DEC($B188)/16+3,HEX2DEC(I$1)+2)))&gt;32767,HEX2DEC(CONCATENATE(INDEX('BCC Daten'!$B:$R,HEX2DEC($B188)/16+3,HEX2DEC(J$1)+2),INDEX('BCC Daten'!$B:$R,HEX2DEC($B188)/16+3,HEX2DEC(I$1)+2)))-65536,HEX2DEC(CONCATENATE(INDEX('BCC Daten'!$B:$R,HEX2DEC($B188)/16+3,HEX2DEC(J$1)+2),INDEX('BCC Daten'!$B:$R,HEX2DEC($B188)/16+3,HEX2DEC(I$1)+2))))</f>
        <v>19</v>
      </c>
      <c r="J188" s="115"/>
      <c r="K188" s="115">
        <f>IF(HEX2DEC(CONCATENATE(INDEX('BCC Daten'!$B:$R,HEX2DEC($B188)/16+3,HEX2DEC(L$1)+2),INDEX('BCC Daten'!$B:$R,HEX2DEC($B188)/16+3,HEX2DEC(K$1)+2)))&gt;32767,HEX2DEC(CONCATENATE(INDEX('BCC Daten'!$B:$R,HEX2DEC($B188)/16+3,HEX2DEC(L$1)+2),INDEX('BCC Daten'!$B:$R,HEX2DEC($B188)/16+3,HEX2DEC(K$1)+2)))-65536,HEX2DEC(CONCATENATE(INDEX('BCC Daten'!$B:$R,HEX2DEC($B188)/16+3,HEX2DEC(L$1)+2),INDEX('BCC Daten'!$B:$R,HEX2DEC($B188)/16+3,HEX2DEC(K$1)+2))))</f>
        <v>42</v>
      </c>
      <c r="L188" s="115"/>
      <c r="M188" s="115">
        <f>IF(HEX2DEC(CONCATENATE(INDEX('BCC Daten'!$B:$R,HEX2DEC($B188)/16+3,HEX2DEC(N$1)+2),INDEX('BCC Daten'!$B:$R,HEX2DEC($B188)/16+3,HEX2DEC(M$1)+2)))&gt;32767,HEX2DEC(CONCATENATE(INDEX('BCC Daten'!$B:$R,HEX2DEC($B188)/16+3,HEX2DEC(N$1)+2),INDEX('BCC Daten'!$B:$R,HEX2DEC($B188)/16+3,HEX2DEC(M$1)+2)))-65536,HEX2DEC(CONCATENATE(INDEX('BCC Daten'!$B:$R,HEX2DEC($B188)/16+3,HEX2DEC(N$1)+2),INDEX('BCC Daten'!$B:$R,HEX2DEC($B188)/16+3,HEX2DEC(M$1)+2))))</f>
        <v>-60</v>
      </c>
      <c r="N188" s="115"/>
      <c r="O188" s="115">
        <f>IF(HEX2DEC(CONCATENATE(INDEX('BCC Daten'!$B:$R,HEX2DEC($B188)/16+3,HEX2DEC(P$1)+2),INDEX('BCC Daten'!$B:$R,HEX2DEC($B188)/16+3,HEX2DEC(O$1)+2)))&gt;32767,HEX2DEC(CONCATENATE(INDEX('BCC Daten'!$B:$R,HEX2DEC($B188)/16+3,HEX2DEC(P$1)+2),INDEX('BCC Daten'!$B:$R,HEX2DEC($B188)/16+3,HEX2DEC(O$1)+2)))-65536,HEX2DEC(CONCATENATE(INDEX('BCC Daten'!$B:$R,HEX2DEC($B188)/16+3,HEX2DEC(P$1)+2),INDEX('BCC Daten'!$B:$R,HEX2DEC($B188)/16+3,HEX2DEC(O$1)+2))))</f>
        <v>15</v>
      </c>
      <c r="P188" s="115"/>
      <c r="Q188" s="115">
        <f>IF(HEX2DEC(CONCATENATE(INDEX('BCC Daten'!$B:$R,HEX2DEC($B188)/16+3,HEX2DEC(R$1)+2),INDEX('BCC Daten'!$B:$R,HEX2DEC($B188)/16+3,HEX2DEC(Q$1)+2)))&gt;32767,HEX2DEC(CONCATENATE(INDEX('BCC Daten'!$B:$R,HEX2DEC($B188)/16+3,HEX2DEC(R$1)+2),INDEX('BCC Daten'!$B:$R,HEX2DEC($B188)/16+3,HEX2DEC(Q$1)+2)))-65536,HEX2DEC(CONCATENATE(INDEX('BCC Daten'!$B:$R,HEX2DEC($B188)/16+3,HEX2DEC(R$1)+2),INDEX('BCC Daten'!$B:$R,HEX2DEC($B188)/16+3,HEX2DEC(Q$1)+2))))</f>
        <v>-91</v>
      </c>
      <c r="R188" s="116"/>
    </row>
    <row r="189" spans="1:18" x14ac:dyDescent="0.25">
      <c r="A189" s="75">
        <f t="shared" si="7"/>
        <v>2144</v>
      </c>
      <c r="B189" s="10" t="str">
        <f t="shared" si="8"/>
        <v>860</v>
      </c>
      <c r="C189" s="114">
        <f>IF(HEX2DEC(CONCATENATE(INDEX('BCC Daten'!$B:$R,HEX2DEC($B189)/16+3,HEX2DEC(D$1)+2),INDEX('BCC Daten'!$B:$R,HEX2DEC($B189)/16+3,HEX2DEC(C$1)+2)))&gt;32767,HEX2DEC(CONCATENATE(INDEX('BCC Daten'!$B:$R,HEX2DEC($B189)/16+3,HEX2DEC(D$1)+2),INDEX('BCC Daten'!$B:$R,HEX2DEC($B189)/16+3,HEX2DEC(C$1)+2)))-65536,HEX2DEC(CONCATENATE(INDEX('BCC Daten'!$B:$R,HEX2DEC($B189)/16+3,HEX2DEC(D$1)+2),INDEX('BCC Daten'!$B:$R,HEX2DEC($B189)/16+3,HEX2DEC(C$1)+2))))</f>
        <v>58</v>
      </c>
      <c r="D189" s="115"/>
      <c r="E189" s="115">
        <f>IF(HEX2DEC(CONCATENATE(INDEX('BCC Daten'!$B:$R,HEX2DEC($B189)/16+3,HEX2DEC(F$1)+2),INDEX('BCC Daten'!$B:$R,HEX2DEC($B189)/16+3,HEX2DEC(E$1)+2)))&gt;32767,HEX2DEC(CONCATENATE(INDEX('BCC Daten'!$B:$R,HEX2DEC($B189)/16+3,HEX2DEC(F$1)+2),INDEX('BCC Daten'!$B:$R,HEX2DEC($B189)/16+3,HEX2DEC(E$1)+2)))-65536,HEX2DEC(CONCATENATE(INDEX('BCC Daten'!$B:$R,HEX2DEC($B189)/16+3,HEX2DEC(F$1)+2),INDEX('BCC Daten'!$B:$R,HEX2DEC($B189)/16+3,HEX2DEC(E$1)+2))))</f>
        <v>-47</v>
      </c>
      <c r="F189" s="115"/>
      <c r="G189" s="115">
        <f>IF(HEX2DEC(CONCATENATE(INDEX('BCC Daten'!$B:$R,HEX2DEC($B189)/16+3,HEX2DEC(H$1)+2),INDEX('BCC Daten'!$B:$R,HEX2DEC($B189)/16+3,HEX2DEC(G$1)+2)))&gt;32767,HEX2DEC(CONCATENATE(INDEX('BCC Daten'!$B:$R,HEX2DEC($B189)/16+3,HEX2DEC(H$1)+2),INDEX('BCC Daten'!$B:$R,HEX2DEC($B189)/16+3,HEX2DEC(G$1)+2)))-65536,HEX2DEC(CONCATENATE(INDEX('BCC Daten'!$B:$R,HEX2DEC($B189)/16+3,HEX2DEC(H$1)+2),INDEX('BCC Daten'!$B:$R,HEX2DEC($B189)/16+3,HEX2DEC(G$1)+2))))</f>
        <v>3</v>
      </c>
      <c r="H189" s="115"/>
      <c r="I189" s="115">
        <f>IF(HEX2DEC(CONCATENATE(INDEX('BCC Daten'!$B:$R,HEX2DEC($B189)/16+3,HEX2DEC(J$1)+2),INDEX('BCC Daten'!$B:$R,HEX2DEC($B189)/16+3,HEX2DEC(I$1)+2)))&gt;32767,HEX2DEC(CONCATENATE(INDEX('BCC Daten'!$B:$R,HEX2DEC($B189)/16+3,HEX2DEC(J$1)+2),INDEX('BCC Daten'!$B:$R,HEX2DEC($B189)/16+3,HEX2DEC(I$1)+2)))-65536,HEX2DEC(CONCATENATE(INDEX('BCC Daten'!$B:$R,HEX2DEC($B189)/16+3,HEX2DEC(J$1)+2),INDEX('BCC Daten'!$B:$R,HEX2DEC($B189)/16+3,HEX2DEC(I$1)+2))))</f>
        <v>-35</v>
      </c>
      <c r="J189" s="115"/>
      <c r="K189" s="115">
        <f>IF(HEX2DEC(CONCATENATE(INDEX('BCC Daten'!$B:$R,HEX2DEC($B189)/16+3,HEX2DEC(L$1)+2),INDEX('BCC Daten'!$B:$R,HEX2DEC($B189)/16+3,HEX2DEC(K$1)+2)))&gt;32767,HEX2DEC(CONCATENATE(INDEX('BCC Daten'!$B:$R,HEX2DEC($B189)/16+3,HEX2DEC(L$1)+2),INDEX('BCC Daten'!$B:$R,HEX2DEC($B189)/16+3,HEX2DEC(K$1)+2)))-65536,HEX2DEC(CONCATENATE(INDEX('BCC Daten'!$B:$R,HEX2DEC($B189)/16+3,HEX2DEC(L$1)+2),INDEX('BCC Daten'!$B:$R,HEX2DEC($B189)/16+3,HEX2DEC(K$1)+2))))</f>
        <v>70</v>
      </c>
      <c r="L189" s="115"/>
      <c r="M189" s="115">
        <f>IF(HEX2DEC(CONCATENATE(INDEX('BCC Daten'!$B:$R,HEX2DEC($B189)/16+3,HEX2DEC(N$1)+2),INDEX('BCC Daten'!$B:$R,HEX2DEC($B189)/16+3,HEX2DEC(M$1)+2)))&gt;32767,HEX2DEC(CONCATENATE(INDEX('BCC Daten'!$B:$R,HEX2DEC($B189)/16+3,HEX2DEC(N$1)+2),INDEX('BCC Daten'!$B:$R,HEX2DEC($B189)/16+3,HEX2DEC(M$1)+2)))-65536,HEX2DEC(CONCATENATE(INDEX('BCC Daten'!$B:$R,HEX2DEC($B189)/16+3,HEX2DEC(N$1)+2),INDEX('BCC Daten'!$B:$R,HEX2DEC($B189)/16+3,HEX2DEC(M$1)+2))))</f>
        <v>60</v>
      </c>
      <c r="N189" s="115"/>
      <c r="O189" s="115">
        <f>IF(HEX2DEC(CONCATENATE(INDEX('BCC Daten'!$B:$R,HEX2DEC($B189)/16+3,HEX2DEC(P$1)+2),INDEX('BCC Daten'!$B:$R,HEX2DEC($B189)/16+3,HEX2DEC(O$1)+2)))&gt;32767,HEX2DEC(CONCATENATE(INDEX('BCC Daten'!$B:$R,HEX2DEC($B189)/16+3,HEX2DEC(P$1)+2),INDEX('BCC Daten'!$B:$R,HEX2DEC($B189)/16+3,HEX2DEC(O$1)+2)))-65536,HEX2DEC(CONCATENATE(INDEX('BCC Daten'!$B:$R,HEX2DEC($B189)/16+3,HEX2DEC(P$1)+2),INDEX('BCC Daten'!$B:$R,HEX2DEC($B189)/16+3,HEX2DEC(O$1)+2))))</f>
        <v>-12</v>
      </c>
      <c r="P189" s="115"/>
      <c r="Q189" s="115">
        <f>IF(HEX2DEC(CONCATENATE(INDEX('BCC Daten'!$B:$R,HEX2DEC($B189)/16+3,HEX2DEC(R$1)+2),INDEX('BCC Daten'!$B:$R,HEX2DEC($B189)/16+3,HEX2DEC(Q$1)+2)))&gt;32767,HEX2DEC(CONCATENATE(INDEX('BCC Daten'!$B:$R,HEX2DEC($B189)/16+3,HEX2DEC(R$1)+2),INDEX('BCC Daten'!$B:$R,HEX2DEC($B189)/16+3,HEX2DEC(Q$1)+2)))-65536,HEX2DEC(CONCATENATE(INDEX('BCC Daten'!$B:$R,HEX2DEC($B189)/16+3,HEX2DEC(R$1)+2),INDEX('BCC Daten'!$B:$R,HEX2DEC($B189)/16+3,HEX2DEC(Q$1)+2))))</f>
        <v>-38</v>
      </c>
      <c r="R189" s="116"/>
    </row>
    <row r="190" spans="1:18" x14ac:dyDescent="0.25">
      <c r="A190" s="75">
        <f t="shared" si="7"/>
        <v>2160</v>
      </c>
      <c r="B190" s="10" t="str">
        <f t="shared" si="8"/>
        <v>870</v>
      </c>
      <c r="C190" s="114">
        <f>IF(HEX2DEC(CONCATENATE(INDEX('BCC Daten'!$B:$R,HEX2DEC($B190)/16+3,HEX2DEC(D$1)+2),INDEX('BCC Daten'!$B:$R,HEX2DEC($B190)/16+3,HEX2DEC(C$1)+2)))&gt;32767,HEX2DEC(CONCATENATE(INDEX('BCC Daten'!$B:$R,HEX2DEC($B190)/16+3,HEX2DEC(D$1)+2),INDEX('BCC Daten'!$B:$R,HEX2DEC($B190)/16+3,HEX2DEC(C$1)+2)))-65536,HEX2DEC(CONCATENATE(INDEX('BCC Daten'!$B:$R,HEX2DEC($B190)/16+3,HEX2DEC(D$1)+2),INDEX('BCC Daten'!$B:$R,HEX2DEC($B190)/16+3,HEX2DEC(C$1)+2))))</f>
        <v>-84</v>
      </c>
      <c r="D190" s="115"/>
      <c r="E190" s="115">
        <f>IF(HEX2DEC(CONCATENATE(INDEX('BCC Daten'!$B:$R,HEX2DEC($B190)/16+3,HEX2DEC(F$1)+2),INDEX('BCC Daten'!$B:$R,HEX2DEC($B190)/16+3,HEX2DEC(E$1)+2)))&gt;32767,HEX2DEC(CONCATENATE(INDEX('BCC Daten'!$B:$R,HEX2DEC($B190)/16+3,HEX2DEC(F$1)+2),INDEX('BCC Daten'!$B:$R,HEX2DEC($B190)/16+3,HEX2DEC(E$1)+2)))-65536,HEX2DEC(CONCATENATE(INDEX('BCC Daten'!$B:$R,HEX2DEC($B190)/16+3,HEX2DEC(F$1)+2),INDEX('BCC Daten'!$B:$R,HEX2DEC($B190)/16+3,HEX2DEC(E$1)+2))))</f>
        <v>-89</v>
      </c>
      <c r="F190" s="115"/>
      <c r="G190" s="115">
        <f>IF(HEX2DEC(CONCATENATE(INDEX('BCC Daten'!$B:$R,HEX2DEC($B190)/16+3,HEX2DEC(H$1)+2),INDEX('BCC Daten'!$B:$R,HEX2DEC($B190)/16+3,HEX2DEC(G$1)+2)))&gt;32767,HEX2DEC(CONCATENATE(INDEX('BCC Daten'!$B:$R,HEX2DEC($B190)/16+3,HEX2DEC(H$1)+2),INDEX('BCC Daten'!$B:$R,HEX2DEC($B190)/16+3,HEX2DEC(G$1)+2)))-65536,HEX2DEC(CONCATENATE(INDEX('BCC Daten'!$B:$R,HEX2DEC($B190)/16+3,HEX2DEC(H$1)+2),INDEX('BCC Daten'!$B:$R,HEX2DEC($B190)/16+3,HEX2DEC(G$1)+2))))</f>
        <v>-30</v>
      </c>
      <c r="H190" s="115"/>
      <c r="I190" s="115">
        <f>IF(HEX2DEC(CONCATENATE(INDEX('BCC Daten'!$B:$R,HEX2DEC($B190)/16+3,HEX2DEC(J$1)+2),INDEX('BCC Daten'!$B:$R,HEX2DEC($B190)/16+3,HEX2DEC(I$1)+2)))&gt;32767,HEX2DEC(CONCATENATE(INDEX('BCC Daten'!$B:$R,HEX2DEC($B190)/16+3,HEX2DEC(J$1)+2),INDEX('BCC Daten'!$B:$R,HEX2DEC($B190)/16+3,HEX2DEC(I$1)+2)))-65536,HEX2DEC(CONCATENATE(INDEX('BCC Daten'!$B:$R,HEX2DEC($B190)/16+3,HEX2DEC(J$1)+2),INDEX('BCC Daten'!$B:$R,HEX2DEC($B190)/16+3,HEX2DEC(I$1)+2))))</f>
        <v>-23</v>
      </c>
      <c r="J190" s="115"/>
      <c r="K190" s="115">
        <f>IF(HEX2DEC(CONCATENATE(INDEX('BCC Daten'!$B:$R,HEX2DEC($B190)/16+3,HEX2DEC(L$1)+2),INDEX('BCC Daten'!$B:$R,HEX2DEC($B190)/16+3,HEX2DEC(K$1)+2)))&gt;32767,HEX2DEC(CONCATENATE(INDEX('BCC Daten'!$B:$R,HEX2DEC($B190)/16+3,HEX2DEC(L$1)+2),INDEX('BCC Daten'!$B:$R,HEX2DEC($B190)/16+3,HEX2DEC(K$1)+2)))-65536,HEX2DEC(CONCATENATE(INDEX('BCC Daten'!$B:$R,HEX2DEC($B190)/16+3,HEX2DEC(L$1)+2),INDEX('BCC Daten'!$B:$R,HEX2DEC($B190)/16+3,HEX2DEC(K$1)+2))))</f>
        <v>-15</v>
      </c>
      <c r="L190" s="115"/>
      <c r="M190" s="115">
        <f>IF(HEX2DEC(CONCATENATE(INDEX('BCC Daten'!$B:$R,HEX2DEC($B190)/16+3,HEX2DEC(N$1)+2),INDEX('BCC Daten'!$B:$R,HEX2DEC($B190)/16+3,HEX2DEC(M$1)+2)))&gt;32767,HEX2DEC(CONCATENATE(INDEX('BCC Daten'!$B:$R,HEX2DEC($B190)/16+3,HEX2DEC(N$1)+2),INDEX('BCC Daten'!$B:$R,HEX2DEC($B190)/16+3,HEX2DEC(M$1)+2)))-65536,HEX2DEC(CONCATENATE(INDEX('BCC Daten'!$B:$R,HEX2DEC($B190)/16+3,HEX2DEC(N$1)+2),INDEX('BCC Daten'!$B:$R,HEX2DEC($B190)/16+3,HEX2DEC(M$1)+2))))</f>
        <v>-103</v>
      </c>
      <c r="N190" s="115"/>
      <c r="O190" s="115">
        <f>IF(HEX2DEC(CONCATENATE(INDEX('BCC Daten'!$B:$R,HEX2DEC($B190)/16+3,HEX2DEC(P$1)+2),INDEX('BCC Daten'!$B:$R,HEX2DEC($B190)/16+3,HEX2DEC(O$1)+2)))&gt;32767,HEX2DEC(CONCATENATE(INDEX('BCC Daten'!$B:$R,HEX2DEC($B190)/16+3,HEX2DEC(P$1)+2),INDEX('BCC Daten'!$B:$R,HEX2DEC($B190)/16+3,HEX2DEC(O$1)+2)))-65536,HEX2DEC(CONCATENATE(INDEX('BCC Daten'!$B:$R,HEX2DEC($B190)/16+3,HEX2DEC(P$1)+2),INDEX('BCC Daten'!$B:$R,HEX2DEC($B190)/16+3,HEX2DEC(O$1)+2))))</f>
        <v>-112</v>
      </c>
      <c r="P190" s="115"/>
      <c r="Q190" s="115">
        <f>IF(HEX2DEC(CONCATENATE(INDEX('BCC Daten'!$B:$R,HEX2DEC($B190)/16+3,HEX2DEC(R$1)+2),INDEX('BCC Daten'!$B:$R,HEX2DEC($B190)/16+3,HEX2DEC(Q$1)+2)))&gt;32767,HEX2DEC(CONCATENATE(INDEX('BCC Daten'!$B:$R,HEX2DEC($B190)/16+3,HEX2DEC(R$1)+2),INDEX('BCC Daten'!$B:$R,HEX2DEC($B190)/16+3,HEX2DEC(Q$1)+2)))-65536,HEX2DEC(CONCATENATE(INDEX('BCC Daten'!$B:$R,HEX2DEC($B190)/16+3,HEX2DEC(R$1)+2),INDEX('BCC Daten'!$B:$R,HEX2DEC($B190)/16+3,HEX2DEC(Q$1)+2))))</f>
        <v>35</v>
      </c>
      <c r="R190" s="116"/>
    </row>
    <row r="191" spans="1:18" x14ac:dyDescent="0.25">
      <c r="A191" s="75">
        <f t="shared" si="7"/>
        <v>2176</v>
      </c>
      <c r="B191" s="10" t="str">
        <f t="shared" si="8"/>
        <v>880</v>
      </c>
      <c r="C191" s="114">
        <f>IF(HEX2DEC(CONCATENATE(INDEX('BCC Daten'!$B:$R,HEX2DEC($B191)/16+3,HEX2DEC(D$1)+2),INDEX('BCC Daten'!$B:$R,HEX2DEC($B191)/16+3,HEX2DEC(C$1)+2)))&gt;32767,HEX2DEC(CONCATENATE(INDEX('BCC Daten'!$B:$R,HEX2DEC($B191)/16+3,HEX2DEC(D$1)+2),INDEX('BCC Daten'!$B:$R,HEX2DEC($B191)/16+3,HEX2DEC(C$1)+2)))-65536,HEX2DEC(CONCATENATE(INDEX('BCC Daten'!$B:$R,HEX2DEC($B191)/16+3,HEX2DEC(D$1)+2),INDEX('BCC Daten'!$B:$R,HEX2DEC($B191)/16+3,HEX2DEC(C$1)+2))))</f>
        <v>14</v>
      </c>
      <c r="D191" s="115"/>
      <c r="E191" s="115">
        <f>IF(HEX2DEC(CONCATENATE(INDEX('BCC Daten'!$B:$R,HEX2DEC($B191)/16+3,HEX2DEC(F$1)+2),INDEX('BCC Daten'!$B:$R,HEX2DEC($B191)/16+3,HEX2DEC(E$1)+2)))&gt;32767,HEX2DEC(CONCATENATE(INDEX('BCC Daten'!$B:$R,HEX2DEC($B191)/16+3,HEX2DEC(F$1)+2),INDEX('BCC Daten'!$B:$R,HEX2DEC($B191)/16+3,HEX2DEC(E$1)+2)))-65536,HEX2DEC(CONCATENATE(INDEX('BCC Daten'!$B:$R,HEX2DEC($B191)/16+3,HEX2DEC(F$1)+2),INDEX('BCC Daten'!$B:$R,HEX2DEC($B191)/16+3,HEX2DEC(E$1)+2))))</f>
        <v>-91</v>
      </c>
      <c r="F191" s="115"/>
      <c r="G191" s="115">
        <f>IF(HEX2DEC(CONCATENATE(INDEX('BCC Daten'!$B:$R,HEX2DEC($B191)/16+3,HEX2DEC(H$1)+2),INDEX('BCC Daten'!$B:$R,HEX2DEC($B191)/16+3,HEX2DEC(G$1)+2)))&gt;32767,HEX2DEC(CONCATENATE(INDEX('BCC Daten'!$B:$R,HEX2DEC($B191)/16+3,HEX2DEC(H$1)+2),INDEX('BCC Daten'!$B:$R,HEX2DEC($B191)/16+3,HEX2DEC(G$1)+2)))-65536,HEX2DEC(CONCATENATE(INDEX('BCC Daten'!$B:$R,HEX2DEC($B191)/16+3,HEX2DEC(H$1)+2),INDEX('BCC Daten'!$B:$R,HEX2DEC($B191)/16+3,HEX2DEC(G$1)+2))))</f>
        <v>-21</v>
      </c>
      <c r="H191" s="115"/>
      <c r="I191" s="115">
        <f>IF(HEX2DEC(CONCATENATE(INDEX('BCC Daten'!$B:$R,HEX2DEC($B191)/16+3,HEX2DEC(J$1)+2),INDEX('BCC Daten'!$B:$R,HEX2DEC($B191)/16+3,HEX2DEC(I$1)+2)))&gt;32767,HEX2DEC(CONCATENATE(INDEX('BCC Daten'!$B:$R,HEX2DEC($B191)/16+3,HEX2DEC(J$1)+2),INDEX('BCC Daten'!$B:$R,HEX2DEC($B191)/16+3,HEX2DEC(I$1)+2)))-65536,HEX2DEC(CONCATENATE(INDEX('BCC Daten'!$B:$R,HEX2DEC($B191)/16+3,HEX2DEC(J$1)+2),INDEX('BCC Daten'!$B:$R,HEX2DEC($B191)/16+3,HEX2DEC(I$1)+2))))</f>
        <v>-26</v>
      </c>
      <c r="J191" s="115"/>
      <c r="K191" s="115">
        <f>IF(HEX2DEC(CONCATENATE(INDEX('BCC Daten'!$B:$R,HEX2DEC($B191)/16+3,HEX2DEC(L$1)+2),INDEX('BCC Daten'!$B:$R,HEX2DEC($B191)/16+3,HEX2DEC(K$1)+2)))&gt;32767,HEX2DEC(CONCATENATE(INDEX('BCC Daten'!$B:$R,HEX2DEC($B191)/16+3,HEX2DEC(L$1)+2),INDEX('BCC Daten'!$B:$R,HEX2DEC($B191)/16+3,HEX2DEC(K$1)+2)))-65536,HEX2DEC(CONCATENATE(INDEX('BCC Daten'!$B:$R,HEX2DEC($B191)/16+3,HEX2DEC(L$1)+2),INDEX('BCC Daten'!$B:$R,HEX2DEC($B191)/16+3,HEX2DEC(K$1)+2))))</f>
        <v>8</v>
      </c>
      <c r="L191" s="115"/>
      <c r="M191" s="115">
        <f>IF(HEX2DEC(CONCATENATE(INDEX('BCC Daten'!$B:$R,HEX2DEC($B191)/16+3,HEX2DEC(N$1)+2),INDEX('BCC Daten'!$B:$R,HEX2DEC($B191)/16+3,HEX2DEC(M$1)+2)))&gt;32767,HEX2DEC(CONCATENATE(INDEX('BCC Daten'!$B:$R,HEX2DEC($B191)/16+3,HEX2DEC(N$1)+2),INDEX('BCC Daten'!$B:$R,HEX2DEC($B191)/16+3,HEX2DEC(M$1)+2)))-65536,HEX2DEC(CONCATENATE(INDEX('BCC Daten'!$B:$R,HEX2DEC($B191)/16+3,HEX2DEC(N$1)+2),INDEX('BCC Daten'!$B:$R,HEX2DEC($B191)/16+3,HEX2DEC(M$1)+2))))</f>
        <v>3</v>
      </c>
      <c r="N191" s="115"/>
      <c r="O191" s="115">
        <f>IF(HEX2DEC(CONCATENATE(INDEX('BCC Daten'!$B:$R,HEX2DEC($B191)/16+3,HEX2DEC(P$1)+2),INDEX('BCC Daten'!$B:$R,HEX2DEC($B191)/16+3,HEX2DEC(O$1)+2)))&gt;32767,HEX2DEC(CONCATENATE(INDEX('BCC Daten'!$B:$R,HEX2DEC($B191)/16+3,HEX2DEC(P$1)+2),INDEX('BCC Daten'!$B:$R,HEX2DEC($B191)/16+3,HEX2DEC(O$1)+2)))-65536,HEX2DEC(CONCATENATE(INDEX('BCC Daten'!$B:$R,HEX2DEC($B191)/16+3,HEX2DEC(P$1)+2),INDEX('BCC Daten'!$B:$R,HEX2DEC($B191)/16+3,HEX2DEC(O$1)+2))))</f>
        <v>-72</v>
      </c>
      <c r="P191" s="115"/>
      <c r="Q191" s="115">
        <f>IF(HEX2DEC(CONCATENATE(INDEX('BCC Daten'!$B:$R,HEX2DEC($B191)/16+3,HEX2DEC(R$1)+2),INDEX('BCC Daten'!$B:$R,HEX2DEC($B191)/16+3,HEX2DEC(Q$1)+2)))&gt;32767,HEX2DEC(CONCATENATE(INDEX('BCC Daten'!$B:$R,HEX2DEC($B191)/16+3,HEX2DEC(R$1)+2),INDEX('BCC Daten'!$B:$R,HEX2DEC($B191)/16+3,HEX2DEC(Q$1)+2)))-65536,HEX2DEC(CONCATENATE(INDEX('BCC Daten'!$B:$R,HEX2DEC($B191)/16+3,HEX2DEC(R$1)+2),INDEX('BCC Daten'!$B:$R,HEX2DEC($B191)/16+3,HEX2DEC(Q$1)+2))))</f>
        <v>-78</v>
      </c>
      <c r="R191" s="116"/>
    </row>
    <row r="192" spans="1:18" x14ac:dyDescent="0.25">
      <c r="A192" s="75">
        <f t="shared" si="7"/>
        <v>2192</v>
      </c>
      <c r="B192" s="10" t="str">
        <f t="shared" si="8"/>
        <v>890</v>
      </c>
      <c r="C192" s="114">
        <f>IF(HEX2DEC(CONCATENATE(INDEX('BCC Daten'!$B:$R,HEX2DEC($B192)/16+3,HEX2DEC(D$1)+2),INDEX('BCC Daten'!$B:$R,HEX2DEC($B192)/16+3,HEX2DEC(C$1)+2)))&gt;32767,HEX2DEC(CONCATENATE(INDEX('BCC Daten'!$B:$R,HEX2DEC($B192)/16+3,HEX2DEC(D$1)+2),INDEX('BCC Daten'!$B:$R,HEX2DEC($B192)/16+3,HEX2DEC(C$1)+2)))-65536,HEX2DEC(CONCATENATE(INDEX('BCC Daten'!$B:$R,HEX2DEC($B192)/16+3,HEX2DEC(D$1)+2),INDEX('BCC Daten'!$B:$R,HEX2DEC($B192)/16+3,HEX2DEC(C$1)+2))))</f>
        <v>-76</v>
      </c>
      <c r="D192" s="115"/>
      <c r="E192" s="115">
        <f>IF(HEX2DEC(CONCATENATE(INDEX('BCC Daten'!$B:$R,HEX2DEC($B192)/16+3,HEX2DEC(F$1)+2),INDEX('BCC Daten'!$B:$R,HEX2DEC($B192)/16+3,HEX2DEC(E$1)+2)))&gt;32767,HEX2DEC(CONCATENATE(INDEX('BCC Daten'!$B:$R,HEX2DEC($B192)/16+3,HEX2DEC(F$1)+2),INDEX('BCC Daten'!$B:$R,HEX2DEC($B192)/16+3,HEX2DEC(E$1)+2)))-65536,HEX2DEC(CONCATENATE(INDEX('BCC Daten'!$B:$R,HEX2DEC($B192)/16+3,HEX2DEC(F$1)+2),INDEX('BCC Daten'!$B:$R,HEX2DEC($B192)/16+3,HEX2DEC(E$1)+2))))</f>
        <v>43</v>
      </c>
      <c r="F192" s="115"/>
      <c r="G192" s="115">
        <f>IF(HEX2DEC(CONCATENATE(INDEX('BCC Daten'!$B:$R,HEX2DEC($B192)/16+3,HEX2DEC(H$1)+2),INDEX('BCC Daten'!$B:$R,HEX2DEC($B192)/16+3,HEX2DEC(G$1)+2)))&gt;32767,HEX2DEC(CONCATENATE(INDEX('BCC Daten'!$B:$R,HEX2DEC($B192)/16+3,HEX2DEC(H$1)+2),INDEX('BCC Daten'!$B:$R,HEX2DEC($B192)/16+3,HEX2DEC(G$1)+2)))-65536,HEX2DEC(CONCATENATE(INDEX('BCC Daten'!$B:$R,HEX2DEC($B192)/16+3,HEX2DEC(H$1)+2),INDEX('BCC Daten'!$B:$R,HEX2DEC($B192)/16+3,HEX2DEC(G$1)+2))))</f>
        <v>-31</v>
      </c>
      <c r="H192" s="115"/>
      <c r="I192" s="115">
        <f>IF(HEX2DEC(CONCATENATE(INDEX('BCC Daten'!$B:$R,HEX2DEC($B192)/16+3,HEX2DEC(J$1)+2),INDEX('BCC Daten'!$B:$R,HEX2DEC($B192)/16+3,HEX2DEC(I$1)+2)))&gt;32767,HEX2DEC(CONCATENATE(INDEX('BCC Daten'!$B:$R,HEX2DEC($B192)/16+3,HEX2DEC(J$1)+2),INDEX('BCC Daten'!$B:$R,HEX2DEC($B192)/16+3,HEX2DEC(I$1)+2)))-65536,HEX2DEC(CONCATENATE(INDEX('BCC Daten'!$B:$R,HEX2DEC($B192)/16+3,HEX2DEC(J$1)+2),INDEX('BCC Daten'!$B:$R,HEX2DEC($B192)/16+3,HEX2DEC(I$1)+2))))</f>
        <v>0</v>
      </c>
      <c r="J192" s="115"/>
      <c r="K192" s="115">
        <f>IF(HEX2DEC(CONCATENATE(INDEX('BCC Daten'!$B:$R,HEX2DEC($B192)/16+3,HEX2DEC(L$1)+2),INDEX('BCC Daten'!$B:$R,HEX2DEC($B192)/16+3,HEX2DEC(K$1)+2)))&gt;32767,HEX2DEC(CONCATENATE(INDEX('BCC Daten'!$B:$R,HEX2DEC($B192)/16+3,HEX2DEC(L$1)+2),INDEX('BCC Daten'!$B:$R,HEX2DEC($B192)/16+3,HEX2DEC(K$1)+2)))-65536,HEX2DEC(CONCATENATE(INDEX('BCC Daten'!$B:$R,HEX2DEC($B192)/16+3,HEX2DEC(L$1)+2),INDEX('BCC Daten'!$B:$R,HEX2DEC($B192)/16+3,HEX2DEC(K$1)+2))))</f>
        <v>-32</v>
      </c>
      <c r="L192" s="115"/>
      <c r="M192" s="115">
        <f>IF(HEX2DEC(CONCATENATE(INDEX('BCC Daten'!$B:$R,HEX2DEC($B192)/16+3,HEX2DEC(N$1)+2),INDEX('BCC Daten'!$B:$R,HEX2DEC($B192)/16+3,HEX2DEC(M$1)+2)))&gt;32767,HEX2DEC(CONCATENATE(INDEX('BCC Daten'!$B:$R,HEX2DEC($B192)/16+3,HEX2DEC(N$1)+2),INDEX('BCC Daten'!$B:$R,HEX2DEC($B192)/16+3,HEX2DEC(M$1)+2)))-65536,HEX2DEC(CONCATENATE(INDEX('BCC Daten'!$B:$R,HEX2DEC($B192)/16+3,HEX2DEC(N$1)+2),INDEX('BCC Daten'!$B:$R,HEX2DEC($B192)/16+3,HEX2DEC(M$1)+2))))</f>
        <v>-84</v>
      </c>
      <c r="N192" s="115"/>
      <c r="O192" s="115">
        <f>IF(HEX2DEC(CONCATENATE(INDEX('BCC Daten'!$B:$R,HEX2DEC($B192)/16+3,HEX2DEC(P$1)+2),INDEX('BCC Daten'!$B:$R,HEX2DEC($B192)/16+3,HEX2DEC(O$1)+2)))&gt;32767,HEX2DEC(CONCATENATE(INDEX('BCC Daten'!$B:$R,HEX2DEC($B192)/16+3,HEX2DEC(P$1)+2),INDEX('BCC Daten'!$B:$R,HEX2DEC($B192)/16+3,HEX2DEC(O$1)+2)))-65536,HEX2DEC(CONCATENATE(INDEX('BCC Daten'!$B:$R,HEX2DEC($B192)/16+3,HEX2DEC(P$1)+2),INDEX('BCC Daten'!$B:$R,HEX2DEC($B192)/16+3,HEX2DEC(O$1)+2))))</f>
        <v>-52</v>
      </c>
      <c r="P192" s="115"/>
      <c r="Q192" s="115">
        <f>IF(HEX2DEC(CONCATENATE(INDEX('BCC Daten'!$B:$R,HEX2DEC($B192)/16+3,HEX2DEC(R$1)+2),INDEX('BCC Daten'!$B:$R,HEX2DEC($B192)/16+3,HEX2DEC(Q$1)+2)))&gt;32767,HEX2DEC(CONCATENATE(INDEX('BCC Daten'!$B:$R,HEX2DEC($B192)/16+3,HEX2DEC(R$1)+2),INDEX('BCC Daten'!$B:$R,HEX2DEC($B192)/16+3,HEX2DEC(Q$1)+2)))-65536,HEX2DEC(CONCATENATE(INDEX('BCC Daten'!$B:$R,HEX2DEC($B192)/16+3,HEX2DEC(R$1)+2),INDEX('BCC Daten'!$B:$R,HEX2DEC($B192)/16+3,HEX2DEC(Q$1)+2))))</f>
        <v>15</v>
      </c>
      <c r="R192" s="116"/>
    </row>
    <row r="193" spans="1:18" x14ac:dyDescent="0.25">
      <c r="A193" s="75">
        <f t="shared" si="7"/>
        <v>2208</v>
      </c>
      <c r="B193" s="10" t="str">
        <f t="shared" si="8"/>
        <v>8A0</v>
      </c>
      <c r="C193" s="114">
        <f>IF(HEX2DEC(CONCATENATE(INDEX('BCC Daten'!$B:$R,HEX2DEC($B193)/16+3,HEX2DEC(D$1)+2),INDEX('BCC Daten'!$B:$R,HEX2DEC($B193)/16+3,HEX2DEC(C$1)+2)))&gt;32767,HEX2DEC(CONCATENATE(INDEX('BCC Daten'!$B:$R,HEX2DEC($B193)/16+3,HEX2DEC(D$1)+2),INDEX('BCC Daten'!$B:$R,HEX2DEC($B193)/16+3,HEX2DEC(C$1)+2)))-65536,HEX2DEC(CONCATENATE(INDEX('BCC Daten'!$B:$R,HEX2DEC($B193)/16+3,HEX2DEC(D$1)+2),INDEX('BCC Daten'!$B:$R,HEX2DEC($B193)/16+3,HEX2DEC(C$1)+2))))</f>
        <v>-102</v>
      </c>
      <c r="D193" s="115"/>
      <c r="E193" s="115">
        <f>IF(HEX2DEC(CONCATENATE(INDEX('BCC Daten'!$B:$R,HEX2DEC($B193)/16+3,HEX2DEC(F$1)+2),INDEX('BCC Daten'!$B:$R,HEX2DEC($B193)/16+3,HEX2DEC(E$1)+2)))&gt;32767,HEX2DEC(CONCATENATE(INDEX('BCC Daten'!$B:$R,HEX2DEC($B193)/16+3,HEX2DEC(F$1)+2),INDEX('BCC Daten'!$B:$R,HEX2DEC($B193)/16+3,HEX2DEC(E$1)+2)))-65536,HEX2DEC(CONCATENATE(INDEX('BCC Daten'!$B:$R,HEX2DEC($B193)/16+3,HEX2DEC(F$1)+2),INDEX('BCC Daten'!$B:$R,HEX2DEC($B193)/16+3,HEX2DEC(E$1)+2))))</f>
        <v>-57</v>
      </c>
      <c r="F193" s="115"/>
      <c r="G193" s="115">
        <f>IF(HEX2DEC(CONCATENATE(INDEX('BCC Daten'!$B:$R,HEX2DEC($B193)/16+3,HEX2DEC(H$1)+2),INDEX('BCC Daten'!$B:$R,HEX2DEC($B193)/16+3,HEX2DEC(G$1)+2)))&gt;32767,HEX2DEC(CONCATENATE(INDEX('BCC Daten'!$B:$R,HEX2DEC($B193)/16+3,HEX2DEC(H$1)+2),INDEX('BCC Daten'!$B:$R,HEX2DEC($B193)/16+3,HEX2DEC(G$1)+2)))-65536,HEX2DEC(CONCATENATE(INDEX('BCC Daten'!$B:$R,HEX2DEC($B193)/16+3,HEX2DEC(H$1)+2),INDEX('BCC Daten'!$B:$R,HEX2DEC($B193)/16+3,HEX2DEC(G$1)+2))))</f>
        <v>-44</v>
      </c>
      <c r="H193" s="115"/>
      <c r="I193" s="115">
        <f>IF(HEX2DEC(CONCATENATE(INDEX('BCC Daten'!$B:$R,HEX2DEC($B193)/16+3,HEX2DEC(J$1)+2),INDEX('BCC Daten'!$B:$R,HEX2DEC($B193)/16+3,HEX2DEC(I$1)+2)))&gt;32767,HEX2DEC(CONCATENATE(INDEX('BCC Daten'!$B:$R,HEX2DEC($B193)/16+3,HEX2DEC(J$1)+2),INDEX('BCC Daten'!$B:$R,HEX2DEC($B193)/16+3,HEX2DEC(I$1)+2)))-65536,HEX2DEC(CONCATENATE(INDEX('BCC Daten'!$B:$R,HEX2DEC($B193)/16+3,HEX2DEC(J$1)+2),INDEX('BCC Daten'!$B:$R,HEX2DEC($B193)/16+3,HEX2DEC(I$1)+2))))</f>
        <v>-115</v>
      </c>
      <c r="J193" s="115"/>
      <c r="K193" s="115">
        <f>IF(HEX2DEC(CONCATENATE(INDEX('BCC Daten'!$B:$R,HEX2DEC($B193)/16+3,HEX2DEC(L$1)+2),INDEX('BCC Daten'!$B:$R,HEX2DEC($B193)/16+3,HEX2DEC(K$1)+2)))&gt;32767,HEX2DEC(CONCATENATE(INDEX('BCC Daten'!$B:$R,HEX2DEC($B193)/16+3,HEX2DEC(L$1)+2),INDEX('BCC Daten'!$B:$R,HEX2DEC($B193)/16+3,HEX2DEC(K$1)+2)))-65536,HEX2DEC(CONCATENATE(INDEX('BCC Daten'!$B:$R,HEX2DEC($B193)/16+3,HEX2DEC(L$1)+2),INDEX('BCC Daten'!$B:$R,HEX2DEC($B193)/16+3,HEX2DEC(K$1)+2))))</f>
        <v>-77</v>
      </c>
      <c r="L193" s="115"/>
      <c r="M193" s="115">
        <f>IF(HEX2DEC(CONCATENATE(INDEX('BCC Daten'!$B:$R,HEX2DEC($B193)/16+3,HEX2DEC(N$1)+2),INDEX('BCC Daten'!$B:$R,HEX2DEC($B193)/16+3,HEX2DEC(M$1)+2)))&gt;32767,HEX2DEC(CONCATENATE(INDEX('BCC Daten'!$B:$R,HEX2DEC($B193)/16+3,HEX2DEC(N$1)+2),INDEX('BCC Daten'!$B:$R,HEX2DEC($B193)/16+3,HEX2DEC(M$1)+2)))-65536,HEX2DEC(CONCATENATE(INDEX('BCC Daten'!$B:$R,HEX2DEC($B193)/16+3,HEX2DEC(N$1)+2),INDEX('BCC Daten'!$B:$R,HEX2DEC($B193)/16+3,HEX2DEC(M$1)+2))))</f>
        <v>-112</v>
      </c>
      <c r="N193" s="115"/>
      <c r="O193" s="115">
        <f>IF(HEX2DEC(CONCATENATE(INDEX('BCC Daten'!$B:$R,HEX2DEC($B193)/16+3,HEX2DEC(P$1)+2),INDEX('BCC Daten'!$B:$R,HEX2DEC($B193)/16+3,HEX2DEC(O$1)+2)))&gt;32767,HEX2DEC(CONCATENATE(INDEX('BCC Daten'!$B:$R,HEX2DEC($B193)/16+3,HEX2DEC(P$1)+2),INDEX('BCC Daten'!$B:$R,HEX2DEC($B193)/16+3,HEX2DEC(O$1)+2)))-65536,HEX2DEC(CONCATENATE(INDEX('BCC Daten'!$B:$R,HEX2DEC($B193)/16+3,HEX2DEC(P$1)+2),INDEX('BCC Daten'!$B:$R,HEX2DEC($B193)/16+3,HEX2DEC(O$1)+2))))</f>
        <v>2</v>
      </c>
      <c r="P193" s="115"/>
      <c r="Q193" s="115">
        <f>IF(HEX2DEC(CONCATENATE(INDEX('BCC Daten'!$B:$R,HEX2DEC($B193)/16+3,HEX2DEC(R$1)+2),INDEX('BCC Daten'!$B:$R,HEX2DEC($B193)/16+3,HEX2DEC(Q$1)+2)))&gt;32767,HEX2DEC(CONCATENATE(INDEX('BCC Daten'!$B:$R,HEX2DEC($B193)/16+3,HEX2DEC(R$1)+2),INDEX('BCC Daten'!$B:$R,HEX2DEC($B193)/16+3,HEX2DEC(Q$1)+2)))-65536,HEX2DEC(CONCATENATE(INDEX('BCC Daten'!$B:$R,HEX2DEC($B193)/16+3,HEX2DEC(R$1)+2),INDEX('BCC Daten'!$B:$R,HEX2DEC($B193)/16+3,HEX2DEC(Q$1)+2))))</f>
        <v>49</v>
      </c>
      <c r="R193" s="116"/>
    </row>
    <row r="194" spans="1:18" x14ac:dyDescent="0.25">
      <c r="A194" s="75">
        <f t="shared" si="7"/>
        <v>2224</v>
      </c>
      <c r="B194" s="10" t="str">
        <f t="shared" si="8"/>
        <v>8B0</v>
      </c>
      <c r="C194" s="114">
        <f>IF(HEX2DEC(CONCATENATE(INDEX('BCC Daten'!$B:$R,HEX2DEC($B194)/16+3,HEX2DEC(D$1)+2),INDEX('BCC Daten'!$B:$R,HEX2DEC($B194)/16+3,HEX2DEC(C$1)+2)))&gt;32767,HEX2DEC(CONCATENATE(INDEX('BCC Daten'!$B:$R,HEX2DEC($B194)/16+3,HEX2DEC(D$1)+2),INDEX('BCC Daten'!$B:$R,HEX2DEC($B194)/16+3,HEX2DEC(C$1)+2)))-65536,HEX2DEC(CONCATENATE(INDEX('BCC Daten'!$B:$R,HEX2DEC($B194)/16+3,HEX2DEC(D$1)+2),INDEX('BCC Daten'!$B:$R,HEX2DEC($B194)/16+3,HEX2DEC(C$1)+2))))</f>
        <v>10</v>
      </c>
      <c r="D194" s="115"/>
      <c r="E194" s="115">
        <f>IF(HEX2DEC(CONCATENATE(INDEX('BCC Daten'!$B:$R,HEX2DEC($B194)/16+3,HEX2DEC(F$1)+2),INDEX('BCC Daten'!$B:$R,HEX2DEC($B194)/16+3,HEX2DEC(E$1)+2)))&gt;32767,HEX2DEC(CONCATENATE(INDEX('BCC Daten'!$B:$R,HEX2DEC($B194)/16+3,HEX2DEC(F$1)+2),INDEX('BCC Daten'!$B:$R,HEX2DEC($B194)/16+3,HEX2DEC(E$1)+2)))-65536,HEX2DEC(CONCATENATE(INDEX('BCC Daten'!$B:$R,HEX2DEC($B194)/16+3,HEX2DEC(F$1)+2),INDEX('BCC Daten'!$B:$R,HEX2DEC($B194)/16+3,HEX2DEC(E$1)+2))))</f>
        <v>15</v>
      </c>
      <c r="F194" s="115"/>
      <c r="G194" s="115">
        <f>IF(HEX2DEC(CONCATENATE(INDEX('BCC Daten'!$B:$R,HEX2DEC($B194)/16+3,HEX2DEC(H$1)+2),INDEX('BCC Daten'!$B:$R,HEX2DEC($B194)/16+3,HEX2DEC(G$1)+2)))&gt;32767,HEX2DEC(CONCATENATE(INDEX('BCC Daten'!$B:$R,HEX2DEC($B194)/16+3,HEX2DEC(H$1)+2),INDEX('BCC Daten'!$B:$R,HEX2DEC($B194)/16+3,HEX2DEC(G$1)+2)))-65536,HEX2DEC(CONCATENATE(INDEX('BCC Daten'!$B:$R,HEX2DEC($B194)/16+3,HEX2DEC(H$1)+2),INDEX('BCC Daten'!$B:$R,HEX2DEC($B194)/16+3,HEX2DEC(G$1)+2))))</f>
        <v>-18</v>
      </c>
      <c r="H194" s="115"/>
      <c r="I194" s="115">
        <f>IF(HEX2DEC(CONCATENATE(INDEX('BCC Daten'!$B:$R,HEX2DEC($B194)/16+3,HEX2DEC(J$1)+2),INDEX('BCC Daten'!$B:$R,HEX2DEC($B194)/16+3,HEX2DEC(I$1)+2)))&gt;32767,HEX2DEC(CONCATENATE(INDEX('BCC Daten'!$B:$R,HEX2DEC($B194)/16+3,HEX2DEC(J$1)+2),INDEX('BCC Daten'!$B:$R,HEX2DEC($B194)/16+3,HEX2DEC(I$1)+2)))-65536,HEX2DEC(CONCATENATE(INDEX('BCC Daten'!$B:$R,HEX2DEC($B194)/16+3,HEX2DEC(J$1)+2),INDEX('BCC Daten'!$B:$R,HEX2DEC($B194)/16+3,HEX2DEC(I$1)+2))))</f>
        <v>-54</v>
      </c>
      <c r="J194" s="115"/>
      <c r="K194" s="115">
        <f>IF(HEX2DEC(CONCATENATE(INDEX('BCC Daten'!$B:$R,HEX2DEC($B194)/16+3,HEX2DEC(L$1)+2),INDEX('BCC Daten'!$B:$R,HEX2DEC($B194)/16+3,HEX2DEC(K$1)+2)))&gt;32767,HEX2DEC(CONCATENATE(INDEX('BCC Daten'!$B:$R,HEX2DEC($B194)/16+3,HEX2DEC(L$1)+2),INDEX('BCC Daten'!$B:$R,HEX2DEC($B194)/16+3,HEX2DEC(K$1)+2)))-65536,HEX2DEC(CONCATENATE(INDEX('BCC Daten'!$B:$R,HEX2DEC($B194)/16+3,HEX2DEC(L$1)+2),INDEX('BCC Daten'!$B:$R,HEX2DEC($B194)/16+3,HEX2DEC(K$1)+2))))</f>
        <v>-10</v>
      </c>
      <c r="L194" s="115"/>
      <c r="M194" s="115">
        <f>IF(HEX2DEC(CONCATENATE(INDEX('BCC Daten'!$B:$R,HEX2DEC($B194)/16+3,HEX2DEC(N$1)+2),INDEX('BCC Daten'!$B:$R,HEX2DEC($B194)/16+3,HEX2DEC(M$1)+2)))&gt;32767,HEX2DEC(CONCATENATE(INDEX('BCC Daten'!$B:$R,HEX2DEC($B194)/16+3,HEX2DEC(N$1)+2),INDEX('BCC Daten'!$B:$R,HEX2DEC($B194)/16+3,HEX2DEC(M$1)+2)))-65536,HEX2DEC(CONCATENATE(INDEX('BCC Daten'!$B:$R,HEX2DEC($B194)/16+3,HEX2DEC(N$1)+2),INDEX('BCC Daten'!$B:$R,HEX2DEC($B194)/16+3,HEX2DEC(M$1)+2))))</f>
        <v>27</v>
      </c>
      <c r="N194" s="115"/>
      <c r="O194" s="115">
        <f>IF(HEX2DEC(CONCATENATE(INDEX('BCC Daten'!$B:$R,HEX2DEC($B194)/16+3,HEX2DEC(P$1)+2),INDEX('BCC Daten'!$B:$R,HEX2DEC($B194)/16+3,HEX2DEC(O$1)+2)))&gt;32767,HEX2DEC(CONCATENATE(INDEX('BCC Daten'!$B:$R,HEX2DEC($B194)/16+3,HEX2DEC(P$1)+2),INDEX('BCC Daten'!$B:$R,HEX2DEC($B194)/16+3,HEX2DEC(O$1)+2)))-65536,HEX2DEC(CONCATENATE(INDEX('BCC Daten'!$B:$R,HEX2DEC($B194)/16+3,HEX2DEC(P$1)+2),INDEX('BCC Daten'!$B:$R,HEX2DEC($B194)/16+3,HEX2DEC(O$1)+2))))</f>
        <v>49</v>
      </c>
      <c r="P194" s="115"/>
      <c r="Q194" s="115">
        <f>IF(HEX2DEC(CONCATENATE(INDEX('BCC Daten'!$B:$R,HEX2DEC($B194)/16+3,HEX2DEC(R$1)+2),INDEX('BCC Daten'!$B:$R,HEX2DEC($B194)/16+3,HEX2DEC(Q$1)+2)))&gt;32767,HEX2DEC(CONCATENATE(INDEX('BCC Daten'!$B:$R,HEX2DEC($B194)/16+3,HEX2DEC(R$1)+2),INDEX('BCC Daten'!$B:$R,HEX2DEC($B194)/16+3,HEX2DEC(Q$1)+2)))-65536,HEX2DEC(CONCATENATE(INDEX('BCC Daten'!$B:$R,HEX2DEC($B194)/16+3,HEX2DEC(R$1)+2),INDEX('BCC Daten'!$B:$R,HEX2DEC($B194)/16+3,HEX2DEC(Q$1)+2))))</f>
        <v>-69</v>
      </c>
      <c r="R194" s="116"/>
    </row>
    <row r="195" spans="1:18" x14ac:dyDescent="0.25">
      <c r="A195" s="75">
        <f t="shared" si="7"/>
        <v>2240</v>
      </c>
      <c r="B195" s="10" t="str">
        <f t="shared" si="8"/>
        <v>8C0</v>
      </c>
      <c r="C195" s="114">
        <f>IF(HEX2DEC(CONCATENATE(INDEX('BCC Daten'!$B:$R,HEX2DEC($B195)/16+3,HEX2DEC(D$1)+2),INDEX('BCC Daten'!$B:$R,HEX2DEC($B195)/16+3,HEX2DEC(C$1)+2)))&gt;32767,HEX2DEC(CONCATENATE(INDEX('BCC Daten'!$B:$R,HEX2DEC($B195)/16+3,HEX2DEC(D$1)+2),INDEX('BCC Daten'!$B:$R,HEX2DEC($B195)/16+3,HEX2DEC(C$1)+2)))-65536,HEX2DEC(CONCATENATE(INDEX('BCC Daten'!$B:$R,HEX2DEC($B195)/16+3,HEX2DEC(D$1)+2),INDEX('BCC Daten'!$B:$R,HEX2DEC($B195)/16+3,HEX2DEC(C$1)+2))))</f>
        <v>11</v>
      </c>
      <c r="D195" s="115"/>
      <c r="E195" s="115">
        <f>IF(HEX2DEC(CONCATENATE(INDEX('BCC Daten'!$B:$R,HEX2DEC($B195)/16+3,HEX2DEC(F$1)+2),INDEX('BCC Daten'!$B:$R,HEX2DEC($B195)/16+3,HEX2DEC(E$1)+2)))&gt;32767,HEX2DEC(CONCATENATE(INDEX('BCC Daten'!$B:$R,HEX2DEC($B195)/16+3,HEX2DEC(F$1)+2),INDEX('BCC Daten'!$B:$R,HEX2DEC($B195)/16+3,HEX2DEC(E$1)+2)))-65536,HEX2DEC(CONCATENATE(INDEX('BCC Daten'!$B:$R,HEX2DEC($B195)/16+3,HEX2DEC(F$1)+2),INDEX('BCC Daten'!$B:$R,HEX2DEC($B195)/16+3,HEX2DEC(E$1)+2))))</f>
        <v>37</v>
      </c>
      <c r="F195" s="115"/>
      <c r="G195" s="115">
        <f>IF(HEX2DEC(CONCATENATE(INDEX('BCC Daten'!$B:$R,HEX2DEC($B195)/16+3,HEX2DEC(H$1)+2),INDEX('BCC Daten'!$B:$R,HEX2DEC($B195)/16+3,HEX2DEC(G$1)+2)))&gt;32767,HEX2DEC(CONCATENATE(INDEX('BCC Daten'!$B:$R,HEX2DEC($B195)/16+3,HEX2DEC(H$1)+2),INDEX('BCC Daten'!$B:$R,HEX2DEC($B195)/16+3,HEX2DEC(G$1)+2)))-65536,HEX2DEC(CONCATENATE(INDEX('BCC Daten'!$B:$R,HEX2DEC($B195)/16+3,HEX2DEC(H$1)+2),INDEX('BCC Daten'!$B:$R,HEX2DEC($B195)/16+3,HEX2DEC(G$1)+2))))</f>
        <v>-2</v>
      </c>
      <c r="H195" s="115"/>
      <c r="I195" s="115">
        <f>IF(HEX2DEC(CONCATENATE(INDEX('BCC Daten'!$B:$R,HEX2DEC($B195)/16+3,HEX2DEC(J$1)+2),INDEX('BCC Daten'!$B:$R,HEX2DEC($B195)/16+3,HEX2DEC(I$1)+2)))&gt;32767,HEX2DEC(CONCATENATE(INDEX('BCC Daten'!$B:$R,HEX2DEC($B195)/16+3,HEX2DEC(J$1)+2),INDEX('BCC Daten'!$B:$R,HEX2DEC($B195)/16+3,HEX2DEC(I$1)+2)))-65536,HEX2DEC(CONCATENATE(INDEX('BCC Daten'!$B:$R,HEX2DEC($B195)/16+3,HEX2DEC(J$1)+2),INDEX('BCC Daten'!$B:$R,HEX2DEC($B195)/16+3,HEX2DEC(I$1)+2))))</f>
        <v>31</v>
      </c>
      <c r="J195" s="115"/>
      <c r="K195" s="115">
        <f>IF(HEX2DEC(CONCATENATE(INDEX('BCC Daten'!$B:$R,HEX2DEC($B195)/16+3,HEX2DEC(L$1)+2),INDEX('BCC Daten'!$B:$R,HEX2DEC($B195)/16+3,HEX2DEC(K$1)+2)))&gt;32767,HEX2DEC(CONCATENATE(INDEX('BCC Daten'!$B:$R,HEX2DEC($B195)/16+3,HEX2DEC(L$1)+2),INDEX('BCC Daten'!$B:$R,HEX2DEC($B195)/16+3,HEX2DEC(K$1)+2)))-65536,HEX2DEC(CONCATENATE(INDEX('BCC Daten'!$B:$R,HEX2DEC($B195)/16+3,HEX2DEC(L$1)+2),INDEX('BCC Daten'!$B:$R,HEX2DEC($B195)/16+3,HEX2DEC(K$1)+2))))</f>
        <v>4</v>
      </c>
      <c r="L195" s="115"/>
      <c r="M195" s="115">
        <f>IF(HEX2DEC(CONCATENATE(INDEX('BCC Daten'!$B:$R,HEX2DEC($B195)/16+3,HEX2DEC(N$1)+2),INDEX('BCC Daten'!$B:$R,HEX2DEC($B195)/16+3,HEX2DEC(M$1)+2)))&gt;32767,HEX2DEC(CONCATENATE(INDEX('BCC Daten'!$B:$R,HEX2DEC($B195)/16+3,HEX2DEC(N$1)+2),INDEX('BCC Daten'!$B:$R,HEX2DEC($B195)/16+3,HEX2DEC(M$1)+2)))-65536,HEX2DEC(CONCATENATE(INDEX('BCC Daten'!$B:$R,HEX2DEC($B195)/16+3,HEX2DEC(N$1)+2),INDEX('BCC Daten'!$B:$R,HEX2DEC($B195)/16+3,HEX2DEC(M$1)+2))))</f>
        <v>-62</v>
      </c>
      <c r="N195" s="115"/>
      <c r="O195" s="115">
        <f>IF(HEX2DEC(CONCATENATE(INDEX('BCC Daten'!$B:$R,HEX2DEC($B195)/16+3,HEX2DEC(P$1)+2),INDEX('BCC Daten'!$B:$R,HEX2DEC($B195)/16+3,HEX2DEC(O$1)+2)))&gt;32767,HEX2DEC(CONCATENATE(INDEX('BCC Daten'!$B:$R,HEX2DEC($B195)/16+3,HEX2DEC(P$1)+2),INDEX('BCC Daten'!$B:$R,HEX2DEC($B195)/16+3,HEX2DEC(O$1)+2)))-65536,HEX2DEC(CONCATENATE(INDEX('BCC Daten'!$B:$R,HEX2DEC($B195)/16+3,HEX2DEC(P$1)+2),INDEX('BCC Daten'!$B:$R,HEX2DEC($B195)/16+3,HEX2DEC(O$1)+2))))</f>
        <v>2</v>
      </c>
      <c r="P195" s="115"/>
      <c r="Q195" s="115">
        <f>IF(HEX2DEC(CONCATENATE(INDEX('BCC Daten'!$B:$R,HEX2DEC($B195)/16+3,HEX2DEC(R$1)+2),INDEX('BCC Daten'!$B:$R,HEX2DEC($B195)/16+3,HEX2DEC(Q$1)+2)))&gt;32767,HEX2DEC(CONCATENATE(INDEX('BCC Daten'!$B:$R,HEX2DEC($B195)/16+3,HEX2DEC(R$1)+2),INDEX('BCC Daten'!$B:$R,HEX2DEC($B195)/16+3,HEX2DEC(Q$1)+2)))-65536,HEX2DEC(CONCATENATE(INDEX('BCC Daten'!$B:$R,HEX2DEC($B195)/16+3,HEX2DEC(R$1)+2),INDEX('BCC Daten'!$B:$R,HEX2DEC($B195)/16+3,HEX2DEC(Q$1)+2))))</f>
        <v>32</v>
      </c>
      <c r="R195" s="116"/>
    </row>
    <row r="196" spans="1:18" x14ac:dyDescent="0.25">
      <c r="A196" s="75">
        <f t="shared" si="7"/>
        <v>2256</v>
      </c>
      <c r="B196" s="10" t="str">
        <f t="shared" si="8"/>
        <v>8D0</v>
      </c>
      <c r="C196" s="114">
        <f>IF(HEX2DEC(CONCATENATE(INDEX('BCC Daten'!$B:$R,HEX2DEC($B196)/16+3,HEX2DEC(D$1)+2),INDEX('BCC Daten'!$B:$R,HEX2DEC($B196)/16+3,HEX2DEC(C$1)+2)))&gt;32767,HEX2DEC(CONCATENATE(INDEX('BCC Daten'!$B:$R,HEX2DEC($B196)/16+3,HEX2DEC(D$1)+2),INDEX('BCC Daten'!$B:$R,HEX2DEC($B196)/16+3,HEX2DEC(C$1)+2)))-65536,HEX2DEC(CONCATENATE(INDEX('BCC Daten'!$B:$R,HEX2DEC($B196)/16+3,HEX2DEC(D$1)+2),INDEX('BCC Daten'!$B:$R,HEX2DEC($B196)/16+3,HEX2DEC(C$1)+2))))</f>
        <v>-16</v>
      </c>
      <c r="D196" s="115"/>
      <c r="E196" s="115">
        <f>IF(HEX2DEC(CONCATENATE(INDEX('BCC Daten'!$B:$R,HEX2DEC($B196)/16+3,HEX2DEC(F$1)+2),INDEX('BCC Daten'!$B:$R,HEX2DEC($B196)/16+3,HEX2DEC(E$1)+2)))&gt;32767,HEX2DEC(CONCATENATE(INDEX('BCC Daten'!$B:$R,HEX2DEC($B196)/16+3,HEX2DEC(F$1)+2),INDEX('BCC Daten'!$B:$R,HEX2DEC($B196)/16+3,HEX2DEC(E$1)+2)))-65536,HEX2DEC(CONCATENATE(INDEX('BCC Daten'!$B:$R,HEX2DEC($B196)/16+3,HEX2DEC(F$1)+2),INDEX('BCC Daten'!$B:$R,HEX2DEC($B196)/16+3,HEX2DEC(E$1)+2))))</f>
        <v>-37</v>
      </c>
      <c r="F196" s="115"/>
      <c r="G196" s="115">
        <f>IF(HEX2DEC(CONCATENATE(INDEX('BCC Daten'!$B:$R,HEX2DEC($B196)/16+3,HEX2DEC(H$1)+2),INDEX('BCC Daten'!$B:$R,HEX2DEC($B196)/16+3,HEX2DEC(G$1)+2)))&gt;32767,HEX2DEC(CONCATENATE(INDEX('BCC Daten'!$B:$R,HEX2DEC($B196)/16+3,HEX2DEC(H$1)+2),INDEX('BCC Daten'!$B:$R,HEX2DEC($B196)/16+3,HEX2DEC(G$1)+2)))-65536,HEX2DEC(CONCATENATE(INDEX('BCC Daten'!$B:$R,HEX2DEC($B196)/16+3,HEX2DEC(H$1)+2),INDEX('BCC Daten'!$B:$R,HEX2DEC($B196)/16+3,HEX2DEC(G$1)+2))))</f>
        <v>41</v>
      </c>
      <c r="H196" s="115"/>
      <c r="I196" s="115">
        <f>IF(HEX2DEC(CONCATENATE(INDEX('BCC Daten'!$B:$R,HEX2DEC($B196)/16+3,HEX2DEC(J$1)+2),INDEX('BCC Daten'!$B:$R,HEX2DEC($B196)/16+3,HEX2DEC(I$1)+2)))&gt;32767,HEX2DEC(CONCATENATE(INDEX('BCC Daten'!$B:$R,HEX2DEC($B196)/16+3,HEX2DEC(J$1)+2),INDEX('BCC Daten'!$B:$R,HEX2DEC($B196)/16+3,HEX2DEC(I$1)+2)))-65536,HEX2DEC(CONCATENATE(INDEX('BCC Daten'!$B:$R,HEX2DEC($B196)/16+3,HEX2DEC(J$1)+2),INDEX('BCC Daten'!$B:$R,HEX2DEC($B196)/16+3,HEX2DEC(I$1)+2))))</f>
        <v>2</v>
      </c>
      <c r="J196" s="115"/>
      <c r="K196" s="115">
        <f>IF(HEX2DEC(CONCATENATE(INDEX('BCC Daten'!$B:$R,HEX2DEC($B196)/16+3,HEX2DEC(L$1)+2),INDEX('BCC Daten'!$B:$R,HEX2DEC($B196)/16+3,HEX2DEC(K$1)+2)))&gt;32767,HEX2DEC(CONCATENATE(INDEX('BCC Daten'!$B:$R,HEX2DEC($B196)/16+3,HEX2DEC(L$1)+2),INDEX('BCC Daten'!$B:$R,HEX2DEC($B196)/16+3,HEX2DEC(K$1)+2)))-65536,HEX2DEC(CONCATENATE(INDEX('BCC Daten'!$B:$R,HEX2DEC($B196)/16+3,HEX2DEC(L$1)+2),INDEX('BCC Daten'!$B:$R,HEX2DEC($B196)/16+3,HEX2DEC(K$1)+2))))</f>
        <v>20</v>
      </c>
      <c r="L196" s="115"/>
      <c r="M196" s="115">
        <f>IF(HEX2DEC(CONCATENATE(INDEX('BCC Daten'!$B:$R,HEX2DEC($B196)/16+3,HEX2DEC(N$1)+2),INDEX('BCC Daten'!$B:$R,HEX2DEC($B196)/16+3,HEX2DEC(M$1)+2)))&gt;32767,HEX2DEC(CONCATENATE(INDEX('BCC Daten'!$B:$R,HEX2DEC($B196)/16+3,HEX2DEC(N$1)+2),INDEX('BCC Daten'!$B:$R,HEX2DEC($B196)/16+3,HEX2DEC(M$1)+2)))-65536,HEX2DEC(CONCATENATE(INDEX('BCC Daten'!$B:$R,HEX2DEC($B196)/16+3,HEX2DEC(N$1)+2),INDEX('BCC Daten'!$B:$R,HEX2DEC($B196)/16+3,HEX2DEC(M$1)+2))))</f>
        <v>30</v>
      </c>
      <c r="N196" s="115"/>
      <c r="O196" s="115">
        <f>IF(HEX2DEC(CONCATENATE(INDEX('BCC Daten'!$B:$R,HEX2DEC($B196)/16+3,HEX2DEC(P$1)+2),INDEX('BCC Daten'!$B:$R,HEX2DEC($B196)/16+3,HEX2DEC(O$1)+2)))&gt;32767,HEX2DEC(CONCATENATE(INDEX('BCC Daten'!$B:$R,HEX2DEC($B196)/16+3,HEX2DEC(P$1)+2),INDEX('BCC Daten'!$B:$R,HEX2DEC($B196)/16+3,HEX2DEC(O$1)+2)))-65536,HEX2DEC(CONCATENATE(INDEX('BCC Daten'!$B:$R,HEX2DEC($B196)/16+3,HEX2DEC(P$1)+2),INDEX('BCC Daten'!$B:$R,HEX2DEC($B196)/16+3,HEX2DEC(O$1)+2))))</f>
        <v>0</v>
      </c>
      <c r="P196" s="115"/>
      <c r="Q196" s="115">
        <f>IF(HEX2DEC(CONCATENATE(INDEX('BCC Daten'!$B:$R,HEX2DEC($B196)/16+3,HEX2DEC(R$1)+2),INDEX('BCC Daten'!$B:$R,HEX2DEC($B196)/16+3,HEX2DEC(Q$1)+2)))&gt;32767,HEX2DEC(CONCATENATE(INDEX('BCC Daten'!$B:$R,HEX2DEC($B196)/16+3,HEX2DEC(R$1)+2),INDEX('BCC Daten'!$B:$R,HEX2DEC($B196)/16+3,HEX2DEC(Q$1)+2)))-65536,HEX2DEC(CONCATENATE(INDEX('BCC Daten'!$B:$R,HEX2DEC($B196)/16+3,HEX2DEC(R$1)+2),INDEX('BCC Daten'!$B:$R,HEX2DEC($B196)/16+3,HEX2DEC(Q$1)+2))))</f>
        <v>-7</v>
      </c>
      <c r="R196" s="116"/>
    </row>
    <row r="197" spans="1:18" x14ac:dyDescent="0.25">
      <c r="A197" s="75">
        <f t="shared" si="7"/>
        <v>2272</v>
      </c>
      <c r="B197" s="10" t="str">
        <f t="shared" si="8"/>
        <v>8E0</v>
      </c>
      <c r="C197" s="114">
        <f>IF(HEX2DEC(CONCATENATE(INDEX('BCC Daten'!$B:$R,HEX2DEC($B197)/16+3,HEX2DEC(D$1)+2),INDEX('BCC Daten'!$B:$R,HEX2DEC($B197)/16+3,HEX2DEC(C$1)+2)))&gt;32767,HEX2DEC(CONCATENATE(INDEX('BCC Daten'!$B:$R,HEX2DEC($B197)/16+3,HEX2DEC(D$1)+2),INDEX('BCC Daten'!$B:$R,HEX2DEC($B197)/16+3,HEX2DEC(C$1)+2)))-65536,HEX2DEC(CONCATENATE(INDEX('BCC Daten'!$B:$R,HEX2DEC($B197)/16+3,HEX2DEC(D$1)+2),INDEX('BCC Daten'!$B:$R,HEX2DEC($B197)/16+3,HEX2DEC(C$1)+2))))</f>
        <v>-21</v>
      </c>
      <c r="D197" s="115"/>
      <c r="E197" s="115">
        <f>IF(HEX2DEC(CONCATENATE(INDEX('BCC Daten'!$B:$R,HEX2DEC($B197)/16+3,HEX2DEC(F$1)+2),INDEX('BCC Daten'!$B:$R,HEX2DEC($B197)/16+3,HEX2DEC(E$1)+2)))&gt;32767,HEX2DEC(CONCATENATE(INDEX('BCC Daten'!$B:$R,HEX2DEC($B197)/16+3,HEX2DEC(F$1)+2),INDEX('BCC Daten'!$B:$R,HEX2DEC($B197)/16+3,HEX2DEC(E$1)+2)))-65536,HEX2DEC(CONCATENATE(INDEX('BCC Daten'!$B:$R,HEX2DEC($B197)/16+3,HEX2DEC(F$1)+2),INDEX('BCC Daten'!$B:$R,HEX2DEC($B197)/16+3,HEX2DEC(E$1)+2))))</f>
        <v>-45</v>
      </c>
      <c r="F197" s="115"/>
      <c r="G197" s="115">
        <f>IF(HEX2DEC(CONCATENATE(INDEX('BCC Daten'!$B:$R,HEX2DEC($B197)/16+3,HEX2DEC(H$1)+2),INDEX('BCC Daten'!$B:$R,HEX2DEC($B197)/16+3,HEX2DEC(G$1)+2)))&gt;32767,HEX2DEC(CONCATENATE(INDEX('BCC Daten'!$B:$R,HEX2DEC($B197)/16+3,HEX2DEC(H$1)+2),INDEX('BCC Daten'!$B:$R,HEX2DEC($B197)/16+3,HEX2DEC(G$1)+2)))-65536,HEX2DEC(CONCATENATE(INDEX('BCC Daten'!$B:$R,HEX2DEC($B197)/16+3,HEX2DEC(H$1)+2),INDEX('BCC Daten'!$B:$R,HEX2DEC($B197)/16+3,HEX2DEC(G$1)+2))))</f>
        <v>-38</v>
      </c>
      <c r="H197" s="115"/>
      <c r="I197" s="115">
        <f>IF(HEX2DEC(CONCATENATE(INDEX('BCC Daten'!$B:$R,HEX2DEC($B197)/16+3,HEX2DEC(J$1)+2),INDEX('BCC Daten'!$B:$R,HEX2DEC($B197)/16+3,HEX2DEC(I$1)+2)))&gt;32767,HEX2DEC(CONCATENATE(INDEX('BCC Daten'!$B:$R,HEX2DEC($B197)/16+3,HEX2DEC(J$1)+2),INDEX('BCC Daten'!$B:$R,HEX2DEC($B197)/16+3,HEX2DEC(I$1)+2)))-65536,HEX2DEC(CONCATENATE(INDEX('BCC Daten'!$B:$R,HEX2DEC($B197)/16+3,HEX2DEC(J$1)+2),INDEX('BCC Daten'!$B:$R,HEX2DEC($B197)/16+3,HEX2DEC(I$1)+2))))</f>
        <v>1</v>
      </c>
      <c r="J197" s="115"/>
      <c r="K197" s="115">
        <f>IF(HEX2DEC(CONCATENATE(INDEX('BCC Daten'!$B:$R,HEX2DEC($B197)/16+3,HEX2DEC(L$1)+2),INDEX('BCC Daten'!$B:$R,HEX2DEC($B197)/16+3,HEX2DEC(K$1)+2)))&gt;32767,HEX2DEC(CONCATENATE(INDEX('BCC Daten'!$B:$R,HEX2DEC($B197)/16+3,HEX2DEC(L$1)+2),INDEX('BCC Daten'!$B:$R,HEX2DEC($B197)/16+3,HEX2DEC(K$1)+2)))-65536,HEX2DEC(CONCATENATE(INDEX('BCC Daten'!$B:$R,HEX2DEC($B197)/16+3,HEX2DEC(L$1)+2),INDEX('BCC Daten'!$B:$R,HEX2DEC($B197)/16+3,HEX2DEC(K$1)+2))))</f>
        <v>-31</v>
      </c>
      <c r="L197" s="115"/>
      <c r="M197" s="115">
        <f>IF(HEX2DEC(CONCATENATE(INDEX('BCC Daten'!$B:$R,HEX2DEC($B197)/16+3,HEX2DEC(N$1)+2),INDEX('BCC Daten'!$B:$R,HEX2DEC($B197)/16+3,HEX2DEC(M$1)+2)))&gt;32767,HEX2DEC(CONCATENATE(INDEX('BCC Daten'!$B:$R,HEX2DEC($B197)/16+3,HEX2DEC(N$1)+2),INDEX('BCC Daten'!$B:$R,HEX2DEC($B197)/16+3,HEX2DEC(M$1)+2)))-65536,HEX2DEC(CONCATENATE(INDEX('BCC Daten'!$B:$R,HEX2DEC($B197)/16+3,HEX2DEC(N$1)+2),INDEX('BCC Daten'!$B:$R,HEX2DEC($B197)/16+3,HEX2DEC(M$1)+2))))</f>
        <v>-67</v>
      </c>
      <c r="N197" s="115"/>
      <c r="O197" s="115">
        <f>IF(HEX2DEC(CONCATENATE(INDEX('BCC Daten'!$B:$R,HEX2DEC($B197)/16+3,HEX2DEC(P$1)+2),INDEX('BCC Daten'!$B:$R,HEX2DEC($B197)/16+3,HEX2DEC(O$1)+2)))&gt;32767,HEX2DEC(CONCATENATE(INDEX('BCC Daten'!$B:$R,HEX2DEC($B197)/16+3,HEX2DEC(P$1)+2),INDEX('BCC Daten'!$B:$R,HEX2DEC($B197)/16+3,HEX2DEC(O$1)+2)))-65536,HEX2DEC(CONCATENATE(INDEX('BCC Daten'!$B:$R,HEX2DEC($B197)/16+3,HEX2DEC(P$1)+2),INDEX('BCC Daten'!$B:$R,HEX2DEC($B197)/16+3,HEX2DEC(O$1)+2))))</f>
        <v>-89</v>
      </c>
      <c r="P197" s="115"/>
      <c r="Q197" s="115">
        <f>IF(HEX2DEC(CONCATENATE(INDEX('BCC Daten'!$B:$R,HEX2DEC($B197)/16+3,HEX2DEC(R$1)+2),INDEX('BCC Daten'!$B:$R,HEX2DEC($B197)/16+3,HEX2DEC(Q$1)+2)))&gt;32767,HEX2DEC(CONCATENATE(INDEX('BCC Daten'!$B:$R,HEX2DEC($B197)/16+3,HEX2DEC(R$1)+2),INDEX('BCC Daten'!$B:$R,HEX2DEC($B197)/16+3,HEX2DEC(Q$1)+2)))-65536,HEX2DEC(CONCATENATE(INDEX('BCC Daten'!$B:$R,HEX2DEC($B197)/16+3,HEX2DEC(R$1)+2),INDEX('BCC Daten'!$B:$R,HEX2DEC($B197)/16+3,HEX2DEC(Q$1)+2))))</f>
        <v>-23</v>
      </c>
      <c r="R197" s="116"/>
    </row>
    <row r="198" spans="1:18" x14ac:dyDescent="0.25">
      <c r="A198" s="75">
        <f t="shared" si="7"/>
        <v>2288</v>
      </c>
      <c r="B198" s="10" t="str">
        <f t="shared" si="8"/>
        <v>8F0</v>
      </c>
      <c r="C198" s="114">
        <f>IF(HEX2DEC(CONCATENATE(INDEX('BCC Daten'!$B:$R,HEX2DEC($B198)/16+3,HEX2DEC(D$1)+2),INDEX('BCC Daten'!$B:$R,HEX2DEC($B198)/16+3,HEX2DEC(C$1)+2)))&gt;32767,HEX2DEC(CONCATENATE(INDEX('BCC Daten'!$B:$R,HEX2DEC($B198)/16+3,HEX2DEC(D$1)+2),INDEX('BCC Daten'!$B:$R,HEX2DEC($B198)/16+3,HEX2DEC(C$1)+2)))-65536,HEX2DEC(CONCATENATE(INDEX('BCC Daten'!$B:$R,HEX2DEC($B198)/16+3,HEX2DEC(D$1)+2),INDEX('BCC Daten'!$B:$R,HEX2DEC($B198)/16+3,HEX2DEC(C$1)+2))))</f>
        <v>-28</v>
      </c>
      <c r="D198" s="115"/>
      <c r="E198" s="115">
        <f>IF(HEX2DEC(CONCATENATE(INDEX('BCC Daten'!$B:$R,HEX2DEC($B198)/16+3,HEX2DEC(F$1)+2),INDEX('BCC Daten'!$B:$R,HEX2DEC($B198)/16+3,HEX2DEC(E$1)+2)))&gt;32767,HEX2DEC(CONCATENATE(INDEX('BCC Daten'!$B:$R,HEX2DEC($B198)/16+3,HEX2DEC(F$1)+2),INDEX('BCC Daten'!$B:$R,HEX2DEC($B198)/16+3,HEX2DEC(E$1)+2)))-65536,HEX2DEC(CONCATENATE(INDEX('BCC Daten'!$B:$R,HEX2DEC($B198)/16+3,HEX2DEC(F$1)+2),INDEX('BCC Daten'!$B:$R,HEX2DEC($B198)/16+3,HEX2DEC(E$1)+2))))</f>
        <v>-35</v>
      </c>
      <c r="F198" s="115"/>
      <c r="G198" s="115">
        <f>IF(HEX2DEC(CONCATENATE(INDEX('BCC Daten'!$B:$R,HEX2DEC($B198)/16+3,HEX2DEC(H$1)+2),INDEX('BCC Daten'!$B:$R,HEX2DEC($B198)/16+3,HEX2DEC(G$1)+2)))&gt;32767,HEX2DEC(CONCATENATE(INDEX('BCC Daten'!$B:$R,HEX2DEC($B198)/16+3,HEX2DEC(H$1)+2),INDEX('BCC Daten'!$B:$R,HEX2DEC($B198)/16+3,HEX2DEC(G$1)+2)))-65536,HEX2DEC(CONCATENATE(INDEX('BCC Daten'!$B:$R,HEX2DEC($B198)/16+3,HEX2DEC(H$1)+2),INDEX('BCC Daten'!$B:$R,HEX2DEC($B198)/16+3,HEX2DEC(G$1)+2))))</f>
        <v>-27</v>
      </c>
      <c r="H198" s="115"/>
      <c r="I198" s="115">
        <f>IF(HEX2DEC(CONCATENATE(INDEX('BCC Daten'!$B:$R,HEX2DEC($B198)/16+3,HEX2DEC(J$1)+2),INDEX('BCC Daten'!$B:$R,HEX2DEC($B198)/16+3,HEX2DEC(I$1)+2)))&gt;32767,HEX2DEC(CONCATENATE(INDEX('BCC Daten'!$B:$R,HEX2DEC($B198)/16+3,HEX2DEC(J$1)+2),INDEX('BCC Daten'!$B:$R,HEX2DEC($B198)/16+3,HEX2DEC(I$1)+2)))-65536,HEX2DEC(CONCATENATE(INDEX('BCC Daten'!$B:$R,HEX2DEC($B198)/16+3,HEX2DEC(J$1)+2),INDEX('BCC Daten'!$B:$R,HEX2DEC($B198)/16+3,HEX2DEC(I$1)+2))))</f>
        <v>-13</v>
      </c>
      <c r="J198" s="115"/>
      <c r="K198" s="115">
        <f>IF(HEX2DEC(CONCATENATE(INDEX('BCC Daten'!$B:$R,HEX2DEC($B198)/16+3,HEX2DEC(L$1)+2),INDEX('BCC Daten'!$B:$R,HEX2DEC($B198)/16+3,HEX2DEC(K$1)+2)))&gt;32767,HEX2DEC(CONCATENATE(INDEX('BCC Daten'!$B:$R,HEX2DEC($B198)/16+3,HEX2DEC(L$1)+2),INDEX('BCC Daten'!$B:$R,HEX2DEC($B198)/16+3,HEX2DEC(K$1)+2)))-65536,HEX2DEC(CONCATENATE(INDEX('BCC Daten'!$B:$R,HEX2DEC($B198)/16+3,HEX2DEC(L$1)+2),INDEX('BCC Daten'!$B:$R,HEX2DEC($B198)/16+3,HEX2DEC(K$1)+2))))</f>
        <v>-34</v>
      </c>
      <c r="L198" s="115"/>
      <c r="M198" s="115">
        <f>IF(HEX2DEC(CONCATENATE(INDEX('BCC Daten'!$B:$R,HEX2DEC($B198)/16+3,HEX2DEC(N$1)+2),INDEX('BCC Daten'!$B:$R,HEX2DEC($B198)/16+3,HEX2DEC(M$1)+2)))&gt;32767,HEX2DEC(CONCATENATE(INDEX('BCC Daten'!$B:$R,HEX2DEC($B198)/16+3,HEX2DEC(N$1)+2),INDEX('BCC Daten'!$B:$R,HEX2DEC($B198)/16+3,HEX2DEC(M$1)+2)))-65536,HEX2DEC(CONCATENATE(INDEX('BCC Daten'!$B:$R,HEX2DEC($B198)/16+3,HEX2DEC(N$1)+2),INDEX('BCC Daten'!$B:$R,HEX2DEC($B198)/16+3,HEX2DEC(M$1)+2))))</f>
        <v>-52</v>
      </c>
      <c r="N198" s="115"/>
      <c r="O198" s="115">
        <f>IF(HEX2DEC(CONCATENATE(INDEX('BCC Daten'!$B:$R,HEX2DEC($B198)/16+3,HEX2DEC(P$1)+2),INDEX('BCC Daten'!$B:$R,HEX2DEC($B198)/16+3,HEX2DEC(O$1)+2)))&gt;32767,HEX2DEC(CONCATENATE(INDEX('BCC Daten'!$B:$R,HEX2DEC($B198)/16+3,HEX2DEC(P$1)+2),INDEX('BCC Daten'!$B:$R,HEX2DEC($B198)/16+3,HEX2DEC(O$1)+2)))-65536,HEX2DEC(CONCATENATE(INDEX('BCC Daten'!$B:$R,HEX2DEC($B198)/16+3,HEX2DEC(P$1)+2),INDEX('BCC Daten'!$B:$R,HEX2DEC($B198)/16+3,HEX2DEC(O$1)+2))))</f>
        <v>-18</v>
      </c>
      <c r="P198" s="115"/>
      <c r="Q198" s="115">
        <f>IF(HEX2DEC(CONCATENATE(INDEX('BCC Daten'!$B:$R,HEX2DEC($B198)/16+3,HEX2DEC(R$1)+2),INDEX('BCC Daten'!$B:$R,HEX2DEC($B198)/16+3,HEX2DEC(Q$1)+2)))&gt;32767,HEX2DEC(CONCATENATE(INDEX('BCC Daten'!$B:$R,HEX2DEC($B198)/16+3,HEX2DEC(R$1)+2),INDEX('BCC Daten'!$B:$R,HEX2DEC($B198)/16+3,HEX2DEC(Q$1)+2)))-65536,HEX2DEC(CONCATENATE(INDEX('BCC Daten'!$B:$R,HEX2DEC($B198)/16+3,HEX2DEC(R$1)+2),INDEX('BCC Daten'!$B:$R,HEX2DEC($B198)/16+3,HEX2DEC(Q$1)+2))))</f>
        <v>-57</v>
      </c>
      <c r="R198" s="116"/>
    </row>
    <row r="199" spans="1:18" x14ac:dyDescent="0.25">
      <c r="A199" s="75">
        <f t="shared" si="7"/>
        <v>2304</v>
      </c>
      <c r="B199" s="10" t="str">
        <f t="shared" si="8"/>
        <v>900</v>
      </c>
      <c r="C199" s="114">
        <f>IF(HEX2DEC(CONCATENATE(INDEX('BCC Daten'!$B:$R,HEX2DEC($B199)/16+3,HEX2DEC(D$1)+2),INDEX('BCC Daten'!$B:$R,HEX2DEC($B199)/16+3,HEX2DEC(C$1)+2)))&gt;32767,HEX2DEC(CONCATENATE(INDEX('BCC Daten'!$B:$R,HEX2DEC($B199)/16+3,HEX2DEC(D$1)+2),INDEX('BCC Daten'!$B:$R,HEX2DEC($B199)/16+3,HEX2DEC(C$1)+2)))-65536,HEX2DEC(CONCATENATE(INDEX('BCC Daten'!$B:$R,HEX2DEC($B199)/16+3,HEX2DEC(D$1)+2),INDEX('BCC Daten'!$B:$R,HEX2DEC($B199)/16+3,HEX2DEC(C$1)+2))))</f>
        <v>-21</v>
      </c>
      <c r="D199" s="115"/>
      <c r="E199" s="115">
        <f>IF(HEX2DEC(CONCATENATE(INDEX('BCC Daten'!$B:$R,HEX2DEC($B199)/16+3,HEX2DEC(F$1)+2),INDEX('BCC Daten'!$B:$R,HEX2DEC($B199)/16+3,HEX2DEC(E$1)+2)))&gt;32767,HEX2DEC(CONCATENATE(INDEX('BCC Daten'!$B:$R,HEX2DEC($B199)/16+3,HEX2DEC(F$1)+2),INDEX('BCC Daten'!$B:$R,HEX2DEC($B199)/16+3,HEX2DEC(E$1)+2)))-65536,HEX2DEC(CONCATENATE(INDEX('BCC Daten'!$B:$R,HEX2DEC($B199)/16+3,HEX2DEC(F$1)+2),INDEX('BCC Daten'!$B:$R,HEX2DEC($B199)/16+3,HEX2DEC(E$1)+2))))</f>
        <v>-22</v>
      </c>
      <c r="F199" s="115"/>
      <c r="G199" s="115">
        <f>IF(HEX2DEC(CONCATENATE(INDEX('BCC Daten'!$B:$R,HEX2DEC($B199)/16+3,HEX2DEC(H$1)+2),INDEX('BCC Daten'!$B:$R,HEX2DEC($B199)/16+3,HEX2DEC(G$1)+2)))&gt;32767,HEX2DEC(CONCATENATE(INDEX('BCC Daten'!$B:$R,HEX2DEC($B199)/16+3,HEX2DEC(H$1)+2),INDEX('BCC Daten'!$B:$R,HEX2DEC($B199)/16+3,HEX2DEC(G$1)+2)))-65536,HEX2DEC(CONCATENATE(INDEX('BCC Daten'!$B:$R,HEX2DEC($B199)/16+3,HEX2DEC(H$1)+2),INDEX('BCC Daten'!$B:$R,HEX2DEC($B199)/16+3,HEX2DEC(G$1)+2))))</f>
        <v>-16</v>
      </c>
      <c r="H199" s="115"/>
      <c r="I199" s="115">
        <f>IF(HEX2DEC(CONCATENATE(INDEX('BCC Daten'!$B:$R,HEX2DEC($B199)/16+3,HEX2DEC(J$1)+2),INDEX('BCC Daten'!$B:$R,HEX2DEC($B199)/16+3,HEX2DEC(I$1)+2)))&gt;32767,HEX2DEC(CONCATENATE(INDEX('BCC Daten'!$B:$R,HEX2DEC($B199)/16+3,HEX2DEC(J$1)+2),INDEX('BCC Daten'!$B:$R,HEX2DEC($B199)/16+3,HEX2DEC(I$1)+2)))-65536,HEX2DEC(CONCATENATE(INDEX('BCC Daten'!$B:$R,HEX2DEC($B199)/16+3,HEX2DEC(J$1)+2),INDEX('BCC Daten'!$B:$R,HEX2DEC($B199)/16+3,HEX2DEC(I$1)+2))))</f>
        <v>-20</v>
      </c>
      <c r="J199" s="115"/>
      <c r="K199" s="115">
        <f>IF(HEX2DEC(CONCATENATE(INDEX('BCC Daten'!$B:$R,HEX2DEC($B199)/16+3,HEX2DEC(L$1)+2),INDEX('BCC Daten'!$B:$R,HEX2DEC($B199)/16+3,HEX2DEC(K$1)+2)))&gt;32767,HEX2DEC(CONCATENATE(INDEX('BCC Daten'!$B:$R,HEX2DEC($B199)/16+3,HEX2DEC(L$1)+2),INDEX('BCC Daten'!$B:$R,HEX2DEC($B199)/16+3,HEX2DEC(K$1)+2)))-65536,HEX2DEC(CONCATENATE(INDEX('BCC Daten'!$B:$R,HEX2DEC($B199)/16+3,HEX2DEC(L$1)+2),INDEX('BCC Daten'!$B:$R,HEX2DEC($B199)/16+3,HEX2DEC(K$1)+2))))</f>
        <v>-19</v>
      </c>
      <c r="L199" s="115"/>
      <c r="M199" s="115">
        <f>IF(HEX2DEC(CONCATENATE(INDEX('BCC Daten'!$B:$R,HEX2DEC($B199)/16+3,HEX2DEC(N$1)+2),INDEX('BCC Daten'!$B:$R,HEX2DEC($B199)/16+3,HEX2DEC(M$1)+2)))&gt;32767,HEX2DEC(CONCATENATE(INDEX('BCC Daten'!$B:$R,HEX2DEC($B199)/16+3,HEX2DEC(N$1)+2),INDEX('BCC Daten'!$B:$R,HEX2DEC($B199)/16+3,HEX2DEC(M$1)+2)))-65536,HEX2DEC(CONCATENATE(INDEX('BCC Daten'!$B:$R,HEX2DEC($B199)/16+3,HEX2DEC(N$1)+2),INDEX('BCC Daten'!$B:$R,HEX2DEC($B199)/16+3,HEX2DEC(M$1)+2))))</f>
        <v>-17</v>
      </c>
      <c r="N199" s="115"/>
      <c r="O199" s="115">
        <f>IF(HEX2DEC(CONCATENATE(INDEX('BCC Daten'!$B:$R,HEX2DEC($B199)/16+3,HEX2DEC(P$1)+2),INDEX('BCC Daten'!$B:$R,HEX2DEC($B199)/16+3,HEX2DEC(O$1)+2)))&gt;32767,HEX2DEC(CONCATENATE(INDEX('BCC Daten'!$B:$R,HEX2DEC($B199)/16+3,HEX2DEC(P$1)+2),INDEX('BCC Daten'!$B:$R,HEX2DEC($B199)/16+3,HEX2DEC(O$1)+2)))-65536,HEX2DEC(CONCATENATE(INDEX('BCC Daten'!$B:$R,HEX2DEC($B199)/16+3,HEX2DEC(P$1)+2),INDEX('BCC Daten'!$B:$R,HEX2DEC($B199)/16+3,HEX2DEC(O$1)+2))))</f>
        <v>-17</v>
      </c>
      <c r="P199" s="115"/>
      <c r="Q199" s="115">
        <f>IF(HEX2DEC(CONCATENATE(INDEX('BCC Daten'!$B:$R,HEX2DEC($B199)/16+3,HEX2DEC(R$1)+2),INDEX('BCC Daten'!$B:$R,HEX2DEC($B199)/16+3,HEX2DEC(Q$1)+2)))&gt;32767,HEX2DEC(CONCATENATE(INDEX('BCC Daten'!$B:$R,HEX2DEC($B199)/16+3,HEX2DEC(R$1)+2),INDEX('BCC Daten'!$B:$R,HEX2DEC($B199)/16+3,HEX2DEC(Q$1)+2)))-65536,HEX2DEC(CONCATENATE(INDEX('BCC Daten'!$B:$R,HEX2DEC($B199)/16+3,HEX2DEC(R$1)+2),INDEX('BCC Daten'!$B:$R,HEX2DEC($B199)/16+3,HEX2DEC(Q$1)+2))))</f>
        <v>-18</v>
      </c>
      <c r="R199" s="116"/>
    </row>
    <row r="200" spans="1:18" x14ac:dyDescent="0.25">
      <c r="A200" s="75">
        <f t="shared" si="7"/>
        <v>2320</v>
      </c>
      <c r="B200" s="10" t="str">
        <f t="shared" si="8"/>
        <v>910</v>
      </c>
      <c r="C200" s="114">
        <f>IF(HEX2DEC(CONCATENATE(INDEX('BCC Daten'!$B:$R,HEX2DEC($B200)/16+3,HEX2DEC(D$1)+2),INDEX('BCC Daten'!$B:$R,HEX2DEC($B200)/16+3,HEX2DEC(C$1)+2)))&gt;32767,HEX2DEC(CONCATENATE(INDEX('BCC Daten'!$B:$R,HEX2DEC($B200)/16+3,HEX2DEC(D$1)+2),INDEX('BCC Daten'!$B:$R,HEX2DEC($B200)/16+3,HEX2DEC(C$1)+2)))-65536,HEX2DEC(CONCATENATE(INDEX('BCC Daten'!$B:$R,HEX2DEC($B200)/16+3,HEX2DEC(D$1)+2),INDEX('BCC Daten'!$B:$R,HEX2DEC($B200)/16+3,HEX2DEC(C$1)+2))))</f>
        <v>-16</v>
      </c>
      <c r="D200" s="115"/>
      <c r="E200" s="115">
        <f>IF(HEX2DEC(CONCATENATE(INDEX('BCC Daten'!$B:$R,HEX2DEC($B200)/16+3,HEX2DEC(F$1)+2),INDEX('BCC Daten'!$B:$R,HEX2DEC($B200)/16+3,HEX2DEC(E$1)+2)))&gt;32767,HEX2DEC(CONCATENATE(INDEX('BCC Daten'!$B:$R,HEX2DEC($B200)/16+3,HEX2DEC(F$1)+2),INDEX('BCC Daten'!$B:$R,HEX2DEC($B200)/16+3,HEX2DEC(E$1)+2)))-65536,HEX2DEC(CONCATENATE(INDEX('BCC Daten'!$B:$R,HEX2DEC($B200)/16+3,HEX2DEC(F$1)+2),INDEX('BCC Daten'!$B:$R,HEX2DEC($B200)/16+3,HEX2DEC(E$1)+2))))</f>
        <v>-15</v>
      </c>
      <c r="F200" s="115"/>
      <c r="G200" s="115">
        <f>IF(HEX2DEC(CONCATENATE(INDEX('BCC Daten'!$B:$R,HEX2DEC($B200)/16+3,HEX2DEC(H$1)+2),INDEX('BCC Daten'!$B:$R,HEX2DEC($B200)/16+3,HEX2DEC(G$1)+2)))&gt;32767,HEX2DEC(CONCATENATE(INDEX('BCC Daten'!$B:$R,HEX2DEC($B200)/16+3,HEX2DEC(H$1)+2),INDEX('BCC Daten'!$B:$R,HEX2DEC($B200)/16+3,HEX2DEC(G$1)+2)))-65536,HEX2DEC(CONCATENATE(INDEX('BCC Daten'!$B:$R,HEX2DEC($B200)/16+3,HEX2DEC(H$1)+2),INDEX('BCC Daten'!$B:$R,HEX2DEC($B200)/16+3,HEX2DEC(G$1)+2))))</f>
        <v>-18</v>
      </c>
      <c r="H200" s="115"/>
      <c r="I200" s="115">
        <f>IF(HEX2DEC(CONCATENATE(INDEX('BCC Daten'!$B:$R,HEX2DEC($B200)/16+3,HEX2DEC(J$1)+2),INDEX('BCC Daten'!$B:$R,HEX2DEC($B200)/16+3,HEX2DEC(I$1)+2)))&gt;32767,HEX2DEC(CONCATENATE(INDEX('BCC Daten'!$B:$R,HEX2DEC($B200)/16+3,HEX2DEC(J$1)+2),INDEX('BCC Daten'!$B:$R,HEX2DEC($B200)/16+3,HEX2DEC(I$1)+2)))-65536,HEX2DEC(CONCATENATE(INDEX('BCC Daten'!$B:$R,HEX2DEC($B200)/16+3,HEX2DEC(J$1)+2),INDEX('BCC Daten'!$B:$R,HEX2DEC($B200)/16+3,HEX2DEC(I$1)+2))))</f>
        <v>-18</v>
      </c>
      <c r="J200" s="115"/>
      <c r="K200" s="115">
        <f>IF(HEX2DEC(CONCATENATE(INDEX('BCC Daten'!$B:$R,HEX2DEC($B200)/16+3,HEX2DEC(L$1)+2),INDEX('BCC Daten'!$B:$R,HEX2DEC($B200)/16+3,HEX2DEC(K$1)+2)))&gt;32767,HEX2DEC(CONCATENATE(INDEX('BCC Daten'!$B:$R,HEX2DEC($B200)/16+3,HEX2DEC(L$1)+2),INDEX('BCC Daten'!$B:$R,HEX2DEC($B200)/16+3,HEX2DEC(K$1)+2)))-65536,HEX2DEC(CONCATENATE(INDEX('BCC Daten'!$B:$R,HEX2DEC($B200)/16+3,HEX2DEC(L$1)+2),INDEX('BCC Daten'!$B:$R,HEX2DEC($B200)/16+3,HEX2DEC(K$1)+2))))</f>
        <v>-18</v>
      </c>
      <c r="L200" s="115"/>
      <c r="M200" s="115">
        <f>IF(HEX2DEC(CONCATENATE(INDEX('BCC Daten'!$B:$R,HEX2DEC($B200)/16+3,HEX2DEC(N$1)+2),INDEX('BCC Daten'!$B:$R,HEX2DEC($B200)/16+3,HEX2DEC(M$1)+2)))&gt;32767,HEX2DEC(CONCATENATE(INDEX('BCC Daten'!$B:$R,HEX2DEC($B200)/16+3,HEX2DEC(N$1)+2),INDEX('BCC Daten'!$B:$R,HEX2DEC($B200)/16+3,HEX2DEC(M$1)+2)))-65536,HEX2DEC(CONCATENATE(INDEX('BCC Daten'!$B:$R,HEX2DEC($B200)/16+3,HEX2DEC(N$1)+2),INDEX('BCC Daten'!$B:$R,HEX2DEC($B200)/16+3,HEX2DEC(M$1)+2))))</f>
        <v>-16</v>
      </c>
      <c r="N200" s="115"/>
      <c r="O200" s="115">
        <f>IF(HEX2DEC(CONCATENATE(INDEX('BCC Daten'!$B:$R,HEX2DEC($B200)/16+3,HEX2DEC(P$1)+2),INDEX('BCC Daten'!$B:$R,HEX2DEC($B200)/16+3,HEX2DEC(O$1)+2)))&gt;32767,HEX2DEC(CONCATENATE(INDEX('BCC Daten'!$B:$R,HEX2DEC($B200)/16+3,HEX2DEC(P$1)+2),INDEX('BCC Daten'!$B:$R,HEX2DEC($B200)/16+3,HEX2DEC(O$1)+2)))-65536,HEX2DEC(CONCATENATE(INDEX('BCC Daten'!$B:$R,HEX2DEC($B200)/16+3,HEX2DEC(P$1)+2),INDEX('BCC Daten'!$B:$R,HEX2DEC($B200)/16+3,HEX2DEC(O$1)+2))))</f>
        <v>-14</v>
      </c>
      <c r="P200" s="115"/>
      <c r="Q200" s="115">
        <f>IF(HEX2DEC(CONCATENATE(INDEX('BCC Daten'!$B:$R,HEX2DEC($B200)/16+3,HEX2DEC(R$1)+2),INDEX('BCC Daten'!$B:$R,HEX2DEC($B200)/16+3,HEX2DEC(Q$1)+2)))&gt;32767,HEX2DEC(CONCATENATE(INDEX('BCC Daten'!$B:$R,HEX2DEC($B200)/16+3,HEX2DEC(R$1)+2),INDEX('BCC Daten'!$B:$R,HEX2DEC($B200)/16+3,HEX2DEC(Q$1)+2)))-65536,HEX2DEC(CONCATENATE(INDEX('BCC Daten'!$B:$R,HEX2DEC($B200)/16+3,HEX2DEC(R$1)+2),INDEX('BCC Daten'!$B:$R,HEX2DEC($B200)/16+3,HEX2DEC(Q$1)+2))))</f>
        <v>-15</v>
      </c>
      <c r="R200" s="116"/>
    </row>
    <row r="201" spans="1:18" x14ac:dyDescent="0.25">
      <c r="A201" s="75">
        <f t="shared" si="7"/>
        <v>2336</v>
      </c>
      <c r="B201" s="10" t="str">
        <f t="shared" si="8"/>
        <v>920</v>
      </c>
      <c r="C201" s="114">
        <f>IF(HEX2DEC(CONCATENATE(INDEX('BCC Daten'!$B:$R,HEX2DEC($B201)/16+3,HEX2DEC(D$1)+2),INDEX('BCC Daten'!$B:$R,HEX2DEC($B201)/16+3,HEX2DEC(C$1)+2)))&gt;32767,HEX2DEC(CONCATENATE(INDEX('BCC Daten'!$B:$R,HEX2DEC($B201)/16+3,HEX2DEC(D$1)+2),INDEX('BCC Daten'!$B:$R,HEX2DEC($B201)/16+3,HEX2DEC(C$1)+2)))-65536,HEX2DEC(CONCATENATE(INDEX('BCC Daten'!$B:$R,HEX2DEC($B201)/16+3,HEX2DEC(D$1)+2),INDEX('BCC Daten'!$B:$R,HEX2DEC($B201)/16+3,HEX2DEC(C$1)+2))))</f>
        <v>-14</v>
      </c>
      <c r="D201" s="115"/>
      <c r="E201" s="115">
        <f>IF(HEX2DEC(CONCATENATE(INDEX('BCC Daten'!$B:$R,HEX2DEC($B201)/16+3,HEX2DEC(F$1)+2),INDEX('BCC Daten'!$B:$R,HEX2DEC($B201)/16+3,HEX2DEC(E$1)+2)))&gt;32767,HEX2DEC(CONCATENATE(INDEX('BCC Daten'!$B:$R,HEX2DEC($B201)/16+3,HEX2DEC(F$1)+2),INDEX('BCC Daten'!$B:$R,HEX2DEC($B201)/16+3,HEX2DEC(E$1)+2)))-65536,HEX2DEC(CONCATENATE(INDEX('BCC Daten'!$B:$R,HEX2DEC($B201)/16+3,HEX2DEC(F$1)+2),INDEX('BCC Daten'!$B:$R,HEX2DEC($B201)/16+3,HEX2DEC(E$1)+2))))</f>
        <v>-11</v>
      </c>
      <c r="F201" s="115"/>
      <c r="G201" s="115">
        <f>IF(HEX2DEC(CONCATENATE(INDEX('BCC Daten'!$B:$R,HEX2DEC($B201)/16+3,HEX2DEC(H$1)+2),INDEX('BCC Daten'!$B:$R,HEX2DEC($B201)/16+3,HEX2DEC(G$1)+2)))&gt;32767,HEX2DEC(CONCATENATE(INDEX('BCC Daten'!$B:$R,HEX2DEC($B201)/16+3,HEX2DEC(H$1)+2),INDEX('BCC Daten'!$B:$R,HEX2DEC($B201)/16+3,HEX2DEC(G$1)+2)))-65536,HEX2DEC(CONCATENATE(INDEX('BCC Daten'!$B:$R,HEX2DEC($B201)/16+3,HEX2DEC(H$1)+2),INDEX('BCC Daten'!$B:$R,HEX2DEC($B201)/16+3,HEX2DEC(G$1)+2))))</f>
        <v>-15</v>
      </c>
      <c r="H201" s="115"/>
      <c r="I201" s="115">
        <f>IF(HEX2DEC(CONCATENATE(INDEX('BCC Daten'!$B:$R,HEX2DEC($B201)/16+3,HEX2DEC(J$1)+2),INDEX('BCC Daten'!$B:$R,HEX2DEC($B201)/16+3,HEX2DEC(I$1)+2)))&gt;32767,HEX2DEC(CONCATENATE(INDEX('BCC Daten'!$B:$R,HEX2DEC($B201)/16+3,HEX2DEC(J$1)+2),INDEX('BCC Daten'!$B:$R,HEX2DEC($B201)/16+3,HEX2DEC(I$1)+2)))-65536,HEX2DEC(CONCATENATE(INDEX('BCC Daten'!$B:$R,HEX2DEC($B201)/16+3,HEX2DEC(J$1)+2),INDEX('BCC Daten'!$B:$R,HEX2DEC($B201)/16+3,HEX2DEC(I$1)+2))))</f>
        <v>-15</v>
      </c>
      <c r="J201" s="115"/>
      <c r="K201" s="115">
        <f>IF(HEX2DEC(CONCATENATE(INDEX('BCC Daten'!$B:$R,HEX2DEC($B201)/16+3,HEX2DEC(L$1)+2),INDEX('BCC Daten'!$B:$R,HEX2DEC($B201)/16+3,HEX2DEC(K$1)+2)))&gt;32767,HEX2DEC(CONCATENATE(INDEX('BCC Daten'!$B:$R,HEX2DEC($B201)/16+3,HEX2DEC(L$1)+2),INDEX('BCC Daten'!$B:$R,HEX2DEC($B201)/16+3,HEX2DEC(K$1)+2)))-65536,HEX2DEC(CONCATENATE(INDEX('BCC Daten'!$B:$R,HEX2DEC($B201)/16+3,HEX2DEC(L$1)+2),INDEX('BCC Daten'!$B:$R,HEX2DEC($B201)/16+3,HEX2DEC(K$1)+2))))</f>
        <v>-12</v>
      </c>
      <c r="L201" s="115"/>
      <c r="M201" s="115">
        <f>IF(HEX2DEC(CONCATENATE(INDEX('BCC Daten'!$B:$R,HEX2DEC($B201)/16+3,HEX2DEC(N$1)+2),INDEX('BCC Daten'!$B:$R,HEX2DEC($B201)/16+3,HEX2DEC(M$1)+2)))&gt;32767,HEX2DEC(CONCATENATE(INDEX('BCC Daten'!$B:$R,HEX2DEC($B201)/16+3,HEX2DEC(N$1)+2),INDEX('BCC Daten'!$B:$R,HEX2DEC($B201)/16+3,HEX2DEC(M$1)+2)))-65536,HEX2DEC(CONCATENATE(INDEX('BCC Daten'!$B:$R,HEX2DEC($B201)/16+3,HEX2DEC(N$1)+2),INDEX('BCC Daten'!$B:$R,HEX2DEC($B201)/16+3,HEX2DEC(M$1)+2))))</f>
        <v>-10</v>
      </c>
      <c r="N201" s="115"/>
      <c r="O201" s="115">
        <f>IF(HEX2DEC(CONCATENATE(INDEX('BCC Daten'!$B:$R,HEX2DEC($B201)/16+3,HEX2DEC(P$1)+2),INDEX('BCC Daten'!$B:$R,HEX2DEC($B201)/16+3,HEX2DEC(O$1)+2)))&gt;32767,HEX2DEC(CONCATENATE(INDEX('BCC Daten'!$B:$R,HEX2DEC($B201)/16+3,HEX2DEC(P$1)+2),INDEX('BCC Daten'!$B:$R,HEX2DEC($B201)/16+3,HEX2DEC(O$1)+2)))-65536,HEX2DEC(CONCATENATE(INDEX('BCC Daten'!$B:$R,HEX2DEC($B201)/16+3,HEX2DEC(P$1)+2),INDEX('BCC Daten'!$B:$R,HEX2DEC($B201)/16+3,HEX2DEC(O$1)+2))))</f>
        <v>-13</v>
      </c>
      <c r="P201" s="115"/>
      <c r="Q201" s="115">
        <f>IF(HEX2DEC(CONCATENATE(INDEX('BCC Daten'!$B:$R,HEX2DEC($B201)/16+3,HEX2DEC(R$1)+2),INDEX('BCC Daten'!$B:$R,HEX2DEC($B201)/16+3,HEX2DEC(Q$1)+2)))&gt;32767,HEX2DEC(CONCATENATE(INDEX('BCC Daten'!$B:$R,HEX2DEC($B201)/16+3,HEX2DEC(R$1)+2),INDEX('BCC Daten'!$B:$R,HEX2DEC($B201)/16+3,HEX2DEC(Q$1)+2)))-65536,HEX2DEC(CONCATENATE(INDEX('BCC Daten'!$B:$R,HEX2DEC($B201)/16+3,HEX2DEC(R$1)+2),INDEX('BCC Daten'!$B:$R,HEX2DEC($B201)/16+3,HEX2DEC(Q$1)+2))))</f>
        <v>-16</v>
      </c>
      <c r="R201" s="116"/>
    </row>
    <row r="202" spans="1:18" x14ac:dyDescent="0.25">
      <c r="A202" s="75">
        <f t="shared" si="7"/>
        <v>2352</v>
      </c>
      <c r="B202" s="10" t="str">
        <f t="shared" si="8"/>
        <v>930</v>
      </c>
      <c r="C202" s="114">
        <f>IF(HEX2DEC(CONCATENATE(INDEX('BCC Daten'!$B:$R,HEX2DEC($B202)/16+3,HEX2DEC(D$1)+2),INDEX('BCC Daten'!$B:$R,HEX2DEC($B202)/16+3,HEX2DEC(C$1)+2)))&gt;32767,HEX2DEC(CONCATENATE(INDEX('BCC Daten'!$B:$R,HEX2DEC($B202)/16+3,HEX2DEC(D$1)+2),INDEX('BCC Daten'!$B:$R,HEX2DEC($B202)/16+3,HEX2DEC(C$1)+2)))-65536,HEX2DEC(CONCATENATE(INDEX('BCC Daten'!$B:$R,HEX2DEC($B202)/16+3,HEX2DEC(D$1)+2),INDEX('BCC Daten'!$B:$R,HEX2DEC($B202)/16+3,HEX2DEC(C$1)+2))))</f>
        <v>-12</v>
      </c>
      <c r="D202" s="115"/>
      <c r="E202" s="115">
        <f>IF(HEX2DEC(CONCATENATE(INDEX('BCC Daten'!$B:$R,HEX2DEC($B202)/16+3,HEX2DEC(F$1)+2),INDEX('BCC Daten'!$B:$R,HEX2DEC($B202)/16+3,HEX2DEC(E$1)+2)))&gt;32767,HEX2DEC(CONCATENATE(INDEX('BCC Daten'!$B:$R,HEX2DEC($B202)/16+3,HEX2DEC(F$1)+2),INDEX('BCC Daten'!$B:$R,HEX2DEC($B202)/16+3,HEX2DEC(E$1)+2)))-65536,HEX2DEC(CONCATENATE(INDEX('BCC Daten'!$B:$R,HEX2DEC($B202)/16+3,HEX2DEC(F$1)+2),INDEX('BCC Daten'!$B:$R,HEX2DEC($B202)/16+3,HEX2DEC(E$1)+2))))</f>
        <v>-12</v>
      </c>
      <c r="F202" s="115"/>
      <c r="G202" s="115">
        <f>IF(HEX2DEC(CONCATENATE(INDEX('BCC Daten'!$B:$R,HEX2DEC($B202)/16+3,HEX2DEC(H$1)+2),INDEX('BCC Daten'!$B:$R,HEX2DEC($B202)/16+3,HEX2DEC(G$1)+2)))&gt;32767,HEX2DEC(CONCATENATE(INDEX('BCC Daten'!$B:$R,HEX2DEC($B202)/16+3,HEX2DEC(H$1)+2),INDEX('BCC Daten'!$B:$R,HEX2DEC($B202)/16+3,HEX2DEC(G$1)+2)))-65536,HEX2DEC(CONCATENATE(INDEX('BCC Daten'!$B:$R,HEX2DEC($B202)/16+3,HEX2DEC(H$1)+2),INDEX('BCC Daten'!$B:$R,HEX2DEC($B202)/16+3,HEX2DEC(G$1)+2))))</f>
        <v>-13</v>
      </c>
      <c r="H202" s="115"/>
      <c r="I202" s="115">
        <f>IF(HEX2DEC(CONCATENATE(INDEX('BCC Daten'!$B:$R,HEX2DEC($B202)/16+3,HEX2DEC(J$1)+2),INDEX('BCC Daten'!$B:$R,HEX2DEC($B202)/16+3,HEX2DEC(I$1)+2)))&gt;32767,HEX2DEC(CONCATENATE(INDEX('BCC Daten'!$B:$R,HEX2DEC($B202)/16+3,HEX2DEC(J$1)+2),INDEX('BCC Daten'!$B:$R,HEX2DEC($B202)/16+3,HEX2DEC(I$1)+2)))-65536,HEX2DEC(CONCATENATE(INDEX('BCC Daten'!$B:$R,HEX2DEC($B202)/16+3,HEX2DEC(J$1)+2),INDEX('BCC Daten'!$B:$R,HEX2DEC($B202)/16+3,HEX2DEC(I$1)+2))))</f>
        <v>-14</v>
      </c>
      <c r="J202" s="115"/>
      <c r="K202" s="115">
        <f>IF(HEX2DEC(CONCATENATE(INDEX('BCC Daten'!$B:$R,HEX2DEC($B202)/16+3,HEX2DEC(L$1)+2),INDEX('BCC Daten'!$B:$R,HEX2DEC($B202)/16+3,HEX2DEC(K$1)+2)))&gt;32767,HEX2DEC(CONCATENATE(INDEX('BCC Daten'!$B:$R,HEX2DEC($B202)/16+3,HEX2DEC(L$1)+2),INDEX('BCC Daten'!$B:$R,HEX2DEC($B202)/16+3,HEX2DEC(K$1)+2)))-65536,HEX2DEC(CONCATENATE(INDEX('BCC Daten'!$B:$R,HEX2DEC($B202)/16+3,HEX2DEC(L$1)+2),INDEX('BCC Daten'!$B:$R,HEX2DEC($B202)/16+3,HEX2DEC(K$1)+2))))</f>
        <v>-14</v>
      </c>
      <c r="L202" s="115"/>
      <c r="M202" s="115">
        <f>IF(HEX2DEC(CONCATENATE(INDEX('BCC Daten'!$B:$R,HEX2DEC($B202)/16+3,HEX2DEC(N$1)+2),INDEX('BCC Daten'!$B:$R,HEX2DEC($B202)/16+3,HEX2DEC(M$1)+2)))&gt;32767,HEX2DEC(CONCATENATE(INDEX('BCC Daten'!$B:$R,HEX2DEC($B202)/16+3,HEX2DEC(N$1)+2),INDEX('BCC Daten'!$B:$R,HEX2DEC($B202)/16+3,HEX2DEC(M$1)+2)))-65536,HEX2DEC(CONCATENATE(INDEX('BCC Daten'!$B:$R,HEX2DEC($B202)/16+3,HEX2DEC(N$1)+2),INDEX('BCC Daten'!$B:$R,HEX2DEC($B202)/16+3,HEX2DEC(M$1)+2))))</f>
        <v>-12</v>
      </c>
      <c r="N202" s="115"/>
      <c r="O202" s="115">
        <f>IF(HEX2DEC(CONCATENATE(INDEX('BCC Daten'!$B:$R,HEX2DEC($B202)/16+3,HEX2DEC(P$1)+2),INDEX('BCC Daten'!$B:$R,HEX2DEC($B202)/16+3,HEX2DEC(O$1)+2)))&gt;32767,HEX2DEC(CONCATENATE(INDEX('BCC Daten'!$B:$R,HEX2DEC($B202)/16+3,HEX2DEC(P$1)+2),INDEX('BCC Daten'!$B:$R,HEX2DEC($B202)/16+3,HEX2DEC(O$1)+2)))-65536,HEX2DEC(CONCATENATE(INDEX('BCC Daten'!$B:$R,HEX2DEC($B202)/16+3,HEX2DEC(P$1)+2),INDEX('BCC Daten'!$B:$R,HEX2DEC($B202)/16+3,HEX2DEC(O$1)+2))))</f>
        <v>-6</v>
      </c>
      <c r="P202" s="115"/>
      <c r="Q202" s="115">
        <f>IF(HEX2DEC(CONCATENATE(INDEX('BCC Daten'!$B:$R,HEX2DEC($B202)/16+3,HEX2DEC(R$1)+2),INDEX('BCC Daten'!$B:$R,HEX2DEC($B202)/16+3,HEX2DEC(Q$1)+2)))&gt;32767,HEX2DEC(CONCATENATE(INDEX('BCC Daten'!$B:$R,HEX2DEC($B202)/16+3,HEX2DEC(R$1)+2),INDEX('BCC Daten'!$B:$R,HEX2DEC($B202)/16+3,HEX2DEC(Q$1)+2)))-65536,HEX2DEC(CONCATENATE(INDEX('BCC Daten'!$B:$R,HEX2DEC($B202)/16+3,HEX2DEC(R$1)+2),INDEX('BCC Daten'!$B:$R,HEX2DEC($B202)/16+3,HEX2DEC(Q$1)+2))))</f>
        <v>-11</v>
      </c>
      <c r="R202" s="116"/>
    </row>
    <row r="203" spans="1:18" x14ac:dyDescent="0.25">
      <c r="A203" s="75">
        <f t="shared" si="7"/>
        <v>2368</v>
      </c>
      <c r="B203" s="10" t="str">
        <f t="shared" si="8"/>
        <v>940</v>
      </c>
      <c r="C203" s="114">
        <f>IF(HEX2DEC(CONCATENATE(INDEX('BCC Daten'!$B:$R,HEX2DEC($B203)/16+3,HEX2DEC(D$1)+2),INDEX('BCC Daten'!$B:$R,HEX2DEC($B203)/16+3,HEX2DEC(C$1)+2)))&gt;32767,HEX2DEC(CONCATENATE(INDEX('BCC Daten'!$B:$R,HEX2DEC($B203)/16+3,HEX2DEC(D$1)+2),INDEX('BCC Daten'!$B:$R,HEX2DEC($B203)/16+3,HEX2DEC(C$1)+2)))-65536,HEX2DEC(CONCATENATE(INDEX('BCC Daten'!$B:$R,HEX2DEC($B203)/16+3,HEX2DEC(D$1)+2),INDEX('BCC Daten'!$B:$R,HEX2DEC($B203)/16+3,HEX2DEC(C$1)+2))))</f>
        <v>-23</v>
      </c>
      <c r="D203" s="115"/>
      <c r="E203" s="115">
        <f>IF(HEX2DEC(CONCATENATE(INDEX('BCC Daten'!$B:$R,HEX2DEC($B203)/16+3,HEX2DEC(F$1)+2),INDEX('BCC Daten'!$B:$R,HEX2DEC($B203)/16+3,HEX2DEC(E$1)+2)))&gt;32767,HEX2DEC(CONCATENATE(INDEX('BCC Daten'!$B:$R,HEX2DEC($B203)/16+3,HEX2DEC(F$1)+2),INDEX('BCC Daten'!$B:$R,HEX2DEC($B203)/16+3,HEX2DEC(E$1)+2)))-65536,HEX2DEC(CONCATENATE(INDEX('BCC Daten'!$B:$R,HEX2DEC($B203)/16+3,HEX2DEC(F$1)+2),INDEX('BCC Daten'!$B:$R,HEX2DEC($B203)/16+3,HEX2DEC(E$1)+2))))</f>
        <v>-14</v>
      </c>
      <c r="F203" s="115"/>
      <c r="G203" s="115">
        <f>IF(HEX2DEC(CONCATENATE(INDEX('BCC Daten'!$B:$R,HEX2DEC($B203)/16+3,HEX2DEC(H$1)+2),INDEX('BCC Daten'!$B:$R,HEX2DEC($B203)/16+3,HEX2DEC(G$1)+2)))&gt;32767,HEX2DEC(CONCATENATE(INDEX('BCC Daten'!$B:$R,HEX2DEC($B203)/16+3,HEX2DEC(H$1)+2),INDEX('BCC Daten'!$B:$R,HEX2DEC($B203)/16+3,HEX2DEC(G$1)+2)))-65536,HEX2DEC(CONCATENATE(INDEX('BCC Daten'!$B:$R,HEX2DEC($B203)/16+3,HEX2DEC(H$1)+2),INDEX('BCC Daten'!$B:$R,HEX2DEC($B203)/16+3,HEX2DEC(G$1)+2))))</f>
        <v>3</v>
      </c>
      <c r="H203" s="115"/>
      <c r="I203" s="115">
        <f>IF(HEX2DEC(CONCATENATE(INDEX('BCC Daten'!$B:$R,HEX2DEC($B203)/16+3,HEX2DEC(J$1)+2),INDEX('BCC Daten'!$B:$R,HEX2DEC($B203)/16+3,HEX2DEC(I$1)+2)))&gt;32767,HEX2DEC(CONCATENATE(INDEX('BCC Daten'!$B:$R,HEX2DEC($B203)/16+3,HEX2DEC(J$1)+2),INDEX('BCC Daten'!$B:$R,HEX2DEC($B203)/16+3,HEX2DEC(I$1)+2)))-65536,HEX2DEC(CONCATENATE(INDEX('BCC Daten'!$B:$R,HEX2DEC($B203)/16+3,HEX2DEC(J$1)+2),INDEX('BCC Daten'!$B:$R,HEX2DEC($B203)/16+3,HEX2DEC(I$1)+2))))</f>
        <v>-33</v>
      </c>
      <c r="J203" s="115"/>
      <c r="K203" s="115">
        <f>IF(HEX2DEC(CONCATENATE(INDEX('BCC Daten'!$B:$R,HEX2DEC($B203)/16+3,HEX2DEC(L$1)+2),INDEX('BCC Daten'!$B:$R,HEX2DEC($B203)/16+3,HEX2DEC(K$1)+2)))&gt;32767,HEX2DEC(CONCATENATE(INDEX('BCC Daten'!$B:$R,HEX2DEC($B203)/16+3,HEX2DEC(L$1)+2),INDEX('BCC Daten'!$B:$R,HEX2DEC($B203)/16+3,HEX2DEC(K$1)+2)))-65536,HEX2DEC(CONCATENATE(INDEX('BCC Daten'!$B:$R,HEX2DEC($B203)/16+3,HEX2DEC(L$1)+2),INDEX('BCC Daten'!$B:$R,HEX2DEC($B203)/16+3,HEX2DEC(K$1)+2))))</f>
        <v>-9</v>
      </c>
      <c r="L203" s="115"/>
      <c r="M203" s="115">
        <f>IF(HEX2DEC(CONCATENATE(INDEX('BCC Daten'!$B:$R,HEX2DEC($B203)/16+3,HEX2DEC(N$1)+2),INDEX('BCC Daten'!$B:$R,HEX2DEC($B203)/16+3,HEX2DEC(M$1)+2)))&gt;32767,HEX2DEC(CONCATENATE(INDEX('BCC Daten'!$B:$R,HEX2DEC($B203)/16+3,HEX2DEC(N$1)+2),INDEX('BCC Daten'!$B:$R,HEX2DEC($B203)/16+3,HEX2DEC(M$1)+2)))-65536,HEX2DEC(CONCATENATE(INDEX('BCC Daten'!$B:$R,HEX2DEC($B203)/16+3,HEX2DEC(N$1)+2),INDEX('BCC Daten'!$B:$R,HEX2DEC($B203)/16+3,HEX2DEC(M$1)+2))))</f>
        <v>-76</v>
      </c>
      <c r="N203" s="115"/>
      <c r="O203" s="115">
        <f>IF(HEX2DEC(CONCATENATE(INDEX('BCC Daten'!$B:$R,HEX2DEC($B203)/16+3,HEX2DEC(P$1)+2),INDEX('BCC Daten'!$B:$R,HEX2DEC($B203)/16+3,HEX2DEC(O$1)+2)))&gt;32767,HEX2DEC(CONCATENATE(INDEX('BCC Daten'!$B:$R,HEX2DEC($B203)/16+3,HEX2DEC(P$1)+2),INDEX('BCC Daten'!$B:$R,HEX2DEC($B203)/16+3,HEX2DEC(O$1)+2)))-65536,HEX2DEC(CONCATENATE(INDEX('BCC Daten'!$B:$R,HEX2DEC($B203)/16+3,HEX2DEC(P$1)+2),INDEX('BCC Daten'!$B:$R,HEX2DEC($B203)/16+3,HEX2DEC(O$1)+2))))</f>
        <v>8</v>
      </c>
      <c r="P203" s="115"/>
      <c r="Q203" s="115">
        <f>IF(HEX2DEC(CONCATENATE(INDEX('BCC Daten'!$B:$R,HEX2DEC($B203)/16+3,HEX2DEC(R$1)+2),INDEX('BCC Daten'!$B:$R,HEX2DEC($B203)/16+3,HEX2DEC(Q$1)+2)))&gt;32767,HEX2DEC(CONCATENATE(INDEX('BCC Daten'!$B:$R,HEX2DEC($B203)/16+3,HEX2DEC(R$1)+2),INDEX('BCC Daten'!$B:$R,HEX2DEC($B203)/16+3,HEX2DEC(Q$1)+2)))-65536,HEX2DEC(CONCATENATE(INDEX('BCC Daten'!$B:$R,HEX2DEC($B203)/16+3,HEX2DEC(R$1)+2),INDEX('BCC Daten'!$B:$R,HEX2DEC($B203)/16+3,HEX2DEC(Q$1)+2))))</f>
        <v>-19</v>
      </c>
      <c r="R203" s="116"/>
    </row>
    <row r="204" spans="1:18" x14ac:dyDescent="0.25">
      <c r="A204" s="75">
        <f t="shared" si="7"/>
        <v>2384</v>
      </c>
      <c r="B204" s="10" t="str">
        <f t="shared" si="8"/>
        <v>950</v>
      </c>
      <c r="C204" s="114">
        <f>IF(HEX2DEC(CONCATENATE(INDEX('BCC Daten'!$B:$R,HEX2DEC($B204)/16+3,HEX2DEC(D$1)+2),INDEX('BCC Daten'!$B:$R,HEX2DEC($B204)/16+3,HEX2DEC(C$1)+2)))&gt;32767,HEX2DEC(CONCATENATE(INDEX('BCC Daten'!$B:$R,HEX2DEC($B204)/16+3,HEX2DEC(D$1)+2),INDEX('BCC Daten'!$B:$R,HEX2DEC($B204)/16+3,HEX2DEC(C$1)+2)))-65536,HEX2DEC(CONCATENATE(INDEX('BCC Daten'!$B:$R,HEX2DEC($B204)/16+3,HEX2DEC(D$1)+2),INDEX('BCC Daten'!$B:$R,HEX2DEC($B204)/16+3,HEX2DEC(C$1)+2))))</f>
        <v>-87</v>
      </c>
      <c r="D204" s="115"/>
      <c r="E204" s="115">
        <f>IF(HEX2DEC(CONCATENATE(INDEX('BCC Daten'!$B:$R,HEX2DEC($B204)/16+3,HEX2DEC(F$1)+2),INDEX('BCC Daten'!$B:$R,HEX2DEC($B204)/16+3,HEX2DEC(E$1)+2)))&gt;32767,HEX2DEC(CONCATENATE(INDEX('BCC Daten'!$B:$R,HEX2DEC($B204)/16+3,HEX2DEC(F$1)+2),INDEX('BCC Daten'!$B:$R,HEX2DEC($B204)/16+3,HEX2DEC(E$1)+2)))-65536,HEX2DEC(CONCATENATE(INDEX('BCC Daten'!$B:$R,HEX2DEC($B204)/16+3,HEX2DEC(F$1)+2),INDEX('BCC Daten'!$B:$R,HEX2DEC($B204)/16+3,HEX2DEC(E$1)+2))))</f>
        <v>-49</v>
      </c>
      <c r="F204" s="115"/>
      <c r="G204" s="115">
        <f>IF(HEX2DEC(CONCATENATE(INDEX('BCC Daten'!$B:$R,HEX2DEC($B204)/16+3,HEX2DEC(H$1)+2),INDEX('BCC Daten'!$B:$R,HEX2DEC($B204)/16+3,HEX2DEC(G$1)+2)))&gt;32767,HEX2DEC(CONCATENATE(INDEX('BCC Daten'!$B:$R,HEX2DEC($B204)/16+3,HEX2DEC(H$1)+2),INDEX('BCC Daten'!$B:$R,HEX2DEC($B204)/16+3,HEX2DEC(G$1)+2)))-65536,HEX2DEC(CONCATENATE(INDEX('BCC Daten'!$B:$R,HEX2DEC($B204)/16+3,HEX2DEC(H$1)+2),INDEX('BCC Daten'!$B:$R,HEX2DEC($B204)/16+3,HEX2DEC(G$1)+2))))</f>
        <v>25</v>
      </c>
      <c r="H204" s="115"/>
      <c r="I204" s="115">
        <f>IF(HEX2DEC(CONCATENATE(INDEX('BCC Daten'!$B:$R,HEX2DEC($B204)/16+3,HEX2DEC(J$1)+2),INDEX('BCC Daten'!$B:$R,HEX2DEC($B204)/16+3,HEX2DEC(I$1)+2)))&gt;32767,HEX2DEC(CONCATENATE(INDEX('BCC Daten'!$B:$R,HEX2DEC($B204)/16+3,HEX2DEC(J$1)+2),INDEX('BCC Daten'!$B:$R,HEX2DEC($B204)/16+3,HEX2DEC(I$1)+2)))-65536,HEX2DEC(CONCATENATE(INDEX('BCC Daten'!$B:$R,HEX2DEC($B204)/16+3,HEX2DEC(J$1)+2),INDEX('BCC Daten'!$B:$R,HEX2DEC($B204)/16+3,HEX2DEC(I$1)+2))))</f>
        <v>22</v>
      </c>
      <c r="J204" s="115"/>
      <c r="K204" s="115">
        <f>IF(HEX2DEC(CONCATENATE(INDEX('BCC Daten'!$B:$R,HEX2DEC($B204)/16+3,HEX2DEC(L$1)+2),INDEX('BCC Daten'!$B:$R,HEX2DEC($B204)/16+3,HEX2DEC(K$1)+2)))&gt;32767,HEX2DEC(CONCATENATE(INDEX('BCC Daten'!$B:$R,HEX2DEC($B204)/16+3,HEX2DEC(L$1)+2),INDEX('BCC Daten'!$B:$R,HEX2DEC($B204)/16+3,HEX2DEC(K$1)+2)))-65536,HEX2DEC(CONCATENATE(INDEX('BCC Daten'!$B:$R,HEX2DEC($B204)/16+3,HEX2DEC(L$1)+2),INDEX('BCC Daten'!$B:$R,HEX2DEC($B204)/16+3,HEX2DEC(K$1)+2))))</f>
        <v>45</v>
      </c>
      <c r="L204" s="115"/>
      <c r="M204" s="115">
        <f>IF(HEX2DEC(CONCATENATE(INDEX('BCC Daten'!$B:$R,HEX2DEC($B204)/16+3,HEX2DEC(N$1)+2),INDEX('BCC Daten'!$B:$R,HEX2DEC($B204)/16+3,HEX2DEC(M$1)+2)))&gt;32767,HEX2DEC(CONCATENATE(INDEX('BCC Daten'!$B:$R,HEX2DEC($B204)/16+3,HEX2DEC(N$1)+2),INDEX('BCC Daten'!$B:$R,HEX2DEC($B204)/16+3,HEX2DEC(M$1)+2)))-65536,HEX2DEC(CONCATENATE(INDEX('BCC Daten'!$B:$R,HEX2DEC($B204)/16+3,HEX2DEC(N$1)+2),INDEX('BCC Daten'!$B:$R,HEX2DEC($B204)/16+3,HEX2DEC(M$1)+2))))</f>
        <v>-57</v>
      </c>
      <c r="N204" s="115"/>
      <c r="O204" s="115">
        <f>IF(HEX2DEC(CONCATENATE(INDEX('BCC Daten'!$B:$R,HEX2DEC($B204)/16+3,HEX2DEC(P$1)+2),INDEX('BCC Daten'!$B:$R,HEX2DEC($B204)/16+3,HEX2DEC(O$1)+2)))&gt;32767,HEX2DEC(CONCATENATE(INDEX('BCC Daten'!$B:$R,HEX2DEC($B204)/16+3,HEX2DEC(P$1)+2),INDEX('BCC Daten'!$B:$R,HEX2DEC($B204)/16+3,HEX2DEC(O$1)+2)))-65536,HEX2DEC(CONCATENATE(INDEX('BCC Daten'!$B:$R,HEX2DEC($B204)/16+3,HEX2DEC(P$1)+2),INDEX('BCC Daten'!$B:$R,HEX2DEC($B204)/16+3,HEX2DEC(O$1)+2))))</f>
        <v>16</v>
      </c>
      <c r="P204" s="115"/>
      <c r="Q204" s="115">
        <f>IF(HEX2DEC(CONCATENATE(INDEX('BCC Daten'!$B:$R,HEX2DEC($B204)/16+3,HEX2DEC(R$1)+2),INDEX('BCC Daten'!$B:$R,HEX2DEC($B204)/16+3,HEX2DEC(Q$1)+2)))&gt;32767,HEX2DEC(CONCATENATE(INDEX('BCC Daten'!$B:$R,HEX2DEC($B204)/16+3,HEX2DEC(R$1)+2),INDEX('BCC Daten'!$B:$R,HEX2DEC($B204)/16+3,HEX2DEC(Q$1)+2)))-65536,HEX2DEC(CONCATENATE(INDEX('BCC Daten'!$B:$R,HEX2DEC($B204)/16+3,HEX2DEC(R$1)+2),INDEX('BCC Daten'!$B:$R,HEX2DEC($B204)/16+3,HEX2DEC(Q$1)+2))))</f>
        <v>-90</v>
      </c>
      <c r="R204" s="116"/>
    </row>
    <row r="205" spans="1:18" x14ac:dyDescent="0.25">
      <c r="A205" s="75">
        <f t="shared" si="7"/>
        <v>2400</v>
      </c>
      <c r="B205" s="10" t="str">
        <f t="shared" si="8"/>
        <v>960</v>
      </c>
      <c r="C205" s="114">
        <f>IF(HEX2DEC(CONCATENATE(INDEX('BCC Daten'!$B:$R,HEX2DEC($B205)/16+3,HEX2DEC(D$1)+2),INDEX('BCC Daten'!$B:$R,HEX2DEC($B205)/16+3,HEX2DEC(C$1)+2)))&gt;32767,HEX2DEC(CONCATENATE(INDEX('BCC Daten'!$B:$R,HEX2DEC($B205)/16+3,HEX2DEC(D$1)+2),INDEX('BCC Daten'!$B:$R,HEX2DEC($B205)/16+3,HEX2DEC(C$1)+2)))-65536,HEX2DEC(CONCATENATE(INDEX('BCC Daten'!$B:$R,HEX2DEC($B205)/16+3,HEX2DEC(D$1)+2),INDEX('BCC Daten'!$B:$R,HEX2DEC($B205)/16+3,HEX2DEC(C$1)+2))))</f>
        <v>58</v>
      </c>
      <c r="D205" s="115"/>
      <c r="E205" s="115">
        <f>IF(HEX2DEC(CONCATENATE(INDEX('BCC Daten'!$B:$R,HEX2DEC($B205)/16+3,HEX2DEC(F$1)+2),INDEX('BCC Daten'!$B:$R,HEX2DEC($B205)/16+3,HEX2DEC(E$1)+2)))&gt;32767,HEX2DEC(CONCATENATE(INDEX('BCC Daten'!$B:$R,HEX2DEC($B205)/16+3,HEX2DEC(F$1)+2),INDEX('BCC Daten'!$B:$R,HEX2DEC($B205)/16+3,HEX2DEC(E$1)+2)))-65536,HEX2DEC(CONCATENATE(INDEX('BCC Daten'!$B:$R,HEX2DEC($B205)/16+3,HEX2DEC(F$1)+2),INDEX('BCC Daten'!$B:$R,HEX2DEC($B205)/16+3,HEX2DEC(E$1)+2))))</f>
        <v>-46</v>
      </c>
      <c r="F205" s="115"/>
      <c r="G205" s="115">
        <f>IF(HEX2DEC(CONCATENATE(INDEX('BCC Daten'!$B:$R,HEX2DEC($B205)/16+3,HEX2DEC(H$1)+2),INDEX('BCC Daten'!$B:$R,HEX2DEC($B205)/16+3,HEX2DEC(G$1)+2)))&gt;32767,HEX2DEC(CONCATENATE(INDEX('BCC Daten'!$B:$R,HEX2DEC($B205)/16+3,HEX2DEC(H$1)+2),INDEX('BCC Daten'!$B:$R,HEX2DEC($B205)/16+3,HEX2DEC(G$1)+2)))-65536,HEX2DEC(CONCATENATE(INDEX('BCC Daten'!$B:$R,HEX2DEC($B205)/16+3,HEX2DEC(H$1)+2),INDEX('BCC Daten'!$B:$R,HEX2DEC($B205)/16+3,HEX2DEC(G$1)+2))))</f>
        <v>5</v>
      </c>
      <c r="H205" s="115"/>
      <c r="I205" s="115">
        <f>IF(HEX2DEC(CONCATENATE(INDEX('BCC Daten'!$B:$R,HEX2DEC($B205)/16+3,HEX2DEC(J$1)+2),INDEX('BCC Daten'!$B:$R,HEX2DEC($B205)/16+3,HEX2DEC(I$1)+2)))&gt;32767,HEX2DEC(CONCATENATE(INDEX('BCC Daten'!$B:$R,HEX2DEC($B205)/16+3,HEX2DEC(J$1)+2),INDEX('BCC Daten'!$B:$R,HEX2DEC($B205)/16+3,HEX2DEC(I$1)+2)))-65536,HEX2DEC(CONCATENATE(INDEX('BCC Daten'!$B:$R,HEX2DEC($B205)/16+3,HEX2DEC(J$1)+2),INDEX('BCC Daten'!$B:$R,HEX2DEC($B205)/16+3,HEX2DEC(I$1)+2))))</f>
        <v>-32</v>
      </c>
      <c r="J205" s="115"/>
      <c r="K205" s="115">
        <f>IF(HEX2DEC(CONCATENATE(INDEX('BCC Daten'!$B:$R,HEX2DEC($B205)/16+3,HEX2DEC(L$1)+2),INDEX('BCC Daten'!$B:$R,HEX2DEC($B205)/16+3,HEX2DEC(K$1)+2)))&gt;32767,HEX2DEC(CONCATENATE(INDEX('BCC Daten'!$B:$R,HEX2DEC($B205)/16+3,HEX2DEC(L$1)+2),INDEX('BCC Daten'!$B:$R,HEX2DEC($B205)/16+3,HEX2DEC(K$1)+2)))-65536,HEX2DEC(CONCATENATE(INDEX('BCC Daten'!$B:$R,HEX2DEC($B205)/16+3,HEX2DEC(L$1)+2),INDEX('BCC Daten'!$B:$R,HEX2DEC($B205)/16+3,HEX2DEC(K$1)+2))))</f>
        <v>72</v>
      </c>
      <c r="L205" s="115"/>
      <c r="M205" s="115">
        <f>IF(HEX2DEC(CONCATENATE(INDEX('BCC Daten'!$B:$R,HEX2DEC($B205)/16+3,HEX2DEC(N$1)+2),INDEX('BCC Daten'!$B:$R,HEX2DEC($B205)/16+3,HEX2DEC(M$1)+2)))&gt;32767,HEX2DEC(CONCATENATE(INDEX('BCC Daten'!$B:$R,HEX2DEC($B205)/16+3,HEX2DEC(N$1)+2),INDEX('BCC Daten'!$B:$R,HEX2DEC($B205)/16+3,HEX2DEC(M$1)+2)))-65536,HEX2DEC(CONCATENATE(INDEX('BCC Daten'!$B:$R,HEX2DEC($B205)/16+3,HEX2DEC(N$1)+2),INDEX('BCC Daten'!$B:$R,HEX2DEC($B205)/16+3,HEX2DEC(M$1)+2))))</f>
        <v>62</v>
      </c>
      <c r="N205" s="115"/>
      <c r="O205" s="115">
        <f>IF(HEX2DEC(CONCATENATE(INDEX('BCC Daten'!$B:$R,HEX2DEC($B205)/16+3,HEX2DEC(P$1)+2),INDEX('BCC Daten'!$B:$R,HEX2DEC($B205)/16+3,HEX2DEC(O$1)+2)))&gt;32767,HEX2DEC(CONCATENATE(INDEX('BCC Daten'!$B:$R,HEX2DEC($B205)/16+3,HEX2DEC(P$1)+2),INDEX('BCC Daten'!$B:$R,HEX2DEC($B205)/16+3,HEX2DEC(O$1)+2)))-65536,HEX2DEC(CONCATENATE(INDEX('BCC Daten'!$B:$R,HEX2DEC($B205)/16+3,HEX2DEC(P$1)+2),INDEX('BCC Daten'!$B:$R,HEX2DEC($B205)/16+3,HEX2DEC(O$1)+2))))</f>
        <v>-11</v>
      </c>
      <c r="P205" s="115"/>
      <c r="Q205" s="115">
        <f>IF(HEX2DEC(CONCATENATE(INDEX('BCC Daten'!$B:$R,HEX2DEC($B205)/16+3,HEX2DEC(R$1)+2),INDEX('BCC Daten'!$B:$R,HEX2DEC($B205)/16+3,HEX2DEC(Q$1)+2)))&gt;32767,HEX2DEC(CONCATENATE(INDEX('BCC Daten'!$B:$R,HEX2DEC($B205)/16+3,HEX2DEC(R$1)+2),INDEX('BCC Daten'!$B:$R,HEX2DEC($B205)/16+3,HEX2DEC(Q$1)+2)))-65536,HEX2DEC(CONCATENATE(INDEX('BCC Daten'!$B:$R,HEX2DEC($B205)/16+3,HEX2DEC(R$1)+2),INDEX('BCC Daten'!$B:$R,HEX2DEC($B205)/16+3,HEX2DEC(Q$1)+2))))</f>
        <v>-37</v>
      </c>
      <c r="R205" s="116"/>
    </row>
    <row r="206" spans="1:18" x14ac:dyDescent="0.25">
      <c r="A206" s="75">
        <f t="shared" si="7"/>
        <v>2416</v>
      </c>
      <c r="B206" s="10" t="str">
        <f t="shared" si="8"/>
        <v>970</v>
      </c>
      <c r="C206" s="114">
        <f>IF(HEX2DEC(CONCATENATE(INDEX('BCC Daten'!$B:$R,HEX2DEC($B206)/16+3,HEX2DEC(D$1)+2),INDEX('BCC Daten'!$B:$R,HEX2DEC($B206)/16+3,HEX2DEC(C$1)+2)))&gt;32767,HEX2DEC(CONCATENATE(INDEX('BCC Daten'!$B:$R,HEX2DEC($B206)/16+3,HEX2DEC(D$1)+2),INDEX('BCC Daten'!$B:$R,HEX2DEC($B206)/16+3,HEX2DEC(C$1)+2)))-65536,HEX2DEC(CONCATENATE(INDEX('BCC Daten'!$B:$R,HEX2DEC($B206)/16+3,HEX2DEC(D$1)+2),INDEX('BCC Daten'!$B:$R,HEX2DEC($B206)/16+3,HEX2DEC(C$1)+2))))</f>
        <v>-83</v>
      </c>
      <c r="D206" s="115"/>
      <c r="E206" s="115">
        <f>IF(HEX2DEC(CONCATENATE(INDEX('BCC Daten'!$B:$R,HEX2DEC($B206)/16+3,HEX2DEC(F$1)+2),INDEX('BCC Daten'!$B:$R,HEX2DEC($B206)/16+3,HEX2DEC(E$1)+2)))&gt;32767,HEX2DEC(CONCATENATE(INDEX('BCC Daten'!$B:$R,HEX2DEC($B206)/16+3,HEX2DEC(F$1)+2),INDEX('BCC Daten'!$B:$R,HEX2DEC($B206)/16+3,HEX2DEC(E$1)+2)))-65536,HEX2DEC(CONCATENATE(INDEX('BCC Daten'!$B:$R,HEX2DEC($B206)/16+3,HEX2DEC(F$1)+2),INDEX('BCC Daten'!$B:$R,HEX2DEC($B206)/16+3,HEX2DEC(E$1)+2))))</f>
        <v>-89</v>
      </c>
      <c r="F206" s="115"/>
      <c r="G206" s="115">
        <f>IF(HEX2DEC(CONCATENATE(INDEX('BCC Daten'!$B:$R,HEX2DEC($B206)/16+3,HEX2DEC(H$1)+2),INDEX('BCC Daten'!$B:$R,HEX2DEC($B206)/16+3,HEX2DEC(G$1)+2)))&gt;32767,HEX2DEC(CONCATENATE(INDEX('BCC Daten'!$B:$R,HEX2DEC($B206)/16+3,HEX2DEC(H$1)+2),INDEX('BCC Daten'!$B:$R,HEX2DEC($B206)/16+3,HEX2DEC(G$1)+2)))-65536,HEX2DEC(CONCATENATE(INDEX('BCC Daten'!$B:$R,HEX2DEC($B206)/16+3,HEX2DEC(H$1)+2),INDEX('BCC Daten'!$B:$R,HEX2DEC($B206)/16+3,HEX2DEC(G$1)+2))))</f>
        <v>-30</v>
      </c>
      <c r="H206" s="115"/>
      <c r="I206" s="115">
        <f>IF(HEX2DEC(CONCATENATE(INDEX('BCC Daten'!$B:$R,HEX2DEC($B206)/16+3,HEX2DEC(J$1)+2),INDEX('BCC Daten'!$B:$R,HEX2DEC($B206)/16+3,HEX2DEC(I$1)+2)))&gt;32767,HEX2DEC(CONCATENATE(INDEX('BCC Daten'!$B:$R,HEX2DEC($B206)/16+3,HEX2DEC(J$1)+2),INDEX('BCC Daten'!$B:$R,HEX2DEC($B206)/16+3,HEX2DEC(I$1)+2)))-65536,HEX2DEC(CONCATENATE(INDEX('BCC Daten'!$B:$R,HEX2DEC($B206)/16+3,HEX2DEC(J$1)+2),INDEX('BCC Daten'!$B:$R,HEX2DEC($B206)/16+3,HEX2DEC(I$1)+2))))</f>
        <v>-19</v>
      </c>
      <c r="J206" s="115"/>
      <c r="K206" s="115">
        <f>IF(HEX2DEC(CONCATENATE(INDEX('BCC Daten'!$B:$R,HEX2DEC($B206)/16+3,HEX2DEC(L$1)+2),INDEX('BCC Daten'!$B:$R,HEX2DEC($B206)/16+3,HEX2DEC(K$1)+2)))&gt;32767,HEX2DEC(CONCATENATE(INDEX('BCC Daten'!$B:$R,HEX2DEC($B206)/16+3,HEX2DEC(L$1)+2),INDEX('BCC Daten'!$B:$R,HEX2DEC($B206)/16+3,HEX2DEC(K$1)+2)))-65536,HEX2DEC(CONCATENATE(INDEX('BCC Daten'!$B:$R,HEX2DEC($B206)/16+3,HEX2DEC(L$1)+2),INDEX('BCC Daten'!$B:$R,HEX2DEC($B206)/16+3,HEX2DEC(K$1)+2))))</f>
        <v>-13</v>
      </c>
      <c r="L206" s="115"/>
      <c r="M206" s="115">
        <f>IF(HEX2DEC(CONCATENATE(INDEX('BCC Daten'!$B:$R,HEX2DEC($B206)/16+3,HEX2DEC(N$1)+2),INDEX('BCC Daten'!$B:$R,HEX2DEC($B206)/16+3,HEX2DEC(M$1)+2)))&gt;32767,HEX2DEC(CONCATENATE(INDEX('BCC Daten'!$B:$R,HEX2DEC($B206)/16+3,HEX2DEC(N$1)+2),INDEX('BCC Daten'!$B:$R,HEX2DEC($B206)/16+3,HEX2DEC(M$1)+2)))-65536,HEX2DEC(CONCATENATE(INDEX('BCC Daten'!$B:$R,HEX2DEC($B206)/16+3,HEX2DEC(N$1)+2),INDEX('BCC Daten'!$B:$R,HEX2DEC($B206)/16+3,HEX2DEC(M$1)+2))))</f>
        <v>-103</v>
      </c>
      <c r="N206" s="115"/>
      <c r="O206" s="115">
        <f>IF(HEX2DEC(CONCATENATE(INDEX('BCC Daten'!$B:$R,HEX2DEC($B206)/16+3,HEX2DEC(P$1)+2),INDEX('BCC Daten'!$B:$R,HEX2DEC($B206)/16+3,HEX2DEC(O$1)+2)))&gt;32767,HEX2DEC(CONCATENATE(INDEX('BCC Daten'!$B:$R,HEX2DEC($B206)/16+3,HEX2DEC(P$1)+2),INDEX('BCC Daten'!$B:$R,HEX2DEC($B206)/16+3,HEX2DEC(O$1)+2)))-65536,HEX2DEC(CONCATENATE(INDEX('BCC Daten'!$B:$R,HEX2DEC($B206)/16+3,HEX2DEC(P$1)+2),INDEX('BCC Daten'!$B:$R,HEX2DEC($B206)/16+3,HEX2DEC(O$1)+2))))</f>
        <v>-110</v>
      </c>
      <c r="P206" s="115"/>
      <c r="Q206" s="115">
        <f>IF(HEX2DEC(CONCATENATE(INDEX('BCC Daten'!$B:$R,HEX2DEC($B206)/16+3,HEX2DEC(R$1)+2),INDEX('BCC Daten'!$B:$R,HEX2DEC($B206)/16+3,HEX2DEC(Q$1)+2)))&gt;32767,HEX2DEC(CONCATENATE(INDEX('BCC Daten'!$B:$R,HEX2DEC($B206)/16+3,HEX2DEC(R$1)+2),INDEX('BCC Daten'!$B:$R,HEX2DEC($B206)/16+3,HEX2DEC(Q$1)+2)))-65536,HEX2DEC(CONCATENATE(INDEX('BCC Daten'!$B:$R,HEX2DEC($B206)/16+3,HEX2DEC(R$1)+2),INDEX('BCC Daten'!$B:$R,HEX2DEC($B206)/16+3,HEX2DEC(Q$1)+2))))</f>
        <v>37</v>
      </c>
      <c r="R206" s="116"/>
    </row>
    <row r="207" spans="1:18" x14ac:dyDescent="0.25">
      <c r="A207" s="75">
        <f t="shared" si="7"/>
        <v>2432</v>
      </c>
      <c r="B207" s="10" t="str">
        <f t="shared" si="8"/>
        <v>980</v>
      </c>
      <c r="C207" s="114">
        <f>IF(HEX2DEC(CONCATENATE(INDEX('BCC Daten'!$B:$R,HEX2DEC($B207)/16+3,HEX2DEC(D$1)+2),INDEX('BCC Daten'!$B:$R,HEX2DEC($B207)/16+3,HEX2DEC(C$1)+2)))&gt;32767,HEX2DEC(CONCATENATE(INDEX('BCC Daten'!$B:$R,HEX2DEC($B207)/16+3,HEX2DEC(D$1)+2),INDEX('BCC Daten'!$B:$R,HEX2DEC($B207)/16+3,HEX2DEC(C$1)+2)))-65536,HEX2DEC(CONCATENATE(INDEX('BCC Daten'!$B:$R,HEX2DEC($B207)/16+3,HEX2DEC(D$1)+2),INDEX('BCC Daten'!$B:$R,HEX2DEC($B207)/16+3,HEX2DEC(C$1)+2))))</f>
        <v>16</v>
      </c>
      <c r="D207" s="115"/>
      <c r="E207" s="115">
        <f>IF(HEX2DEC(CONCATENATE(INDEX('BCC Daten'!$B:$R,HEX2DEC($B207)/16+3,HEX2DEC(F$1)+2),INDEX('BCC Daten'!$B:$R,HEX2DEC($B207)/16+3,HEX2DEC(E$1)+2)))&gt;32767,HEX2DEC(CONCATENATE(INDEX('BCC Daten'!$B:$R,HEX2DEC($B207)/16+3,HEX2DEC(F$1)+2),INDEX('BCC Daten'!$B:$R,HEX2DEC($B207)/16+3,HEX2DEC(E$1)+2)))-65536,HEX2DEC(CONCATENATE(INDEX('BCC Daten'!$B:$R,HEX2DEC($B207)/16+3,HEX2DEC(F$1)+2),INDEX('BCC Daten'!$B:$R,HEX2DEC($B207)/16+3,HEX2DEC(E$1)+2))))</f>
        <v>-88</v>
      </c>
      <c r="F207" s="115"/>
      <c r="G207" s="115">
        <f>IF(HEX2DEC(CONCATENATE(INDEX('BCC Daten'!$B:$R,HEX2DEC($B207)/16+3,HEX2DEC(H$1)+2),INDEX('BCC Daten'!$B:$R,HEX2DEC($B207)/16+3,HEX2DEC(G$1)+2)))&gt;32767,HEX2DEC(CONCATENATE(INDEX('BCC Daten'!$B:$R,HEX2DEC($B207)/16+3,HEX2DEC(H$1)+2),INDEX('BCC Daten'!$B:$R,HEX2DEC($B207)/16+3,HEX2DEC(G$1)+2)))-65536,HEX2DEC(CONCATENATE(INDEX('BCC Daten'!$B:$R,HEX2DEC($B207)/16+3,HEX2DEC(H$1)+2),INDEX('BCC Daten'!$B:$R,HEX2DEC($B207)/16+3,HEX2DEC(G$1)+2))))</f>
        <v>-17</v>
      </c>
      <c r="H207" s="115"/>
      <c r="I207" s="115">
        <f>IF(HEX2DEC(CONCATENATE(INDEX('BCC Daten'!$B:$R,HEX2DEC($B207)/16+3,HEX2DEC(J$1)+2),INDEX('BCC Daten'!$B:$R,HEX2DEC($B207)/16+3,HEX2DEC(I$1)+2)))&gt;32767,HEX2DEC(CONCATENATE(INDEX('BCC Daten'!$B:$R,HEX2DEC($B207)/16+3,HEX2DEC(J$1)+2),INDEX('BCC Daten'!$B:$R,HEX2DEC($B207)/16+3,HEX2DEC(I$1)+2)))-65536,HEX2DEC(CONCATENATE(INDEX('BCC Daten'!$B:$R,HEX2DEC($B207)/16+3,HEX2DEC(J$1)+2),INDEX('BCC Daten'!$B:$R,HEX2DEC($B207)/16+3,HEX2DEC(I$1)+2))))</f>
        <v>-23</v>
      </c>
      <c r="J207" s="115"/>
      <c r="K207" s="115">
        <f>IF(HEX2DEC(CONCATENATE(INDEX('BCC Daten'!$B:$R,HEX2DEC($B207)/16+3,HEX2DEC(L$1)+2),INDEX('BCC Daten'!$B:$R,HEX2DEC($B207)/16+3,HEX2DEC(K$1)+2)))&gt;32767,HEX2DEC(CONCATENATE(INDEX('BCC Daten'!$B:$R,HEX2DEC($B207)/16+3,HEX2DEC(L$1)+2),INDEX('BCC Daten'!$B:$R,HEX2DEC($B207)/16+3,HEX2DEC(K$1)+2)))-65536,HEX2DEC(CONCATENATE(INDEX('BCC Daten'!$B:$R,HEX2DEC($B207)/16+3,HEX2DEC(L$1)+2),INDEX('BCC Daten'!$B:$R,HEX2DEC($B207)/16+3,HEX2DEC(K$1)+2))))</f>
        <v>10</v>
      </c>
      <c r="L207" s="115"/>
      <c r="M207" s="115">
        <f>IF(HEX2DEC(CONCATENATE(INDEX('BCC Daten'!$B:$R,HEX2DEC($B207)/16+3,HEX2DEC(N$1)+2),INDEX('BCC Daten'!$B:$R,HEX2DEC($B207)/16+3,HEX2DEC(M$1)+2)))&gt;32767,HEX2DEC(CONCATENATE(INDEX('BCC Daten'!$B:$R,HEX2DEC($B207)/16+3,HEX2DEC(N$1)+2),INDEX('BCC Daten'!$B:$R,HEX2DEC($B207)/16+3,HEX2DEC(M$1)+2)))-65536,HEX2DEC(CONCATENATE(INDEX('BCC Daten'!$B:$R,HEX2DEC($B207)/16+3,HEX2DEC(N$1)+2),INDEX('BCC Daten'!$B:$R,HEX2DEC($B207)/16+3,HEX2DEC(M$1)+2))))</f>
        <v>3</v>
      </c>
      <c r="N207" s="115"/>
      <c r="O207" s="115">
        <f>IF(HEX2DEC(CONCATENATE(INDEX('BCC Daten'!$B:$R,HEX2DEC($B207)/16+3,HEX2DEC(P$1)+2),INDEX('BCC Daten'!$B:$R,HEX2DEC($B207)/16+3,HEX2DEC(O$1)+2)))&gt;32767,HEX2DEC(CONCATENATE(INDEX('BCC Daten'!$B:$R,HEX2DEC($B207)/16+3,HEX2DEC(P$1)+2),INDEX('BCC Daten'!$B:$R,HEX2DEC($B207)/16+3,HEX2DEC(O$1)+2)))-65536,HEX2DEC(CONCATENATE(INDEX('BCC Daten'!$B:$R,HEX2DEC($B207)/16+3,HEX2DEC(P$1)+2),INDEX('BCC Daten'!$B:$R,HEX2DEC($B207)/16+3,HEX2DEC(O$1)+2))))</f>
        <v>-72</v>
      </c>
      <c r="P207" s="115"/>
      <c r="Q207" s="115">
        <f>IF(HEX2DEC(CONCATENATE(INDEX('BCC Daten'!$B:$R,HEX2DEC($B207)/16+3,HEX2DEC(R$1)+2),INDEX('BCC Daten'!$B:$R,HEX2DEC($B207)/16+3,HEX2DEC(Q$1)+2)))&gt;32767,HEX2DEC(CONCATENATE(INDEX('BCC Daten'!$B:$R,HEX2DEC($B207)/16+3,HEX2DEC(R$1)+2),INDEX('BCC Daten'!$B:$R,HEX2DEC($B207)/16+3,HEX2DEC(Q$1)+2)))-65536,HEX2DEC(CONCATENATE(INDEX('BCC Daten'!$B:$R,HEX2DEC($B207)/16+3,HEX2DEC(R$1)+2),INDEX('BCC Daten'!$B:$R,HEX2DEC($B207)/16+3,HEX2DEC(Q$1)+2))))</f>
        <v>-77</v>
      </c>
      <c r="R207" s="116"/>
    </row>
    <row r="208" spans="1:18" x14ac:dyDescent="0.25">
      <c r="A208" s="75">
        <f t="shared" si="7"/>
        <v>2448</v>
      </c>
      <c r="B208" s="10" t="str">
        <f t="shared" si="8"/>
        <v>990</v>
      </c>
      <c r="C208" s="114">
        <f>IF(HEX2DEC(CONCATENATE(INDEX('BCC Daten'!$B:$R,HEX2DEC($B208)/16+3,HEX2DEC(D$1)+2),INDEX('BCC Daten'!$B:$R,HEX2DEC($B208)/16+3,HEX2DEC(C$1)+2)))&gt;32767,HEX2DEC(CONCATENATE(INDEX('BCC Daten'!$B:$R,HEX2DEC($B208)/16+3,HEX2DEC(D$1)+2),INDEX('BCC Daten'!$B:$R,HEX2DEC($B208)/16+3,HEX2DEC(C$1)+2)))-65536,HEX2DEC(CONCATENATE(INDEX('BCC Daten'!$B:$R,HEX2DEC($B208)/16+3,HEX2DEC(D$1)+2),INDEX('BCC Daten'!$B:$R,HEX2DEC($B208)/16+3,HEX2DEC(C$1)+2))))</f>
        <v>-72</v>
      </c>
      <c r="D208" s="115"/>
      <c r="E208" s="115">
        <f>IF(HEX2DEC(CONCATENATE(INDEX('BCC Daten'!$B:$R,HEX2DEC($B208)/16+3,HEX2DEC(F$1)+2),INDEX('BCC Daten'!$B:$R,HEX2DEC($B208)/16+3,HEX2DEC(E$1)+2)))&gt;32767,HEX2DEC(CONCATENATE(INDEX('BCC Daten'!$B:$R,HEX2DEC($B208)/16+3,HEX2DEC(F$1)+2),INDEX('BCC Daten'!$B:$R,HEX2DEC($B208)/16+3,HEX2DEC(E$1)+2)))-65536,HEX2DEC(CONCATENATE(INDEX('BCC Daten'!$B:$R,HEX2DEC($B208)/16+3,HEX2DEC(F$1)+2),INDEX('BCC Daten'!$B:$R,HEX2DEC($B208)/16+3,HEX2DEC(E$1)+2))))</f>
        <v>45</v>
      </c>
      <c r="F208" s="115"/>
      <c r="G208" s="115">
        <f>IF(HEX2DEC(CONCATENATE(INDEX('BCC Daten'!$B:$R,HEX2DEC($B208)/16+3,HEX2DEC(H$1)+2),INDEX('BCC Daten'!$B:$R,HEX2DEC($B208)/16+3,HEX2DEC(G$1)+2)))&gt;32767,HEX2DEC(CONCATENATE(INDEX('BCC Daten'!$B:$R,HEX2DEC($B208)/16+3,HEX2DEC(H$1)+2),INDEX('BCC Daten'!$B:$R,HEX2DEC($B208)/16+3,HEX2DEC(G$1)+2)))-65536,HEX2DEC(CONCATENATE(INDEX('BCC Daten'!$B:$R,HEX2DEC($B208)/16+3,HEX2DEC(H$1)+2),INDEX('BCC Daten'!$B:$R,HEX2DEC($B208)/16+3,HEX2DEC(G$1)+2))))</f>
        <v>-28</v>
      </c>
      <c r="H208" s="115"/>
      <c r="I208" s="115">
        <f>IF(HEX2DEC(CONCATENATE(INDEX('BCC Daten'!$B:$R,HEX2DEC($B208)/16+3,HEX2DEC(J$1)+2),INDEX('BCC Daten'!$B:$R,HEX2DEC($B208)/16+3,HEX2DEC(I$1)+2)))&gt;32767,HEX2DEC(CONCATENATE(INDEX('BCC Daten'!$B:$R,HEX2DEC($B208)/16+3,HEX2DEC(J$1)+2),INDEX('BCC Daten'!$B:$R,HEX2DEC($B208)/16+3,HEX2DEC(I$1)+2)))-65536,HEX2DEC(CONCATENATE(INDEX('BCC Daten'!$B:$R,HEX2DEC($B208)/16+3,HEX2DEC(J$1)+2),INDEX('BCC Daten'!$B:$R,HEX2DEC($B208)/16+3,HEX2DEC(I$1)+2))))</f>
        <v>0</v>
      </c>
      <c r="J208" s="115"/>
      <c r="K208" s="115">
        <f>IF(HEX2DEC(CONCATENATE(INDEX('BCC Daten'!$B:$R,HEX2DEC($B208)/16+3,HEX2DEC(L$1)+2),INDEX('BCC Daten'!$B:$R,HEX2DEC($B208)/16+3,HEX2DEC(K$1)+2)))&gt;32767,HEX2DEC(CONCATENATE(INDEX('BCC Daten'!$B:$R,HEX2DEC($B208)/16+3,HEX2DEC(L$1)+2),INDEX('BCC Daten'!$B:$R,HEX2DEC($B208)/16+3,HEX2DEC(K$1)+2)))-65536,HEX2DEC(CONCATENATE(INDEX('BCC Daten'!$B:$R,HEX2DEC($B208)/16+3,HEX2DEC(L$1)+2),INDEX('BCC Daten'!$B:$R,HEX2DEC($B208)/16+3,HEX2DEC(K$1)+2))))</f>
        <v>-30</v>
      </c>
      <c r="L208" s="115"/>
      <c r="M208" s="115">
        <f>IF(HEX2DEC(CONCATENATE(INDEX('BCC Daten'!$B:$R,HEX2DEC($B208)/16+3,HEX2DEC(N$1)+2),INDEX('BCC Daten'!$B:$R,HEX2DEC($B208)/16+3,HEX2DEC(M$1)+2)))&gt;32767,HEX2DEC(CONCATENATE(INDEX('BCC Daten'!$B:$R,HEX2DEC($B208)/16+3,HEX2DEC(N$1)+2),INDEX('BCC Daten'!$B:$R,HEX2DEC($B208)/16+3,HEX2DEC(M$1)+2)))-65536,HEX2DEC(CONCATENATE(INDEX('BCC Daten'!$B:$R,HEX2DEC($B208)/16+3,HEX2DEC(N$1)+2),INDEX('BCC Daten'!$B:$R,HEX2DEC($B208)/16+3,HEX2DEC(M$1)+2))))</f>
        <v>-83</v>
      </c>
      <c r="N208" s="115"/>
      <c r="O208" s="115">
        <f>IF(HEX2DEC(CONCATENATE(INDEX('BCC Daten'!$B:$R,HEX2DEC($B208)/16+3,HEX2DEC(P$1)+2),INDEX('BCC Daten'!$B:$R,HEX2DEC($B208)/16+3,HEX2DEC(O$1)+2)))&gt;32767,HEX2DEC(CONCATENATE(INDEX('BCC Daten'!$B:$R,HEX2DEC($B208)/16+3,HEX2DEC(P$1)+2),INDEX('BCC Daten'!$B:$R,HEX2DEC($B208)/16+3,HEX2DEC(O$1)+2)))-65536,HEX2DEC(CONCATENATE(INDEX('BCC Daten'!$B:$R,HEX2DEC($B208)/16+3,HEX2DEC(P$1)+2),INDEX('BCC Daten'!$B:$R,HEX2DEC($B208)/16+3,HEX2DEC(O$1)+2))))</f>
        <v>-51</v>
      </c>
      <c r="P208" s="115"/>
      <c r="Q208" s="115">
        <f>IF(HEX2DEC(CONCATENATE(INDEX('BCC Daten'!$B:$R,HEX2DEC($B208)/16+3,HEX2DEC(R$1)+2),INDEX('BCC Daten'!$B:$R,HEX2DEC($B208)/16+3,HEX2DEC(Q$1)+2)))&gt;32767,HEX2DEC(CONCATENATE(INDEX('BCC Daten'!$B:$R,HEX2DEC($B208)/16+3,HEX2DEC(R$1)+2),INDEX('BCC Daten'!$B:$R,HEX2DEC($B208)/16+3,HEX2DEC(Q$1)+2)))-65536,HEX2DEC(CONCATENATE(INDEX('BCC Daten'!$B:$R,HEX2DEC($B208)/16+3,HEX2DEC(R$1)+2),INDEX('BCC Daten'!$B:$R,HEX2DEC($B208)/16+3,HEX2DEC(Q$1)+2))))</f>
        <v>17</v>
      </c>
      <c r="R208" s="116"/>
    </row>
    <row r="209" spans="1:18" x14ac:dyDescent="0.25">
      <c r="A209" s="75">
        <f t="shared" si="7"/>
        <v>2464</v>
      </c>
      <c r="B209" s="10" t="str">
        <f t="shared" si="8"/>
        <v>9A0</v>
      </c>
      <c r="C209" s="114">
        <f>IF(HEX2DEC(CONCATENATE(INDEX('BCC Daten'!$B:$R,HEX2DEC($B209)/16+3,HEX2DEC(D$1)+2),INDEX('BCC Daten'!$B:$R,HEX2DEC($B209)/16+3,HEX2DEC(C$1)+2)))&gt;32767,HEX2DEC(CONCATENATE(INDEX('BCC Daten'!$B:$R,HEX2DEC($B209)/16+3,HEX2DEC(D$1)+2),INDEX('BCC Daten'!$B:$R,HEX2DEC($B209)/16+3,HEX2DEC(C$1)+2)))-65536,HEX2DEC(CONCATENATE(INDEX('BCC Daten'!$B:$R,HEX2DEC($B209)/16+3,HEX2DEC(D$1)+2),INDEX('BCC Daten'!$B:$R,HEX2DEC($B209)/16+3,HEX2DEC(C$1)+2))))</f>
        <v>-99</v>
      </c>
      <c r="D209" s="115"/>
      <c r="E209" s="115">
        <f>IF(HEX2DEC(CONCATENATE(INDEX('BCC Daten'!$B:$R,HEX2DEC($B209)/16+3,HEX2DEC(F$1)+2),INDEX('BCC Daten'!$B:$R,HEX2DEC($B209)/16+3,HEX2DEC(E$1)+2)))&gt;32767,HEX2DEC(CONCATENATE(INDEX('BCC Daten'!$B:$R,HEX2DEC($B209)/16+3,HEX2DEC(F$1)+2),INDEX('BCC Daten'!$B:$R,HEX2DEC($B209)/16+3,HEX2DEC(E$1)+2)))-65536,HEX2DEC(CONCATENATE(INDEX('BCC Daten'!$B:$R,HEX2DEC($B209)/16+3,HEX2DEC(F$1)+2),INDEX('BCC Daten'!$B:$R,HEX2DEC($B209)/16+3,HEX2DEC(E$1)+2))))</f>
        <v>-55</v>
      </c>
      <c r="F209" s="115"/>
      <c r="G209" s="115">
        <f>IF(HEX2DEC(CONCATENATE(INDEX('BCC Daten'!$B:$R,HEX2DEC($B209)/16+3,HEX2DEC(H$1)+2),INDEX('BCC Daten'!$B:$R,HEX2DEC($B209)/16+3,HEX2DEC(G$1)+2)))&gt;32767,HEX2DEC(CONCATENATE(INDEX('BCC Daten'!$B:$R,HEX2DEC($B209)/16+3,HEX2DEC(H$1)+2),INDEX('BCC Daten'!$B:$R,HEX2DEC($B209)/16+3,HEX2DEC(G$1)+2)))-65536,HEX2DEC(CONCATENATE(INDEX('BCC Daten'!$B:$R,HEX2DEC($B209)/16+3,HEX2DEC(H$1)+2),INDEX('BCC Daten'!$B:$R,HEX2DEC($B209)/16+3,HEX2DEC(G$1)+2))))</f>
        <v>-44</v>
      </c>
      <c r="H209" s="115"/>
      <c r="I209" s="115">
        <f>IF(HEX2DEC(CONCATENATE(INDEX('BCC Daten'!$B:$R,HEX2DEC($B209)/16+3,HEX2DEC(J$1)+2),INDEX('BCC Daten'!$B:$R,HEX2DEC($B209)/16+3,HEX2DEC(I$1)+2)))&gt;32767,HEX2DEC(CONCATENATE(INDEX('BCC Daten'!$B:$R,HEX2DEC($B209)/16+3,HEX2DEC(J$1)+2),INDEX('BCC Daten'!$B:$R,HEX2DEC($B209)/16+3,HEX2DEC(I$1)+2)))-65536,HEX2DEC(CONCATENATE(INDEX('BCC Daten'!$B:$R,HEX2DEC($B209)/16+3,HEX2DEC(J$1)+2),INDEX('BCC Daten'!$B:$R,HEX2DEC($B209)/16+3,HEX2DEC(I$1)+2))))</f>
        <v>-115</v>
      </c>
      <c r="J209" s="115"/>
      <c r="K209" s="115">
        <f>IF(HEX2DEC(CONCATENATE(INDEX('BCC Daten'!$B:$R,HEX2DEC($B209)/16+3,HEX2DEC(L$1)+2),INDEX('BCC Daten'!$B:$R,HEX2DEC($B209)/16+3,HEX2DEC(K$1)+2)))&gt;32767,HEX2DEC(CONCATENATE(INDEX('BCC Daten'!$B:$R,HEX2DEC($B209)/16+3,HEX2DEC(L$1)+2),INDEX('BCC Daten'!$B:$R,HEX2DEC($B209)/16+3,HEX2DEC(K$1)+2)))-65536,HEX2DEC(CONCATENATE(INDEX('BCC Daten'!$B:$R,HEX2DEC($B209)/16+3,HEX2DEC(L$1)+2),INDEX('BCC Daten'!$B:$R,HEX2DEC($B209)/16+3,HEX2DEC(K$1)+2))))</f>
        <v>-77</v>
      </c>
      <c r="L209" s="115"/>
      <c r="M209" s="115">
        <f>IF(HEX2DEC(CONCATENATE(INDEX('BCC Daten'!$B:$R,HEX2DEC($B209)/16+3,HEX2DEC(N$1)+2),INDEX('BCC Daten'!$B:$R,HEX2DEC($B209)/16+3,HEX2DEC(M$1)+2)))&gt;32767,HEX2DEC(CONCATENATE(INDEX('BCC Daten'!$B:$R,HEX2DEC($B209)/16+3,HEX2DEC(N$1)+2),INDEX('BCC Daten'!$B:$R,HEX2DEC($B209)/16+3,HEX2DEC(M$1)+2)))-65536,HEX2DEC(CONCATENATE(INDEX('BCC Daten'!$B:$R,HEX2DEC($B209)/16+3,HEX2DEC(N$1)+2),INDEX('BCC Daten'!$B:$R,HEX2DEC($B209)/16+3,HEX2DEC(M$1)+2))))</f>
        <v>-109</v>
      </c>
      <c r="N209" s="115"/>
      <c r="O209" s="115">
        <f>IF(HEX2DEC(CONCATENATE(INDEX('BCC Daten'!$B:$R,HEX2DEC($B209)/16+3,HEX2DEC(P$1)+2),INDEX('BCC Daten'!$B:$R,HEX2DEC($B209)/16+3,HEX2DEC(O$1)+2)))&gt;32767,HEX2DEC(CONCATENATE(INDEX('BCC Daten'!$B:$R,HEX2DEC($B209)/16+3,HEX2DEC(P$1)+2),INDEX('BCC Daten'!$B:$R,HEX2DEC($B209)/16+3,HEX2DEC(O$1)+2)))-65536,HEX2DEC(CONCATENATE(INDEX('BCC Daten'!$B:$R,HEX2DEC($B209)/16+3,HEX2DEC(P$1)+2),INDEX('BCC Daten'!$B:$R,HEX2DEC($B209)/16+3,HEX2DEC(O$1)+2))))</f>
        <v>4</v>
      </c>
      <c r="P209" s="115"/>
      <c r="Q209" s="115">
        <f>IF(HEX2DEC(CONCATENATE(INDEX('BCC Daten'!$B:$R,HEX2DEC($B209)/16+3,HEX2DEC(R$1)+2),INDEX('BCC Daten'!$B:$R,HEX2DEC($B209)/16+3,HEX2DEC(Q$1)+2)))&gt;32767,HEX2DEC(CONCATENATE(INDEX('BCC Daten'!$B:$R,HEX2DEC($B209)/16+3,HEX2DEC(R$1)+2),INDEX('BCC Daten'!$B:$R,HEX2DEC($B209)/16+3,HEX2DEC(Q$1)+2)))-65536,HEX2DEC(CONCATENATE(INDEX('BCC Daten'!$B:$R,HEX2DEC($B209)/16+3,HEX2DEC(R$1)+2),INDEX('BCC Daten'!$B:$R,HEX2DEC($B209)/16+3,HEX2DEC(Q$1)+2))))</f>
        <v>51</v>
      </c>
      <c r="R209" s="116"/>
    </row>
    <row r="210" spans="1:18" x14ac:dyDescent="0.25">
      <c r="A210" s="75">
        <f t="shared" si="7"/>
        <v>2480</v>
      </c>
      <c r="B210" s="10" t="str">
        <f t="shared" si="8"/>
        <v>9B0</v>
      </c>
      <c r="C210" s="114">
        <f>IF(HEX2DEC(CONCATENATE(INDEX('BCC Daten'!$B:$R,HEX2DEC($B210)/16+3,HEX2DEC(D$1)+2),INDEX('BCC Daten'!$B:$R,HEX2DEC($B210)/16+3,HEX2DEC(C$1)+2)))&gt;32767,HEX2DEC(CONCATENATE(INDEX('BCC Daten'!$B:$R,HEX2DEC($B210)/16+3,HEX2DEC(D$1)+2),INDEX('BCC Daten'!$B:$R,HEX2DEC($B210)/16+3,HEX2DEC(C$1)+2)))-65536,HEX2DEC(CONCATENATE(INDEX('BCC Daten'!$B:$R,HEX2DEC($B210)/16+3,HEX2DEC(D$1)+2),INDEX('BCC Daten'!$B:$R,HEX2DEC($B210)/16+3,HEX2DEC(C$1)+2))))</f>
        <v>11</v>
      </c>
      <c r="D210" s="115"/>
      <c r="E210" s="115">
        <f>IF(HEX2DEC(CONCATENATE(INDEX('BCC Daten'!$B:$R,HEX2DEC($B210)/16+3,HEX2DEC(F$1)+2),INDEX('BCC Daten'!$B:$R,HEX2DEC($B210)/16+3,HEX2DEC(E$1)+2)))&gt;32767,HEX2DEC(CONCATENATE(INDEX('BCC Daten'!$B:$R,HEX2DEC($B210)/16+3,HEX2DEC(F$1)+2),INDEX('BCC Daten'!$B:$R,HEX2DEC($B210)/16+3,HEX2DEC(E$1)+2)))-65536,HEX2DEC(CONCATENATE(INDEX('BCC Daten'!$B:$R,HEX2DEC($B210)/16+3,HEX2DEC(F$1)+2),INDEX('BCC Daten'!$B:$R,HEX2DEC($B210)/16+3,HEX2DEC(E$1)+2))))</f>
        <v>16</v>
      </c>
      <c r="F210" s="115"/>
      <c r="G210" s="115">
        <f>IF(HEX2DEC(CONCATENATE(INDEX('BCC Daten'!$B:$R,HEX2DEC($B210)/16+3,HEX2DEC(H$1)+2),INDEX('BCC Daten'!$B:$R,HEX2DEC($B210)/16+3,HEX2DEC(G$1)+2)))&gt;32767,HEX2DEC(CONCATENATE(INDEX('BCC Daten'!$B:$R,HEX2DEC($B210)/16+3,HEX2DEC(H$1)+2),INDEX('BCC Daten'!$B:$R,HEX2DEC($B210)/16+3,HEX2DEC(G$1)+2)))-65536,HEX2DEC(CONCATENATE(INDEX('BCC Daten'!$B:$R,HEX2DEC($B210)/16+3,HEX2DEC(H$1)+2),INDEX('BCC Daten'!$B:$R,HEX2DEC($B210)/16+3,HEX2DEC(G$1)+2))))</f>
        <v>-19</v>
      </c>
      <c r="H210" s="115"/>
      <c r="I210" s="115">
        <f>IF(HEX2DEC(CONCATENATE(INDEX('BCC Daten'!$B:$R,HEX2DEC($B210)/16+3,HEX2DEC(J$1)+2),INDEX('BCC Daten'!$B:$R,HEX2DEC($B210)/16+3,HEX2DEC(I$1)+2)))&gt;32767,HEX2DEC(CONCATENATE(INDEX('BCC Daten'!$B:$R,HEX2DEC($B210)/16+3,HEX2DEC(J$1)+2),INDEX('BCC Daten'!$B:$R,HEX2DEC($B210)/16+3,HEX2DEC(I$1)+2)))-65536,HEX2DEC(CONCATENATE(INDEX('BCC Daten'!$B:$R,HEX2DEC($B210)/16+3,HEX2DEC(J$1)+2),INDEX('BCC Daten'!$B:$R,HEX2DEC($B210)/16+3,HEX2DEC(I$1)+2))))</f>
        <v>-54</v>
      </c>
      <c r="J210" s="115"/>
      <c r="K210" s="115">
        <f>IF(HEX2DEC(CONCATENATE(INDEX('BCC Daten'!$B:$R,HEX2DEC($B210)/16+3,HEX2DEC(L$1)+2),INDEX('BCC Daten'!$B:$R,HEX2DEC($B210)/16+3,HEX2DEC(K$1)+2)))&gt;32767,HEX2DEC(CONCATENATE(INDEX('BCC Daten'!$B:$R,HEX2DEC($B210)/16+3,HEX2DEC(L$1)+2),INDEX('BCC Daten'!$B:$R,HEX2DEC($B210)/16+3,HEX2DEC(K$1)+2)))-65536,HEX2DEC(CONCATENATE(INDEX('BCC Daten'!$B:$R,HEX2DEC($B210)/16+3,HEX2DEC(L$1)+2),INDEX('BCC Daten'!$B:$R,HEX2DEC($B210)/16+3,HEX2DEC(K$1)+2))))</f>
        <v>-8</v>
      </c>
      <c r="L210" s="115"/>
      <c r="M210" s="115">
        <f>IF(HEX2DEC(CONCATENATE(INDEX('BCC Daten'!$B:$R,HEX2DEC($B210)/16+3,HEX2DEC(N$1)+2),INDEX('BCC Daten'!$B:$R,HEX2DEC($B210)/16+3,HEX2DEC(M$1)+2)))&gt;32767,HEX2DEC(CONCATENATE(INDEX('BCC Daten'!$B:$R,HEX2DEC($B210)/16+3,HEX2DEC(N$1)+2),INDEX('BCC Daten'!$B:$R,HEX2DEC($B210)/16+3,HEX2DEC(M$1)+2)))-65536,HEX2DEC(CONCATENATE(INDEX('BCC Daten'!$B:$R,HEX2DEC($B210)/16+3,HEX2DEC(N$1)+2),INDEX('BCC Daten'!$B:$R,HEX2DEC($B210)/16+3,HEX2DEC(M$1)+2))))</f>
        <v>31</v>
      </c>
      <c r="N210" s="115"/>
      <c r="O210" s="115">
        <f>IF(HEX2DEC(CONCATENATE(INDEX('BCC Daten'!$B:$R,HEX2DEC($B210)/16+3,HEX2DEC(P$1)+2),INDEX('BCC Daten'!$B:$R,HEX2DEC($B210)/16+3,HEX2DEC(O$1)+2)))&gt;32767,HEX2DEC(CONCATENATE(INDEX('BCC Daten'!$B:$R,HEX2DEC($B210)/16+3,HEX2DEC(P$1)+2),INDEX('BCC Daten'!$B:$R,HEX2DEC($B210)/16+3,HEX2DEC(O$1)+2)))-65536,HEX2DEC(CONCATENATE(INDEX('BCC Daten'!$B:$R,HEX2DEC($B210)/16+3,HEX2DEC(P$1)+2),INDEX('BCC Daten'!$B:$R,HEX2DEC($B210)/16+3,HEX2DEC(O$1)+2))))</f>
        <v>49</v>
      </c>
      <c r="P210" s="115"/>
      <c r="Q210" s="115">
        <f>IF(HEX2DEC(CONCATENATE(INDEX('BCC Daten'!$B:$R,HEX2DEC($B210)/16+3,HEX2DEC(R$1)+2),INDEX('BCC Daten'!$B:$R,HEX2DEC($B210)/16+3,HEX2DEC(Q$1)+2)))&gt;32767,HEX2DEC(CONCATENATE(INDEX('BCC Daten'!$B:$R,HEX2DEC($B210)/16+3,HEX2DEC(R$1)+2),INDEX('BCC Daten'!$B:$R,HEX2DEC($B210)/16+3,HEX2DEC(Q$1)+2)))-65536,HEX2DEC(CONCATENATE(INDEX('BCC Daten'!$B:$R,HEX2DEC($B210)/16+3,HEX2DEC(R$1)+2),INDEX('BCC Daten'!$B:$R,HEX2DEC($B210)/16+3,HEX2DEC(Q$1)+2))))</f>
        <v>-68</v>
      </c>
      <c r="R210" s="116"/>
    </row>
    <row r="211" spans="1:18" x14ac:dyDescent="0.25">
      <c r="A211" s="75">
        <f t="shared" si="7"/>
        <v>2496</v>
      </c>
      <c r="B211" s="10" t="str">
        <f t="shared" si="8"/>
        <v>9C0</v>
      </c>
      <c r="C211" s="114">
        <f>IF(HEX2DEC(CONCATENATE(INDEX('BCC Daten'!$B:$R,HEX2DEC($B211)/16+3,HEX2DEC(D$1)+2),INDEX('BCC Daten'!$B:$R,HEX2DEC($B211)/16+3,HEX2DEC(C$1)+2)))&gt;32767,HEX2DEC(CONCATENATE(INDEX('BCC Daten'!$B:$R,HEX2DEC($B211)/16+3,HEX2DEC(D$1)+2),INDEX('BCC Daten'!$B:$R,HEX2DEC($B211)/16+3,HEX2DEC(C$1)+2)))-65536,HEX2DEC(CONCATENATE(INDEX('BCC Daten'!$B:$R,HEX2DEC($B211)/16+3,HEX2DEC(D$1)+2),INDEX('BCC Daten'!$B:$R,HEX2DEC($B211)/16+3,HEX2DEC(C$1)+2))))</f>
        <v>18</v>
      </c>
      <c r="D211" s="115"/>
      <c r="E211" s="115">
        <f>IF(HEX2DEC(CONCATENATE(INDEX('BCC Daten'!$B:$R,HEX2DEC($B211)/16+3,HEX2DEC(F$1)+2),INDEX('BCC Daten'!$B:$R,HEX2DEC($B211)/16+3,HEX2DEC(E$1)+2)))&gt;32767,HEX2DEC(CONCATENATE(INDEX('BCC Daten'!$B:$R,HEX2DEC($B211)/16+3,HEX2DEC(F$1)+2),INDEX('BCC Daten'!$B:$R,HEX2DEC($B211)/16+3,HEX2DEC(E$1)+2)))-65536,HEX2DEC(CONCATENATE(INDEX('BCC Daten'!$B:$R,HEX2DEC($B211)/16+3,HEX2DEC(F$1)+2),INDEX('BCC Daten'!$B:$R,HEX2DEC($B211)/16+3,HEX2DEC(E$1)+2))))</f>
        <v>40</v>
      </c>
      <c r="F211" s="115"/>
      <c r="G211" s="115">
        <f>IF(HEX2DEC(CONCATENATE(INDEX('BCC Daten'!$B:$R,HEX2DEC($B211)/16+3,HEX2DEC(H$1)+2),INDEX('BCC Daten'!$B:$R,HEX2DEC($B211)/16+3,HEX2DEC(G$1)+2)))&gt;32767,HEX2DEC(CONCATENATE(INDEX('BCC Daten'!$B:$R,HEX2DEC($B211)/16+3,HEX2DEC(H$1)+2),INDEX('BCC Daten'!$B:$R,HEX2DEC($B211)/16+3,HEX2DEC(G$1)+2)))-65536,HEX2DEC(CONCATENATE(INDEX('BCC Daten'!$B:$R,HEX2DEC($B211)/16+3,HEX2DEC(H$1)+2),INDEX('BCC Daten'!$B:$R,HEX2DEC($B211)/16+3,HEX2DEC(G$1)+2))))</f>
        <v>0</v>
      </c>
      <c r="H211" s="115"/>
      <c r="I211" s="115">
        <f>IF(HEX2DEC(CONCATENATE(INDEX('BCC Daten'!$B:$R,HEX2DEC($B211)/16+3,HEX2DEC(J$1)+2),INDEX('BCC Daten'!$B:$R,HEX2DEC($B211)/16+3,HEX2DEC(I$1)+2)))&gt;32767,HEX2DEC(CONCATENATE(INDEX('BCC Daten'!$B:$R,HEX2DEC($B211)/16+3,HEX2DEC(J$1)+2),INDEX('BCC Daten'!$B:$R,HEX2DEC($B211)/16+3,HEX2DEC(I$1)+2)))-65536,HEX2DEC(CONCATENATE(INDEX('BCC Daten'!$B:$R,HEX2DEC($B211)/16+3,HEX2DEC(J$1)+2),INDEX('BCC Daten'!$B:$R,HEX2DEC($B211)/16+3,HEX2DEC(I$1)+2))))</f>
        <v>32</v>
      </c>
      <c r="J211" s="115"/>
      <c r="K211" s="115">
        <f>IF(HEX2DEC(CONCATENATE(INDEX('BCC Daten'!$B:$R,HEX2DEC($B211)/16+3,HEX2DEC(L$1)+2),INDEX('BCC Daten'!$B:$R,HEX2DEC($B211)/16+3,HEX2DEC(K$1)+2)))&gt;32767,HEX2DEC(CONCATENATE(INDEX('BCC Daten'!$B:$R,HEX2DEC($B211)/16+3,HEX2DEC(L$1)+2),INDEX('BCC Daten'!$B:$R,HEX2DEC($B211)/16+3,HEX2DEC(K$1)+2)))-65536,HEX2DEC(CONCATENATE(INDEX('BCC Daten'!$B:$R,HEX2DEC($B211)/16+3,HEX2DEC(L$1)+2),INDEX('BCC Daten'!$B:$R,HEX2DEC($B211)/16+3,HEX2DEC(K$1)+2))))</f>
        <v>4</v>
      </c>
      <c r="L211" s="115"/>
      <c r="M211" s="115">
        <f>IF(HEX2DEC(CONCATENATE(INDEX('BCC Daten'!$B:$R,HEX2DEC($B211)/16+3,HEX2DEC(N$1)+2),INDEX('BCC Daten'!$B:$R,HEX2DEC($B211)/16+3,HEX2DEC(M$1)+2)))&gt;32767,HEX2DEC(CONCATENATE(INDEX('BCC Daten'!$B:$R,HEX2DEC($B211)/16+3,HEX2DEC(N$1)+2),INDEX('BCC Daten'!$B:$R,HEX2DEC($B211)/16+3,HEX2DEC(M$1)+2)))-65536,HEX2DEC(CONCATENATE(INDEX('BCC Daten'!$B:$R,HEX2DEC($B211)/16+3,HEX2DEC(N$1)+2),INDEX('BCC Daten'!$B:$R,HEX2DEC($B211)/16+3,HEX2DEC(M$1)+2))))</f>
        <v>-60</v>
      </c>
      <c r="N211" s="115"/>
      <c r="O211" s="115">
        <f>IF(HEX2DEC(CONCATENATE(INDEX('BCC Daten'!$B:$R,HEX2DEC($B211)/16+3,HEX2DEC(P$1)+2),INDEX('BCC Daten'!$B:$R,HEX2DEC($B211)/16+3,HEX2DEC(O$1)+2)))&gt;32767,HEX2DEC(CONCATENATE(INDEX('BCC Daten'!$B:$R,HEX2DEC($B211)/16+3,HEX2DEC(P$1)+2),INDEX('BCC Daten'!$B:$R,HEX2DEC($B211)/16+3,HEX2DEC(O$1)+2)))-65536,HEX2DEC(CONCATENATE(INDEX('BCC Daten'!$B:$R,HEX2DEC($B211)/16+3,HEX2DEC(P$1)+2),INDEX('BCC Daten'!$B:$R,HEX2DEC($B211)/16+3,HEX2DEC(O$1)+2))))</f>
        <v>3</v>
      </c>
      <c r="P211" s="115"/>
      <c r="Q211" s="115">
        <f>IF(HEX2DEC(CONCATENATE(INDEX('BCC Daten'!$B:$R,HEX2DEC($B211)/16+3,HEX2DEC(R$1)+2),INDEX('BCC Daten'!$B:$R,HEX2DEC($B211)/16+3,HEX2DEC(Q$1)+2)))&gt;32767,HEX2DEC(CONCATENATE(INDEX('BCC Daten'!$B:$R,HEX2DEC($B211)/16+3,HEX2DEC(R$1)+2),INDEX('BCC Daten'!$B:$R,HEX2DEC($B211)/16+3,HEX2DEC(Q$1)+2)))-65536,HEX2DEC(CONCATENATE(INDEX('BCC Daten'!$B:$R,HEX2DEC($B211)/16+3,HEX2DEC(R$1)+2),INDEX('BCC Daten'!$B:$R,HEX2DEC($B211)/16+3,HEX2DEC(Q$1)+2))))</f>
        <v>33</v>
      </c>
      <c r="R211" s="116"/>
    </row>
    <row r="212" spans="1:18" x14ac:dyDescent="0.25">
      <c r="A212" s="75">
        <f t="shared" si="7"/>
        <v>2512</v>
      </c>
      <c r="B212" s="10" t="str">
        <f t="shared" si="8"/>
        <v>9D0</v>
      </c>
      <c r="C212" s="114">
        <f>IF(HEX2DEC(CONCATENATE(INDEX('BCC Daten'!$B:$R,HEX2DEC($B212)/16+3,HEX2DEC(D$1)+2),INDEX('BCC Daten'!$B:$R,HEX2DEC($B212)/16+3,HEX2DEC(C$1)+2)))&gt;32767,HEX2DEC(CONCATENATE(INDEX('BCC Daten'!$B:$R,HEX2DEC($B212)/16+3,HEX2DEC(D$1)+2),INDEX('BCC Daten'!$B:$R,HEX2DEC($B212)/16+3,HEX2DEC(C$1)+2)))-65536,HEX2DEC(CONCATENATE(INDEX('BCC Daten'!$B:$R,HEX2DEC($B212)/16+3,HEX2DEC(D$1)+2),INDEX('BCC Daten'!$B:$R,HEX2DEC($B212)/16+3,HEX2DEC(C$1)+2))))</f>
        <v>-14</v>
      </c>
      <c r="D212" s="115"/>
      <c r="E212" s="115">
        <f>IF(HEX2DEC(CONCATENATE(INDEX('BCC Daten'!$B:$R,HEX2DEC($B212)/16+3,HEX2DEC(F$1)+2),INDEX('BCC Daten'!$B:$R,HEX2DEC($B212)/16+3,HEX2DEC(E$1)+2)))&gt;32767,HEX2DEC(CONCATENATE(INDEX('BCC Daten'!$B:$R,HEX2DEC($B212)/16+3,HEX2DEC(F$1)+2),INDEX('BCC Daten'!$B:$R,HEX2DEC($B212)/16+3,HEX2DEC(E$1)+2)))-65536,HEX2DEC(CONCATENATE(INDEX('BCC Daten'!$B:$R,HEX2DEC($B212)/16+3,HEX2DEC(F$1)+2),INDEX('BCC Daten'!$B:$R,HEX2DEC($B212)/16+3,HEX2DEC(E$1)+2))))</f>
        <v>-34</v>
      </c>
      <c r="F212" s="115"/>
      <c r="G212" s="115">
        <f>IF(HEX2DEC(CONCATENATE(INDEX('BCC Daten'!$B:$R,HEX2DEC($B212)/16+3,HEX2DEC(H$1)+2),INDEX('BCC Daten'!$B:$R,HEX2DEC($B212)/16+3,HEX2DEC(G$1)+2)))&gt;32767,HEX2DEC(CONCATENATE(INDEX('BCC Daten'!$B:$R,HEX2DEC($B212)/16+3,HEX2DEC(H$1)+2),INDEX('BCC Daten'!$B:$R,HEX2DEC($B212)/16+3,HEX2DEC(G$1)+2)))-65536,HEX2DEC(CONCATENATE(INDEX('BCC Daten'!$B:$R,HEX2DEC($B212)/16+3,HEX2DEC(H$1)+2),INDEX('BCC Daten'!$B:$R,HEX2DEC($B212)/16+3,HEX2DEC(G$1)+2))))</f>
        <v>42</v>
      </c>
      <c r="H212" s="115"/>
      <c r="I212" s="115">
        <f>IF(HEX2DEC(CONCATENATE(INDEX('BCC Daten'!$B:$R,HEX2DEC($B212)/16+3,HEX2DEC(J$1)+2),INDEX('BCC Daten'!$B:$R,HEX2DEC($B212)/16+3,HEX2DEC(I$1)+2)))&gt;32767,HEX2DEC(CONCATENATE(INDEX('BCC Daten'!$B:$R,HEX2DEC($B212)/16+3,HEX2DEC(J$1)+2),INDEX('BCC Daten'!$B:$R,HEX2DEC($B212)/16+3,HEX2DEC(I$1)+2)))-65536,HEX2DEC(CONCATENATE(INDEX('BCC Daten'!$B:$R,HEX2DEC($B212)/16+3,HEX2DEC(J$1)+2),INDEX('BCC Daten'!$B:$R,HEX2DEC($B212)/16+3,HEX2DEC(I$1)+2))))</f>
        <v>3</v>
      </c>
      <c r="J212" s="115"/>
      <c r="K212" s="115">
        <f>IF(HEX2DEC(CONCATENATE(INDEX('BCC Daten'!$B:$R,HEX2DEC($B212)/16+3,HEX2DEC(L$1)+2),INDEX('BCC Daten'!$B:$R,HEX2DEC($B212)/16+3,HEX2DEC(K$1)+2)))&gt;32767,HEX2DEC(CONCATENATE(INDEX('BCC Daten'!$B:$R,HEX2DEC($B212)/16+3,HEX2DEC(L$1)+2),INDEX('BCC Daten'!$B:$R,HEX2DEC($B212)/16+3,HEX2DEC(K$1)+2)))-65536,HEX2DEC(CONCATENATE(INDEX('BCC Daten'!$B:$R,HEX2DEC($B212)/16+3,HEX2DEC(L$1)+2),INDEX('BCC Daten'!$B:$R,HEX2DEC($B212)/16+3,HEX2DEC(K$1)+2))))</f>
        <v>21</v>
      </c>
      <c r="L212" s="115"/>
      <c r="M212" s="115">
        <f>IF(HEX2DEC(CONCATENATE(INDEX('BCC Daten'!$B:$R,HEX2DEC($B212)/16+3,HEX2DEC(N$1)+2),INDEX('BCC Daten'!$B:$R,HEX2DEC($B212)/16+3,HEX2DEC(M$1)+2)))&gt;32767,HEX2DEC(CONCATENATE(INDEX('BCC Daten'!$B:$R,HEX2DEC($B212)/16+3,HEX2DEC(N$1)+2),INDEX('BCC Daten'!$B:$R,HEX2DEC($B212)/16+3,HEX2DEC(M$1)+2)))-65536,HEX2DEC(CONCATENATE(INDEX('BCC Daten'!$B:$R,HEX2DEC($B212)/16+3,HEX2DEC(N$1)+2),INDEX('BCC Daten'!$B:$R,HEX2DEC($B212)/16+3,HEX2DEC(M$1)+2))))</f>
        <v>33</v>
      </c>
      <c r="N212" s="115"/>
      <c r="O212" s="115">
        <f>IF(HEX2DEC(CONCATENATE(INDEX('BCC Daten'!$B:$R,HEX2DEC($B212)/16+3,HEX2DEC(P$1)+2),INDEX('BCC Daten'!$B:$R,HEX2DEC($B212)/16+3,HEX2DEC(O$1)+2)))&gt;32767,HEX2DEC(CONCATENATE(INDEX('BCC Daten'!$B:$R,HEX2DEC($B212)/16+3,HEX2DEC(P$1)+2),INDEX('BCC Daten'!$B:$R,HEX2DEC($B212)/16+3,HEX2DEC(O$1)+2)))-65536,HEX2DEC(CONCATENATE(INDEX('BCC Daten'!$B:$R,HEX2DEC($B212)/16+3,HEX2DEC(P$1)+2),INDEX('BCC Daten'!$B:$R,HEX2DEC($B212)/16+3,HEX2DEC(O$1)+2))))</f>
        <v>3</v>
      </c>
      <c r="P212" s="115"/>
      <c r="Q212" s="115">
        <f>IF(HEX2DEC(CONCATENATE(INDEX('BCC Daten'!$B:$R,HEX2DEC($B212)/16+3,HEX2DEC(R$1)+2),INDEX('BCC Daten'!$B:$R,HEX2DEC($B212)/16+3,HEX2DEC(Q$1)+2)))&gt;32767,HEX2DEC(CONCATENATE(INDEX('BCC Daten'!$B:$R,HEX2DEC($B212)/16+3,HEX2DEC(R$1)+2),INDEX('BCC Daten'!$B:$R,HEX2DEC($B212)/16+3,HEX2DEC(Q$1)+2)))-65536,HEX2DEC(CONCATENATE(INDEX('BCC Daten'!$B:$R,HEX2DEC($B212)/16+3,HEX2DEC(R$1)+2),INDEX('BCC Daten'!$B:$R,HEX2DEC($B212)/16+3,HEX2DEC(Q$1)+2))))</f>
        <v>-6</v>
      </c>
      <c r="R212" s="116"/>
    </row>
    <row r="213" spans="1:18" x14ac:dyDescent="0.25">
      <c r="A213" s="75">
        <f t="shared" si="7"/>
        <v>2528</v>
      </c>
      <c r="B213" s="10" t="str">
        <f t="shared" si="8"/>
        <v>9E0</v>
      </c>
      <c r="C213" s="114">
        <f>IF(HEX2DEC(CONCATENATE(INDEX('BCC Daten'!$B:$R,HEX2DEC($B213)/16+3,HEX2DEC(D$1)+2),INDEX('BCC Daten'!$B:$R,HEX2DEC($B213)/16+3,HEX2DEC(C$1)+2)))&gt;32767,HEX2DEC(CONCATENATE(INDEX('BCC Daten'!$B:$R,HEX2DEC($B213)/16+3,HEX2DEC(D$1)+2),INDEX('BCC Daten'!$B:$R,HEX2DEC($B213)/16+3,HEX2DEC(C$1)+2)))-65536,HEX2DEC(CONCATENATE(INDEX('BCC Daten'!$B:$R,HEX2DEC($B213)/16+3,HEX2DEC(D$1)+2),INDEX('BCC Daten'!$B:$R,HEX2DEC($B213)/16+3,HEX2DEC(C$1)+2))))</f>
        <v>-21</v>
      </c>
      <c r="D213" s="115"/>
      <c r="E213" s="115">
        <f>IF(HEX2DEC(CONCATENATE(INDEX('BCC Daten'!$B:$R,HEX2DEC($B213)/16+3,HEX2DEC(F$1)+2),INDEX('BCC Daten'!$B:$R,HEX2DEC($B213)/16+3,HEX2DEC(E$1)+2)))&gt;32767,HEX2DEC(CONCATENATE(INDEX('BCC Daten'!$B:$R,HEX2DEC($B213)/16+3,HEX2DEC(F$1)+2),INDEX('BCC Daten'!$B:$R,HEX2DEC($B213)/16+3,HEX2DEC(E$1)+2)))-65536,HEX2DEC(CONCATENATE(INDEX('BCC Daten'!$B:$R,HEX2DEC($B213)/16+3,HEX2DEC(F$1)+2),INDEX('BCC Daten'!$B:$R,HEX2DEC($B213)/16+3,HEX2DEC(E$1)+2))))</f>
        <v>-46</v>
      </c>
      <c r="F213" s="115"/>
      <c r="G213" s="115">
        <f>IF(HEX2DEC(CONCATENATE(INDEX('BCC Daten'!$B:$R,HEX2DEC($B213)/16+3,HEX2DEC(H$1)+2),INDEX('BCC Daten'!$B:$R,HEX2DEC($B213)/16+3,HEX2DEC(G$1)+2)))&gt;32767,HEX2DEC(CONCATENATE(INDEX('BCC Daten'!$B:$R,HEX2DEC($B213)/16+3,HEX2DEC(H$1)+2),INDEX('BCC Daten'!$B:$R,HEX2DEC($B213)/16+3,HEX2DEC(G$1)+2)))-65536,HEX2DEC(CONCATENATE(INDEX('BCC Daten'!$B:$R,HEX2DEC($B213)/16+3,HEX2DEC(H$1)+2),INDEX('BCC Daten'!$B:$R,HEX2DEC($B213)/16+3,HEX2DEC(G$1)+2))))</f>
        <v>-37</v>
      </c>
      <c r="H213" s="115"/>
      <c r="I213" s="115">
        <f>IF(HEX2DEC(CONCATENATE(INDEX('BCC Daten'!$B:$R,HEX2DEC($B213)/16+3,HEX2DEC(J$1)+2),INDEX('BCC Daten'!$B:$R,HEX2DEC($B213)/16+3,HEX2DEC(I$1)+2)))&gt;32767,HEX2DEC(CONCATENATE(INDEX('BCC Daten'!$B:$R,HEX2DEC($B213)/16+3,HEX2DEC(J$1)+2),INDEX('BCC Daten'!$B:$R,HEX2DEC($B213)/16+3,HEX2DEC(I$1)+2)))-65536,HEX2DEC(CONCATENATE(INDEX('BCC Daten'!$B:$R,HEX2DEC($B213)/16+3,HEX2DEC(J$1)+2),INDEX('BCC Daten'!$B:$R,HEX2DEC($B213)/16+3,HEX2DEC(I$1)+2))))</f>
        <v>1</v>
      </c>
      <c r="J213" s="115"/>
      <c r="K213" s="115">
        <f>IF(HEX2DEC(CONCATENATE(INDEX('BCC Daten'!$B:$R,HEX2DEC($B213)/16+3,HEX2DEC(L$1)+2),INDEX('BCC Daten'!$B:$R,HEX2DEC($B213)/16+3,HEX2DEC(K$1)+2)))&gt;32767,HEX2DEC(CONCATENATE(INDEX('BCC Daten'!$B:$R,HEX2DEC($B213)/16+3,HEX2DEC(L$1)+2),INDEX('BCC Daten'!$B:$R,HEX2DEC($B213)/16+3,HEX2DEC(K$1)+2)))-65536,HEX2DEC(CONCATENATE(INDEX('BCC Daten'!$B:$R,HEX2DEC($B213)/16+3,HEX2DEC(L$1)+2),INDEX('BCC Daten'!$B:$R,HEX2DEC($B213)/16+3,HEX2DEC(K$1)+2))))</f>
        <v>-32</v>
      </c>
      <c r="L213" s="115"/>
      <c r="M213" s="115">
        <f>IF(HEX2DEC(CONCATENATE(INDEX('BCC Daten'!$B:$R,HEX2DEC($B213)/16+3,HEX2DEC(N$1)+2),INDEX('BCC Daten'!$B:$R,HEX2DEC($B213)/16+3,HEX2DEC(M$1)+2)))&gt;32767,HEX2DEC(CONCATENATE(INDEX('BCC Daten'!$B:$R,HEX2DEC($B213)/16+3,HEX2DEC(N$1)+2),INDEX('BCC Daten'!$B:$R,HEX2DEC($B213)/16+3,HEX2DEC(M$1)+2)))-65536,HEX2DEC(CONCATENATE(INDEX('BCC Daten'!$B:$R,HEX2DEC($B213)/16+3,HEX2DEC(N$1)+2),INDEX('BCC Daten'!$B:$R,HEX2DEC($B213)/16+3,HEX2DEC(M$1)+2))))</f>
        <v>-66</v>
      </c>
      <c r="N213" s="115"/>
      <c r="O213" s="115">
        <f>IF(HEX2DEC(CONCATENATE(INDEX('BCC Daten'!$B:$R,HEX2DEC($B213)/16+3,HEX2DEC(P$1)+2),INDEX('BCC Daten'!$B:$R,HEX2DEC($B213)/16+3,HEX2DEC(O$1)+2)))&gt;32767,HEX2DEC(CONCATENATE(INDEX('BCC Daten'!$B:$R,HEX2DEC($B213)/16+3,HEX2DEC(P$1)+2),INDEX('BCC Daten'!$B:$R,HEX2DEC($B213)/16+3,HEX2DEC(O$1)+2)))-65536,HEX2DEC(CONCATENATE(INDEX('BCC Daten'!$B:$R,HEX2DEC($B213)/16+3,HEX2DEC(P$1)+2),INDEX('BCC Daten'!$B:$R,HEX2DEC($B213)/16+3,HEX2DEC(O$1)+2))))</f>
        <v>-87</v>
      </c>
      <c r="P213" s="115"/>
      <c r="Q213" s="115">
        <f>IF(HEX2DEC(CONCATENATE(INDEX('BCC Daten'!$B:$R,HEX2DEC($B213)/16+3,HEX2DEC(R$1)+2),INDEX('BCC Daten'!$B:$R,HEX2DEC($B213)/16+3,HEX2DEC(Q$1)+2)))&gt;32767,HEX2DEC(CONCATENATE(INDEX('BCC Daten'!$B:$R,HEX2DEC($B213)/16+3,HEX2DEC(R$1)+2),INDEX('BCC Daten'!$B:$R,HEX2DEC($B213)/16+3,HEX2DEC(Q$1)+2)))-65536,HEX2DEC(CONCATENATE(INDEX('BCC Daten'!$B:$R,HEX2DEC($B213)/16+3,HEX2DEC(R$1)+2),INDEX('BCC Daten'!$B:$R,HEX2DEC($B213)/16+3,HEX2DEC(Q$1)+2))))</f>
        <v>-23</v>
      </c>
      <c r="R213" s="116"/>
    </row>
    <row r="214" spans="1:18" x14ac:dyDescent="0.25">
      <c r="A214" s="75">
        <f t="shared" si="7"/>
        <v>2544</v>
      </c>
      <c r="B214" s="10" t="str">
        <f t="shared" si="8"/>
        <v>9F0</v>
      </c>
      <c r="C214" s="114">
        <f>IF(HEX2DEC(CONCATENATE(INDEX('BCC Daten'!$B:$R,HEX2DEC($B214)/16+3,HEX2DEC(D$1)+2),INDEX('BCC Daten'!$B:$R,HEX2DEC($B214)/16+3,HEX2DEC(C$1)+2)))&gt;32767,HEX2DEC(CONCATENATE(INDEX('BCC Daten'!$B:$R,HEX2DEC($B214)/16+3,HEX2DEC(D$1)+2),INDEX('BCC Daten'!$B:$R,HEX2DEC($B214)/16+3,HEX2DEC(C$1)+2)))-65536,HEX2DEC(CONCATENATE(INDEX('BCC Daten'!$B:$R,HEX2DEC($B214)/16+3,HEX2DEC(D$1)+2),INDEX('BCC Daten'!$B:$R,HEX2DEC($B214)/16+3,HEX2DEC(C$1)+2))))</f>
        <v>-26</v>
      </c>
      <c r="D214" s="115"/>
      <c r="E214" s="115">
        <f>IF(HEX2DEC(CONCATENATE(INDEX('BCC Daten'!$B:$R,HEX2DEC($B214)/16+3,HEX2DEC(F$1)+2),INDEX('BCC Daten'!$B:$R,HEX2DEC($B214)/16+3,HEX2DEC(E$1)+2)))&gt;32767,HEX2DEC(CONCATENATE(INDEX('BCC Daten'!$B:$R,HEX2DEC($B214)/16+3,HEX2DEC(F$1)+2),INDEX('BCC Daten'!$B:$R,HEX2DEC($B214)/16+3,HEX2DEC(E$1)+2)))-65536,HEX2DEC(CONCATENATE(INDEX('BCC Daten'!$B:$R,HEX2DEC($B214)/16+3,HEX2DEC(F$1)+2),INDEX('BCC Daten'!$B:$R,HEX2DEC($B214)/16+3,HEX2DEC(E$1)+2))))</f>
        <v>-35</v>
      </c>
      <c r="F214" s="115"/>
      <c r="G214" s="115">
        <f>IF(HEX2DEC(CONCATENATE(INDEX('BCC Daten'!$B:$R,HEX2DEC($B214)/16+3,HEX2DEC(H$1)+2),INDEX('BCC Daten'!$B:$R,HEX2DEC($B214)/16+3,HEX2DEC(G$1)+2)))&gt;32767,HEX2DEC(CONCATENATE(INDEX('BCC Daten'!$B:$R,HEX2DEC($B214)/16+3,HEX2DEC(H$1)+2),INDEX('BCC Daten'!$B:$R,HEX2DEC($B214)/16+3,HEX2DEC(G$1)+2)))-65536,HEX2DEC(CONCATENATE(INDEX('BCC Daten'!$B:$R,HEX2DEC($B214)/16+3,HEX2DEC(H$1)+2),INDEX('BCC Daten'!$B:$R,HEX2DEC($B214)/16+3,HEX2DEC(G$1)+2))))</f>
        <v>-26</v>
      </c>
      <c r="H214" s="115"/>
      <c r="I214" s="115">
        <f>IF(HEX2DEC(CONCATENATE(INDEX('BCC Daten'!$B:$R,HEX2DEC($B214)/16+3,HEX2DEC(J$1)+2),INDEX('BCC Daten'!$B:$R,HEX2DEC($B214)/16+3,HEX2DEC(I$1)+2)))&gt;32767,HEX2DEC(CONCATENATE(INDEX('BCC Daten'!$B:$R,HEX2DEC($B214)/16+3,HEX2DEC(J$1)+2),INDEX('BCC Daten'!$B:$R,HEX2DEC($B214)/16+3,HEX2DEC(I$1)+2)))-65536,HEX2DEC(CONCATENATE(INDEX('BCC Daten'!$B:$R,HEX2DEC($B214)/16+3,HEX2DEC(J$1)+2),INDEX('BCC Daten'!$B:$R,HEX2DEC($B214)/16+3,HEX2DEC(I$1)+2))))</f>
        <v>-10</v>
      </c>
      <c r="J214" s="115"/>
      <c r="K214" s="115">
        <f>IF(HEX2DEC(CONCATENATE(INDEX('BCC Daten'!$B:$R,HEX2DEC($B214)/16+3,HEX2DEC(L$1)+2),INDEX('BCC Daten'!$B:$R,HEX2DEC($B214)/16+3,HEX2DEC(K$1)+2)))&gt;32767,HEX2DEC(CONCATENATE(INDEX('BCC Daten'!$B:$R,HEX2DEC($B214)/16+3,HEX2DEC(L$1)+2),INDEX('BCC Daten'!$B:$R,HEX2DEC($B214)/16+3,HEX2DEC(K$1)+2)))-65536,HEX2DEC(CONCATENATE(INDEX('BCC Daten'!$B:$R,HEX2DEC($B214)/16+3,HEX2DEC(L$1)+2),INDEX('BCC Daten'!$B:$R,HEX2DEC($B214)/16+3,HEX2DEC(K$1)+2))))</f>
        <v>-32</v>
      </c>
      <c r="L214" s="115"/>
      <c r="M214" s="115">
        <f>IF(HEX2DEC(CONCATENATE(INDEX('BCC Daten'!$B:$R,HEX2DEC($B214)/16+3,HEX2DEC(N$1)+2),INDEX('BCC Daten'!$B:$R,HEX2DEC($B214)/16+3,HEX2DEC(M$1)+2)))&gt;32767,HEX2DEC(CONCATENATE(INDEX('BCC Daten'!$B:$R,HEX2DEC($B214)/16+3,HEX2DEC(N$1)+2),INDEX('BCC Daten'!$B:$R,HEX2DEC($B214)/16+3,HEX2DEC(M$1)+2)))-65536,HEX2DEC(CONCATENATE(INDEX('BCC Daten'!$B:$R,HEX2DEC($B214)/16+3,HEX2DEC(N$1)+2),INDEX('BCC Daten'!$B:$R,HEX2DEC($B214)/16+3,HEX2DEC(M$1)+2))))</f>
        <v>-51</v>
      </c>
      <c r="N214" s="115"/>
      <c r="O214" s="115">
        <f>IF(HEX2DEC(CONCATENATE(INDEX('BCC Daten'!$B:$R,HEX2DEC($B214)/16+3,HEX2DEC(P$1)+2),INDEX('BCC Daten'!$B:$R,HEX2DEC($B214)/16+3,HEX2DEC(O$1)+2)))&gt;32767,HEX2DEC(CONCATENATE(INDEX('BCC Daten'!$B:$R,HEX2DEC($B214)/16+3,HEX2DEC(P$1)+2),INDEX('BCC Daten'!$B:$R,HEX2DEC($B214)/16+3,HEX2DEC(O$1)+2)))-65536,HEX2DEC(CONCATENATE(INDEX('BCC Daten'!$B:$R,HEX2DEC($B214)/16+3,HEX2DEC(P$1)+2),INDEX('BCC Daten'!$B:$R,HEX2DEC($B214)/16+3,HEX2DEC(O$1)+2))))</f>
        <v>-15</v>
      </c>
      <c r="P214" s="115"/>
      <c r="Q214" s="115">
        <f>IF(HEX2DEC(CONCATENATE(INDEX('BCC Daten'!$B:$R,HEX2DEC($B214)/16+3,HEX2DEC(R$1)+2),INDEX('BCC Daten'!$B:$R,HEX2DEC($B214)/16+3,HEX2DEC(Q$1)+2)))&gt;32767,HEX2DEC(CONCATENATE(INDEX('BCC Daten'!$B:$R,HEX2DEC($B214)/16+3,HEX2DEC(R$1)+2),INDEX('BCC Daten'!$B:$R,HEX2DEC($B214)/16+3,HEX2DEC(Q$1)+2)))-65536,HEX2DEC(CONCATENATE(INDEX('BCC Daten'!$B:$R,HEX2DEC($B214)/16+3,HEX2DEC(R$1)+2),INDEX('BCC Daten'!$B:$R,HEX2DEC($B214)/16+3,HEX2DEC(Q$1)+2))))</f>
        <v>-56</v>
      </c>
      <c r="R214" s="116"/>
    </row>
    <row r="215" spans="1:18" x14ac:dyDescent="0.25">
      <c r="A215" s="75">
        <f t="shared" si="7"/>
        <v>2560</v>
      </c>
      <c r="B215" s="10" t="str">
        <f t="shared" si="8"/>
        <v>A00</v>
      </c>
      <c r="C215" s="114">
        <f>IF(HEX2DEC(CONCATENATE(INDEX('BCC Daten'!$B:$R,HEX2DEC($B215)/16+3,HEX2DEC(D$1)+2),INDEX('BCC Daten'!$B:$R,HEX2DEC($B215)/16+3,HEX2DEC(C$1)+2)))&gt;32767,HEX2DEC(CONCATENATE(INDEX('BCC Daten'!$B:$R,HEX2DEC($B215)/16+3,HEX2DEC(D$1)+2),INDEX('BCC Daten'!$B:$R,HEX2DEC($B215)/16+3,HEX2DEC(C$1)+2)))-65536,HEX2DEC(CONCATENATE(INDEX('BCC Daten'!$B:$R,HEX2DEC($B215)/16+3,HEX2DEC(D$1)+2),INDEX('BCC Daten'!$B:$R,HEX2DEC($B215)/16+3,HEX2DEC(C$1)+2))))</f>
        <v>-17</v>
      </c>
      <c r="D215" s="115"/>
      <c r="E215" s="115">
        <f>IF(HEX2DEC(CONCATENATE(INDEX('BCC Daten'!$B:$R,HEX2DEC($B215)/16+3,HEX2DEC(F$1)+2),INDEX('BCC Daten'!$B:$R,HEX2DEC($B215)/16+3,HEX2DEC(E$1)+2)))&gt;32767,HEX2DEC(CONCATENATE(INDEX('BCC Daten'!$B:$R,HEX2DEC($B215)/16+3,HEX2DEC(F$1)+2),INDEX('BCC Daten'!$B:$R,HEX2DEC($B215)/16+3,HEX2DEC(E$1)+2)))-65536,HEX2DEC(CONCATENATE(INDEX('BCC Daten'!$B:$R,HEX2DEC($B215)/16+3,HEX2DEC(F$1)+2),INDEX('BCC Daten'!$B:$R,HEX2DEC($B215)/16+3,HEX2DEC(E$1)+2))))</f>
        <v>-18</v>
      </c>
      <c r="F215" s="115"/>
      <c r="G215" s="115">
        <f>IF(HEX2DEC(CONCATENATE(INDEX('BCC Daten'!$B:$R,HEX2DEC($B215)/16+3,HEX2DEC(H$1)+2),INDEX('BCC Daten'!$B:$R,HEX2DEC($B215)/16+3,HEX2DEC(G$1)+2)))&gt;32767,HEX2DEC(CONCATENATE(INDEX('BCC Daten'!$B:$R,HEX2DEC($B215)/16+3,HEX2DEC(H$1)+2),INDEX('BCC Daten'!$B:$R,HEX2DEC($B215)/16+3,HEX2DEC(G$1)+2)))-65536,HEX2DEC(CONCATENATE(INDEX('BCC Daten'!$B:$R,HEX2DEC($B215)/16+3,HEX2DEC(H$1)+2),INDEX('BCC Daten'!$B:$R,HEX2DEC($B215)/16+3,HEX2DEC(G$1)+2))))</f>
        <v>-14</v>
      </c>
      <c r="H215" s="115"/>
      <c r="I215" s="115">
        <f>IF(HEX2DEC(CONCATENATE(INDEX('BCC Daten'!$B:$R,HEX2DEC($B215)/16+3,HEX2DEC(J$1)+2),INDEX('BCC Daten'!$B:$R,HEX2DEC($B215)/16+3,HEX2DEC(I$1)+2)))&gt;32767,HEX2DEC(CONCATENATE(INDEX('BCC Daten'!$B:$R,HEX2DEC($B215)/16+3,HEX2DEC(J$1)+2),INDEX('BCC Daten'!$B:$R,HEX2DEC($B215)/16+3,HEX2DEC(I$1)+2)))-65536,HEX2DEC(CONCATENATE(INDEX('BCC Daten'!$B:$R,HEX2DEC($B215)/16+3,HEX2DEC(J$1)+2),INDEX('BCC Daten'!$B:$R,HEX2DEC($B215)/16+3,HEX2DEC(I$1)+2))))</f>
        <v>-17</v>
      </c>
      <c r="J215" s="115"/>
      <c r="K215" s="115">
        <f>IF(HEX2DEC(CONCATENATE(INDEX('BCC Daten'!$B:$R,HEX2DEC($B215)/16+3,HEX2DEC(L$1)+2),INDEX('BCC Daten'!$B:$R,HEX2DEC($B215)/16+3,HEX2DEC(K$1)+2)))&gt;32767,HEX2DEC(CONCATENATE(INDEX('BCC Daten'!$B:$R,HEX2DEC($B215)/16+3,HEX2DEC(L$1)+2),INDEX('BCC Daten'!$B:$R,HEX2DEC($B215)/16+3,HEX2DEC(K$1)+2)))-65536,HEX2DEC(CONCATENATE(INDEX('BCC Daten'!$B:$R,HEX2DEC($B215)/16+3,HEX2DEC(L$1)+2),INDEX('BCC Daten'!$B:$R,HEX2DEC($B215)/16+3,HEX2DEC(K$1)+2))))</f>
        <v>-17</v>
      </c>
      <c r="L215" s="115"/>
      <c r="M215" s="115">
        <f>IF(HEX2DEC(CONCATENATE(INDEX('BCC Daten'!$B:$R,HEX2DEC($B215)/16+3,HEX2DEC(N$1)+2),INDEX('BCC Daten'!$B:$R,HEX2DEC($B215)/16+3,HEX2DEC(M$1)+2)))&gt;32767,HEX2DEC(CONCATENATE(INDEX('BCC Daten'!$B:$R,HEX2DEC($B215)/16+3,HEX2DEC(N$1)+2),INDEX('BCC Daten'!$B:$R,HEX2DEC($B215)/16+3,HEX2DEC(M$1)+2)))-65536,HEX2DEC(CONCATENATE(INDEX('BCC Daten'!$B:$R,HEX2DEC($B215)/16+3,HEX2DEC(N$1)+2),INDEX('BCC Daten'!$B:$R,HEX2DEC($B215)/16+3,HEX2DEC(M$1)+2))))</f>
        <v>-17</v>
      </c>
      <c r="N215" s="115"/>
      <c r="O215" s="115">
        <f>IF(HEX2DEC(CONCATENATE(INDEX('BCC Daten'!$B:$R,HEX2DEC($B215)/16+3,HEX2DEC(P$1)+2),INDEX('BCC Daten'!$B:$R,HEX2DEC($B215)/16+3,HEX2DEC(O$1)+2)))&gt;32767,HEX2DEC(CONCATENATE(INDEX('BCC Daten'!$B:$R,HEX2DEC($B215)/16+3,HEX2DEC(P$1)+2),INDEX('BCC Daten'!$B:$R,HEX2DEC($B215)/16+3,HEX2DEC(O$1)+2)))-65536,HEX2DEC(CONCATENATE(INDEX('BCC Daten'!$B:$R,HEX2DEC($B215)/16+3,HEX2DEC(P$1)+2),INDEX('BCC Daten'!$B:$R,HEX2DEC($B215)/16+3,HEX2DEC(O$1)+2))))</f>
        <v>-15</v>
      </c>
      <c r="P215" s="115"/>
      <c r="Q215" s="115">
        <f>IF(HEX2DEC(CONCATENATE(INDEX('BCC Daten'!$B:$R,HEX2DEC($B215)/16+3,HEX2DEC(R$1)+2),INDEX('BCC Daten'!$B:$R,HEX2DEC($B215)/16+3,HEX2DEC(Q$1)+2)))&gt;32767,HEX2DEC(CONCATENATE(INDEX('BCC Daten'!$B:$R,HEX2DEC($B215)/16+3,HEX2DEC(R$1)+2),INDEX('BCC Daten'!$B:$R,HEX2DEC($B215)/16+3,HEX2DEC(Q$1)+2)))-65536,HEX2DEC(CONCATENATE(INDEX('BCC Daten'!$B:$R,HEX2DEC($B215)/16+3,HEX2DEC(R$1)+2),INDEX('BCC Daten'!$B:$R,HEX2DEC($B215)/16+3,HEX2DEC(Q$1)+2))))</f>
        <v>-18</v>
      </c>
      <c r="R215" s="116"/>
    </row>
    <row r="216" spans="1:18" x14ac:dyDescent="0.25">
      <c r="A216" s="75">
        <f t="shared" si="7"/>
        <v>2576</v>
      </c>
      <c r="B216" s="10" t="str">
        <f t="shared" si="8"/>
        <v>A10</v>
      </c>
      <c r="C216" s="114">
        <f>IF(HEX2DEC(CONCATENATE(INDEX('BCC Daten'!$B:$R,HEX2DEC($B216)/16+3,HEX2DEC(D$1)+2),INDEX('BCC Daten'!$B:$R,HEX2DEC($B216)/16+3,HEX2DEC(C$1)+2)))&gt;32767,HEX2DEC(CONCATENATE(INDEX('BCC Daten'!$B:$R,HEX2DEC($B216)/16+3,HEX2DEC(D$1)+2),INDEX('BCC Daten'!$B:$R,HEX2DEC($B216)/16+3,HEX2DEC(C$1)+2)))-65536,HEX2DEC(CONCATENATE(INDEX('BCC Daten'!$B:$R,HEX2DEC($B216)/16+3,HEX2DEC(D$1)+2),INDEX('BCC Daten'!$B:$R,HEX2DEC($B216)/16+3,HEX2DEC(C$1)+2))))</f>
        <v>-14</v>
      </c>
      <c r="D216" s="115"/>
      <c r="E216" s="115">
        <f>IF(HEX2DEC(CONCATENATE(INDEX('BCC Daten'!$B:$R,HEX2DEC($B216)/16+3,HEX2DEC(F$1)+2),INDEX('BCC Daten'!$B:$R,HEX2DEC($B216)/16+3,HEX2DEC(E$1)+2)))&gt;32767,HEX2DEC(CONCATENATE(INDEX('BCC Daten'!$B:$R,HEX2DEC($B216)/16+3,HEX2DEC(F$1)+2),INDEX('BCC Daten'!$B:$R,HEX2DEC($B216)/16+3,HEX2DEC(E$1)+2)))-65536,HEX2DEC(CONCATENATE(INDEX('BCC Daten'!$B:$R,HEX2DEC($B216)/16+3,HEX2DEC(F$1)+2),INDEX('BCC Daten'!$B:$R,HEX2DEC($B216)/16+3,HEX2DEC(E$1)+2))))</f>
        <v>-17</v>
      </c>
      <c r="F216" s="115"/>
      <c r="G216" s="115">
        <f>IF(HEX2DEC(CONCATENATE(INDEX('BCC Daten'!$B:$R,HEX2DEC($B216)/16+3,HEX2DEC(H$1)+2),INDEX('BCC Daten'!$B:$R,HEX2DEC($B216)/16+3,HEX2DEC(G$1)+2)))&gt;32767,HEX2DEC(CONCATENATE(INDEX('BCC Daten'!$B:$R,HEX2DEC($B216)/16+3,HEX2DEC(H$1)+2),INDEX('BCC Daten'!$B:$R,HEX2DEC($B216)/16+3,HEX2DEC(G$1)+2)))-65536,HEX2DEC(CONCATENATE(INDEX('BCC Daten'!$B:$R,HEX2DEC($B216)/16+3,HEX2DEC(H$1)+2),INDEX('BCC Daten'!$B:$R,HEX2DEC($B216)/16+3,HEX2DEC(G$1)+2))))</f>
        <v>-16</v>
      </c>
      <c r="H216" s="115"/>
      <c r="I216" s="115">
        <f>IF(HEX2DEC(CONCATENATE(INDEX('BCC Daten'!$B:$R,HEX2DEC($B216)/16+3,HEX2DEC(J$1)+2),INDEX('BCC Daten'!$B:$R,HEX2DEC($B216)/16+3,HEX2DEC(I$1)+2)))&gt;32767,HEX2DEC(CONCATENATE(INDEX('BCC Daten'!$B:$R,HEX2DEC($B216)/16+3,HEX2DEC(J$1)+2),INDEX('BCC Daten'!$B:$R,HEX2DEC($B216)/16+3,HEX2DEC(I$1)+2)))-65536,HEX2DEC(CONCATENATE(INDEX('BCC Daten'!$B:$R,HEX2DEC($B216)/16+3,HEX2DEC(J$1)+2),INDEX('BCC Daten'!$B:$R,HEX2DEC($B216)/16+3,HEX2DEC(I$1)+2))))</f>
        <v>-16</v>
      </c>
      <c r="J216" s="115"/>
      <c r="K216" s="115">
        <f>IF(HEX2DEC(CONCATENATE(INDEX('BCC Daten'!$B:$R,HEX2DEC($B216)/16+3,HEX2DEC(L$1)+2),INDEX('BCC Daten'!$B:$R,HEX2DEC($B216)/16+3,HEX2DEC(K$1)+2)))&gt;32767,HEX2DEC(CONCATENATE(INDEX('BCC Daten'!$B:$R,HEX2DEC($B216)/16+3,HEX2DEC(L$1)+2),INDEX('BCC Daten'!$B:$R,HEX2DEC($B216)/16+3,HEX2DEC(K$1)+2)))-65536,HEX2DEC(CONCATENATE(INDEX('BCC Daten'!$B:$R,HEX2DEC($B216)/16+3,HEX2DEC(L$1)+2),INDEX('BCC Daten'!$B:$R,HEX2DEC($B216)/16+3,HEX2DEC(K$1)+2))))</f>
        <v>-18</v>
      </c>
      <c r="L216" s="115"/>
      <c r="M216" s="115">
        <f>IF(HEX2DEC(CONCATENATE(INDEX('BCC Daten'!$B:$R,HEX2DEC($B216)/16+3,HEX2DEC(N$1)+2),INDEX('BCC Daten'!$B:$R,HEX2DEC($B216)/16+3,HEX2DEC(M$1)+2)))&gt;32767,HEX2DEC(CONCATENATE(INDEX('BCC Daten'!$B:$R,HEX2DEC($B216)/16+3,HEX2DEC(N$1)+2),INDEX('BCC Daten'!$B:$R,HEX2DEC($B216)/16+3,HEX2DEC(M$1)+2)))-65536,HEX2DEC(CONCATENATE(INDEX('BCC Daten'!$B:$R,HEX2DEC($B216)/16+3,HEX2DEC(N$1)+2),INDEX('BCC Daten'!$B:$R,HEX2DEC($B216)/16+3,HEX2DEC(M$1)+2))))</f>
        <v>-16</v>
      </c>
      <c r="N216" s="115"/>
      <c r="O216" s="115">
        <f>IF(HEX2DEC(CONCATENATE(INDEX('BCC Daten'!$B:$R,HEX2DEC($B216)/16+3,HEX2DEC(P$1)+2),INDEX('BCC Daten'!$B:$R,HEX2DEC($B216)/16+3,HEX2DEC(O$1)+2)))&gt;32767,HEX2DEC(CONCATENATE(INDEX('BCC Daten'!$B:$R,HEX2DEC($B216)/16+3,HEX2DEC(P$1)+2),INDEX('BCC Daten'!$B:$R,HEX2DEC($B216)/16+3,HEX2DEC(O$1)+2)))-65536,HEX2DEC(CONCATENATE(INDEX('BCC Daten'!$B:$R,HEX2DEC($B216)/16+3,HEX2DEC(P$1)+2),INDEX('BCC Daten'!$B:$R,HEX2DEC($B216)/16+3,HEX2DEC(O$1)+2))))</f>
        <v>-15</v>
      </c>
      <c r="P216" s="115"/>
      <c r="Q216" s="115">
        <f>IF(HEX2DEC(CONCATENATE(INDEX('BCC Daten'!$B:$R,HEX2DEC($B216)/16+3,HEX2DEC(R$1)+2),INDEX('BCC Daten'!$B:$R,HEX2DEC($B216)/16+3,HEX2DEC(Q$1)+2)))&gt;32767,HEX2DEC(CONCATENATE(INDEX('BCC Daten'!$B:$R,HEX2DEC($B216)/16+3,HEX2DEC(R$1)+2),INDEX('BCC Daten'!$B:$R,HEX2DEC($B216)/16+3,HEX2DEC(Q$1)+2)))-65536,HEX2DEC(CONCATENATE(INDEX('BCC Daten'!$B:$R,HEX2DEC($B216)/16+3,HEX2DEC(R$1)+2),INDEX('BCC Daten'!$B:$R,HEX2DEC($B216)/16+3,HEX2DEC(Q$1)+2))))</f>
        <v>-14</v>
      </c>
      <c r="R216" s="116"/>
    </row>
    <row r="217" spans="1:18" x14ac:dyDescent="0.25">
      <c r="A217" s="75">
        <f t="shared" si="7"/>
        <v>2592</v>
      </c>
      <c r="B217" s="10" t="str">
        <f t="shared" si="8"/>
        <v>A20</v>
      </c>
      <c r="C217" s="114">
        <f>IF(HEX2DEC(CONCATENATE(INDEX('BCC Daten'!$B:$R,HEX2DEC($B217)/16+3,HEX2DEC(D$1)+2),INDEX('BCC Daten'!$B:$R,HEX2DEC($B217)/16+3,HEX2DEC(C$1)+2)))&gt;32767,HEX2DEC(CONCATENATE(INDEX('BCC Daten'!$B:$R,HEX2DEC($B217)/16+3,HEX2DEC(D$1)+2),INDEX('BCC Daten'!$B:$R,HEX2DEC($B217)/16+3,HEX2DEC(C$1)+2)))-65536,HEX2DEC(CONCATENATE(INDEX('BCC Daten'!$B:$R,HEX2DEC($B217)/16+3,HEX2DEC(D$1)+2),INDEX('BCC Daten'!$B:$R,HEX2DEC($B217)/16+3,HEX2DEC(C$1)+2))))</f>
        <v>-13</v>
      </c>
      <c r="D217" s="115"/>
      <c r="E217" s="115">
        <f>IF(HEX2DEC(CONCATENATE(INDEX('BCC Daten'!$B:$R,HEX2DEC($B217)/16+3,HEX2DEC(F$1)+2),INDEX('BCC Daten'!$B:$R,HEX2DEC($B217)/16+3,HEX2DEC(E$1)+2)))&gt;32767,HEX2DEC(CONCATENATE(INDEX('BCC Daten'!$B:$R,HEX2DEC($B217)/16+3,HEX2DEC(F$1)+2),INDEX('BCC Daten'!$B:$R,HEX2DEC($B217)/16+3,HEX2DEC(E$1)+2)))-65536,HEX2DEC(CONCATENATE(INDEX('BCC Daten'!$B:$R,HEX2DEC($B217)/16+3,HEX2DEC(F$1)+2),INDEX('BCC Daten'!$B:$R,HEX2DEC($B217)/16+3,HEX2DEC(E$1)+2))))</f>
        <v>-11</v>
      </c>
      <c r="F217" s="115"/>
      <c r="G217" s="115">
        <f>IF(HEX2DEC(CONCATENATE(INDEX('BCC Daten'!$B:$R,HEX2DEC($B217)/16+3,HEX2DEC(H$1)+2),INDEX('BCC Daten'!$B:$R,HEX2DEC($B217)/16+3,HEX2DEC(G$1)+2)))&gt;32767,HEX2DEC(CONCATENATE(INDEX('BCC Daten'!$B:$R,HEX2DEC($B217)/16+3,HEX2DEC(H$1)+2),INDEX('BCC Daten'!$B:$R,HEX2DEC($B217)/16+3,HEX2DEC(G$1)+2)))-65536,HEX2DEC(CONCATENATE(INDEX('BCC Daten'!$B:$R,HEX2DEC($B217)/16+3,HEX2DEC(H$1)+2),INDEX('BCC Daten'!$B:$R,HEX2DEC($B217)/16+3,HEX2DEC(G$1)+2))))</f>
        <v>-13</v>
      </c>
      <c r="H217" s="115"/>
      <c r="I217" s="115">
        <f>IF(HEX2DEC(CONCATENATE(INDEX('BCC Daten'!$B:$R,HEX2DEC($B217)/16+3,HEX2DEC(J$1)+2),INDEX('BCC Daten'!$B:$R,HEX2DEC($B217)/16+3,HEX2DEC(I$1)+2)))&gt;32767,HEX2DEC(CONCATENATE(INDEX('BCC Daten'!$B:$R,HEX2DEC($B217)/16+3,HEX2DEC(J$1)+2),INDEX('BCC Daten'!$B:$R,HEX2DEC($B217)/16+3,HEX2DEC(I$1)+2)))-65536,HEX2DEC(CONCATENATE(INDEX('BCC Daten'!$B:$R,HEX2DEC($B217)/16+3,HEX2DEC(J$1)+2),INDEX('BCC Daten'!$B:$R,HEX2DEC($B217)/16+3,HEX2DEC(I$1)+2))))</f>
        <v>-13</v>
      </c>
      <c r="J217" s="115"/>
      <c r="K217" s="115">
        <f>IF(HEX2DEC(CONCATENATE(INDEX('BCC Daten'!$B:$R,HEX2DEC($B217)/16+3,HEX2DEC(L$1)+2),INDEX('BCC Daten'!$B:$R,HEX2DEC($B217)/16+3,HEX2DEC(K$1)+2)))&gt;32767,HEX2DEC(CONCATENATE(INDEX('BCC Daten'!$B:$R,HEX2DEC($B217)/16+3,HEX2DEC(L$1)+2),INDEX('BCC Daten'!$B:$R,HEX2DEC($B217)/16+3,HEX2DEC(K$1)+2)))-65536,HEX2DEC(CONCATENATE(INDEX('BCC Daten'!$B:$R,HEX2DEC($B217)/16+3,HEX2DEC(L$1)+2),INDEX('BCC Daten'!$B:$R,HEX2DEC($B217)/16+3,HEX2DEC(K$1)+2))))</f>
        <v>-12</v>
      </c>
      <c r="L217" s="115"/>
      <c r="M217" s="115">
        <f>IF(HEX2DEC(CONCATENATE(INDEX('BCC Daten'!$B:$R,HEX2DEC($B217)/16+3,HEX2DEC(N$1)+2),INDEX('BCC Daten'!$B:$R,HEX2DEC($B217)/16+3,HEX2DEC(M$1)+2)))&gt;32767,HEX2DEC(CONCATENATE(INDEX('BCC Daten'!$B:$R,HEX2DEC($B217)/16+3,HEX2DEC(N$1)+2),INDEX('BCC Daten'!$B:$R,HEX2DEC($B217)/16+3,HEX2DEC(M$1)+2)))-65536,HEX2DEC(CONCATENATE(INDEX('BCC Daten'!$B:$R,HEX2DEC($B217)/16+3,HEX2DEC(N$1)+2),INDEX('BCC Daten'!$B:$R,HEX2DEC($B217)/16+3,HEX2DEC(M$1)+2))))</f>
        <v>-10</v>
      </c>
      <c r="N217" s="115"/>
      <c r="O217" s="115">
        <f>IF(HEX2DEC(CONCATENATE(INDEX('BCC Daten'!$B:$R,HEX2DEC($B217)/16+3,HEX2DEC(P$1)+2),INDEX('BCC Daten'!$B:$R,HEX2DEC($B217)/16+3,HEX2DEC(O$1)+2)))&gt;32767,HEX2DEC(CONCATENATE(INDEX('BCC Daten'!$B:$R,HEX2DEC($B217)/16+3,HEX2DEC(P$1)+2),INDEX('BCC Daten'!$B:$R,HEX2DEC($B217)/16+3,HEX2DEC(O$1)+2)))-65536,HEX2DEC(CONCATENATE(INDEX('BCC Daten'!$B:$R,HEX2DEC($B217)/16+3,HEX2DEC(P$1)+2),INDEX('BCC Daten'!$B:$R,HEX2DEC($B217)/16+3,HEX2DEC(O$1)+2))))</f>
        <v>-11</v>
      </c>
      <c r="P217" s="115"/>
      <c r="Q217" s="115">
        <f>IF(HEX2DEC(CONCATENATE(INDEX('BCC Daten'!$B:$R,HEX2DEC($B217)/16+3,HEX2DEC(R$1)+2),INDEX('BCC Daten'!$B:$R,HEX2DEC($B217)/16+3,HEX2DEC(Q$1)+2)))&gt;32767,HEX2DEC(CONCATENATE(INDEX('BCC Daten'!$B:$R,HEX2DEC($B217)/16+3,HEX2DEC(R$1)+2),INDEX('BCC Daten'!$B:$R,HEX2DEC($B217)/16+3,HEX2DEC(Q$1)+2)))-65536,HEX2DEC(CONCATENATE(INDEX('BCC Daten'!$B:$R,HEX2DEC($B217)/16+3,HEX2DEC(R$1)+2),INDEX('BCC Daten'!$B:$R,HEX2DEC($B217)/16+3,HEX2DEC(Q$1)+2))))</f>
        <v>-14</v>
      </c>
      <c r="R217" s="116"/>
    </row>
    <row r="218" spans="1:18" x14ac:dyDescent="0.25">
      <c r="A218" s="75">
        <f t="shared" si="7"/>
        <v>2608</v>
      </c>
      <c r="B218" s="10" t="str">
        <f t="shared" si="8"/>
        <v>A30</v>
      </c>
      <c r="C218" s="114">
        <f>IF(HEX2DEC(CONCATENATE(INDEX('BCC Daten'!$B:$R,HEX2DEC($B218)/16+3,HEX2DEC(D$1)+2),INDEX('BCC Daten'!$B:$R,HEX2DEC($B218)/16+3,HEX2DEC(C$1)+2)))&gt;32767,HEX2DEC(CONCATENATE(INDEX('BCC Daten'!$B:$R,HEX2DEC($B218)/16+3,HEX2DEC(D$1)+2),INDEX('BCC Daten'!$B:$R,HEX2DEC($B218)/16+3,HEX2DEC(C$1)+2)))-65536,HEX2DEC(CONCATENATE(INDEX('BCC Daten'!$B:$R,HEX2DEC($B218)/16+3,HEX2DEC(D$1)+2),INDEX('BCC Daten'!$B:$R,HEX2DEC($B218)/16+3,HEX2DEC(C$1)+2))))</f>
        <v>-12</v>
      </c>
      <c r="D218" s="115"/>
      <c r="E218" s="115">
        <f>IF(HEX2DEC(CONCATENATE(INDEX('BCC Daten'!$B:$R,HEX2DEC($B218)/16+3,HEX2DEC(F$1)+2),INDEX('BCC Daten'!$B:$R,HEX2DEC($B218)/16+3,HEX2DEC(E$1)+2)))&gt;32767,HEX2DEC(CONCATENATE(INDEX('BCC Daten'!$B:$R,HEX2DEC($B218)/16+3,HEX2DEC(F$1)+2),INDEX('BCC Daten'!$B:$R,HEX2DEC($B218)/16+3,HEX2DEC(E$1)+2)))-65536,HEX2DEC(CONCATENATE(INDEX('BCC Daten'!$B:$R,HEX2DEC($B218)/16+3,HEX2DEC(F$1)+2),INDEX('BCC Daten'!$B:$R,HEX2DEC($B218)/16+3,HEX2DEC(E$1)+2))))</f>
        <v>-11</v>
      </c>
      <c r="F218" s="115"/>
      <c r="G218" s="115">
        <f>IF(HEX2DEC(CONCATENATE(INDEX('BCC Daten'!$B:$R,HEX2DEC($B218)/16+3,HEX2DEC(H$1)+2),INDEX('BCC Daten'!$B:$R,HEX2DEC($B218)/16+3,HEX2DEC(G$1)+2)))&gt;32767,HEX2DEC(CONCATENATE(INDEX('BCC Daten'!$B:$R,HEX2DEC($B218)/16+3,HEX2DEC(H$1)+2),INDEX('BCC Daten'!$B:$R,HEX2DEC($B218)/16+3,HEX2DEC(G$1)+2)))-65536,HEX2DEC(CONCATENATE(INDEX('BCC Daten'!$B:$R,HEX2DEC($B218)/16+3,HEX2DEC(H$1)+2),INDEX('BCC Daten'!$B:$R,HEX2DEC($B218)/16+3,HEX2DEC(G$1)+2))))</f>
        <v>-10</v>
      </c>
      <c r="H218" s="115"/>
      <c r="I218" s="115">
        <f>IF(HEX2DEC(CONCATENATE(INDEX('BCC Daten'!$B:$R,HEX2DEC($B218)/16+3,HEX2DEC(J$1)+2),INDEX('BCC Daten'!$B:$R,HEX2DEC($B218)/16+3,HEX2DEC(I$1)+2)))&gt;32767,HEX2DEC(CONCATENATE(INDEX('BCC Daten'!$B:$R,HEX2DEC($B218)/16+3,HEX2DEC(J$1)+2),INDEX('BCC Daten'!$B:$R,HEX2DEC($B218)/16+3,HEX2DEC(I$1)+2)))-65536,HEX2DEC(CONCATENATE(INDEX('BCC Daten'!$B:$R,HEX2DEC($B218)/16+3,HEX2DEC(J$1)+2),INDEX('BCC Daten'!$B:$R,HEX2DEC($B218)/16+3,HEX2DEC(I$1)+2))))</f>
        <v>-11</v>
      </c>
      <c r="J218" s="115"/>
      <c r="K218" s="115">
        <f>IF(HEX2DEC(CONCATENATE(INDEX('BCC Daten'!$B:$R,HEX2DEC($B218)/16+3,HEX2DEC(L$1)+2),INDEX('BCC Daten'!$B:$R,HEX2DEC($B218)/16+3,HEX2DEC(K$1)+2)))&gt;32767,HEX2DEC(CONCATENATE(INDEX('BCC Daten'!$B:$R,HEX2DEC($B218)/16+3,HEX2DEC(L$1)+2),INDEX('BCC Daten'!$B:$R,HEX2DEC($B218)/16+3,HEX2DEC(K$1)+2)))-65536,HEX2DEC(CONCATENATE(INDEX('BCC Daten'!$B:$R,HEX2DEC($B218)/16+3,HEX2DEC(L$1)+2),INDEX('BCC Daten'!$B:$R,HEX2DEC($B218)/16+3,HEX2DEC(K$1)+2))))</f>
        <v>-13</v>
      </c>
      <c r="L218" s="115"/>
      <c r="M218" s="115">
        <f>IF(HEX2DEC(CONCATENATE(INDEX('BCC Daten'!$B:$R,HEX2DEC($B218)/16+3,HEX2DEC(N$1)+2),INDEX('BCC Daten'!$B:$R,HEX2DEC($B218)/16+3,HEX2DEC(M$1)+2)))&gt;32767,HEX2DEC(CONCATENATE(INDEX('BCC Daten'!$B:$R,HEX2DEC($B218)/16+3,HEX2DEC(N$1)+2),INDEX('BCC Daten'!$B:$R,HEX2DEC($B218)/16+3,HEX2DEC(M$1)+2)))-65536,HEX2DEC(CONCATENATE(INDEX('BCC Daten'!$B:$R,HEX2DEC($B218)/16+3,HEX2DEC(N$1)+2),INDEX('BCC Daten'!$B:$R,HEX2DEC($B218)/16+3,HEX2DEC(M$1)+2))))</f>
        <v>-12</v>
      </c>
      <c r="N218" s="115"/>
      <c r="O218" s="115">
        <f>IF(HEX2DEC(CONCATENATE(INDEX('BCC Daten'!$B:$R,HEX2DEC($B218)/16+3,HEX2DEC(P$1)+2),INDEX('BCC Daten'!$B:$R,HEX2DEC($B218)/16+3,HEX2DEC(O$1)+2)))&gt;32767,HEX2DEC(CONCATENATE(INDEX('BCC Daten'!$B:$R,HEX2DEC($B218)/16+3,HEX2DEC(P$1)+2),INDEX('BCC Daten'!$B:$R,HEX2DEC($B218)/16+3,HEX2DEC(O$1)+2)))-65536,HEX2DEC(CONCATENATE(INDEX('BCC Daten'!$B:$R,HEX2DEC($B218)/16+3,HEX2DEC(P$1)+2),INDEX('BCC Daten'!$B:$R,HEX2DEC($B218)/16+3,HEX2DEC(O$1)+2))))</f>
        <v>-6</v>
      </c>
      <c r="P218" s="115"/>
      <c r="Q218" s="115">
        <f>IF(HEX2DEC(CONCATENATE(INDEX('BCC Daten'!$B:$R,HEX2DEC($B218)/16+3,HEX2DEC(R$1)+2),INDEX('BCC Daten'!$B:$R,HEX2DEC($B218)/16+3,HEX2DEC(Q$1)+2)))&gt;32767,HEX2DEC(CONCATENATE(INDEX('BCC Daten'!$B:$R,HEX2DEC($B218)/16+3,HEX2DEC(R$1)+2),INDEX('BCC Daten'!$B:$R,HEX2DEC($B218)/16+3,HEX2DEC(Q$1)+2)))-65536,HEX2DEC(CONCATENATE(INDEX('BCC Daten'!$B:$R,HEX2DEC($B218)/16+3,HEX2DEC(R$1)+2),INDEX('BCC Daten'!$B:$R,HEX2DEC($B218)/16+3,HEX2DEC(Q$1)+2))))</f>
        <v>-13</v>
      </c>
      <c r="R218" s="116"/>
    </row>
    <row r="219" spans="1:18" x14ac:dyDescent="0.25">
      <c r="A219" s="75">
        <f t="shared" si="7"/>
        <v>2624</v>
      </c>
      <c r="B219" s="10" t="str">
        <f t="shared" si="8"/>
        <v>A40</v>
      </c>
      <c r="C219" s="114">
        <f>IF(HEX2DEC(CONCATENATE(INDEX('BCC Daten'!$B:$R,HEX2DEC($B219)/16+3,HEX2DEC(D$1)+2),INDEX('BCC Daten'!$B:$R,HEX2DEC($B219)/16+3,HEX2DEC(C$1)+2)))&gt;32767,HEX2DEC(CONCATENATE(INDEX('BCC Daten'!$B:$R,HEX2DEC($B219)/16+3,HEX2DEC(D$1)+2),INDEX('BCC Daten'!$B:$R,HEX2DEC($B219)/16+3,HEX2DEC(C$1)+2)))-65536,HEX2DEC(CONCATENATE(INDEX('BCC Daten'!$B:$R,HEX2DEC($B219)/16+3,HEX2DEC(D$1)+2),INDEX('BCC Daten'!$B:$R,HEX2DEC($B219)/16+3,HEX2DEC(C$1)+2))))</f>
        <v>-19</v>
      </c>
      <c r="D219" s="115"/>
      <c r="E219" s="115">
        <f>IF(HEX2DEC(CONCATENATE(INDEX('BCC Daten'!$B:$R,HEX2DEC($B219)/16+3,HEX2DEC(F$1)+2),INDEX('BCC Daten'!$B:$R,HEX2DEC($B219)/16+3,HEX2DEC(E$1)+2)))&gt;32767,HEX2DEC(CONCATENATE(INDEX('BCC Daten'!$B:$R,HEX2DEC($B219)/16+3,HEX2DEC(F$1)+2),INDEX('BCC Daten'!$B:$R,HEX2DEC($B219)/16+3,HEX2DEC(E$1)+2)))-65536,HEX2DEC(CONCATENATE(INDEX('BCC Daten'!$B:$R,HEX2DEC($B219)/16+3,HEX2DEC(F$1)+2),INDEX('BCC Daten'!$B:$R,HEX2DEC($B219)/16+3,HEX2DEC(E$1)+2))))</f>
        <v>-13</v>
      </c>
      <c r="F219" s="115"/>
      <c r="G219" s="115">
        <f>IF(HEX2DEC(CONCATENATE(INDEX('BCC Daten'!$B:$R,HEX2DEC($B219)/16+3,HEX2DEC(H$1)+2),INDEX('BCC Daten'!$B:$R,HEX2DEC($B219)/16+3,HEX2DEC(G$1)+2)))&gt;32767,HEX2DEC(CONCATENATE(INDEX('BCC Daten'!$B:$R,HEX2DEC($B219)/16+3,HEX2DEC(H$1)+2),INDEX('BCC Daten'!$B:$R,HEX2DEC($B219)/16+3,HEX2DEC(G$1)+2)))-65536,HEX2DEC(CONCATENATE(INDEX('BCC Daten'!$B:$R,HEX2DEC($B219)/16+3,HEX2DEC(H$1)+2),INDEX('BCC Daten'!$B:$R,HEX2DEC($B219)/16+3,HEX2DEC(G$1)+2))))</f>
        <v>6</v>
      </c>
      <c r="H219" s="115"/>
      <c r="I219" s="115">
        <f>IF(HEX2DEC(CONCATENATE(INDEX('BCC Daten'!$B:$R,HEX2DEC($B219)/16+3,HEX2DEC(J$1)+2),INDEX('BCC Daten'!$B:$R,HEX2DEC($B219)/16+3,HEX2DEC(I$1)+2)))&gt;32767,HEX2DEC(CONCATENATE(INDEX('BCC Daten'!$B:$R,HEX2DEC($B219)/16+3,HEX2DEC(J$1)+2),INDEX('BCC Daten'!$B:$R,HEX2DEC($B219)/16+3,HEX2DEC(I$1)+2)))-65536,HEX2DEC(CONCATENATE(INDEX('BCC Daten'!$B:$R,HEX2DEC($B219)/16+3,HEX2DEC(J$1)+2),INDEX('BCC Daten'!$B:$R,HEX2DEC($B219)/16+3,HEX2DEC(I$1)+2))))</f>
        <v>-31</v>
      </c>
      <c r="J219" s="115"/>
      <c r="K219" s="115">
        <f>IF(HEX2DEC(CONCATENATE(INDEX('BCC Daten'!$B:$R,HEX2DEC($B219)/16+3,HEX2DEC(L$1)+2),INDEX('BCC Daten'!$B:$R,HEX2DEC($B219)/16+3,HEX2DEC(K$1)+2)))&gt;32767,HEX2DEC(CONCATENATE(INDEX('BCC Daten'!$B:$R,HEX2DEC($B219)/16+3,HEX2DEC(L$1)+2),INDEX('BCC Daten'!$B:$R,HEX2DEC($B219)/16+3,HEX2DEC(K$1)+2)))-65536,HEX2DEC(CONCATENATE(INDEX('BCC Daten'!$B:$R,HEX2DEC($B219)/16+3,HEX2DEC(L$1)+2),INDEX('BCC Daten'!$B:$R,HEX2DEC($B219)/16+3,HEX2DEC(K$1)+2))))</f>
        <v>-8</v>
      </c>
      <c r="L219" s="115"/>
      <c r="M219" s="115">
        <f>IF(HEX2DEC(CONCATENATE(INDEX('BCC Daten'!$B:$R,HEX2DEC($B219)/16+3,HEX2DEC(N$1)+2),INDEX('BCC Daten'!$B:$R,HEX2DEC($B219)/16+3,HEX2DEC(M$1)+2)))&gt;32767,HEX2DEC(CONCATENATE(INDEX('BCC Daten'!$B:$R,HEX2DEC($B219)/16+3,HEX2DEC(N$1)+2),INDEX('BCC Daten'!$B:$R,HEX2DEC($B219)/16+3,HEX2DEC(M$1)+2)))-65536,HEX2DEC(CONCATENATE(INDEX('BCC Daten'!$B:$R,HEX2DEC($B219)/16+3,HEX2DEC(N$1)+2),INDEX('BCC Daten'!$B:$R,HEX2DEC($B219)/16+3,HEX2DEC(M$1)+2))))</f>
        <v>-75</v>
      </c>
      <c r="N219" s="115"/>
      <c r="O219" s="115">
        <f>IF(HEX2DEC(CONCATENATE(INDEX('BCC Daten'!$B:$R,HEX2DEC($B219)/16+3,HEX2DEC(P$1)+2),INDEX('BCC Daten'!$B:$R,HEX2DEC($B219)/16+3,HEX2DEC(O$1)+2)))&gt;32767,HEX2DEC(CONCATENATE(INDEX('BCC Daten'!$B:$R,HEX2DEC($B219)/16+3,HEX2DEC(P$1)+2),INDEX('BCC Daten'!$B:$R,HEX2DEC($B219)/16+3,HEX2DEC(O$1)+2)))-65536,HEX2DEC(CONCATENATE(INDEX('BCC Daten'!$B:$R,HEX2DEC($B219)/16+3,HEX2DEC(P$1)+2),INDEX('BCC Daten'!$B:$R,HEX2DEC($B219)/16+3,HEX2DEC(O$1)+2))))</f>
        <v>10</v>
      </c>
      <c r="P219" s="115"/>
      <c r="Q219" s="115">
        <f>IF(HEX2DEC(CONCATENATE(INDEX('BCC Daten'!$B:$R,HEX2DEC($B219)/16+3,HEX2DEC(R$1)+2),INDEX('BCC Daten'!$B:$R,HEX2DEC($B219)/16+3,HEX2DEC(Q$1)+2)))&gt;32767,HEX2DEC(CONCATENATE(INDEX('BCC Daten'!$B:$R,HEX2DEC($B219)/16+3,HEX2DEC(R$1)+2),INDEX('BCC Daten'!$B:$R,HEX2DEC($B219)/16+3,HEX2DEC(Q$1)+2)))-65536,HEX2DEC(CONCATENATE(INDEX('BCC Daten'!$B:$R,HEX2DEC($B219)/16+3,HEX2DEC(R$1)+2),INDEX('BCC Daten'!$B:$R,HEX2DEC($B219)/16+3,HEX2DEC(Q$1)+2))))</f>
        <v>-16</v>
      </c>
      <c r="R219" s="116"/>
    </row>
    <row r="220" spans="1:18" x14ac:dyDescent="0.25">
      <c r="A220" s="75">
        <f t="shared" si="7"/>
        <v>2640</v>
      </c>
      <c r="B220" s="10" t="str">
        <f t="shared" si="8"/>
        <v>A50</v>
      </c>
      <c r="C220" s="114">
        <f>IF(HEX2DEC(CONCATENATE(INDEX('BCC Daten'!$B:$R,HEX2DEC($B220)/16+3,HEX2DEC(D$1)+2),INDEX('BCC Daten'!$B:$R,HEX2DEC($B220)/16+3,HEX2DEC(C$1)+2)))&gt;32767,HEX2DEC(CONCATENATE(INDEX('BCC Daten'!$B:$R,HEX2DEC($B220)/16+3,HEX2DEC(D$1)+2),INDEX('BCC Daten'!$B:$R,HEX2DEC($B220)/16+3,HEX2DEC(C$1)+2)))-65536,HEX2DEC(CONCATENATE(INDEX('BCC Daten'!$B:$R,HEX2DEC($B220)/16+3,HEX2DEC(D$1)+2),INDEX('BCC Daten'!$B:$R,HEX2DEC($B220)/16+3,HEX2DEC(C$1)+2))))</f>
        <v>-85</v>
      </c>
      <c r="D220" s="115"/>
      <c r="E220" s="115">
        <f>IF(HEX2DEC(CONCATENATE(INDEX('BCC Daten'!$B:$R,HEX2DEC($B220)/16+3,HEX2DEC(F$1)+2),INDEX('BCC Daten'!$B:$R,HEX2DEC($B220)/16+3,HEX2DEC(E$1)+2)))&gt;32767,HEX2DEC(CONCATENATE(INDEX('BCC Daten'!$B:$R,HEX2DEC($B220)/16+3,HEX2DEC(F$1)+2),INDEX('BCC Daten'!$B:$R,HEX2DEC($B220)/16+3,HEX2DEC(E$1)+2)))-65536,HEX2DEC(CONCATENATE(INDEX('BCC Daten'!$B:$R,HEX2DEC($B220)/16+3,HEX2DEC(F$1)+2),INDEX('BCC Daten'!$B:$R,HEX2DEC($B220)/16+3,HEX2DEC(E$1)+2))))</f>
        <v>-47</v>
      </c>
      <c r="F220" s="115"/>
      <c r="G220" s="115">
        <f>IF(HEX2DEC(CONCATENATE(INDEX('BCC Daten'!$B:$R,HEX2DEC($B220)/16+3,HEX2DEC(H$1)+2),INDEX('BCC Daten'!$B:$R,HEX2DEC($B220)/16+3,HEX2DEC(G$1)+2)))&gt;32767,HEX2DEC(CONCATENATE(INDEX('BCC Daten'!$B:$R,HEX2DEC($B220)/16+3,HEX2DEC(H$1)+2),INDEX('BCC Daten'!$B:$R,HEX2DEC($B220)/16+3,HEX2DEC(G$1)+2)))-65536,HEX2DEC(CONCATENATE(INDEX('BCC Daten'!$B:$R,HEX2DEC($B220)/16+3,HEX2DEC(H$1)+2),INDEX('BCC Daten'!$B:$R,HEX2DEC($B220)/16+3,HEX2DEC(G$1)+2))))</f>
        <v>25</v>
      </c>
      <c r="H220" s="115"/>
      <c r="I220" s="115">
        <f>IF(HEX2DEC(CONCATENATE(INDEX('BCC Daten'!$B:$R,HEX2DEC($B220)/16+3,HEX2DEC(J$1)+2),INDEX('BCC Daten'!$B:$R,HEX2DEC($B220)/16+3,HEX2DEC(I$1)+2)))&gt;32767,HEX2DEC(CONCATENATE(INDEX('BCC Daten'!$B:$R,HEX2DEC($B220)/16+3,HEX2DEC(J$1)+2),INDEX('BCC Daten'!$B:$R,HEX2DEC($B220)/16+3,HEX2DEC(I$1)+2)))-65536,HEX2DEC(CONCATENATE(INDEX('BCC Daten'!$B:$R,HEX2DEC($B220)/16+3,HEX2DEC(J$1)+2),INDEX('BCC Daten'!$B:$R,HEX2DEC($B220)/16+3,HEX2DEC(I$1)+2))))</f>
        <v>23</v>
      </c>
      <c r="J220" s="115"/>
      <c r="K220" s="115">
        <f>IF(HEX2DEC(CONCATENATE(INDEX('BCC Daten'!$B:$R,HEX2DEC($B220)/16+3,HEX2DEC(L$1)+2),INDEX('BCC Daten'!$B:$R,HEX2DEC($B220)/16+3,HEX2DEC(K$1)+2)))&gt;32767,HEX2DEC(CONCATENATE(INDEX('BCC Daten'!$B:$R,HEX2DEC($B220)/16+3,HEX2DEC(L$1)+2),INDEX('BCC Daten'!$B:$R,HEX2DEC($B220)/16+3,HEX2DEC(K$1)+2)))-65536,HEX2DEC(CONCATENATE(INDEX('BCC Daten'!$B:$R,HEX2DEC($B220)/16+3,HEX2DEC(L$1)+2),INDEX('BCC Daten'!$B:$R,HEX2DEC($B220)/16+3,HEX2DEC(K$1)+2))))</f>
        <v>43</v>
      </c>
      <c r="L220" s="115"/>
      <c r="M220" s="115">
        <f>IF(HEX2DEC(CONCATENATE(INDEX('BCC Daten'!$B:$R,HEX2DEC($B220)/16+3,HEX2DEC(N$1)+2),INDEX('BCC Daten'!$B:$R,HEX2DEC($B220)/16+3,HEX2DEC(M$1)+2)))&gt;32767,HEX2DEC(CONCATENATE(INDEX('BCC Daten'!$B:$R,HEX2DEC($B220)/16+3,HEX2DEC(N$1)+2),INDEX('BCC Daten'!$B:$R,HEX2DEC($B220)/16+3,HEX2DEC(M$1)+2)))-65536,HEX2DEC(CONCATENATE(INDEX('BCC Daten'!$B:$R,HEX2DEC($B220)/16+3,HEX2DEC(N$1)+2),INDEX('BCC Daten'!$B:$R,HEX2DEC($B220)/16+3,HEX2DEC(M$1)+2))))</f>
        <v>-56</v>
      </c>
      <c r="N220" s="115"/>
      <c r="O220" s="115">
        <f>IF(HEX2DEC(CONCATENATE(INDEX('BCC Daten'!$B:$R,HEX2DEC($B220)/16+3,HEX2DEC(P$1)+2),INDEX('BCC Daten'!$B:$R,HEX2DEC($B220)/16+3,HEX2DEC(O$1)+2)))&gt;32767,HEX2DEC(CONCATENATE(INDEX('BCC Daten'!$B:$R,HEX2DEC($B220)/16+3,HEX2DEC(P$1)+2),INDEX('BCC Daten'!$B:$R,HEX2DEC($B220)/16+3,HEX2DEC(O$1)+2)))-65536,HEX2DEC(CONCATENATE(INDEX('BCC Daten'!$B:$R,HEX2DEC($B220)/16+3,HEX2DEC(P$1)+2),INDEX('BCC Daten'!$B:$R,HEX2DEC($B220)/16+3,HEX2DEC(O$1)+2))))</f>
        <v>17</v>
      </c>
      <c r="P220" s="115"/>
      <c r="Q220" s="115">
        <f>IF(HEX2DEC(CONCATENATE(INDEX('BCC Daten'!$B:$R,HEX2DEC($B220)/16+3,HEX2DEC(R$1)+2),INDEX('BCC Daten'!$B:$R,HEX2DEC($B220)/16+3,HEX2DEC(Q$1)+2)))&gt;32767,HEX2DEC(CONCATENATE(INDEX('BCC Daten'!$B:$R,HEX2DEC($B220)/16+3,HEX2DEC(R$1)+2),INDEX('BCC Daten'!$B:$R,HEX2DEC($B220)/16+3,HEX2DEC(Q$1)+2)))-65536,HEX2DEC(CONCATENATE(INDEX('BCC Daten'!$B:$R,HEX2DEC($B220)/16+3,HEX2DEC(R$1)+2),INDEX('BCC Daten'!$B:$R,HEX2DEC($B220)/16+3,HEX2DEC(Q$1)+2))))</f>
        <v>-90</v>
      </c>
      <c r="R220" s="116"/>
    </row>
    <row r="221" spans="1:18" x14ac:dyDescent="0.25">
      <c r="A221" s="75">
        <f t="shared" si="7"/>
        <v>2656</v>
      </c>
      <c r="B221" s="10" t="str">
        <f t="shared" si="8"/>
        <v>A60</v>
      </c>
      <c r="C221" s="114">
        <f>IF(HEX2DEC(CONCATENATE(INDEX('BCC Daten'!$B:$R,HEX2DEC($B221)/16+3,HEX2DEC(D$1)+2),INDEX('BCC Daten'!$B:$R,HEX2DEC($B221)/16+3,HEX2DEC(C$1)+2)))&gt;32767,HEX2DEC(CONCATENATE(INDEX('BCC Daten'!$B:$R,HEX2DEC($B221)/16+3,HEX2DEC(D$1)+2),INDEX('BCC Daten'!$B:$R,HEX2DEC($B221)/16+3,HEX2DEC(C$1)+2)))-65536,HEX2DEC(CONCATENATE(INDEX('BCC Daten'!$B:$R,HEX2DEC($B221)/16+3,HEX2DEC(D$1)+2),INDEX('BCC Daten'!$B:$R,HEX2DEC($B221)/16+3,HEX2DEC(C$1)+2))))</f>
        <v>61</v>
      </c>
      <c r="D221" s="115"/>
      <c r="E221" s="115">
        <f>IF(HEX2DEC(CONCATENATE(INDEX('BCC Daten'!$B:$R,HEX2DEC($B221)/16+3,HEX2DEC(F$1)+2),INDEX('BCC Daten'!$B:$R,HEX2DEC($B221)/16+3,HEX2DEC(E$1)+2)))&gt;32767,HEX2DEC(CONCATENATE(INDEX('BCC Daten'!$B:$R,HEX2DEC($B221)/16+3,HEX2DEC(F$1)+2),INDEX('BCC Daten'!$B:$R,HEX2DEC($B221)/16+3,HEX2DEC(E$1)+2)))-65536,HEX2DEC(CONCATENATE(INDEX('BCC Daten'!$B:$R,HEX2DEC($B221)/16+3,HEX2DEC(F$1)+2),INDEX('BCC Daten'!$B:$R,HEX2DEC($B221)/16+3,HEX2DEC(E$1)+2))))</f>
        <v>-46</v>
      </c>
      <c r="F221" s="115"/>
      <c r="G221" s="115">
        <f>IF(HEX2DEC(CONCATENATE(INDEX('BCC Daten'!$B:$R,HEX2DEC($B221)/16+3,HEX2DEC(H$1)+2),INDEX('BCC Daten'!$B:$R,HEX2DEC($B221)/16+3,HEX2DEC(G$1)+2)))&gt;32767,HEX2DEC(CONCATENATE(INDEX('BCC Daten'!$B:$R,HEX2DEC($B221)/16+3,HEX2DEC(H$1)+2),INDEX('BCC Daten'!$B:$R,HEX2DEC($B221)/16+3,HEX2DEC(G$1)+2)))-65536,HEX2DEC(CONCATENATE(INDEX('BCC Daten'!$B:$R,HEX2DEC($B221)/16+3,HEX2DEC(H$1)+2),INDEX('BCC Daten'!$B:$R,HEX2DEC($B221)/16+3,HEX2DEC(G$1)+2))))</f>
        <v>7</v>
      </c>
      <c r="H221" s="115"/>
      <c r="I221" s="115">
        <f>IF(HEX2DEC(CONCATENATE(INDEX('BCC Daten'!$B:$R,HEX2DEC($B221)/16+3,HEX2DEC(J$1)+2),INDEX('BCC Daten'!$B:$R,HEX2DEC($B221)/16+3,HEX2DEC(I$1)+2)))&gt;32767,HEX2DEC(CONCATENATE(INDEX('BCC Daten'!$B:$R,HEX2DEC($B221)/16+3,HEX2DEC(J$1)+2),INDEX('BCC Daten'!$B:$R,HEX2DEC($B221)/16+3,HEX2DEC(I$1)+2)))-65536,HEX2DEC(CONCATENATE(INDEX('BCC Daten'!$B:$R,HEX2DEC($B221)/16+3,HEX2DEC(J$1)+2),INDEX('BCC Daten'!$B:$R,HEX2DEC($B221)/16+3,HEX2DEC(I$1)+2))))</f>
        <v>-31</v>
      </c>
      <c r="J221" s="115"/>
      <c r="K221" s="115">
        <f>IF(HEX2DEC(CONCATENATE(INDEX('BCC Daten'!$B:$R,HEX2DEC($B221)/16+3,HEX2DEC(L$1)+2),INDEX('BCC Daten'!$B:$R,HEX2DEC($B221)/16+3,HEX2DEC(K$1)+2)))&gt;32767,HEX2DEC(CONCATENATE(INDEX('BCC Daten'!$B:$R,HEX2DEC($B221)/16+3,HEX2DEC(L$1)+2),INDEX('BCC Daten'!$B:$R,HEX2DEC($B221)/16+3,HEX2DEC(K$1)+2)))-65536,HEX2DEC(CONCATENATE(INDEX('BCC Daten'!$B:$R,HEX2DEC($B221)/16+3,HEX2DEC(L$1)+2),INDEX('BCC Daten'!$B:$R,HEX2DEC($B221)/16+3,HEX2DEC(K$1)+2))))</f>
        <v>72</v>
      </c>
      <c r="L221" s="115"/>
      <c r="M221" s="115">
        <f>IF(HEX2DEC(CONCATENATE(INDEX('BCC Daten'!$B:$R,HEX2DEC($B221)/16+3,HEX2DEC(N$1)+2),INDEX('BCC Daten'!$B:$R,HEX2DEC($B221)/16+3,HEX2DEC(M$1)+2)))&gt;32767,HEX2DEC(CONCATENATE(INDEX('BCC Daten'!$B:$R,HEX2DEC($B221)/16+3,HEX2DEC(N$1)+2),INDEX('BCC Daten'!$B:$R,HEX2DEC($B221)/16+3,HEX2DEC(M$1)+2)))-65536,HEX2DEC(CONCATENATE(INDEX('BCC Daten'!$B:$R,HEX2DEC($B221)/16+3,HEX2DEC(N$1)+2),INDEX('BCC Daten'!$B:$R,HEX2DEC($B221)/16+3,HEX2DEC(M$1)+2))))</f>
        <v>65</v>
      </c>
      <c r="N221" s="115"/>
      <c r="O221" s="115">
        <f>IF(HEX2DEC(CONCATENATE(INDEX('BCC Daten'!$B:$R,HEX2DEC($B221)/16+3,HEX2DEC(P$1)+2),INDEX('BCC Daten'!$B:$R,HEX2DEC($B221)/16+3,HEX2DEC(O$1)+2)))&gt;32767,HEX2DEC(CONCATENATE(INDEX('BCC Daten'!$B:$R,HEX2DEC($B221)/16+3,HEX2DEC(P$1)+2),INDEX('BCC Daten'!$B:$R,HEX2DEC($B221)/16+3,HEX2DEC(O$1)+2)))-65536,HEX2DEC(CONCATENATE(INDEX('BCC Daten'!$B:$R,HEX2DEC($B221)/16+3,HEX2DEC(P$1)+2),INDEX('BCC Daten'!$B:$R,HEX2DEC($B221)/16+3,HEX2DEC(O$1)+2))))</f>
        <v>-11</v>
      </c>
      <c r="P221" s="115"/>
      <c r="Q221" s="115">
        <f>IF(HEX2DEC(CONCATENATE(INDEX('BCC Daten'!$B:$R,HEX2DEC($B221)/16+3,HEX2DEC(R$1)+2),INDEX('BCC Daten'!$B:$R,HEX2DEC($B221)/16+3,HEX2DEC(Q$1)+2)))&gt;32767,HEX2DEC(CONCATENATE(INDEX('BCC Daten'!$B:$R,HEX2DEC($B221)/16+3,HEX2DEC(R$1)+2),INDEX('BCC Daten'!$B:$R,HEX2DEC($B221)/16+3,HEX2DEC(Q$1)+2)))-65536,HEX2DEC(CONCATENATE(INDEX('BCC Daten'!$B:$R,HEX2DEC($B221)/16+3,HEX2DEC(R$1)+2),INDEX('BCC Daten'!$B:$R,HEX2DEC($B221)/16+3,HEX2DEC(Q$1)+2))))</f>
        <v>-38</v>
      </c>
      <c r="R221" s="116"/>
    </row>
    <row r="222" spans="1:18" x14ac:dyDescent="0.25">
      <c r="A222" s="75">
        <f t="shared" si="7"/>
        <v>2672</v>
      </c>
      <c r="B222" s="10" t="str">
        <f t="shared" si="8"/>
        <v>A70</v>
      </c>
      <c r="C222" s="114">
        <f>IF(HEX2DEC(CONCATENATE(INDEX('BCC Daten'!$B:$R,HEX2DEC($B222)/16+3,HEX2DEC(D$1)+2),INDEX('BCC Daten'!$B:$R,HEX2DEC($B222)/16+3,HEX2DEC(C$1)+2)))&gt;32767,HEX2DEC(CONCATENATE(INDEX('BCC Daten'!$B:$R,HEX2DEC($B222)/16+3,HEX2DEC(D$1)+2),INDEX('BCC Daten'!$B:$R,HEX2DEC($B222)/16+3,HEX2DEC(C$1)+2)))-65536,HEX2DEC(CONCATENATE(INDEX('BCC Daten'!$B:$R,HEX2DEC($B222)/16+3,HEX2DEC(D$1)+2),INDEX('BCC Daten'!$B:$R,HEX2DEC($B222)/16+3,HEX2DEC(C$1)+2))))</f>
        <v>-80</v>
      </c>
      <c r="D222" s="115"/>
      <c r="E222" s="115">
        <f>IF(HEX2DEC(CONCATENATE(INDEX('BCC Daten'!$B:$R,HEX2DEC($B222)/16+3,HEX2DEC(F$1)+2),INDEX('BCC Daten'!$B:$R,HEX2DEC($B222)/16+3,HEX2DEC(E$1)+2)))&gt;32767,HEX2DEC(CONCATENATE(INDEX('BCC Daten'!$B:$R,HEX2DEC($B222)/16+3,HEX2DEC(F$1)+2),INDEX('BCC Daten'!$B:$R,HEX2DEC($B222)/16+3,HEX2DEC(E$1)+2)))-65536,HEX2DEC(CONCATENATE(INDEX('BCC Daten'!$B:$R,HEX2DEC($B222)/16+3,HEX2DEC(F$1)+2),INDEX('BCC Daten'!$B:$R,HEX2DEC($B222)/16+3,HEX2DEC(E$1)+2))))</f>
        <v>-86</v>
      </c>
      <c r="F222" s="115"/>
      <c r="G222" s="115">
        <f>IF(HEX2DEC(CONCATENATE(INDEX('BCC Daten'!$B:$R,HEX2DEC($B222)/16+3,HEX2DEC(H$1)+2),INDEX('BCC Daten'!$B:$R,HEX2DEC($B222)/16+3,HEX2DEC(G$1)+2)))&gt;32767,HEX2DEC(CONCATENATE(INDEX('BCC Daten'!$B:$R,HEX2DEC($B222)/16+3,HEX2DEC(H$1)+2),INDEX('BCC Daten'!$B:$R,HEX2DEC($B222)/16+3,HEX2DEC(G$1)+2)))-65536,HEX2DEC(CONCATENATE(INDEX('BCC Daten'!$B:$R,HEX2DEC($B222)/16+3,HEX2DEC(H$1)+2),INDEX('BCC Daten'!$B:$R,HEX2DEC($B222)/16+3,HEX2DEC(G$1)+2))))</f>
        <v>-29</v>
      </c>
      <c r="H222" s="115"/>
      <c r="I222" s="115">
        <f>IF(HEX2DEC(CONCATENATE(INDEX('BCC Daten'!$B:$R,HEX2DEC($B222)/16+3,HEX2DEC(J$1)+2),INDEX('BCC Daten'!$B:$R,HEX2DEC($B222)/16+3,HEX2DEC(I$1)+2)))&gt;32767,HEX2DEC(CONCATENATE(INDEX('BCC Daten'!$B:$R,HEX2DEC($B222)/16+3,HEX2DEC(J$1)+2),INDEX('BCC Daten'!$B:$R,HEX2DEC($B222)/16+3,HEX2DEC(I$1)+2)))-65536,HEX2DEC(CONCATENATE(INDEX('BCC Daten'!$B:$R,HEX2DEC($B222)/16+3,HEX2DEC(J$1)+2),INDEX('BCC Daten'!$B:$R,HEX2DEC($B222)/16+3,HEX2DEC(I$1)+2))))</f>
        <v>-19</v>
      </c>
      <c r="J222" s="115"/>
      <c r="K222" s="115">
        <f>IF(HEX2DEC(CONCATENATE(INDEX('BCC Daten'!$B:$R,HEX2DEC($B222)/16+3,HEX2DEC(L$1)+2),INDEX('BCC Daten'!$B:$R,HEX2DEC($B222)/16+3,HEX2DEC(K$1)+2)))&gt;32767,HEX2DEC(CONCATENATE(INDEX('BCC Daten'!$B:$R,HEX2DEC($B222)/16+3,HEX2DEC(L$1)+2),INDEX('BCC Daten'!$B:$R,HEX2DEC($B222)/16+3,HEX2DEC(K$1)+2)))-65536,HEX2DEC(CONCATENATE(INDEX('BCC Daten'!$B:$R,HEX2DEC($B222)/16+3,HEX2DEC(L$1)+2),INDEX('BCC Daten'!$B:$R,HEX2DEC($B222)/16+3,HEX2DEC(K$1)+2))))</f>
        <v>-13</v>
      </c>
      <c r="L222" s="115"/>
      <c r="M222" s="115">
        <f>IF(HEX2DEC(CONCATENATE(INDEX('BCC Daten'!$B:$R,HEX2DEC($B222)/16+3,HEX2DEC(N$1)+2),INDEX('BCC Daten'!$B:$R,HEX2DEC($B222)/16+3,HEX2DEC(M$1)+2)))&gt;32767,HEX2DEC(CONCATENATE(INDEX('BCC Daten'!$B:$R,HEX2DEC($B222)/16+3,HEX2DEC(N$1)+2),INDEX('BCC Daten'!$B:$R,HEX2DEC($B222)/16+3,HEX2DEC(M$1)+2)))-65536,HEX2DEC(CONCATENATE(INDEX('BCC Daten'!$B:$R,HEX2DEC($B222)/16+3,HEX2DEC(N$1)+2),INDEX('BCC Daten'!$B:$R,HEX2DEC($B222)/16+3,HEX2DEC(M$1)+2))))</f>
        <v>-103</v>
      </c>
      <c r="N222" s="115"/>
      <c r="O222" s="115">
        <f>IF(HEX2DEC(CONCATENATE(INDEX('BCC Daten'!$B:$R,HEX2DEC($B222)/16+3,HEX2DEC(P$1)+2),INDEX('BCC Daten'!$B:$R,HEX2DEC($B222)/16+3,HEX2DEC(O$1)+2)))&gt;32767,HEX2DEC(CONCATENATE(INDEX('BCC Daten'!$B:$R,HEX2DEC($B222)/16+3,HEX2DEC(P$1)+2),INDEX('BCC Daten'!$B:$R,HEX2DEC($B222)/16+3,HEX2DEC(O$1)+2)))-65536,HEX2DEC(CONCATENATE(INDEX('BCC Daten'!$B:$R,HEX2DEC($B222)/16+3,HEX2DEC(P$1)+2),INDEX('BCC Daten'!$B:$R,HEX2DEC($B222)/16+3,HEX2DEC(O$1)+2))))</f>
        <v>-111</v>
      </c>
      <c r="P222" s="115"/>
      <c r="Q222" s="115">
        <f>IF(HEX2DEC(CONCATENATE(INDEX('BCC Daten'!$B:$R,HEX2DEC($B222)/16+3,HEX2DEC(R$1)+2),INDEX('BCC Daten'!$B:$R,HEX2DEC($B222)/16+3,HEX2DEC(Q$1)+2)))&gt;32767,HEX2DEC(CONCATENATE(INDEX('BCC Daten'!$B:$R,HEX2DEC($B222)/16+3,HEX2DEC(R$1)+2),INDEX('BCC Daten'!$B:$R,HEX2DEC($B222)/16+3,HEX2DEC(Q$1)+2)))-65536,HEX2DEC(CONCATENATE(INDEX('BCC Daten'!$B:$R,HEX2DEC($B222)/16+3,HEX2DEC(R$1)+2),INDEX('BCC Daten'!$B:$R,HEX2DEC($B222)/16+3,HEX2DEC(Q$1)+2))))</f>
        <v>37</v>
      </c>
      <c r="R222" s="116"/>
    </row>
    <row r="223" spans="1:18" x14ac:dyDescent="0.25">
      <c r="A223" s="75">
        <f t="shared" si="7"/>
        <v>2688</v>
      </c>
      <c r="B223" s="10" t="str">
        <f t="shared" si="8"/>
        <v>A80</v>
      </c>
      <c r="C223" s="114">
        <f>IF(HEX2DEC(CONCATENATE(INDEX('BCC Daten'!$B:$R,HEX2DEC($B223)/16+3,HEX2DEC(D$1)+2),INDEX('BCC Daten'!$B:$R,HEX2DEC($B223)/16+3,HEX2DEC(C$1)+2)))&gt;32767,HEX2DEC(CONCATENATE(INDEX('BCC Daten'!$B:$R,HEX2DEC($B223)/16+3,HEX2DEC(D$1)+2),INDEX('BCC Daten'!$B:$R,HEX2DEC($B223)/16+3,HEX2DEC(C$1)+2)))-65536,HEX2DEC(CONCATENATE(INDEX('BCC Daten'!$B:$R,HEX2DEC($B223)/16+3,HEX2DEC(D$1)+2),INDEX('BCC Daten'!$B:$R,HEX2DEC($B223)/16+3,HEX2DEC(C$1)+2))))</f>
        <v>18</v>
      </c>
      <c r="D223" s="115"/>
      <c r="E223" s="115">
        <f>IF(HEX2DEC(CONCATENATE(INDEX('BCC Daten'!$B:$R,HEX2DEC($B223)/16+3,HEX2DEC(F$1)+2),INDEX('BCC Daten'!$B:$R,HEX2DEC($B223)/16+3,HEX2DEC(E$1)+2)))&gt;32767,HEX2DEC(CONCATENATE(INDEX('BCC Daten'!$B:$R,HEX2DEC($B223)/16+3,HEX2DEC(F$1)+2),INDEX('BCC Daten'!$B:$R,HEX2DEC($B223)/16+3,HEX2DEC(E$1)+2)))-65536,HEX2DEC(CONCATENATE(INDEX('BCC Daten'!$B:$R,HEX2DEC($B223)/16+3,HEX2DEC(F$1)+2),INDEX('BCC Daten'!$B:$R,HEX2DEC($B223)/16+3,HEX2DEC(E$1)+2))))</f>
        <v>-86</v>
      </c>
      <c r="F223" s="115"/>
      <c r="G223" s="115">
        <f>IF(HEX2DEC(CONCATENATE(INDEX('BCC Daten'!$B:$R,HEX2DEC($B223)/16+3,HEX2DEC(H$1)+2),INDEX('BCC Daten'!$B:$R,HEX2DEC($B223)/16+3,HEX2DEC(G$1)+2)))&gt;32767,HEX2DEC(CONCATENATE(INDEX('BCC Daten'!$B:$R,HEX2DEC($B223)/16+3,HEX2DEC(H$1)+2),INDEX('BCC Daten'!$B:$R,HEX2DEC($B223)/16+3,HEX2DEC(G$1)+2)))-65536,HEX2DEC(CONCATENATE(INDEX('BCC Daten'!$B:$R,HEX2DEC($B223)/16+3,HEX2DEC(H$1)+2),INDEX('BCC Daten'!$B:$R,HEX2DEC($B223)/16+3,HEX2DEC(G$1)+2))))</f>
        <v>-17</v>
      </c>
      <c r="H223" s="115"/>
      <c r="I223" s="115">
        <f>IF(HEX2DEC(CONCATENATE(INDEX('BCC Daten'!$B:$R,HEX2DEC($B223)/16+3,HEX2DEC(J$1)+2),INDEX('BCC Daten'!$B:$R,HEX2DEC($B223)/16+3,HEX2DEC(I$1)+2)))&gt;32767,HEX2DEC(CONCATENATE(INDEX('BCC Daten'!$B:$R,HEX2DEC($B223)/16+3,HEX2DEC(J$1)+2),INDEX('BCC Daten'!$B:$R,HEX2DEC($B223)/16+3,HEX2DEC(I$1)+2)))-65536,HEX2DEC(CONCATENATE(INDEX('BCC Daten'!$B:$R,HEX2DEC($B223)/16+3,HEX2DEC(J$1)+2),INDEX('BCC Daten'!$B:$R,HEX2DEC($B223)/16+3,HEX2DEC(I$1)+2))))</f>
        <v>-22</v>
      </c>
      <c r="J223" s="115"/>
      <c r="K223" s="115">
        <f>IF(HEX2DEC(CONCATENATE(INDEX('BCC Daten'!$B:$R,HEX2DEC($B223)/16+3,HEX2DEC(L$1)+2),INDEX('BCC Daten'!$B:$R,HEX2DEC($B223)/16+3,HEX2DEC(K$1)+2)))&gt;32767,HEX2DEC(CONCATENATE(INDEX('BCC Daten'!$B:$R,HEX2DEC($B223)/16+3,HEX2DEC(L$1)+2),INDEX('BCC Daten'!$B:$R,HEX2DEC($B223)/16+3,HEX2DEC(K$1)+2)))-65536,HEX2DEC(CONCATENATE(INDEX('BCC Daten'!$B:$R,HEX2DEC($B223)/16+3,HEX2DEC(L$1)+2),INDEX('BCC Daten'!$B:$R,HEX2DEC($B223)/16+3,HEX2DEC(K$1)+2))))</f>
        <v>10</v>
      </c>
      <c r="L223" s="115"/>
      <c r="M223" s="115">
        <f>IF(HEX2DEC(CONCATENATE(INDEX('BCC Daten'!$B:$R,HEX2DEC($B223)/16+3,HEX2DEC(N$1)+2),INDEX('BCC Daten'!$B:$R,HEX2DEC($B223)/16+3,HEX2DEC(M$1)+2)))&gt;32767,HEX2DEC(CONCATENATE(INDEX('BCC Daten'!$B:$R,HEX2DEC($B223)/16+3,HEX2DEC(N$1)+2),INDEX('BCC Daten'!$B:$R,HEX2DEC($B223)/16+3,HEX2DEC(M$1)+2)))-65536,HEX2DEC(CONCATENATE(INDEX('BCC Daten'!$B:$R,HEX2DEC($B223)/16+3,HEX2DEC(N$1)+2),INDEX('BCC Daten'!$B:$R,HEX2DEC($B223)/16+3,HEX2DEC(M$1)+2))))</f>
        <v>7</v>
      </c>
      <c r="N223" s="115"/>
      <c r="O223" s="115">
        <f>IF(HEX2DEC(CONCATENATE(INDEX('BCC Daten'!$B:$R,HEX2DEC($B223)/16+3,HEX2DEC(P$1)+2),INDEX('BCC Daten'!$B:$R,HEX2DEC($B223)/16+3,HEX2DEC(O$1)+2)))&gt;32767,HEX2DEC(CONCATENATE(INDEX('BCC Daten'!$B:$R,HEX2DEC($B223)/16+3,HEX2DEC(P$1)+2),INDEX('BCC Daten'!$B:$R,HEX2DEC($B223)/16+3,HEX2DEC(O$1)+2)))-65536,HEX2DEC(CONCATENATE(INDEX('BCC Daten'!$B:$R,HEX2DEC($B223)/16+3,HEX2DEC(P$1)+2),INDEX('BCC Daten'!$B:$R,HEX2DEC($B223)/16+3,HEX2DEC(O$1)+2))))</f>
        <v>-70</v>
      </c>
      <c r="P223" s="115"/>
      <c r="Q223" s="115">
        <f>IF(HEX2DEC(CONCATENATE(INDEX('BCC Daten'!$B:$R,HEX2DEC($B223)/16+3,HEX2DEC(R$1)+2),INDEX('BCC Daten'!$B:$R,HEX2DEC($B223)/16+3,HEX2DEC(Q$1)+2)))&gt;32767,HEX2DEC(CONCATENATE(INDEX('BCC Daten'!$B:$R,HEX2DEC($B223)/16+3,HEX2DEC(R$1)+2),INDEX('BCC Daten'!$B:$R,HEX2DEC($B223)/16+3,HEX2DEC(Q$1)+2)))-65536,HEX2DEC(CONCATENATE(INDEX('BCC Daten'!$B:$R,HEX2DEC($B223)/16+3,HEX2DEC(R$1)+2),INDEX('BCC Daten'!$B:$R,HEX2DEC($B223)/16+3,HEX2DEC(Q$1)+2))))</f>
        <v>-77</v>
      </c>
      <c r="R223" s="116"/>
    </row>
    <row r="224" spans="1:18" x14ac:dyDescent="0.25">
      <c r="A224" s="75">
        <f t="shared" si="7"/>
        <v>2704</v>
      </c>
      <c r="B224" s="10" t="str">
        <f t="shared" si="8"/>
        <v>A90</v>
      </c>
      <c r="C224" s="114">
        <f>IF(HEX2DEC(CONCATENATE(INDEX('BCC Daten'!$B:$R,HEX2DEC($B224)/16+3,HEX2DEC(D$1)+2),INDEX('BCC Daten'!$B:$R,HEX2DEC($B224)/16+3,HEX2DEC(C$1)+2)))&gt;32767,HEX2DEC(CONCATENATE(INDEX('BCC Daten'!$B:$R,HEX2DEC($B224)/16+3,HEX2DEC(D$1)+2),INDEX('BCC Daten'!$B:$R,HEX2DEC($B224)/16+3,HEX2DEC(C$1)+2)))-65536,HEX2DEC(CONCATENATE(INDEX('BCC Daten'!$B:$R,HEX2DEC($B224)/16+3,HEX2DEC(D$1)+2),INDEX('BCC Daten'!$B:$R,HEX2DEC($B224)/16+3,HEX2DEC(C$1)+2))))</f>
        <v>-71</v>
      </c>
      <c r="D224" s="115"/>
      <c r="E224" s="115">
        <f>IF(HEX2DEC(CONCATENATE(INDEX('BCC Daten'!$B:$R,HEX2DEC($B224)/16+3,HEX2DEC(F$1)+2),INDEX('BCC Daten'!$B:$R,HEX2DEC($B224)/16+3,HEX2DEC(E$1)+2)))&gt;32767,HEX2DEC(CONCATENATE(INDEX('BCC Daten'!$B:$R,HEX2DEC($B224)/16+3,HEX2DEC(F$1)+2),INDEX('BCC Daten'!$B:$R,HEX2DEC($B224)/16+3,HEX2DEC(E$1)+2)))-65536,HEX2DEC(CONCATENATE(INDEX('BCC Daten'!$B:$R,HEX2DEC($B224)/16+3,HEX2DEC(F$1)+2),INDEX('BCC Daten'!$B:$R,HEX2DEC($B224)/16+3,HEX2DEC(E$1)+2))))</f>
        <v>46</v>
      </c>
      <c r="F224" s="115"/>
      <c r="G224" s="115">
        <f>IF(HEX2DEC(CONCATENATE(INDEX('BCC Daten'!$B:$R,HEX2DEC($B224)/16+3,HEX2DEC(H$1)+2),INDEX('BCC Daten'!$B:$R,HEX2DEC($B224)/16+3,HEX2DEC(G$1)+2)))&gt;32767,HEX2DEC(CONCATENATE(INDEX('BCC Daten'!$B:$R,HEX2DEC($B224)/16+3,HEX2DEC(H$1)+2),INDEX('BCC Daten'!$B:$R,HEX2DEC($B224)/16+3,HEX2DEC(G$1)+2)))-65536,HEX2DEC(CONCATENATE(INDEX('BCC Daten'!$B:$R,HEX2DEC($B224)/16+3,HEX2DEC(H$1)+2),INDEX('BCC Daten'!$B:$R,HEX2DEC($B224)/16+3,HEX2DEC(G$1)+2))))</f>
        <v>-26</v>
      </c>
      <c r="H224" s="115"/>
      <c r="I224" s="115">
        <f>IF(HEX2DEC(CONCATENATE(INDEX('BCC Daten'!$B:$R,HEX2DEC($B224)/16+3,HEX2DEC(J$1)+2),INDEX('BCC Daten'!$B:$R,HEX2DEC($B224)/16+3,HEX2DEC(I$1)+2)))&gt;32767,HEX2DEC(CONCATENATE(INDEX('BCC Daten'!$B:$R,HEX2DEC($B224)/16+3,HEX2DEC(J$1)+2),INDEX('BCC Daten'!$B:$R,HEX2DEC($B224)/16+3,HEX2DEC(I$1)+2)))-65536,HEX2DEC(CONCATENATE(INDEX('BCC Daten'!$B:$R,HEX2DEC($B224)/16+3,HEX2DEC(J$1)+2),INDEX('BCC Daten'!$B:$R,HEX2DEC($B224)/16+3,HEX2DEC(I$1)+2))))</f>
        <v>1</v>
      </c>
      <c r="J224" s="115"/>
      <c r="K224" s="115">
        <f>IF(HEX2DEC(CONCATENATE(INDEX('BCC Daten'!$B:$R,HEX2DEC($B224)/16+3,HEX2DEC(L$1)+2),INDEX('BCC Daten'!$B:$R,HEX2DEC($B224)/16+3,HEX2DEC(K$1)+2)))&gt;32767,HEX2DEC(CONCATENATE(INDEX('BCC Daten'!$B:$R,HEX2DEC($B224)/16+3,HEX2DEC(L$1)+2),INDEX('BCC Daten'!$B:$R,HEX2DEC($B224)/16+3,HEX2DEC(K$1)+2)))-65536,HEX2DEC(CONCATENATE(INDEX('BCC Daten'!$B:$R,HEX2DEC($B224)/16+3,HEX2DEC(L$1)+2),INDEX('BCC Daten'!$B:$R,HEX2DEC($B224)/16+3,HEX2DEC(K$1)+2))))</f>
        <v>-29</v>
      </c>
      <c r="L224" s="115"/>
      <c r="M224" s="115">
        <f>IF(HEX2DEC(CONCATENATE(INDEX('BCC Daten'!$B:$R,HEX2DEC($B224)/16+3,HEX2DEC(N$1)+2),INDEX('BCC Daten'!$B:$R,HEX2DEC($B224)/16+3,HEX2DEC(M$1)+2)))&gt;32767,HEX2DEC(CONCATENATE(INDEX('BCC Daten'!$B:$R,HEX2DEC($B224)/16+3,HEX2DEC(N$1)+2),INDEX('BCC Daten'!$B:$R,HEX2DEC($B224)/16+3,HEX2DEC(M$1)+2)))-65536,HEX2DEC(CONCATENATE(INDEX('BCC Daten'!$B:$R,HEX2DEC($B224)/16+3,HEX2DEC(N$1)+2),INDEX('BCC Daten'!$B:$R,HEX2DEC($B224)/16+3,HEX2DEC(M$1)+2))))</f>
        <v>-82</v>
      </c>
      <c r="N224" s="115"/>
      <c r="O224" s="115">
        <f>IF(HEX2DEC(CONCATENATE(INDEX('BCC Daten'!$B:$R,HEX2DEC($B224)/16+3,HEX2DEC(P$1)+2),INDEX('BCC Daten'!$B:$R,HEX2DEC($B224)/16+3,HEX2DEC(O$1)+2)))&gt;32767,HEX2DEC(CONCATENATE(INDEX('BCC Daten'!$B:$R,HEX2DEC($B224)/16+3,HEX2DEC(P$1)+2),INDEX('BCC Daten'!$B:$R,HEX2DEC($B224)/16+3,HEX2DEC(O$1)+2)))-65536,HEX2DEC(CONCATENATE(INDEX('BCC Daten'!$B:$R,HEX2DEC($B224)/16+3,HEX2DEC(P$1)+2),INDEX('BCC Daten'!$B:$R,HEX2DEC($B224)/16+3,HEX2DEC(O$1)+2))))</f>
        <v>-51</v>
      </c>
      <c r="P224" s="115"/>
      <c r="Q224" s="115">
        <f>IF(HEX2DEC(CONCATENATE(INDEX('BCC Daten'!$B:$R,HEX2DEC($B224)/16+3,HEX2DEC(R$1)+2),INDEX('BCC Daten'!$B:$R,HEX2DEC($B224)/16+3,HEX2DEC(Q$1)+2)))&gt;32767,HEX2DEC(CONCATENATE(INDEX('BCC Daten'!$B:$R,HEX2DEC($B224)/16+3,HEX2DEC(R$1)+2),INDEX('BCC Daten'!$B:$R,HEX2DEC($B224)/16+3,HEX2DEC(Q$1)+2)))-65536,HEX2DEC(CONCATENATE(INDEX('BCC Daten'!$B:$R,HEX2DEC($B224)/16+3,HEX2DEC(R$1)+2),INDEX('BCC Daten'!$B:$R,HEX2DEC($B224)/16+3,HEX2DEC(Q$1)+2))))</f>
        <v>16</v>
      </c>
      <c r="R224" s="116"/>
    </row>
    <row r="225" spans="1:18" x14ac:dyDescent="0.25">
      <c r="A225" s="75">
        <f t="shared" si="7"/>
        <v>2720</v>
      </c>
      <c r="B225" s="10" t="str">
        <f t="shared" si="8"/>
        <v>AA0</v>
      </c>
      <c r="C225" s="114">
        <f>IF(HEX2DEC(CONCATENATE(INDEX('BCC Daten'!$B:$R,HEX2DEC($B225)/16+3,HEX2DEC(D$1)+2),INDEX('BCC Daten'!$B:$R,HEX2DEC($B225)/16+3,HEX2DEC(C$1)+2)))&gt;32767,HEX2DEC(CONCATENATE(INDEX('BCC Daten'!$B:$R,HEX2DEC($B225)/16+3,HEX2DEC(D$1)+2),INDEX('BCC Daten'!$B:$R,HEX2DEC($B225)/16+3,HEX2DEC(C$1)+2)))-65536,HEX2DEC(CONCATENATE(INDEX('BCC Daten'!$B:$R,HEX2DEC($B225)/16+3,HEX2DEC(D$1)+2),INDEX('BCC Daten'!$B:$R,HEX2DEC($B225)/16+3,HEX2DEC(C$1)+2))))</f>
        <v>-98</v>
      </c>
      <c r="D225" s="115"/>
      <c r="E225" s="115">
        <f>IF(HEX2DEC(CONCATENATE(INDEX('BCC Daten'!$B:$R,HEX2DEC($B225)/16+3,HEX2DEC(F$1)+2),INDEX('BCC Daten'!$B:$R,HEX2DEC($B225)/16+3,HEX2DEC(E$1)+2)))&gt;32767,HEX2DEC(CONCATENATE(INDEX('BCC Daten'!$B:$R,HEX2DEC($B225)/16+3,HEX2DEC(F$1)+2),INDEX('BCC Daten'!$B:$R,HEX2DEC($B225)/16+3,HEX2DEC(E$1)+2)))-65536,HEX2DEC(CONCATENATE(INDEX('BCC Daten'!$B:$R,HEX2DEC($B225)/16+3,HEX2DEC(F$1)+2),INDEX('BCC Daten'!$B:$R,HEX2DEC($B225)/16+3,HEX2DEC(E$1)+2))))</f>
        <v>-55</v>
      </c>
      <c r="F225" s="115"/>
      <c r="G225" s="115">
        <f>IF(HEX2DEC(CONCATENATE(INDEX('BCC Daten'!$B:$R,HEX2DEC($B225)/16+3,HEX2DEC(H$1)+2),INDEX('BCC Daten'!$B:$R,HEX2DEC($B225)/16+3,HEX2DEC(G$1)+2)))&gt;32767,HEX2DEC(CONCATENATE(INDEX('BCC Daten'!$B:$R,HEX2DEC($B225)/16+3,HEX2DEC(H$1)+2),INDEX('BCC Daten'!$B:$R,HEX2DEC($B225)/16+3,HEX2DEC(G$1)+2)))-65536,HEX2DEC(CONCATENATE(INDEX('BCC Daten'!$B:$R,HEX2DEC($B225)/16+3,HEX2DEC(H$1)+2),INDEX('BCC Daten'!$B:$R,HEX2DEC($B225)/16+3,HEX2DEC(G$1)+2))))</f>
        <v>-42</v>
      </c>
      <c r="H225" s="115"/>
      <c r="I225" s="115">
        <f>IF(HEX2DEC(CONCATENATE(INDEX('BCC Daten'!$B:$R,HEX2DEC($B225)/16+3,HEX2DEC(J$1)+2),INDEX('BCC Daten'!$B:$R,HEX2DEC($B225)/16+3,HEX2DEC(I$1)+2)))&gt;32767,HEX2DEC(CONCATENATE(INDEX('BCC Daten'!$B:$R,HEX2DEC($B225)/16+3,HEX2DEC(J$1)+2),INDEX('BCC Daten'!$B:$R,HEX2DEC($B225)/16+3,HEX2DEC(I$1)+2)))-65536,HEX2DEC(CONCATENATE(INDEX('BCC Daten'!$B:$R,HEX2DEC($B225)/16+3,HEX2DEC(J$1)+2),INDEX('BCC Daten'!$B:$R,HEX2DEC($B225)/16+3,HEX2DEC(I$1)+2))))</f>
        <v>-113</v>
      </c>
      <c r="J225" s="115"/>
      <c r="K225" s="115">
        <f>IF(HEX2DEC(CONCATENATE(INDEX('BCC Daten'!$B:$R,HEX2DEC($B225)/16+3,HEX2DEC(L$1)+2),INDEX('BCC Daten'!$B:$R,HEX2DEC($B225)/16+3,HEX2DEC(K$1)+2)))&gt;32767,HEX2DEC(CONCATENATE(INDEX('BCC Daten'!$B:$R,HEX2DEC($B225)/16+3,HEX2DEC(L$1)+2),INDEX('BCC Daten'!$B:$R,HEX2DEC($B225)/16+3,HEX2DEC(K$1)+2)))-65536,HEX2DEC(CONCATENATE(INDEX('BCC Daten'!$B:$R,HEX2DEC($B225)/16+3,HEX2DEC(L$1)+2),INDEX('BCC Daten'!$B:$R,HEX2DEC($B225)/16+3,HEX2DEC(K$1)+2))))</f>
        <v>-75</v>
      </c>
      <c r="L225" s="115"/>
      <c r="M225" s="115">
        <f>IF(HEX2DEC(CONCATENATE(INDEX('BCC Daten'!$B:$R,HEX2DEC($B225)/16+3,HEX2DEC(N$1)+2),INDEX('BCC Daten'!$B:$R,HEX2DEC($B225)/16+3,HEX2DEC(M$1)+2)))&gt;32767,HEX2DEC(CONCATENATE(INDEX('BCC Daten'!$B:$R,HEX2DEC($B225)/16+3,HEX2DEC(N$1)+2),INDEX('BCC Daten'!$B:$R,HEX2DEC($B225)/16+3,HEX2DEC(M$1)+2)))-65536,HEX2DEC(CONCATENATE(INDEX('BCC Daten'!$B:$R,HEX2DEC($B225)/16+3,HEX2DEC(N$1)+2),INDEX('BCC Daten'!$B:$R,HEX2DEC($B225)/16+3,HEX2DEC(M$1)+2))))</f>
        <v>-109</v>
      </c>
      <c r="N225" s="115"/>
      <c r="O225" s="115">
        <f>IF(HEX2DEC(CONCATENATE(INDEX('BCC Daten'!$B:$R,HEX2DEC($B225)/16+3,HEX2DEC(P$1)+2),INDEX('BCC Daten'!$B:$R,HEX2DEC($B225)/16+3,HEX2DEC(O$1)+2)))&gt;32767,HEX2DEC(CONCATENATE(INDEX('BCC Daten'!$B:$R,HEX2DEC($B225)/16+3,HEX2DEC(P$1)+2),INDEX('BCC Daten'!$B:$R,HEX2DEC($B225)/16+3,HEX2DEC(O$1)+2)))-65536,HEX2DEC(CONCATENATE(INDEX('BCC Daten'!$B:$R,HEX2DEC($B225)/16+3,HEX2DEC(P$1)+2),INDEX('BCC Daten'!$B:$R,HEX2DEC($B225)/16+3,HEX2DEC(O$1)+2))))</f>
        <v>6</v>
      </c>
      <c r="P225" s="115"/>
      <c r="Q225" s="115">
        <f>IF(HEX2DEC(CONCATENATE(INDEX('BCC Daten'!$B:$R,HEX2DEC($B225)/16+3,HEX2DEC(R$1)+2),INDEX('BCC Daten'!$B:$R,HEX2DEC($B225)/16+3,HEX2DEC(Q$1)+2)))&gt;32767,HEX2DEC(CONCATENATE(INDEX('BCC Daten'!$B:$R,HEX2DEC($B225)/16+3,HEX2DEC(R$1)+2),INDEX('BCC Daten'!$B:$R,HEX2DEC($B225)/16+3,HEX2DEC(Q$1)+2)))-65536,HEX2DEC(CONCATENATE(INDEX('BCC Daten'!$B:$R,HEX2DEC($B225)/16+3,HEX2DEC(R$1)+2),INDEX('BCC Daten'!$B:$R,HEX2DEC($B225)/16+3,HEX2DEC(Q$1)+2))))</f>
        <v>53</v>
      </c>
      <c r="R225" s="116"/>
    </row>
    <row r="226" spans="1:18" x14ac:dyDescent="0.25">
      <c r="A226" s="75">
        <f t="shared" si="7"/>
        <v>2736</v>
      </c>
      <c r="B226" s="10" t="str">
        <f t="shared" si="8"/>
        <v>AB0</v>
      </c>
      <c r="C226" s="114">
        <f>IF(HEX2DEC(CONCATENATE(INDEX('BCC Daten'!$B:$R,HEX2DEC($B226)/16+3,HEX2DEC(D$1)+2),INDEX('BCC Daten'!$B:$R,HEX2DEC($B226)/16+3,HEX2DEC(C$1)+2)))&gt;32767,HEX2DEC(CONCATENATE(INDEX('BCC Daten'!$B:$R,HEX2DEC($B226)/16+3,HEX2DEC(D$1)+2),INDEX('BCC Daten'!$B:$R,HEX2DEC($B226)/16+3,HEX2DEC(C$1)+2)))-65536,HEX2DEC(CONCATENATE(INDEX('BCC Daten'!$B:$R,HEX2DEC($B226)/16+3,HEX2DEC(D$1)+2),INDEX('BCC Daten'!$B:$R,HEX2DEC($B226)/16+3,HEX2DEC(C$1)+2))))</f>
        <v>11</v>
      </c>
      <c r="D226" s="115"/>
      <c r="E226" s="115">
        <f>IF(HEX2DEC(CONCATENATE(INDEX('BCC Daten'!$B:$R,HEX2DEC($B226)/16+3,HEX2DEC(F$1)+2),INDEX('BCC Daten'!$B:$R,HEX2DEC($B226)/16+3,HEX2DEC(E$1)+2)))&gt;32767,HEX2DEC(CONCATENATE(INDEX('BCC Daten'!$B:$R,HEX2DEC($B226)/16+3,HEX2DEC(F$1)+2),INDEX('BCC Daten'!$B:$R,HEX2DEC($B226)/16+3,HEX2DEC(E$1)+2)))-65536,HEX2DEC(CONCATENATE(INDEX('BCC Daten'!$B:$R,HEX2DEC($B226)/16+3,HEX2DEC(F$1)+2),INDEX('BCC Daten'!$B:$R,HEX2DEC($B226)/16+3,HEX2DEC(E$1)+2))))</f>
        <v>18</v>
      </c>
      <c r="F226" s="115"/>
      <c r="G226" s="115">
        <f>IF(HEX2DEC(CONCATENATE(INDEX('BCC Daten'!$B:$R,HEX2DEC($B226)/16+3,HEX2DEC(H$1)+2),INDEX('BCC Daten'!$B:$R,HEX2DEC($B226)/16+3,HEX2DEC(G$1)+2)))&gt;32767,HEX2DEC(CONCATENATE(INDEX('BCC Daten'!$B:$R,HEX2DEC($B226)/16+3,HEX2DEC(H$1)+2),INDEX('BCC Daten'!$B:$R,HEX2DEC($B226)/16+3,HEX2DEC(G$1)+2)))-65536,HEX2DEC(CONCATENATE(INDEX('BCC Daten'!$B:$R,HEX2DEC($B226)/16+3,HEX2DEC(H$1)+2),INDEX('BCC Daten'!$B:$R,HEX2DEC($B226)/16+3,HEX2DEC(G$1)+2))))</f>
        <v>-15</v>
      </c>
      <c r="H226" s="115"/>
      <c r="I226" s="115">
        <f>IF(HEX2DEC(CONCATENATE(INDEX('BCC Daten'!$B:$R,HEX2DEC($B226)/16+3,HEX2DEC(J$1)+2),INDEX('BCC Daten'!$B:$R,HEX2DEC($B226)/16+3,HEX2DEC(I$1)+2)))&gt;32767,HEX2DEC(CONCATENATE(INDEX('BCC Daten'!$B:$R,HEX2DEC($B226)/16+3,HEX2DEC(J$1)+2),INDEX('BCC Daten'!$B:$R,HEX2DEC($B226)/16+3,HEX2DEC(I$1)+2)))-65536,HEX2DEC(CONCATENATE(INDEX('BCC Daten'!$B:$R,HEX2DEC($B226)/16+3,HEX2DEC(J$1)+2),INDEX('BCC Daten'!$B:$R,HEX2DEC($B226)/16+3,HEX2DEC(I$1)+2))))</f>
        <v>-53</v>
      </c>
      <c r="J226" s="115"/>
      <c r="K226" s="115">
        <f>IF(HEX2DEC(CONCATENATE(INDEX('BCC Daten'!$B:$R,HEX2DEC($B226)/16+3,HEX2DEC(L$1)+2),INDEX('BCC Daten'!$B:$R,HEX2DEC($B226)/16+3,HEX2DEC(K$1)+2)))&gt;32767,HEX2DEC(CONCATENATE(INDEX('BCC Daten'!$B:$R,HEX2DEC($B226)/16+3,HEX2DEC(L$1)+2),INDEX('BCC Daten'!$B:$R,HEX2DEC($B226)/16+3,HEX2DEC(K$1)+2)))-65536,HEX2DEC(CONCATENATE(INDEX('BCC Daten'!$B:$R,HEX2DEC($B226)/16+3,HEX2DEC(L$1)+2),INDEX('BCC Daten'!$B:$R,HEX2DEC($B226)/16+3,HEX2DEC(K$1)+2))))</f>
        <v>-11</v>
      </c>
      <c r="L226" s="115"/>
      <c r="M226" s="115">
        <f>IF(HEX2DEC(CONCATENATE(INDEX('BCC Daten'!$B:$R,HEX2DEC($B226)/16+3,HEX2DEC(N$1)+2),INDEX('BCC Daten'!$B:$R,HEX2DEC($B226)/16+3,HEX2DEC(M$1)+2)))&gt;32767,HEX2DEC(CONCATENATE(INDEX('BCC Daten'!$B:$R,HEX2DEC($B226)/16+3,HEX2DEC(N$1)+2),INDEX('BCC Daten'!$B:$R,HEX2DEC($B226)/16+3,HEX2DEC(M$1)+2)))-65536,HEX2DEC(CONCATENATE(INDEX('BCC Daten'!$B:$R,HEX2DEC($B226)/16+3,HEX2DEC(N$1)+2),INDEX('BCC Daten'!$B:$R,HEX2DEC($B226)/16+3,HEX2DEC(M$1)+2))))</f>
        <v>32</v>
      </c>
      <c r="N226" s="115"/>
      <c r="O226" s="115">
        <f>IF(HEX2DEC(CONCATENATE(INDEX('BCC Daten'!$B:$R,HEX2DEC($B226)/16+3,HEX2DEC(P$1)+2),INDEX('BCC Daten'!$B:$R,HEX2DEC($B226)/16+3,HEX2DEC(O$1)+2)))&gt;32767,HEX2DEC(CONCATENATE(INDEX('BCC Daten'!$B:$R,HEX2DEC($B226)/16+3,HEX2DEC(P$1)+2),INDEX('BCC Daten'!$B:$R,HEX2DEC($B226)/16+3,HEX2DEC(O$1)+2)))-65536,HEX2DEC(CONCATENATE(INDEX('BCC Daten'!$B:$R,HEX2DEC($B226)/16+3,HEX2DEC(P$1)+2),INDEX('BCC Daten'!$B:$R,HEX2DEC($B226)/16+3,HEX2DEC(O$1)+2))))</f>
        <v>49</v>
      </c>
      <c r="P226" s="115"/>
      <c r="Q226" s="115">
        <f>IF(HEX2DEC(CONCATENATE(INDEX('BCC Daten'!$B:$R,HEX2DEC($B226)/16+3,HEX2DEC(R$1)+2),INDEX('BCC Daten'!$B:$R,HEX2DEC($B226)/16+3,HEX2DEC(Q$1)+2)))&gt;32767,HEX2DEC(CONCATENATE(INDEX('BCC Daten'!$B:$R,HEX2DEC($B226)/16+3,HEX2DEC(R$1)+2),INDEX('BCC Daten'!$B:$R,HEX2DEC($B226)/16+3,HEX2DEC(Q$1)+2)))-65536,HEX2DEC(CONCATENATE(INDEX('BCC Daten'!$B:$R,HEX2DEC($B226)/16+3,HEX2DEC(R$1)+2),INDEX('BCC Daten'!$B:$R,HEX2DEC($B226)/16+3,HEX2DEC(Q$1)+2))))</f>
        <v>-71</v>
      </c>
      <c r="R226" s="116"/>
    </row>
    <row r="227" spans="1:18" x14ac:dyDescent="0.25">
      <c r="A227" s="75">
        <f t="shared" si="7"/>
        <v>2752</v>
      </c>
      <c r="B227" s="10" t="str">
        <f t="shared" si="8"/>
        <v>AC0</v>
      </c>
      <c r="C227" s="114">
        <f>IF(HEX2DEC(CONCATENATE(INDEX('BCC Daten'!$B:$R,HEX2DEC($B227)/16+3,HEX2DEC(D$1)+2),INDEX('BCC Daten'!$B:$R,HEX2DEC($B227)/16+3,HEX2DEC(C$1)+2)))&gt;32767,HEX2DEC(CONCATENATE(INDEX('BCC Daten'!$B:$R,HEX2DEC($B227)/16+3,HEX2DEC(D$1)+2),INDEX('BCC Daten'!$B:$R,HEX2DEC($B227)/16+3,HEX2DEC(C$1)+2)))-65536,HEX2DEC(CONCATENATE(INDEX('BCC Daten'!$B:$R,HEX2DEC($B227)/16+3,HEX2DEC(D$1)+2),INDEX('BCC Daten'!$B:$R,HEX2DEC($B227)/16+3,HEX2DEC(C$1)+2))))</f>
        <v>17</v>
      </c>
      <c r="D227" s="115"/>
      <c r="E227" s="115">
        <f>IF(HEX2DEC(CONCATENATE(INDEX('BCC Daten'!$B:$R,HEX2DEC($B227)/16+3,HEX2DEC(F$1)+2),INDEX('BCC Daten'!$B:$R,HEX2DEC($B227)/16+3,HEX2DEC(E$1)+2)))&gt;32767,HEX2DEC(CONCATENATE(INDEX('BCC Daten'!$B:$R,HEX2DEC($B227)/16+3,HEX2DEC(F$1)+2),INDEX('BCC Daten'!$B:$R,HEX2DEC($B227)/16+3,HEX2DEC(E$1)+2)))-65536,HEX2DEC(CONCATENATE(INDEX('BCC Daten'!$B:$R,HEX2DEC($B227)/16+3,HEX2DEC(F$1)+2),INDEX('BCC Daten'!$B:$R,HEX2DEC($B227)/16+3,HEX2DEC(E$1)+2))))</f>
        <v>41</v>
      </c>
      <c r="F227" s="115"/>
      <c r="G227" s="115">
        <f>IF(HEX2DEC(CONCATENATE(INDEX('BCC Daten'!$B:$R,HEX2DEC($B227)/16+3,HEX2DEC(H$1)+2),INDEX('BCC Daten'!$B:$R,HEX2DEC($B227)/16+3,HEX2DEC(G$1)+2)))&gt;32767,HEX2DEC(CONCATENATE(INDEX('BCC Daten'!$B:$R,HEX2DEC($B227)/16+3,HEX2DEC(H$1)+2),INDEX('BCC Daten'!$B:$R,HEX2DEC($B227)/16+3,HEX2DEC(G$1)+2)))-65536,HEX2DEC(CONCATENATE(INDEX('BCC Daten'!$B:$R,HEX2DEC($B227)/16+3,HEX2DEC(H$1)+2),INDEX('BCC Daten'!$B:$R,HEX2DEC($B227)/16+3,HEX2DEC(G$1)+2))))</f>
        <v>-1</v>
      </c>
      <c r="H227" s="115"/>
      <c r="I227" s="115">
        <f>IF(HEX2DEC(CONCATENATE(INDEX('BCC Daten'!$B:$R,HEX2DEC($B227)/16+3,HEX2DEC(J$1)+2),INDEX('BCC Daten'!$B:$R,HEX2DEC($B227)/16+3,HEX2DEC(I$1)+2)))&gt;32767,HEX2DEC(CONCATENATE(INDEX('BCC Daten'!$B:$R,HEX2DEC($B227)/16+3,HEX2DEC(J$1)+2),INDEX('BCC Daten'!$B:$R,HEX2DEC($B227)/16+3,HEX2DEC(I$1)+2)))-65536,HEX2DEC(CONCATENATE(INDEX('BCC Daten'!$B:$R,HEX2DEC($B227)/16+3,HEX2DEC(J$1)+2),INDEX('BCC Daten'!$B:$R,HEX2DEC($B227)/16+3,HEX2DEC(I$1)+2))))</f>
        <v>35</v>
      </c>
      <c r="J227" s="115"/>
      <c r="K227" s="115">
        <f>IF(HEX2DEC(CONCATENATE(INDEX('BCC Daten'!$B:$R,HEX2DEC($B227)/16+3,HEX2DEC(L$1)+2),INDEX('BCC Daten'!$B:$R,HEX2DEC($B227)/16+3,HEX2DEC(K$1)+2)))&gt;32767,HEX2DEC(CONCATENATE(INDEX('BCC Daten'!$B:$R,HEX2DEC($B227)/16+3,HEX2DEC(L$1)+2),INDEX('BCC Daten'!$B:$R,HEX2DEC($B227)/16+3,HEX2DEC(K$1)+2)))-65536,HEX2DEC(CONCATENATE(INDEX('BCC Daten'!$B:$R,HEX2DEC($B227)/16+3,HEX2DEC(L$1)+2),INDEX('BCC Daten'!$B:$R,HEX2DEC($B227)/16+3,HEX2DEC(K$1)+2))))</f>
        <v>5</v>
      </c>
      <c r="L227" s="115"/>
      <c r="M227" s="115">
        <f>IF(HEX2DEC(CONCATENATE(INDEX('BCC Daten'!$B:$R,HEX2DEC($B227)/16+3,HEX2DEC(N$1)+2),INDEX('BCC Daten'!$B:$R,HEX2DEC($B227)/16+3,HEX2DEC(M$1)+2)))&gt;32767,HEX2DEC(CONCATENATE(INDEX('BCC Daten'!$B:$R,HEX2DEC($B227)/16+3,HEX2DEC(N$1)+2),INDEX('BCC Daten'!$B:$R,HEX2DEC($B227)/16+3,HEX2DEC(M$1)+2)))-65536,HEX2DEC(CONCATENATE(INDEX('BCC Daten'!$B:$R,HEX2DEC($B227)/16+3,HEX2DEC(N$1)+2),INDEX('BCC Daten'!$B:$R,HEX2DEC($B227)/16+3,HEX2DEC(M$1)+2))))</f>
        <v>-61</v>
      </c>
      <c r="N227" s="115"/>
      <c r="O227" s="115">
        <f>IF(HEX2DEC(CONCATENATE(INDEX('BCC Daten'!$B:$R,HEX2DEC($B227)/16+3,HEX2DEC(P$1)+2),INDEX('BCC Daten'!$B:$R,HEX2DEC($B227)/16+3,HEX2DEC(O$1)+2)))&gt;32767,HEX2DEC(CONCATENATE(INDEX('BCC Daten'!$B:$R,HEX2DEC($B227)/16+3,HEX2DEC(P$1)+2),INDEX('BCC Daten'!$B:$R,HEX2DEC($B227)/16+3,HEX2DEC(O$1)+2)))-65536,HEX2DEC(CONCATENATE(INDEX('BCC Daten'!$B:$R,HEX2DEC($B227)/16+3,HEX2DEC(P$1)+2),INDEX('BCC Daten'!$B:$R,HEX2DEC($B227)/16+3,HEX2DEC(O$1)+2))))</f>
        <v>3</v>
      </c>
      <c r="P227" s="115"/>
      <c r="Q227" s="115">
        <f>IF(HEX2DEC(CONCATENATE(INDEX('BCC Daten'!$B:$R,HEX2DEC($B227)/16+3,HEX2DEC(R$1)+2),INDEX('BCC Daten'!$B:$R,HEX2DEC($B227)/16+3,HEX2DEC(Q$1)+2)))&gt;32767,HEX2DEC(CONCATENATE(INDEX('BCC Daten'!$B:$R,HEX2DEC($B227)/16+3,HEX2DEC(R$1)+2),INDEX('BCC Daten'!$B:$R,HEX2DEC($B227)/16+3,HEX2DEC(Q$1)+2)))-65536,HEX2DEC(CONCATENATE(INDEX('BCC Daten'!$B:$R,HEX2DEC($B227)/16+3,HEX2DEC(R$1)+2),INDEX('BCC Daten'!$B:$R,HEX2DEC($B227)/16+3,HEX2DEC(Q$1)+2))))</f>
        <v>35</v>
      </c>
      <c r="R227" s="116"/>
    </row>
    <row r="228" spans="1:18" x14ac:dyDescent="0.25">
      <c r="A228" s="75">
        <f t="shared" si="7"/>
        <v>2768</v>
      </c>
      <c r="B228" s="10" t="str">
        <f t="shared" si="8"/>
        <v>AD0</v>
      </c>
      <c r="C228" s="114">
        <f>IF(HEX2DEC(CONCATENATE(INDEX('BCC Daten'!$B:$R,HEX2DEC($B228)/16+3,HEX2DEC(D$1)+2),INDEX('BCC Daten'!$B:$R,HEX2DEC($B228)/16+3,HEX2DEC(C$1)+2)))&gt;32767,HEX2DEC(CONCATENATE(INDEX('BCC Daten'!$B:$R,HEX2DEC($B228)/16+3,HEX2DEC(D$1)+2),INDEX('BCC Daten'!$B:$R,HEX2DEC($B228)/16+3,HEX2DEC(C$1)+2)))-65536,HEX2DEC(CONCATENATE(INDEX('BCC Daten'!$B:$R,HEX2DEC($B228)/16+3,HEX2DEC(D$1)+2),INDEX('BCC Daten'!$B:$R,HEX2DEC($B228)/16+3,HEX2DEC(C$1)+2))))</f>
        <v>-16</v>
      </c>
      <c r="D228" s="115"/>
      <c r="E228" s="115">
        <f>IF(HEX2DEC(CONCATENATE(INDEX('BCC Daten'!$B:$R,HEX2DEC($B228)/16+3,HEX2DEC(F$1)+2),INDEX('BCC Daten'!$B:$R,HEX2DEC($B228)/16+3,HEX2DEC(E$1)+2)))&gt;32767,HEX2DEC(CONCATENATE(INDEX('BCC Daten'!$B:$R,HEX2DEC($B228)/16+3,HEX2DEC(F$1)+2),INDEX('BCC Daten'!$B:$R,HEX2DEC($B228)/16+3,HEX2DEC(E$1)+2)))-65536,HEX2DEC(CONCATENATE(INDEX('BCC Daten'!$B:$R,HEX2DEC($B228)/16+3,HEX2DEC(F$1)+2),INDEX('BCC Daten'!$B:$R,HEX2DEC($B228)/16+3,HEX2DEC(E$1)+2))))</f>
        <v>-35</v>
      </c>
      <c r="F228" s="115"/>
      <c r="G228" s="115">
        <f>IF(HEX2DEC(CONCATENATE(INDEX('BCC Daten'!$B:$R,HEX2DEC($B228)/16+3,HEX2DEC(H$1)+2),INDEX('BCC Daten'!$B:$R,HEX2DEC($B228)/16+3,HEX2DEC(G$1)+2)))&gt;32767,HEX2DEC(CONCATENATE(INDEX('BCC Daten'!$B:$R,HEX2DEC($B228)/16+3,HEX2DEC(H$1)+2),INDEX('BCC Daten'!$B:$R,HEX2DEC($B228)/16+3,HEX2DEC(G$1)+2)))-65536,HEX2DEC(CONCATENATE(INDEX('BCC Daten'!$B:$R,HEX2DEC($B228)/16+3,HEX2DEC(H$1)+2),INDEX('BCC Daten'!$B:$R,HEX2DEC($B228)/16+3,HEX2DEC(G$1)+2))))</f>
        <v>42</v>
      </c>
      <c r="H228" s="115"/>
      <c r="I228" s="115">
        <f>IF(HEX2DEC(CONCATENATE(INDEX('BCC Daten'!$B:$R,HEX2DEC($B228)/16+3,HEX2DEC(J$1)+2),INDEX('BCC Daten'!$B:$R,HEX2DEC($B228)/16+3,HEX2DEC(I$1)+2)))&gt;32767,HEX2DEC(CONCATENATE(INDEX('BCC Daten'!$B:$R,HEX2DEC($B228)/16+3,HEX2DEC(J$1)+2),INDEX('BCC Daten'!$B:$R,HEX2DEC($B228)/16+3,HEX2DEC(I$1)+2)))-65536,HEX2DEC(CONCATENATE(INDEX('BCC Daten'!$B:$R,HEX2DEC($B228)/16+3,HEX2DEC(J$1)+2),INDEX('BCC Daten'!$B:$R,HEX2DEC($B228)/16+3,HEX2DEC(I$1)+2))))</f>
        <v>6</v>
      </c>
      <c r="J228" s="115"/>
      <c r="K228" s="115">
        <f>IF(HEX2DEC(CONCATENATE(INDEX('BCC Daten'!$B:$R,HEX2DEC($B228)/16+3,HEX2DEC(L$1)+2),INDEX('BCC Daten'!$B:$R,HEX2DEC($B228)/16+3,HEX2DEC(K$1)+2)))&gt;32767,HEX2DEC(CONCATENATE(INDEX('BCC Daten'!$B:$R,HEX2DEC($B228)/16+3,HEX2DEC(L$1)+2),INDEX('BCC Daten'!$B:$R,HEX2DEC($B228)/16+3,HEX2DEC(K$1)+2)))-65536,HEX2DEC(CONCATENATE(INDEX('BCC Daten'!$B:$R,HEX2DEC($B228)/16+3,HEX2DEC(L$1)+2),INDEX('BCC Daten'!$B:$R,HEX2DEC($B228)/16+3,HEX2DEC(K$1)+2))))</f>
        <v>22</v>
      </c>
      <c r="L228" s="115"/>
      <c r="M228" s="115">
        <f>IF(HEX2DEC(CONCATENATE(INDEX('BCC Daten'!$B:$R,HEX2DEC($B228)/16+3,HEX2DEC(N$1)+2),INDEX('BCC Daten'!$B:$R,HEX2DEC($B228)/16+3,HEX2DEC(M$1)+2)))&gt;32767,HEX2DEC(CONCATENATE(INDEX('BCC Daten'!$B:$R,HEX2DEC($B228)/16+3,HEX2DEC(N$1)+2),INDEX('BCC Daten'!$B:$R,HEX2DEC($B228)/16+3,HEX2DEC(M$1)+2)))-65536,HEX2DEC(CONCATENATE(INDEX('BCC Daten'!$B:$R,HEX2DEC($B228)/16+3,HEX2DEC(N$1)+2),INDEX('BCC Daten'!$B:$R,HEX2DEC($B228)/16+3,HEX2DEC(M$1)+2))))</f>
        <v>32</v>
      </c>
      <c r="N228" s="115"/>
      <c r="O228" s="115">
        <f>IF(HEX2DEC(CONCATENATE(INDEX('BCC Daten'!$B:$R,HEX2DEC($B228)/16+3,HEX2DEC(P$1)+2),INDEX('BCC Daten'!$B:$R,HEX2DEC($B228)/16+3,HEX2DEC(O$1)+2)))&gt;32767,HEX2DEC(CONCATENATE(INDEX('BCC Daten'!$B:$R,HEX2DEC($B228)/16+3,HEX2DEC(P$1)+2),INDEX('BCC Daten'!$B:$R,HEX2DEC($B228)/16+3,HEX2DEC(O$1)+2)))-65536,HEX2DEC(CONCATENATE(INDEX('BCC Daten'!$B:$R,HEX2DEC($B228)/16+3,HEX2DEC(P$1)+2),INDEX('BCC Daten'!$B:$R,HEX2DEC($B228)/16+3,HEX2DEC(O$1)+2))))</f>
        <v>3</v>
      </c>
      <c r="P228" s="115"/>
      <c r="Q228" s="115">
        <f>IF(HEX2DEC(CONCATENATE(INDEX('BCC Daten'!$B:$R,HEX2DEC($B228)/16+3,HEX2DEC(R$1)+2),INDEX('BCC Daten'!$B:$R,HEX2DEC($B228)/16+3,HEX2DEC(Q$1)+2)))&gt;32767,HEX2DEC(CONCATENATE(INDEX('BCC Daten'!$B:$R,HEX2DEC($B228)/16+3,HEX2DEC(R$1)+2),INDEX('BCC Daten'!$B:$R,HEX2DEC($B228)/16+3,HEX2DEC(Q$1)+2)))-65536,HEX2DEC(CONCATENATE(INDEX('BCC Daten'!$B:$R,HEX2DEC($B228)/16+3,HEX2DEC(R$1)+2),INDEX('BCC Daten'!$B:$R,HEX2DEC($B228)/16+3,HEX2DEC(Q$1)+2))))</f>
        <v>-7</v>
      </c>
      <c r="R228" s="116"/>
    </row>
    <row r="229" spans="1:18" x14ac:dyDescent="0.25">
      <c r="A229" s="75">
        <f t="shared" si="7"/>
        <v>2784</v>
      </c>
      <c r="B229" s="10" t="str">
        <f t="shared" si="8"/>
        <v>AE0</v>
      </c>
      <c r="C229" s="114">
        <f>IF(HEX2DEC(CONCATENATE(INDEX('BCC Daten'!$B:$R,HEX2DEC($B229)/16+3,HEX2DEC(D$1)+2),INDEX('BCC Daten'!$B:$R,HEX2DEC($B229)/16+3,HEX2DEC(C$1)+2)))&gt;32767,HEX2DEC(CONCATENATE(INDEX('BCC Daten'!$B:$R,HEX2DEC($B229)/16+3,HEX2DEC(D$1)+2),INDEX('BCC Daten'!$B:$R,HEX2DEC($B229)/16+3,HEX2DEC(C$1)+2)))-65536,HEX2DEC(CONCATENATE(INDEX('BCC Daten'!$B:$R,HEX2DEC($B229)/16+3,HEX2DEC(D$1)+2),INDEX('BCC Daten'!$B:$R,HEX2DEC($B229)/16+3,HEX2DEC(C$1)+2))))</f>
        <v>-22</v>
      </c>
      <c r="D229" s="115"/>
      <c r="E229" s="115">
        <f>IF(HEX2DEC(CONCATENATE(INDEX('BCC Daten'!$B:$R,HEX2DEC($B229)/16+3,HEX2DEC(F$1)+2),INDEX('BCC Daten'!$B:$R,HEX2DEC($B229)/16+3,HEX2DEC(E$1)+2)))&gt;32767,HEX2DEC(CONCATENATE(INDEX('BCC Daten'!$B:$R,HEX2DEC($B229)/16+3,HEX2DEC(F$1)+2),INDEX('BCC Daten'!$B:$R,HEX2DEC($B229)/16+3,HEX2DEC(E$1)+2)))-65536,HEX2DEC(CONCATENATE(INDEX('BCC Daten'!$B:$R,HEX2DEC($B229)/16+3,HEX2DEC(F$1)+2),INDEX('BCC Daten'!$B:$R,HEX2DEC($B229)/16+3,HEX2DEC(E$1)+2))))</f>
        <v>-46</v>
      </c>
      <c r="F229" s="115"/>
      <c r="G229" s="115">
        <f>IF(HEX2DEC(CONCATENATE(INDEX('BCC Daten'!$B:$R,HEX2DEC($B229)/16+3,HEX2DEC(H$1)+2),INDEX('BCC Daten'!$B:$R,HEX2DEC($B229)/16+3,HEX2DEC(G$1)+2)))&gt;32767,HEX2DEC(CONCATENATE(INDEX('BCC Daten'!$B:$R,HEX2DEC($B229)/16+3,HEX2DEC(H$1)+2),INDEX('BCC Daten'!$B:$R,HEX2DEC($B229)/16+3,HEX2DEC(G$1)+2)))-65536,HEX2DEC(CONCATENATE(INDEX('BCC Daten'!$B:$R,HEX2DEC($B229)/16+3,HEX2DEC(H$1)+2),INDEX('BCC Daten'!$B:$R,HEX2DEC($B229)/16+3,HEX2DEC(G$1)+2))))</f>
        <v>-36</v>
      </c>
      <c r="H229" s="115"/>
      <c r="I229" s="115">
        <f>IF(HEX2DEC(CONCATENATE(INDEX('BCC Daten'!$B:$R,HEX2DEC($B229)/16+3,HEX2DEC(J$1)+2),INDEX('BCC Daten'!$B:$R,HEX2DEC($B229)/16+3,HEX2DEC(I$1)+2)))&gt;32767,HEX2DEC(CONCATENATE(INDEX('BCC Daten'!$B:$R,HEX2DEC($B229)/16+3,HEX2DEC(J$1)+2),INDEX('BCC Daten'!$B:$R,HEX2DEC($B229)/16+3,HEX2DEC(I$1)+2)))-65536,HEX2DEC(CONCATENATE(INDEX('BCC Daten'!$B:$R,HEX2DEC($B229)/16+3,HEX2DEC(J$1)+2),INDEX('BCC Daten'!$B:$R,HEX2DEC($B229)/16+3,HEX2DEC(I$1)+2))))</f>
        <v>-1</v>
      </c>
      <c r="J229" s="115"/>
      <c r="K229" s="115">
        <f>IF(HEX2DEC(CONCATENATE(INDEX('BCC Daten'!$B:$R,HEX2DEC($B229)/16+3,HEX2DEC(L$1)+2),INDEX('BCC Daten'!$B:$R,HEX2DEC($B229)/16+3,HEX2DEC(K$1)+2)))&gt;32767,HEX2DEC(CONCATENATE(INDEX('BCC Daten'!$B:$R,HEX2DEC($B229)/16+3,HEX2DEC(L$1)+2),INDEX('BCC Daten'!$B:$R,HEX2DEC($B229)/16+3,HEX2DEC(K$1)+2)))-65536,HEX2DEC(CONCATENATE(INDEX('BCC Daten'!$B:$R,HEX2DEC($B229)/16+3,HEX2DEC(L$1)+2),INDEX('BCC Daten'!$B:$R,HEX2DEC($B229)/16+3,HEX2DEC(K$1)+2))))</f>
        <v>-30</v>
      </c>
      <c r="L229" s="115"/>
      <c r="M229" s="115">
        <f>IF(HEX2DEC(CONCATENATE(INDEX('BCC Daten'!$B:$R,HEX2DEC($B229)/16+3,HEX2DEC(N$1)+2),INDEX('BCC Daten'!$B:$R,HEX2DEC($B229)/16+3,HEX2DEC(M$1)+2)))&gt;32767,HEX2DEC(CONCATENATE(INDEX('BCC Daten'!$B:$R,HEX2DEC($B229)/16+3,HEX2DEC(N$1)+2),INDEX('BCC Daten'!$B:$R,HEX2DEC($B229)/16+3,HEX2DEC(M$1)+2)))-65536,HEX2DEC(CONCATENATE(INDEX('BCC Daten'!$B:$R,HEX2DEC($B229)/16+3,HEX2DEC(N$1)+2),INDEX('BCC Daten'!$B:$R,HEX2DEC($B229)/16+3,HEX2DEC(M$1)+2))))</f>
        <v>-67</v>
      </c>
      <c r="N229" s="115"/>
      <c r="O229" s="115">
        <f>IF(HEX2DEC(CONCATENATE(INDEX('BCC Daten'!$B:$R,HEX2DEC($B229)/16+3,HEX2DEC(P$1)+2),INDEX('BCC Daten'!$B:$R,HEX2DEC($B229)/16+3,HEX2DEC(O$1)+2)))&gt;32767,HEX2DEC(CONCATENATE(INDEX('BCC Daten'!$B:$R,HEX2DEC($B229)/16+3,HEX2DEC(P$1)+2),INDEX('BCC Daten'!$B:$R,HEX2DEC($B229)/16+3,HEX2DEC(O$1)+2)))-65536,HEX2DEC(CONCATENATE(INDEX('BCC Daten'!$B:$R,HEX2DEC($B229)/16+3,HEX2DEC(P$1)+2),INDEX('BCC Daten'!$B:$R,HEX2DEC($B229)/16+3,HEX2DEC(O$1)+2))))</f>
        <v>-87</v>
      </c>
      <c r="P229" s="115"/>
      <c r="Q229" s="115">
        <f>IF(HEX2DEC(CONCATENATE(INDEX('BCC Daten'!$B:$R,HEX2DEC($B229)/16+3,HEX2DEC(R$1)+2),INDEX('BCC Daten'!$B:$R,HEX2DEC($B229)/16+3,HEX2DEC(Q$1)+2)))&gt;32767,HEX2DEC(CONCATENATE(INDEX('BCC Daten'!$B:$R,HEX2DEC($B229)/16+3,HEX2DEC(R$1)+2),INDEX('BCC Daten'!$B:$R,HEX2DEC($B229)/16+3,HEX2DEC(Q$1)+2)))-65536,HEX2DEC(CONCATENATE(INDEX('BCC Daten'!$B:$R,HEX2DEC($B229)/16+3,HEX2DEC(R$1)+2),INDEX('BCC Daten'!$B:$R,HEX2DEC($B229)/16+3,HEX2DEC(Q$1)+2))))</f>
        <v>-21</v>
      </c>
      <c r="R229" s="116"/>
    </row>
    <row r="230" spans="1:18" x14ac:dyDescent="0.25">
      <c r="A230" s="75">
        <f t="shared" si="7"/>
        <v>2800</v>
      </c>
      <c r="B230" s="10" t="str">
        <f t="shared" si="8"/>
        <v>AF0</v>
      </c>
      <c r="C230" s="114">
        <f>IF(HEX2DEC(CONCATENATE(INDEX('BCC Daten'!$B:$R,HEX2DEC($B230)/16+3,HEX2DEC(D$1)+2),INDEX('BCC Daten'!$B:$R,HEX2DEC($B230)/16+3,HEX2DEC(C$1)+2)))&gt;32767,HEX2DEC(CONCATENATE(INDEX('BCC Daten'!$B:$R,HEX2DEC($B230)/16+3,HEX2DEC(D$1)+2),INDEX('BCC Daten'!$B:$R,HEX2DEC($B230)/16+3,HEX2DEC(C$1)+2)))-65536,HEX2DEC(CONCATENATE(INDEX('BCC Daten'!$B:$R,HEX2DEC($B230)/16+3,HEX2DEC(D$1)+2),INDEX('BCC Daten'!$B:$R,HEX2DEC($B230)/16+3,HEX2DEC(C$1)+2))))</f>
        <v>-24</v>
      </c>
      <c r="D230" s="115"/>
      <c r="E230" s="115">
        <f>IF(HEX2DEC(CONCATENATE(INDEX('BCC Daten'!$B:$R,HEX2DEC($B230)/16+3,HEX2DEC(F$1)+2),INDEX('BCC Daten'!$B:$R,HEX2DEC($B230)/16+3,HEX2DEC(E$1)+2)))&gt;32767,HEX2DEC(CONCATENATE(INDEX('BCC Daten'!$B:$R,HEX2DEC($B230)/16+3,HEX2DEC(F$1)+2),INDEX('BCC Daten'!$B:$R,HEX2DEC($B230)/16+3,HEX2DEC(E$1)+2)))-65536,HEX2DEC(CONCATENATE(INDEX('BCC Daten'!$B:$R,HEX2DEC($B230)/16+3,HEX2DEC(F$1)+2),INDEX('BCC Daten'!$B:$R,HEX2DEC($B230)/16+3,HEX2DEC(E$1)+2))))</f>
        <v>-34</v>
      </c>
      <c r="F230" s="115"/>
      <c r="G230" s="115">
        <f>IF(HEX2DEC(CONCATENATE(INDEX('BCC Daten'!$B:$R,HEX2DEC($B230)/16+3,HEX2DEC(H$1)+2),INDEX('BCC Daten'!$B:$R,HEX2DEC($B230)/16+3,HEX2DEC(G$1)+2)))&gt;32767,HEX2DEC(CONCATENATE(INDEX('BCC Daten'!$B:$R,HEX2DEC($B230)/16+3,HEX2DEC(H$1)+2),INDEX('BCC Daten'!$B:$R,HEX2DEC($B230)/16+3,HEX2DEC(G$1)+2)))-65536,HEX2DEC(CONCATENATE(INDEX('BCC Daten'!$B:$R,HEX2DEC($B230)/16+3,HEX2DEC(H$1)+2),INDEX('BCC Daten'!$B:$R,HEX2DEC($B230)/16+3,HEX2DEC(G$1)+2))))</f>
        <v>-25</v>
      </c>
      <c r="H230" s="115"/>
      <c r="I230" s="115">
        <f>IF(HEX2DEC(CONCATENATE(INDEX('BCC Daten'!$B:$R,HEX2DEC($B230)/16+3,HEX2DEC(J$1)+2),INDEX('BCC Daten'!$B:$R,HEX2DEC($B230)/16+3,HEX2DEC(I$1)+2)))&gt;32767,HEX2DEC(CONCATENATE(INDEX('BCC Daten'!$B:$R,HEX2DEC($B230)/16+3,HEX2DEC(J$1)+2),INDEX('BCC Daten'!$B:$R,HEX2DEC($B230)/16+3,HEX2DEC(I$1)+2)))-65536,HEX2DEC(CONCATENATE(INDEX('BCC Daten'!$B:$R,HEX2DEC($B230)/16+3,HEX2DEC(J$1)+2),INDEX('BCC Daten'!$B:$R,HEX2DEC($B230)/16+3,HEX2DEC(I$1)+2))))</f>
        <v>-9</v>
      </c>
      <c r="J230" s="115"/>
      <c r="K230" s="115">
        <f>IF(HEX2DEC(CONCATENATE(INDEX('BCC Daten'!$B:$R,HEX2DEC($B230)/16+3,HEX2DEC(L$1)+2),INDEX('BCC Daten'!$B:$R,HEX2DEC($B230)/16+3,HEX2DEC(K$1)+2)))&gt;32767,HEX2DEC(CONCATENATE(INDEX('BCC Daten'!$B:$R,HEX2DEC($B230)/16+3,HEX2DEC(L$1)+2),INDEX('BCC Daten'!$B:$R,HEX2DEC($B230)/16+3,HEX2DEC(K$1)+2)))-65536,HEX2DEC(CONCATENATE(INDEX('BCC Daten'!$B:$R,HEX2DEC($B230)/16+3,HEX2DEC(L$1)+2),INDEX('BCC Daten'!$B:$R,HEX2DEC($B230)/16+3,HEX2DEC(K$1)+2))))</f>
        <v>-31</v>
      </c>
      <c r="L230" s="115"/>
      <c r="M230" s="115">
        <f>IF(HEX2DEC(CONCATENATE(INDEX('BCC Daten'!$B:$R,HEX2DEC($B230)/16+3,HEX2DEC(N$1)+2),INDEX('BCC Daten'!$B:$R,HEX2DEC($B230)/16+3,HEX2DEC(M$1)+2)))&gt;32767,HEX2DEC(CONCATENATE(INDEX('BCC Daten'!$B:$R,HEX2DEC($B230)/16+3,HEX2DEC(N$1)+2),INDEX('BCC Daten'!$B:$R,HEX2DEC($B230)/16+3,HEX2DEC(M$1)+2)))-65536,HEX2DEC(CONCATENATE(INDEX('BCC Daten'!$B:$R,HEX2DEC($B230)/16+3,HEX2DEC(N$1)+2),INDEX('BCC Daten'!$B:$R,HEX2DEC($B230)/16+3,HEX2DEC(M$1)+2))))</f>
        <v>-54</v>
      </c>
      <c r="N230" s="115"/>
      <c r="O230" s="115">
        <f>IF(HEX2DEC(CONCATENATE(INDEX('BCC Daten'!$B:$R,HEX2DEC($B230)/16+3,HEX2DEC(P$1)+2),INDEX('BCC Daten'!$B:$R,HEX2DEC($B230)/16+3,HEX2DEC(O$1)+2)))&gt;32767,HEX2DEC(CONCATENATE(INDEX('BCC Daten'!$B:$R,HEX2DEC($B230)/16+3,HEX2DEC(P$1)+2),INDEX('BCC Daten'!$B:$R,HEX2DEC($B230)/16+3,HEX2DEC(O$1)+2)))-65536,HEX2DEC(CONCATENATE(INDEX('BCC Daten'!$B:$R,HEX2DEC($B230)/16+3,HEX2DEC(P$1)+2),INDEX('BCC Daten'!$B:$R,HEX2DEC($B230)/16+3,HEX2DEC(O$1)+2))))</f>
        <v>-16</v>
      </c>
      <c r="P230" s="115"/>
      <c r="Q230" s="115">
        <f>IF(HEX2DEC(CONCATENATE(INDEX('BCC Daten'!$B:$R,HEX2DEC($B230)/16+3,HEX2DEC(R$1)+2),INDEX('BCC Daten'!$B:$R,HEX2DEC($B230)/16+3,HEX2DEC(Q$1)+2)))&gt;32767,HEX2DEC(CONCATENATE(INDEX('BCC Daten'!$B:$R,HEX2DEC($B230)/16+3,HEX2DEC(R$1)+2),INDEX('BCC Daten'!$B:$R,HEX2DEC($B230)/16+3,HEX2DEC(Q$1)+2)))-65536,HEX2DEC(CONCATENATE(INDEX('BCC Daten'!$B:$R,HEX2DEC($B230)/16+3,HEX2DEC(R$1)+2),INDEX('BCC Daten'!$B:$R,HEX2DEC($B230)/16+3,HEX2DEC(Q$1)+2))))</f>
        <v>-55</v>
      </c>
      <c r="R230" s="116"/>
    </row>
    <row r="231" spans="1:18" x14ac:dyDescent="0.25">
      <c r="A231" s="75">
        <f t="shared" si="7"/>
        <v>2816</v>
      </c>
      <c r="B231" s="10" t="str">
        <f t="shared" si="8"/>
        <v>B00</v>
      </c>
      <c r="C231" s="114">
        <f>IF(HEX2DEC(CONCATENATE(INDEX('BCC Daten'!$B:$R,HEX2DEC($B231)/16+3,HEX2DEC(D$1)+2),INDEX('BCC Daten'!$B:$R,HEX2DEC($B231)/16+3,HEX2DEC(C$1)+2)))&gt;32767,HEX2DEC(CONCATENATE(INDEX('BCC Daten'!$B:$R,HEX2DEC($B231)/16+3,HEX2DEC(D$1)+2),INDEX('BCC Daten'!$B:$R,HEX2DEC($B231)/16+3,HEX2DEC(C$1)+2)))-65536,HEX2DEC(CONCATENATE(INDEX('BCC Daten'!$B:$R,HEX2DEC($B231)/16+3,HEX2DEC(D$1)+2),INDEX('BCC Daten'!$B:$R,HEX2DEC($B231)/16+3,HEX2DEC(C$1)+2))))</f>
        <v>-16</v>
      </c>
      <c r="D231" s="115"/>
      <c r="E231" s="115">
        <f>IF(HEX2DEC(CONCATENATE(INDEX('BCC Daten'!$B:$R,HEX2DEC($B231)/16+3,HEX2DEC(F$1)+2),INDEX('BCC Daten'!$B:$R,HEX2DEC($B231)/16+3,HEX2DEC(E$1)+2)))&gt;32767,HEX2DEC(CONCATENATE(INDEX('BCC Daten'!$B:$R,HEX2DEC($B231)/16+3,HEX2DEC(F$1)+2),INDEX('BCC Daten'!$B:$R,HEX2DEC($B231)/16+3,HEX2DEC(E$1)+2)))-65536,HEX2DEC(CONCATENATE(INDEX('BCC Daten'!$B:$R,HEX2DEC($B231)/16+3,HEX2DEC(F$1)+2),INDEX('BCC Daten'!$B:$R,HEX2DEC($B231)/16+3,HEX2DEC(E$1)+2))))</f>
        <v>-17</v>
      </c>
      <c r="F231" s="115"/>
      <c r="G231" s="115">
        <f>IF(HEX2DEC(CONCATENATE(INDEX('BCC Daten'!$B:$R,HEX2DEC($B231)/16+3,HEX2DEC(H$1)+2),INDEX('BCC Daten'!$B:$R,HEX2DEC($B231)/16+3,HEX2DEC(G$1)+2)))&gt;32767,HEX2DEC(CONCATENATE(INDEX('BCC Daten'!$B:$R,HEX2DEC($B231)/16+3,HEX2DEC(H$1)+2),INDEX('BCC Daten'!$B:$R,HEX2DEC($B231)/16+3,HEX2DEC(G$1)+2)))-65536,HEX2DEC(CONCATENATE(INDEX('BCC Daten'!$B:$R,HEX2DEC($B231)/16+3,HEX2DEC(H$1)+2),INDEX('BCC Daten'!$B:$R,HEX2DEC($B231)/16+3,HEX2DEC(G$1)+2))))</f>
        <v>-14</v>
      </c>
      <c r="H231" s="115"/>
      <c r="I231" s="115">
        <f>IF(HEX2DEC(CONCATENATE(INDEX('BCC Daten'!$B:$R,HEX2DEC($B231)/16+3,HEX2DEC(J$1)+2),INDEX('BCC Daten'!$B:$R,HEX2DEC($B231)/16+3,HEX2DEC(I$1)+2)))&gt;32767,HEX2DEC(CONCATENATE(INDEX('BCC Daten'!$B:$R,HEX2DEC($B231)/16+3,HEX2DEC(J$1)+2),INDEX('BCC Daten'!$B:$R,HEX2DEC($B231)/16+3,HEX2DEC(I$1)+2)))-65536,HEX2DEC(CONCATENATE(INDEX('BCC Daten'!$B:$R,HEX2DEC($B231)/16+3,HEX2DEC(J$1)+2),INDEX('BCC Daten'!$B:$R,HEX2DEC($B231)/16+3,HEX2DEC(I$1)+2))))</f>
        <v>-17</v>
      </c>
      <c r="J231" s="115"/>
      <c r="K231" s="115">
        <f>IF(HEX2DEC(CONCATENATE(INDEX('BCC Daten'!$B:$R,HEX2DEC($B231)/16+3,HEX2DEC(L$1)+2),INDEX('BCC Daten'!$B:$R,HEX2DEC($B231)/16+3,HEX2DEC(K$1)+2)))&gt;32767,HEX2DEC(CONCATENATE(INDEX('BCC Daten'!$B:$R,HEX2DEC($B231)/16+3,HEX2DEC(L$1)+2),INDEX('BCC Daten'!$B:$R,HEX2DEC($B231)/16+3,HEX2DEC(K$1)+2)))-65536,HEX2DEC(CONCATENATE(INDEX('BCC Daten'!$B:$R,HEX2DEC($B231)/16+3,HEX2DEC(L$1)+2),INDEX('BCC Daten'!$B:$R,HEX2DEC($B231)/16+3,HEX2DEC(K$1)+2))))</f>
        <v>-16</v>
      </c>
      <c r="L231" s="115"/>
      <c r="M231" s="115">
        <f>IF(HEX2DEC(CONCATENATE(INDEX('BCC Daten'!$B:$R,HEX2DEC($B231)/16+3,HEX2DEC(N$1)+2),INDEX('BCC Daten'!$B:$R,HEX2DEC($B231)/16+3,HEX2DEC(M$1)+2)))&gt;32767,HEX2DEC(CONCATENATE(INDEX('BCC Daten'!$B:$R,HEX2DEC($B231)/16+3,HEX2DEC(N$1)+2),INDEX('BCC Daten'!$B:$R,HEX2DEC($B231)/16+3,HEX2DEC(M$1)+2)))-65536,HEX2DEC(CONCATENATE(INDEX('BCC Daten'!$B:$R,HEX2DEC($B231)/16+3,HEX2DEC(N$1)+2),INDEX('BCC Daten'!$B:$R,HEX2DEC($B231)/16+3,HEX2DEC(M$1)+2))))</f>
        <v>-16</v>
      </c>
      <c r="N231" s="115"/>
      <c r="O231" s="115">
        <f>IF(HEX2DEC(CONCATENATE(INDEX('BCC Daten'!$B:$R,HEX2DEC($B231)/16+3,HEX2DEC(P$1)+2),INDEX('BCC Daten'!$B:$R,HEX2DEC($B231)/16+3,HEX2DEC(O$1)+2)))&gt;32767,HEX2DEC(CONCATENATE(INDEX('BCC Daten'!$B:$R,HEX2DEC($B231)/16+3,HEX2DEC(P$1)+2),INDEX('BCC Daten'!$B:$R,HEX2DEC($B231)/16+3,HEX2DEC(O$1)+2)))-65536,HEX2DEC(CONCATENATE(INDEX('BCC Daten'!$B:$R,HEX2DEC($B231)/16+3,HEX2DEC(P$1)+2),INDEX('BCC Daten'!$B:$R,HEX2DEC($B231)/16+3,HEX2DEC(O$1)+2))))</f>
        <v>-15</v>
      </c>
      <c r="P231" s="115"/>
      <c r="Q231" s="115">
        <f>IF(HEX2DEC(CONCATENATE(INDEX('BCC Daten'!$B:$R,HEX2DEC($B231)/16+3,HEX2DEC(R$1)+2),INDEX('BCC Daten'!$B:$R,HEX2DEC($B231)/16+3,HEX2DEC(Q$1)+2)))&gt;32767,HEX2DEC(CONCATENATE(INDEX('BCC Daten'!$B:$R,HEX2DEC($B231)/16+3,HEX2DEC(R$1)+2),INDEX('BCC Daten'!$B:$R,HEX2DEC($B231)/16+3,HEX2DEC(Q$1)+2)))-65536,HEX2DEC(CONCATENATE(INDEX('BCC Daten'!$B:$R,HEX2DEC($B231)/16+3,HEX2DEC(R$1)+2),INDEX('BCC Daten'!$B:$R,HEX2DEC($B231)/16+3,HEX2DEC(Q$1)+2))))</f>
        <v>-14</v>
      </c>
      <c r="R231" s="116"/>
    </row>
    <row r="232" spans="1:18" x14ac:dyDescent="0.25">
      <c r="A232" s="75">
        <f t="shared" si="7"/>
        <v>2832</v>
      </c>
      <c r="B232" s="10" t="str">
        <f t="shared" si="8"/>
        <v>B10</v>
      </c>
      <c r="C232" s="114">
        <f>IF(HEX2DEC(CONCATENATE(INDEX('BCC Daten'!$B:$R,HEX2DEC($B232)/16+3,HEX2DEC(D$1)+2),INDEX('BCC Daten'!$B:$R,HEX2DEC($B232)/16+3,HEX2DEC(C$1)+2)))&gt;32767,HEX2DEC(CONCATENATE(INDEX('BCC Daten'!$B:$R,HEX2DEC($B232)/16+3,HEX2DEC(D$1)+2),INDEX('BCC Daten'!$B:$R,HEX2DEC($B232)/16+3,HEX2DEC(C$1)+2)))-65536,HEX2DEC(CONCATENATE(INDEX('BCC Daten'!$B:$R,HEX2DEC($B232)/16+3,HEX2DEC(D$1)+2),INDEX('BCC Daten'!$B:$R,HEX2DEC($B232)/16+3,HEX2DEC(C$1)+2))))</f>
        <v>-15</v>
      </c>
      <c r="D232" s="115"/>
      <c r="E232" s="115">
        <f>IF(HEX2DEC(CONCATENATE(INDEX('BCC Daten'!$B:$R,HEX2DEC($B232)/16+3,HEX2DEC(F$1)+2),INDEX('BCC Daten'!$B:$R,HEX2DEC($B232)/16+3,HEX2DEC(E$1)+2)))&gt;32767,HEX2DEC(CONCATENATE(INDEX('BCC Daten'!$B:$R,HEX2DEC($B232)/16+3,HEX2DEC(F$1)+2),INDEX('BCC Daten'!$B:$R,HEX2DEC($B232)/16+3,HEX2DEC(E$1)+2)))-65536,HEX2DEC(CONCATENATE(INDEX('BCC Daten'!$B:$R,HEX2DEC($B232)/16+3,HEX2DEC(F$1)+2),INDEX('BCC Daten'!$B:$R,HEX2DEC($B232)/16+3,HEX2DEC(E$1)+2))))</f>
        <v>-13</v>
      </c>
      <c r="F232" s="115"/>
      <c r="G232" s="115">
        <f>IF(HEX2DEC(CONCATENATE(INDEX('BCC Daten'!$B:$R,HEX2DEC($B232)/16+3,HEX2DEC(H$1)+2),INDEX('BCC Daten'!$B:$R,HEX2DEC($B232)/16+3,HEX2DEC(G$1)+2)))&gt;32767,HEX2DEC(CONCATENATE(INDEX('BCC Daten'!$B:$R,HEX2DEC($B232)/16+3,HEX2DEC(H$1)+2),INDEX('BCC Daten'!$B:$R,HEX2DEC($B232)/16+3,HEX2DEC(G$1)+2)))-65536,HEX2DEC(CONCATENATE(INDEX('BCC Daten'!$B:$R,HEX2DEC($B232)/16+3,HEX2DEC(H$1)+2),INDEX('BCC Daten'!$B:$R,HEX2DEC($B232)/16+3,HEX2DEC(G$1)+2))))</f>
        <v>-16</v>
      </c>
      <c r="H232" s="115"/>
      <c r="I232" s="115">
        <f>IF(HEX2DEC(CONCATENATE(INDEX('BCC Daten'!$B:$R,HEX2DEC($B232)/16+3,HEX2DEC(J$1)+2),INDEX('BCC Daten'!$B:$R,HEX2DEC($B232)/16+3,HEX2DEC(I$1)+2)))&gt;32767,HEX2DEC(CONCATENATE(INDEX('BCC Daten'!$B:$R,HEX2DEC($B232)/16+3,HEX2DEC(J$1)+2),INDEX('BCC Daten'!$B:$R,HEX2DEC($B232)/16+3,HEX2DEC(I$1)+2)))-65536,HEX2DEC(CONCATENATE(INDEX('BCC Daten'!$B:$R,HEX2DEC($B232)/16+3,HEX2DEC(J$1)+2),INDEX('BCC Daten'!$B:$R,HEX2DEC($B232)/16+3,HEX2DEC(I$1)+2))))</f>
        <v>-15</v>
      </c>
      <c r="J232" s="115"/>
      <c r="K232" s="115">
        <f>IF(HEX2DEC(CONCATENATE(INDEX('BCC Daten'!$B:$R,HEX2DEC($B232)/16+3,HEX2DEC(L$1)+2),INDEX('BCC Daten'!$B:$R,HEX2DEC($B232)/16+3,HEX2DEC(K$1)+2)))&gt;32767,HEX2DEC(CONCATENATE(INDEX('BCC Daten'!$B:$R,HEX2DEC($B232)/16+3,HEX2DEC(L$1)+2),INDEX('BCC Daten'!$B:$R,HEX2DEC($B232)/16+3,HEX2DEC(K$1)+2)))-65536,HEX2DEC(CONCATENATE(INDEX('BCC Daten'!$B:$R,HEX2DEC($B232)/16+3,HEX2DEC(L$1)+2),INDEX('BCC Daten'!$B:$R,HEX2DEC($B232)/16+3,HEX2DEC(K$1)+2))))</f>
        <v>-17</v>
      </c>
      <c r="L232" s="115"/>
      <c r="M232" s="115">
        <f>IF(HEX2DEC(CONCATENATE(INDEX('BCC Daten'!$B:$R,HEX2DEC($B232)/16+3,HEX2DEC(N$1)+2),INDEX('BCC Daten'!$B:$R,HEX2DEC($B232)/16+3,HEX2DEC(M$1)+2)))&gt;32767,HEX2DEC(CONCATENATE(INDEX('BCC Daten'!$B:$R,HEX2DEC($B232)/16+3,HEX2DEC(N$1)+2),INDEX('BCC Daten'!$B:$R,HEX2DEC($B232)/16+3,HEX2DEC(M$1)+2)))-65536,HEX2DEC(CONCATENATE(INDEX('BCC Daten'!$B:$R,HEX2DEC($B232)/16+3,HEX2DEC(N$1)+2),INDEX('BCC Daten'!$B:$R,HEX2DEC($B232)/16+3,HEX2DEC(M$1)+2))))</f>
        <v>-15</v>
      </c>
      <c r="N232" s="115"/>
      <c r="O232" s="115">
        <f>IF(HEX2DEC(CONCATENATE(INDEX('BCC Daten'!$B:$R,HEX2DEC($B232)/16+3,HEX2DEC(P$1)+2),INDEX('BCC Daten'!$B:$R,HEX2DEC($B232)/16+3,HEX2DEC(O$1)+2)))&gt;32767,HEX2DEC(CONCATENATE(INDEX('BCC Daten'!$B:$R,HEX2DEC($B232)/16+3,HEX2DEC(P$1)+2),INDEX('BCC Daten'!$B:$R,HEX2DEC($B232)/16+3,HEX2DEC(O$1)+2)))-65536,HEX2DEC(CONCATENATE(INDEX('BCC Daten'!$B:$R,HEX2DEC($B232)/16+3,HEX2DEC(P$1)+2),INDEX('BCC Daten'!$B:$R,HEX2DEC($B232)/16+3,HEX2DEC(O$1)+2))))</f>
        <v>-13</v>
      </c>
      <c r="P232" s="115"/>
      <c r="Q232" s="115">
        <f>IF(HEX2DEC(CONCATENATE(INDEX('BCC Daten'!$B:$R,HEX2DEC($B232)/16+3,HEX2DEC(R$1)+2),INDEX('BCC Daten'!$B:$R,HEX2DEC($B232)/16+3,HEX2DEC(Q$1)+2)))&gt;32767,HEX2DEC(CONCATENATE(INDEX('BCC Daten'!$B:$R,HEX2DEC($B232)/16+3,HEX2DEC(R$1)+2),INDEX('BCC Daten'!$B:$R,HEX2DEC($B232)/16+3,HEX2DEC(Q$1)+2)))-65536,HEX2DEC(CONCATENATE(INDEX('BCC Daten'!$B:$R,HEX2DEC($B232)/16+3,HEX2DEC(R$1)+2),INDEX('BCC Daten'!$B:$R,HEX2DEC($B232)/16+3,HEX2DEC(Q$1)+2))))</f>
        <v>-14</v>
      </c>
      <c r="R232" s="116"/>
    </row>
    <row r="233" spans="1:18" x14ac:dyDescent="0.25">
      <c r="A233" s="75">
        <f t="shared" si="7"/>
        <v>2848</v>
      </c>
      <c r="B233" s="10" t="str">
        <f t="shared" si="8"/>
        <v>B20</v>
      </c>
      <c r="C233" s="114">
        <f>IF(HEX2DEC(CONCATENATE(INDEX('BCC Daten'!$B:$R,HEX2DEC($B233)/16+3,HEX2DEC(D$1)+2),INDEX('BCC Daten'!$B:$R,HEX2DEC($B233)/16+3,HEX2DEC(C$1)+2)))&gt;32767,HEX2DEC(CONCATENATE(INDEX('BCC Daten'!$B:$R,HEX2DEC($B233)/16+3,HEX2DEC(D$1)+2),INDEX('BCC Daten'!$B:$R,HEX2DEC($B233)/16+3,HEX2DEC(C$1)+2)))-65536,HEX2DEC(CONCATENATE(INDEX('BCC Daten'!$B:$R,HEX2DEC($B233)/16+3,HEX2DEC(D$1)+2),INDEX('BCC Daten'!$B:$R,HEX2DEC($B233)/16+3,HEX2DEC(C$1)+2))))</f>
        <v>-11</v>
      </c>
      <c r="D233" s="115"/>
      <c r="E233" s="115">
        <f>IF(HEX2DEC(CONCATENATE(INDEX('BCC Daten'!$B:$R,HEX2DEC($B233)/16+3,HEX2DEC(F$1)+2),INDEX('BCC Daten'!$B:$R,HEX2DEC($B233)/16+3,HEX2DEC(E$1)+2)))&gt;32767,HEX2DEC(CONCATENATE(INDEX('BCC Daten'!$B:$R,HEX2DEC($B233)/16+3,HEX2DEC(F$1)+2),INDEX('BCC Daten'!$B:$R,HEX2DEC($B233)/16+3,HEX2DEC(E$1)+2)))-65536,HEX2DEC(CONCATENATE(INDEX('BCC Daten'!$B:$R,HEX2DEC($B233)/16+3,HEX2DEC(F$1)+2),INDEX('BCC Daten'!$B:$R,HEX2DEC($B233)/16+3,HEX2DEC(E$1)+2))))</f>
        <v>-10</v>
      </c>
      <c r="F233" s="115"/>
      <c r="G233" s="115">
        <f>IF(HEX2DEC(CONCATENATE(INDEX('BCC Daten'!$B:$R,HEX2DEC($B233)/16+3,HEX2DEC(H$1)+2),INDEX('BCC Daten'!$B:$R,HEX2DEC($B233)/16+3,HEX2DEC(G$1)+2)))&gt;32767,HEX2DEC(CONCATENATE(INDEX('BCC Daten'!$B:$R,HEX2DEC($B233)/16+3,HEX2DEC(H$1)+2),INDEX('BCC Daten'!$B:$R,HEX2DEC($B233)/16+3,HEX2DEC(G$1)+2)))-65536,HEX2DEC(CONCATENATE(INDEX('BCC Daten'!$B:$R,HEX2DEC($B233)/16+3,HEX2DEC(H$1)+2),INDEX('BCC Daten'!$B:$R,HEX2DEC($B233)/16+3,HEX2DEC(G$1)+2))))</f>
        <v>-13</v>
      </c>
      <c r="H233" s="115"/>
      <c r="I233" s="115">
        <f>IF(HEX2DEC(CONCATENATE(INDEX('BCC Daten'!$B:$R,HEX2DEC($B233)/16+3,HEX2DEC(J$1)+2),INDEX('BCC Daten'!$B:$R,HEX2DEC($B233)/16+3,HEX2DEC(I$1)+2)))&gt;32767,HEX2DEC(CONCATENATE(INDEX('BCC Daten'!$B:$R,HEX2DEC($B233)/16+3,HEX2DEC(J$1)+2),INDEX('BCC Daten'!$B:$R,HEX2DEC($B233)/16+3,HEX2DEC(I$1)+2)))-65536,HEX2DEC(CONCATENATE(INDEX('BCC Daten'!$B:$R,HEX2DEC($B233)/16+3,HEX2DEC(J$1)+2),INDEX('BCC Daten'!$B:$R,HEX2DEC($B233)/16+3,HEX2DEC(I$1)+2))))</f>
        <v>-13</v>
      </c>
      <c r="J233" s="115"/>
      <c r="K233" s="115">
        <f>IF(HEX2DEC(CONCATENATE(INDEX('BCC Daten'!$B:$R,HEX2DEC($B233)/16+3,HEX2DEC(L$1)+2),INDEX('BCC Daten'!$B:$R,HEX2DEC($B233)/16+3,HEX2DEC(K$1)+2)))&gt;32767,HEX2DEC(CONCATENATE(INDEX('BCC Daten'!$B:$R,HEX2DEC($B233)/16+3,HEX2DEC(L$1)+2),INDEX('BCC Daten'!$B:$R,HEX2DEC($B233)/16+3,HEX2DEC(K$1)+2)))-65536,HEX2DEC(CONCATENATE(INDEX('BCC Daten'!$B:$R,HEX2DEC($B233)/16+3,HEX2DEC(L$1)+2),INDEX('BCC Daten'!$B:$R,HEX2DEC($B233)/16+3,HEX2DEC(K$1)+2))))</f>
        <v>-10</v>
      </c>
      <c r="L233" s="115"/>
      <c r="M233" s="115">
        <f>IF(HEX2DEC(CONCATENATE(INDEX('BCC Daten'!$B:$R,HEX2DEC($B233)/16+3,HEX2DEC(N$1)+2),INDEX('BCC Daten'!$B:$R,HEX2DEC($B233)/16+3,HEX2DEC(M$1)+2)))&gt;32767,HEX2DEC(CONCATENATE(INDEX('BCC Daten'!$B:$R,HEX2DEC($B233)/16+3,HEX2DEC(N$1)+2),INDEX('BCC Daten'!$B:$R,HEX2DEC($B233)/16+3,HEX2DEC(M$1)+2)))-65536,HEX2DEC(CONCATENATE(INDEX('BCC Daten'!$B:$R,HEX2DEC($B233)/16+3,HEX2DEC(N$1)+2),INDEX('BCC Daten'!$B:$R,HEX2DEC($B233)/16+3,HEX2DEC(M$1)+2))))</f>
        <v>-8</v>
      </c>
      <c r="N233" s="115"/>
      <c r="O233" s="115">
        <f>IF(HEX2DEC(CONCATENATE(INDEX('BCC Daten'!$B:$R,HEX2DEC($B233)/16+3,HEX2DEC(P$1)+2),INDEX('BCC Daten'!$B:$R,HEX2DEC($B233)/16+3,HEX2DEC(O$1)+2)))&gt;32767,HEX2DEC(CONCATENATE(INDEX('BCC Daten'!$B:$R,HEX2DEC($B233)/16+3,HEX2DEC(P$1)+2),INDEX('BCC Daten'!$B:$R,HEX2DEC($B233)/16+3,HEX2DEC(O$1)+2)))-65536,HEX2DEC(CONCATENATE(INDEX('BCC Daten'!$B:$R,HEX2DEC($B233)/16+3,HEX2DEC(P$1)+2),INDEX('BCC Daten'!$B:$R,HEX2DEC($B233)/16+3,HEX2DEC(O$1)+2))))</f>
        <v>-10</v>
      </c>
      <c r="P233" s="115"/>
      <c r="Q233" s="115">
        <f>IF(HEX2DEC(CONCATENATE(INDEX('BCC Daten'!$B:$R,HEX2DEC($B233)/16+3,HEX2DEC(R$1)+2),INDEX('BCC Daten'!$B:$R,HEX2DEC($B233)/16+3,HEX2DEC(Q$1)+2)))&gt;32767,HEX2DEC(CONCATENATE(INDEX('BCC Daten'!$B:$R,HEX2DEC($B233)/16+3,HEX2DEC(R$1)+2),INDEX('BCC Daten'!$B:$R,HEX2DEC($B233)/16+3,HEX2DEC(Q$1)+2)))-65536,HEX2DEC(CONCATENATE(INDEX('BCC Daten'!$B:$R,HEX2DEC($B233)/16+3,HEX2DEC(R$1)+2),INDEX('BCC Daten'!$B:$R,HEX2DEC($B233)/16+3,HEX2DEC(Q$1)+2))))</f>
        <v>-13</v>
      </c>
      <c r="R233" s="116"/>
    </row>
    <row r="234" spans="1:18" x14ac:dyDescent="0.25">
      <c r="A234" s="75">
        <f t="shared" si="7"/>
        <v>2864</v>
      </c>
      <c r="B234" s="10" t="str">
        <f t="shared" si="8"/>
        <v>B30</v>
      </c>
      <c r="C234" s="114">
        <f>IF(HEX2DEC(CONCATENATE(INDEX('BCC Daten'!$B:$R,HEX2DEC($B234)/16+3,HEX2DEC(D$1)+2),INDEX('BCC Daten'!$B:$R,HEX2DEC($B234)/16+3,HEX2DEC(C$1)+2)))&gt;32767,HEX2DEC(CONCATENATE(INDEX('BCC Daten'!$B:$R,HEX2DEC($B234)/16+3,HEX2DEC(D$1)+2),INDEX('BCC Daten'!$B:$R,HEX2DEC($B234)/16+3,HEX2DEC(C$1)+2)))-65536,HEX2DEC(CONCATENATE(INDEX('BCC Daten'!$B:$R,HEX2DEC($B234)/16+3,HEX2DEC(D$1)+2),INDEX('BCC Daten'!$B:$R,HEX2DEC($B234)/16+3,HEX2DEC(C$1)+2))))</f>
        <v>-10</v>
      </c>
      <c r="D234" s="115"/>
      <c r="E234" s="115">
        <f>IF(HEX2DEC(CONCATENATE(INDEX('BCC Daten'!$B:$R,HEX2DEC($B234)/16+3,HEX2DEC(F$1)+2),INDEX('BCC Daten'!$B:$R,HEX2DEC($B234)/16+3,HEX2DEC(E$1)+2)))&gt;32767,HEX2DEC(CONCATENATE(INDEX('BCC Daten'!$B:$R,HEX2DEC($B234)/16+3,HEX2DEC(F$1)+2),INDEX('BCC Daten'!$B:$R,HEX2DEC($B234)/16+3,HEX2DEC(E$1)+2)))-65536,HEX2DEC(CONCATENATE(INDEX('BCC Daten'!$B:$R,HEX2DEC($B234)/16+3,HEX2DEC(F$1)+2),INDEX('BCC Daten'!$B:$R,HEX2DEC($B234)/16+3,HEX2DEC(E$1)+2))))</f>
        <v>-10</v>
      </c>
      <c r="F234" s="115"/>
      <c r="G234" s="115">
        <f>IF(HEX2DEC(CONCATENATE(INDEX('BCC Daten'!$B:$R,HEX2DEC($B234)/16+3,HEX2DEC(H$1)+2),INDEX('BCC Daten'!$B:$R,HEX2DEC($B234)/16+3,HEX2DEC(G$1)+2)))&gt;32767,HEX2DEC(CONCATENATE(INDEX('BCC Daten'!$B:$R,HEX2DEC($B234)/16+3,HEX2DEC(H$1)+2),INDEX('BCC Daten'!$B:$R,HEX2DEC($B234)/16+3,HEX2DEC(G$1)+2)))-65536,HEX2DEC(CONCATENATE(INDEX('BCC Daten'!$B:$R,HEX2DEC($B234)/16+3,HEX2DEC(H$1)+2),INDEX('BCC Daten'!$B:$R,HEX2DEC($B234)/16+3,HEX2DEC(G$1)+2))))</f>
        <v>-10</v>
      </c>
      <c r="H234" s="115"/>
      <c r="I234" s="115">
        <f>IF(HEX2DEC(CONCATENATE(INDEX('BCC Daten'!$B:$R,HEX2DEC($B234)/16+3,HEX2DEC(J$1)+2),INDEX('BCC Daten'!$B:$R,HEX2DEC($B234)/16+3,HEX2DEC(I$1)+2)))&gt;32767,HEX2DEC(CONCATENATE(INDEX('BCC Daten'!$B:$R,HEX2DEC($B234)/16+3,HEX2DEC(J$1)+2),INDEX('BCC Daten'!$B:$R,HEX2DEC($B234)/16+3,HEX2DEC(I$1)+2)))-65536,HEX2DEC(CONCATENATE(INDEX('BCC Daten'!$B:$R,HEX2DEC($B234)/16+3,HEX2DEC(J$1)+2),INDEX('BCC Daten'!$B:$R,HEX2DEC($B234)/16+3,HEX2DEC(I$1)+2))))</f>
        <v>-12</v>
      </c>
      <c r="J234" s="115"/>
      <c r="K234" s="115">
        <f>IF(HEX2DEC(CONCATENATE(INDEX('BCC Daten'!$B:$R,HEX2DEC($B234)/16+3,HEX2DEC(L$1)+2),INDEX('BCC Daten'!$B:$R,HEX2DEC($B234)/16+3,HEX2DEC(K$1)+2)))&gt;32767,HEX2DEC(CONCATENATE(INDEX('BCC Daten'!$B:$R,HEX2DEC($B234)/16+3,HEX2DEC(L$1)+2),INDEX('BCC Daten'!$B:$R,HEX2DEC($B234)/16+3,HEX2DEC(K$1)+2)))-65536,HEX2DEC(CONCATENATE(INDEX('BCC Daten'!$B:$R,HEX2DEC($B234)/16+3,HEX2DEC(L$1)+2),INDEX('BCC Daten'!$B:$R,HEX2DEC($B234)/16+3,HEX2DEC(K$1)+2))))</f>
        <v>-12</v>
      </c>
      <c r="L234" s="115"/>
      <c r="M234" s="115">
        <f>IF(HEX2DEC(CONCATENATE(INDEX('BCC Daten'!$B:$R,HEX2DEC($B234)/16+3,HEX2DEC(N$1)+2),INDEX('BCC Daten'!$B:$R,HEX2DEC($B234)/16+3,HEX2DEC(M$1)+2)))&gt;32767,HEX2DEC(CONCATENATE(INDEX('BCC Daten'!$B:$R,HEX2DEC($B234)/16+3,HEX2DEC(N$1)+2),INDEX('BCC Daten'!$B:$R,HEX2DEC($B234)/16+3,HEX2DEC(M$1)+2)))-65536,HEX2DEC(CONCATENATE(INDEX('BCC Daten'!$B:$R,HEX2DEC($B234)/16+3,HEX2DEC(N$1)+2),INDEX('BCC Daten'!$B:$R,HEX2DEC($B234)/16+3,HEX2DEC(M$1)+2))))</f>
        <v>-12</v>
      </c>
      <c r="N234" s="115"/>
      <c r="O234" s="115">
        <f>IF(HEX2DEC(CONCATENATE(INDEX('BCC Daten'!$B:$R,HEX2DEC($B234)/16+3,HEX2DEC(P$1)+2),INDEX('BCC Daten'!$B:$R,HEX2DEC($B234)/16+3,HEX2DEC(O$1)+2)))&gt;32767,HEX2DEC(CONCATENATE(INDEX('BCC Daten'!$B:$R,HEX2DEC($B234)/16+3,HEX2DEC(P$1)+2),INDEX('BCC Daten'!$B:$R,HEX2DEC($B234)/16+3,HEX2DEC(O$1)+2)))-65536,HEX2DEC(CONCATENATE(INDEX('BCC Daten'!$B:$R,HEX2DEC($B234)/16+3,HEX2DEC(P$1)+2),INDEX('BCC Daten'!$B:$R,HEX2DEC($B234)/16+3,HEX2DEC(O$1)+2))))</f>
        <v>-5</v>
      </c>
      <c r="P234" s="115"/>
      <c r="Q234" s="115">
        <f>IF(HEX2DEC(CONCATENATE(INDEX('BCC Daten'!$B:$R,HEX2DEC($B234)/16+3,HEX2DEC(R$1)+2),INDEX('BCC Daten'!$B:$R,HEX2DEC($B234)/16+3,HEX2DEC(Q$1)+2)))&gt;32767,HEX2DEC(CONCATENATE(INDEX('BCC Daten'!$B:$R,HEX2DEC($B234)/16+3,HEX2DEC(R$1)+2),INDEX('BCC Daten'!$B:$R,HEX2DEC($B234)/16+3,HEX2DEC(Q$1)+2)))-65536,HEX2DEC(CONCATENATE(INDEX('BCC Daten'!$B:$R,HEX2DEC($B234)/16+3,HEX2DEC(R$1)+2),INDEX('BCC Daten'!$B:$R,HEX2DEC($B234)/16+3,HEX2DEC(Q$1)+2))))</f>
        <v>-10</v>
      </c>
      <c r="R234" s="116"/>
    </row>
    <row r="235" spans="1:18" x14ac:dyDescent="0.25">
      <c r="A235" s="75">
        <f t="shared" si="7"/>
        <v>2880</v>
      </c>
      <c r="B235" s="10" t="str">
        <f t="shared" si="8"/>
        <v>B40</v>
      </c>
      <c r="C235" s="114">
        <f>IF(HEX2DEC(CONCATENATE(INDEX('BCC Daten'!$B:$R,HEX2DEC($B235)/16+3,HEX2DEC(D$1)+2),INDEX('BCC Daten'!$B:$R,HEX2DEC($B235)/16+3,HEX2DEC(C$1)+2)))&gt;32767,HEX2DEC(CONCATENATE(INDEX('BCC Daten'!$B:$R,HEX2DEC($B235)/16+3,HEX2DEC(D$1)+2),INDEX('BCC Daten'!$B:$R,HEX2DEC($B235)/16+3,HEX2DEC(C$1)+2)))-65536,HEX2DEC(CONCATENATE(INDEX('BCC Daten'!$B:$R,HEX2DEC($B235)/16+3,HEX2DEC(D$1)+2),INDEX('BCC Daten'!$B:$R,HEX2DEC($B235)/16+3,HEX2DEC(C$1)+2))))</f>
        <v>-33</v>
      </c>
      <c r="D235" s="115"/>
      <c r="E235" s="115">
        <f>IF(HEX2DEC(CONCATENATE(INDEX('BCC Daten'!$B:$R,HEX2DEC($B235)/16+3,HEX2DEC(F$1)+2),INDEX('BCC Daten'!$B:$R,HEX2DEC($B235)/16+3,HEX2DEC(E$1)+2)))&gt;32767,HEX2DEC(CONCATENATE(INDEX('BCC Daten'!$B:$R,HEX2DEC($B235)/16+3,HEX2DEC(F$1)+2),INDEX('BCC Daten'!$B:$R,HEX2DEC($B235)/16+3,HEX2DEC(E$1)+2)))-65536,HEX2DEC(CONCATENATE(INDEX('BCC Daten'!$B:$R,HEX2DEC($B235)/16+3,HEX2DEC(F$1)+2),INDEX('BCC Daten'!$B:$R,HEX2DEC($B235)/16+3,HEX2DEC(E$1)+2))))</f>
        <v>28</v>
      </c>
      <c r="F235" s="115"/>
      <c r="G235" s="115">
        <f>IF(HEX2DEC(CONCATENATE(INDEX('BCC Daten'!$B:$R,HEX2DEC($B235)/16+3,HEX2DEC(H$1)+2),INDEX('BCC Daten'!$B:$R,HEX2DEC($B235)/16+3,HEX2DEC(G$1)+2)))&gt;32767,HEX2DEC(CONCATENATE(INDEX('BCC Daten'!$B:$R,HEX2DEC($B235)/16+3,HEX2DEC(H$1)+2),INDEX('BCC Daten'!$B:$R,HEX2DEC($B235)/16+3,HEX2DEC(G$1)+2)))-65536,HEX2DEC(CONCATENATE(INDEX('BCC Daten'!$B:$R,HEX2DEC($B235)/16+3,HEX2DEC(H$1)+2),INDEX('BCC Daten'!$B:$R,HEX2DEC($B235)/16+3,HEX2DEC(G$1)+2))))</f>
        <v>-84</v>
      </c>
      <c r="H235" s="115"/>
      <c r="I235" s="115">
        <f>IF(HEX2DEC(CONCATENATE(INDEX('BCC Daten'!$B:$R,HEX2DEC($B235)/16+3,HEX2DEC(J$1)+2),INDEX('BCC Daten'!$B:$R,HEX2DEC($B235)/16+3,HEX2DEC(I$1)+2)))&gt;32767,HEX2DEC(CONCATENATE(INDEX('BCC Daten'!$B:$R,HEX2DEC($B235)/16+3,HEX2DEC(J$1)+2),INDEX('BCC Daten'!$B:$R,HEX2DEC($B235)/16+3,HEX2DEC(I$1)+2)))-65536,HEX2DEC(CONCATENATE(INDEX('BCC Daten'!$B:$R,HEX2DEC($B235)/16+3,HEX2DEC(J$1)+2),INDEX('BCC Daten'!$B:$R,HEX2DEC($B235)/16+3,HEX2DEC(I$1)+2))))</f>
        <v>39</v>
      </c>
      <c r="J235" s="115"/>
      <c r="K235" s="115">
        <f>IF(HEX2DEC(CONCATENATE(INDEX('BCC Daten'!$B:$R,HEX2DEC($B235)/16+3,HEX2DEC(L$1)+2),INDEX('BCC Daten'!$B:$R,HEX2DEC($B235)/16+3,HEX2DEC(K$1)+2)))&gt;32767,HEX2DEC(CONCATENATE(INDEX('BCC Daten'!$B:$R,HEX2DEC($B235)/16+3,HEX2DEC(L$1)+2),INDEX('BCC Daten'!$B:$R,HEX2DEC($B235)/16+3,HEX2DEC(K$1)+2)))-65536,HEX2DEC(CONCATENATE(INDEX('BCC Daten'!$B:$R,HEX2DEC($B235)/16+3,HEX2DEC(L$1)+2),INDEX('BCC Daten'!$B:$R,HEX2DEC($B235)/16+3,HEX2DEC(K$1)+2))))</f>
        <v>-45</v>
      </c>
      <c r="L235" s="115"/>
      <c r="M235" s="115">
        <f>IF(HEX2DEC(CONCATENATE(INDEX('BCC Daten'!$B:$R,HEX2DEC($B235)/16+3,HEX2DEC(N$1)+2),INDEX('BCC Daten'!$B:$R,HEX2DEC($B235)/16+3,HEX2DEC(M$1)+2)))&gt;32767,HEX2DEC(CONCATENATE(INDEX('BCC Daten'!$B:$R,HEX2DEC($B235)/16+3,HEX2DEC(N$1)+2),INDEX('BCC Daten'!$B:$R,HEX2DEC($B235)/16+3,HEX2DEC(M$1)+2)))-65536,HEX2DEC(CONCATENATE(INDEX('BCC Daten'!$B:$R,HEX2DEC($B235)/16+3,HEX2DEC(N$1)+2),INDEX('BCC Daten'!$B:$R,HEX2DEC($B235)/16+3,HEX2DEC(M$1)+2))))</f>
        <v>-26</v>
      </c>
      <c r="N235" s="115"/>
      <c r="O235" s="115">
        <f>IF(HEX2DEC(CONCATENATE(INDEX('BCC Daten'!$B:$R,HEX2DEC($B235)/16+3,HEX2DEC(P$1)+2),INDEX('BCC Daten'!$B:$R,HEX2DEC($B235)/16+3,HEX2DEC(O$1)+2)))&gt;32767,HEX2DEC(CONCATENATE(INDEX('BCC Daten'!$B:$R,HEX2DEC($B235)/16+3,HEX2DEC(P$1)+2),INDEX('BCC Daten'!$B:$R,HEX2DEC($B235)/16+3,HEX2DEC(O$1)+2)))-65536,HEX2DEC(CONCATENATE(INDEX('BCC Daten'!$B:$R,HEX2DEC($B235)/16+3,HEX2DEC(P$1)+2),INDEX('BCC Daten'!$B:$R,HEX2DEC($B235)/16+3,HEX2DEC(O$1)+2))))</f>
        <v>-35</v>
      </c>
      <c r="P235" s="115"/>
      <c r="Q235" s="115">
        <f>IF(HEX2DEC(CONCATENATE(INDEX('BCC Daten'!$B:$R,HEX2DEC($B235)/16+3,HEX2DEC(R$1)+2),INDEX('BCC Daten'!$B:$R,HEX2DEC($B235)/16+3,HEX2DEC(Q$1)+2)))&gt;32767,HEX2DEC(CONCATENATE(INDEX('BCC Daten'!$B:$R,HEX2DEC($B235)/16+3,HEX2DEC(R$1)+2),INDEX('BCC Daten'!$B:$R,HEX2DEC($B235)/16+3,HEX2DEC(Q$1)+2)))-65536,HEX2DEC(CONCATENATE(INDEX('BCC Daten'!$B:$R,HEX2DEC($B235)/16+3,HEX2DEC(R$1)+2),INDEX('BCC Daten'!$B:$R,HEX2DEC($B235)/16+3,HEX2DEC(Q$1)+2))))</f>
        <v>-29</v>
      </c>
      <c r="R235" s="116"/>
    </row>
    <row r="236" spans="1:18" x14ac:dyDescent="0.25">
      <c r="A236" s="75">
        <f t="shared" si="7"/>
        <v>2896</v>
      </c>
      <c r="B236" s="10" t="str">
        <f t="shared" si="8"/>
        <v>B50</v>
      </c>
      <c r="C236" s="114">
        <f>IF(HEX2DEC(CONCATENATE(INDEX('BCC Daten'!$B:$R,HEX2DEC($B236)/16+3,HEX2DEC(D$1)+2),INDEX('BCC Daten'!$B:$R,HEX2DEC($B236)/16+3,HEX2DEC(C$1)+2)))&gt;32767,HEX2DEC(CONCATENATE(INDEX('BCC Daten'!$B:$R,HEX2DEC($B236)/16+3,HEX2DEC(D$1)+2),INDEX('BCC Daten'!$B:$R,HEX2DEC($B236)/16+3,HEX2DEC(C$1)+2)))-65536,HEX2DEC(CONCATENATE(INDEX('BCC Daten'!$B:$R,HEX2DEC($B236)/16+3,HEX2DEC(D$1)+2),INDEX('BCC Daten'!$B:$R,HEX2DEC($B236)/16+3,HEX2DEC(C$1)+2))))</f>
        <v>-65</v>
      </c>
      <c r="D236" s="115"/>
      <c r="E236" s="115">
        <f>IF(HEX2DEC(CONCATENATE(INDEX('BCC Daten'!$B:$R,HEX2DEC($B236)/16+3,HEX2DEC(F$1)+2),INDEX('BCC Daten'!$B:$R,HEX2DEC($B236)/16+3,HEX2DEC(E$1)+2)))&gt;32767,HEX2DEC(CONCATENATE(INDEX('BCC Daten'!$B:$R,HEX2DEC($B236)/16+3,HEX2DEC(F$1)+2),INDEX('BCC Daten'!$B:$R,HEX2DEC($B236)/16+3,HEX2DEC(E$1)+2)))-65536,HEX2DEC(CONCATENATE(INDEX('BCC Daten'!$B:$R,HEX2DEC($B236)/16+3,HEX2DEC(F$1)+2),INDEX('BCC Daten'!$B:$R,HEX2DEC($B236)/16+3,HEX2DEC(E$1)+2))))</f>
        <v>-74</v>
      </c>
      <c r="F236" s="115"/>
      <c r="G236" s="115">
        <f>IF(HEX2DEC(CONCATENATE(INDEX('BCC Daten'!$B:$R,HEX2DEC($B236)/16+3,HEX2DEC(H$1)+2),INDEX('BCC Daten'!$B:$R,HEX2DEC($B236)/16+3,HEX2DEC(G$1)+2)))&gt;32767,HEX2DEC(CONCATENATE(INDEX('BCC Daten'!$B:$R,HEX2DEC($B236)/16+3,HEX2DEC(H$1)+2),INDEX('BCC Daten'!$B:$R,HEX2DEC($B236)/16+3,HEX2DEC(G$1)+2)))-65536,HEX2DEC(CONCATENATE(INDEX('BCC Daten'!$B:$R,HEX2DEC($B236)/16+3,HEX2DEC(H$1)+2),INDEX('BCC Daten'!$B:$R,HEX2DEC($B236)/16+3,HEX2DEC(G$1)+2))))</f>
        <v>14</v>
      </c>
      <c r="H236" s="115"/>
      <c r="I236" s="115">
        <f>IF(HEX2DEC(CONCATENATE(INDEX('BCC Daten'!$B:$R,HEX2DEC($B236)/16+3,HEX2DEC(J$1)+2),INDEX('BCC Daten'!$B:$R,HEX2DEC($B236)/16+3,HEX2DEC(I$1)+2)))&gt;32767,HEX2DEC(CONCATENATE(INDEX('BCC Daten'!$B:$R,HEX2DEC($B236)/16+3,HEX2DEC(J$1)+2),INDEX('BCC Daten'!$B:$R,HEX2DEC($B236)/16+3,HEX2DEC(I$1)+2)))-65536,HEX2DEC(CONCATENATE(INDEX('BCC Daten'!$B:$R,HEX2DEC($B236)/16+3,HEX2DEC(J$1)+2),INDEX('BCC Daten'!$B:$R,HEX2DEC($B236)/16+3,HEX2DEC(I$1)+2))))</f>
        <v>2</v>
      </c>
      <c r="J236" s="115"/>
      <c r="K236" s="115">
        <f>IF(HEX2DEC(CONCATENATE(INDEX('BCC Daten'!$B:$R,HEX2DEC($B236)/16+3,HEX2DEC(L$1)+2),INDEX('BCC Daten'!$B:$R,HEX2DEC($B236)/16+3,HEX2DEC(K$1)+2)))&gt;32767,HEX2DEC(CONCATENATE(INDEX('BCC Daten'!$B:$R,HEX2DEC($B236)/16+3,HEX2DEC(L$1)+2),INDEX('BCC Daten'!$B:$R,HEX2DEC($B236)/16+3,HEX2DEC(K$1)+2)))-65536,HEX2DEC(CONCATENATE(INDEX('BCC Daten'!$B:$R,HEX2DEC($B236)/16+3,HEX2DEC(L$1)+2),INDEX('BCC Daten'!$B:$R,HEX2DEC($B236)/16+3,HEX2DEC(K$1)+2))))</f>
        <v>-57</v>
      </c>
      <c r="L236" s="115"/>
      <c r="M236" s="115">
        <f>IF(HEX2DEC(CONCATENATE(INDEX('BCC Daten'!$B:$R,HEX2DEC($B236)/16+3,HEX2DEC(N$1)+2),INDEX('BCC Daten'!$B:$R,HEX2DEC($B236)/16+3,HEX2DEC(M$1)+2)))&gt;32767,HEX2DEC(CONCATENATE(INDEX('BCC Daten'!$B:$R,HEX2DEC($B236)/16+3,HEX2DEC(N$1)+2),INDEX('BCC Daten'!$B:$R,HEX2DEC($B236)/16+3,HEX2DEC(M$1)+2)))-65536,HEX2DEC(CONCATENATE(INDEX('BCC Daten'!$B:$R,HEX2DEC($B236)/16+3,HEX2DEC(N$1)+2),INDEX('BCC Daten'!$B:$R,HEX2DEC($B236)/16+3,HEX2DEC(M$1)+2))))</f>
        <v>39</v>
      </c>
      <c r="N236" s="115"/>
      <c r="O236" s="115">
        <f>IF(HEX2DEC(CONCATENATE(INDEX('BCC Daten'!$B:$R,HEX2DEC($B236)/16+3,HEX2DEC(P$1)+2),INDEX('BCC Daten'!$B:$R,HEX2DEC($B236)/16+3,HEX2DEC(O$1)+2)))&gt;32767,HEX2DEC(CONCATENATE(INDEX('BCC Daten'!$B:$R,HEX2DEC($B236)/16+3,HEX2DEC(P$1)+2),INDEX('BCC Daten'!$B:$R,HEX2DEC($B236)/16+3,HEX2DEC(O$1)+2)))-65536,HEX2DEC(CONCATENATE(INDEX('BCC Daten'!$B:$R,HEX2DEC($B236)/16+3,HEX2DEC(P$1)+2),INDEX('BCC Daten'!$B:$R,HEX2DEC($B236)/16+3,HEX2DEC(O$1)+2))))</f>
        <v>-90</v>
      </c>
      <c r="P236" s="115"/>
      <c r="Q236" s="115">
        <f>IF(HEX2DEC(CONCATENATE(INDEX('BCC Daten'!$B:$R,HEX2DEC($B236)/16+3,HEX2DEC(R$1)+2),INDEX('BCC Daten'!$B:$R,HEX2DEC($B236)/16+3,HEX2DEC(Q$1)+2)))&gt;32767,HEX2DEC(CONCATENATE(INDEX('BCC Daten'!$B:$R,HEX2DEC($B236)/16+3,HEX2DEC(R$1)+2),INDEX('BCC Daten'!$B:$R,HEX2DEC($B236)/16+3,HEX2DEC(Q$1)+2)))-65536,HEX2DEC(CONCATENATE(INDEX('BCC Daten'!$B:$R,HEX2DEC($B236)/16+3,HEX2DEC(R$1)+2),INDEX('BCC Daten'!$B:$R,HEX2DEC($B236)/16+3,HEX2DEC(Q$1)+2))))</f>
        <v>26</v>
      </c>
      <c r="R236" s="116"/>
    </row>
    <row r="237" spans="1:18" x14ac:dyDescent="0.25">
      <c r="A237" s="75">
        <f t="shared" si="7"/>
        <v>2912</v>
      </c>
      <c r="B237" s="10" t="str">
        <f t="shared" si="8"/>
        <v>B60</v>
      </c>
      <c r="C237" s="114">
        <f>IF(HEX2DEC(CONCATENATE(INDEX('BCC Daten'!$B:$R,HEX2DEC($B237)/16+3,HEX2DEC(D$1)+2),INDEX('BCC Daten'!$B:$R,HEX2DEC($B237)/16+3,HEX2DEC(C$1)+2)))&gt;32767,HEX2DEC(CONCATENATE(INDEX('BCC Daten'!$B:$R,HEX2DEC($B237)/16+3,HEX2DEC(D$1)+2),INDEX('BCC Daten'!$B:$R,HEX2DEC($B237)/16+3,HEX2DEC(C$1)+2)))-65536,HEX2DEC(CONCATENATE(INDEX('BCC Daten'!$B:$R,HEX2DEC($B237)/16+3,HEX2DEC(D$1)+2),INDEX('BCC Daten'!$B:$R,HEX2DEC($B237)/16+3,HEX2DEC(C$1)+2))))</f>
        <v>28</v>
      </c>
      <c r="D237" s="115"/>
      <c r="E237" s="115">
        <f>IF(HEX2DEC(CONCATENATE(INDEX('BCC Daten'!$B:$R,HEX2DEC($B237)/16+3,HEX2DEC(F$1)+2),INDEX('BCC Daten'!$B:$R,HEX2DEC($B237)/16+3,HEX2DEC(E$1)+2)))&gt;32767,HEX2DEC(CONCATENATE(INDEX('BCC Daten'!$B:$R,HEX2DEC($B237)/16+3,HEX2DEC(F$1)+2),INDEX('BCC Daten'!$B:$R,HEX2DEC($B237)/16+3,HEX2DEC(E$1)+2)))-65536,HEX2DEC(CONCATENATE(INDEX('BCC Daten'!$B:$R,HEX2DEC($B237)/16+3,HEX2DEC(F$1)+2),INDEX('BCC Daten'!$B:$R,HEX2DEC($B237)/16+3,HEX2DEC(E$1)+2))))</f>
        <v>-85</v>
      </c>
      <c r="F237" s="115"/>
      <c r="G237" s="115">
        <f>IF(HEX2DEC(CONCATENATE(INDEX('BCC Daten'!$B:$R,HEX2DEC($B237)/16+3,HEX2DEC(H$1)+2),INDEX('BCC Daten'!$B:$R,HEX2DEC($B237)/16+3,HEX2DEC(G$1)+2)))&gt;32767,HEX2DEC(CONCATENATE(INDEX('BCC Daten'!$B:$R,HEX2DEC($B237)/16+3,HEX2DEC(H$1)+2),INDEX('BCC Daten'!$B:$R,HEX2DEC($B237)/16+3,HEX2DEC(G$1)+2)))-65536,HEX2DEC(CONCATENATE(INDEX('BCC Daten'!$B:$R,HEX2DEC($B237)/16+3,HEX2DEC(H$1)+2),INDEX('BCC Daten'!$B:$R,HEX2DEC($B237)/16+3,HEX2DEC(G$1)+2))))</f>
        <v>8</v>
      </c>
      <c r="H237" s="115"/>
      <c r="I237" s="115">
        <f>IF(HEX2DEC(CONCATENATE(INDEX('BCC Daten'!$B:$R,HEX2DEC($B237)/16+3,HEX2DEC(J$1)+2),INDEX('BCC Daten'!$B:$R,HEX2DEC($B237)/16+3,HEX2DEC(I$1)+2)))&gt;32767,HEX2DEC(CONCATENATE(INDEX('BCC Daten'!$B:$R,HEX2DEC($B237)/16+3,HEX2DEC(J$1)+2),INDEX('BCC Daten'!$B:$R,HEX2DEC($B237)/16+3,HEX2DEC(I$1)+2)))-65536,HEX2DEC(CONCATENATE(INDEX('BCC Daten'!$B:$R,HEX2DEC($B237)/16+3,HEX2DEC(J$1)+2),INDEX('BCC Daten'!$B:$R,HEX2DEC($B237)/16+3,HEX2DEC(I$1)+2))))</f>
        <v>-47</v>
      </c>
      <c r="J237" s="115"/>
      <c r="K237" s="115">
        <f>IF(HEX2DEC(CONCATENATE(INDEX('BCC Daten'!$B:$R,HEX2DEC($B237)/16+3,HEX2DEC(L$1)+2),INDEX('BCC Daten'!$B:$R,HEX2DEC($B237)/16+3,HEX2DEC(K$1)+2)))&gt;32767,HEX2DEC(CONCATENATE(INDEX('BCC Daten'!$B:$R,HEX2DEC($B237)/16+3,HEX2DEC(L$1)+2),INDEX('BCC Daten'!$B:$R,HEX2DEC($B237)/16+3,HEX2DEC(K$1)+2)))-65536,HEX2DEC(CONCATENATE(INDEX('BCC Daten'!$B:$R,HEX2DEC($B237)/16+3,HEX2DEC(L$1)+2),INDEX('BCC Daten'!$B:$R,HEX2DEC($B237)/16+3,HEX2DEC(K$1)+2))))</f>
        <v>-16</v>
      </c>
      <c r="L237" s="115"/>
      <c r="M237" s="115">
        <f>IF(HEX2DEC(CONCATENATE(INDEX('BCC Daten'!$B:$R,HEX2DEC($B237)/16+3,HEX2DEC(N$1)+2),INDEX('BCC Daten'!$B:$R,HEX2DEC($B237)/16+3,HEX2DEC(M$1)+2)))&gt;32767,HEX2DEC(CONCATENATE(INDEX('BCC Daten'!$B:$R,HEX2DEC($B237)/16+3,HEX2DEC(N$1)+2),INDEX('BCC Daten'!$B:$R,HEX2DEC($B237)/16+3,HEX2DEC(M$1)+2)))-65536,HEX2DEC(CONCATENATE(INDEX('BCC Daten'!$B:$R,HEX2DEC($B237)/16+3,HEX2DEC(N$1)+2),INDEX('BCC Daten'!$B:$R,HEX2DEC($B237)/16+3,HEX2DEC(M$1)+2))))</f>
        <v>-34</v>
      </c>
      <c r="N237" s="115"/>
      <c r="O237" s="115">
        <f>IF(HEX2DEC(CONCATENATE(INDEX('BCC Daten'!$B:$R,HEX2DEC($B237)/16+3,HEX2DEC(P$1)+2),INDEX('BCC Daten'!$B:$R,HEX2DEC($B237)/16+3,HEX2DEC(O$1)+2)))&gt;32767,HEX2DEC(CONCATENATE(INDEX('BCC Daten'!$B:$R,HEX2DEC($B237)/16+3,HEX2DEC(P$1)+2),INDEX('BCC Daten'!$B:$R,HEX2DEC($B237)/16+3,HEX2DEC(O$1)+2)))-65536,HEX2DEC(CONCATENATE(INDEX('BCC Daten'!$B:$R,HEX2DEC($B237)/16+3,HEX2DEC(P$1)+2),INDEX('BCC Daten'!$B:$R,HEX2DEC($B237)/16+3,HEX2DEC(O$1)+2))))</f>
        <v>-33</v>
      </c>
      <c r="P237" s="115"/>
      <c r="Q237" s="115">
        <f>IF(HEX2DEC(CONCATENATE(INDEX('BCC Daten'!$B:$R,HEX2DEC($B237)/16+3,HEX2DEC(R$1)+2),INDEX('BCC Daten'!$B:$R,HEX2DEC($B237)/16+3,HEX2DEC(Q$1)+2)))&gt;32767,HEX2DEC(CONCATENATE(INDEX('BCC Daten'!$B:$R,HEX2DEC($B237)/16+3,HEX2DEC(R$1)+2),INDEX('BCC Daten'!$B:$R,HEX2DEC($B237)/16+3,HEX2DEC(Q$1)+2)))-65536,HEX2DEC(CONCATENATE(INDEX('BCC Daten'!$B:$R,HEX2DEC($B237)/16+3,HEX2DEC(R$1)+2),INDEX('BCC Daten'!$B:$R,HEX2DEC($B237)/16+3,HEX2DEC(Q$1)+2))))</f>
        <v>6</v>
      </c>
      <c r="R237" s="116"/>
    </row>
    <row r="238" spans="1:18" x14ac:dyDescent="0.25">
      <c r="A238" s="75">
        <f t="shared" ref="A238:A298" si="9">A237+16</f>
        <v>2928</v>
      </c>
      <c r="B238" s="10" t="str">
        <f t="shared" ref="B238:B298" si="10">DEC2HEX(A238)</f>
        <v>B70</v>
      </c>
      <c r="C238" s="114">
        <f>IF(HEX2DEC(CONCATENATE(INDEX('BCC Daten'!$B:$R,HEX2DEC($B238)/16+3,HEX2DEC(D$1)+2),INDEX('BCC Daten'!$B:$R,HEX2DEC($B238)/16+3,HEX2DEC(C$1)+2)))&gt;32767,HEX2DEC(CONCATENATE(INDEX('BCC Daten'!$B:$R,HEX2DEC($B238)/16+3,HEX2DEC(D$1)+2),INDEX('BCC Daten'!$B:$R,HEX2DEC($B238)/16+3,HEX2DEC(C$1)+2)))-65536,HEX2DEC(CONCATENATE(INDEX('BCC Daten'!$B:$R,HEX2DEC($B238)/16+3,HEX2DEC(D$1)+2),INDEX('BCC Daten'!$B:$R,HEX2DEC($B238)/16+3,HEX2DEC(C$1)+2))))</f>
        <v>-32</v>
      </c>
      <c r="D238" s="115"/>
      <c r="E238" s="115">
        <f>IF(HEX2DEC(CONCATENATE(INDEX('BCC Daten'!$B:$R,HEX2DEC($B238)/16+3,HEX2DEC(F$1)+2),INDEX('BCC Daten'!$B:$R,HEX2DEC($B238)/16+3,HEX2DEC(E$1)+2)))&gt;32767,HEX2DEC(CONCATENATE(INDEX('BCC Daten'!$B:$R,HEX2DEC($B238)/16+3,HEX2DEC(F$1)+2),INDEX('BCC Daten'!$B:$R,HEX2DEC($B238)/16+3,HEX2DEC(E$1)+2)))-65536,HEX2DEC(CONCATENATE(INDEX('BCC Daten'!$B:$R,HEX2DEC($B238)/16+3,HEX2DEC(F$1)+2),INDEX('BCC Daten'!$B:$R,HEX2DEC($B238)/16+3,HEX2DEC(E$1)+2))))</f>
        <v>-28</v>
      </c>
      <c r="F238" s="115"/>
      <c r="G238" s="115">
        <f>IF(HEX2DEC(CONCATENATE(INDEX('BCC Daten'!$B:$R,HEX2DEC($B238)/16+3,HEX2DEC(H$1)+2),INDEX('BCC Daten'!$B:$R,HEX2DEC($B238)/16+3,HEX2DEC(G$1)+2)))&gt;32767,HEX2DEC(CONCATENATE(INDEX('BCC Daten'!$B:$R,HEX2DEC($B238)/16+3,HEX2DEC(H$1)+2),INDEX('BCC Daten'!$B:$R,HEX2DEC($B238)/16+3,HEX2DEC(G$1)+2)))-65536,HEX2DEC(CONCATENATE(INDEX('BCC Daten'!$B:$R,HEX2DEC($B238)/16+3,HEX2DEC(H$1)+2),INDEX('BCC Daten'!$B:$R,HEX2DEC($B238)/16+3,HEX2DEC(G$1)+2))))</f>
        <v>-138</v>
      </c>
      <c r="H238" s="115"/>
      <c r="I238" s="115">
        <f>IF(HEX2DEC(CONCATENATE(INDEX('BCC Daten'!$B:$R,HEX2DEC($B238)/16+3,HEX2DEC(J$1)+2),INDEX('BCC Daten'!$B:$R,HEX2DEC($B238)/16+3,HEX2DEC(I$1)+2)))&gt;32767,HEX2DEC(CONCATENATE(INDEX('BCC Daten'!$B:$R,HEX2DEC($B238)/16+3,HEX2DEC(J$1)+2),INDEX('BCC Daten'!$B:$R,HEX2DEC($B238)/16+3,HEX2DEC(I$1)+2)))-65536,HEX2DEC(CONCATENATE(INDEX('BCC Daten'!$B:$R,HEX2DEC($B238)/16+3,HEX2DEC(J$1)+2),INDEX('BCC Daten'!$B:$R,HEX2DEC($B238)/16+3,HEX2DEC(I$1)+2))))</f>
        <v>-15</v>
      </c>
      <c r="J238" s="115"/>
      <c r="K238" s="115">
        <f>IF(HEX2DEC(CONCATENATE(INDEX('BCC Daten'!$B:$R,HEX2DEC($B238)/16+3,HEX2DEC(L$1)+2),INDEX('BCC Daten'!$B:$R,HEX2DEC($B238)/16+3,HEX2DEC(K$1)+2)))&gt;32767,HEX2DEC(CONCATENATE(INDEX('BCC Daten'!$B:$R,HEX2DEC($B238)/16+3,HEX2DEC(L$1)+2),INDEX('BCC Daten'!$B:$R,HEX2DEC($B238)/16+3,HEX2DEC(K$1)+2)))-65536,HEX2DEC(CONCATENATE(INDEX('BCC Daten'!$B:$R,HEX2DEC($B238)/16+3,HEX2DEC(L$1)+2),INDEX('BCC Daten'!$B:$R,HEX2DEC($B238)/16+3,HEX2DEC(K$1)+2))))</f>
        <v>-87</v>
      </c>
      <c r="L238" s="115"/>
      <c r="M238" s="115">
        <f>IF(HEX2DEC(CONCATENATE(INDEX('BCC Daten'!$B:$R,HEX2DEC($B238)/16+3,HEX2DEC(N$1)+2),INDEX('BCC Daten'!$B:$R,HEX2DEC($B238)/16+3,HEX2DEC(M$1)+2)))&gt;32767,HEX2DEC(CONCATENATE(INDEX('BCC Daten'!$B:$R,HEX2DEC($B238)/16+3,HEX2DEC(N$1)+2),INDEX('BCC Daten'!$B:$R,HEX2DEC($B238)/16+3,HEX2DEC(M$1)+2)))-65536,HEX2DEC(CONCATENATE(INDEX('BCC Daten'!$B:$R,HEX2DEC($B238)/16+3,HEX2DEC(N$1)+2),INDEX('BCC Daten'!$B:$R,HEX2DEC($B238)/16+3,HEX2DEC(M$1)+2))))</f>
        <v>31</v>
      </c>
      <c r="N238" s="115"/>
      <c r="O238" s="115">
        <f>IF(HEX2DEC(CONCATENATE(INDEX('BCC Daten'!$B:$R,HEX2DEC($B238)/16+3,HEX2DEC(P$1)+2),INDEX('BCC Daten'!$B:$R,HEX2DEC($B238)/16+3,HEX2DEC(O$1)+2)))&gt;32767,HEX2DEC(CONCATENATE(INDEX('BCC Daten'!$B:$R,HEX2DEC($B238)/16+3,HEX2DEC(P$1)+2),INDEX('BCC Daten'!$B:$R,HEX2DEC($B238)/16+3,HEX2DEC(O$1)+2)))-65536,HEX2DEC(CONCATENATE(INDEX('BCC Daten'!$B:$R,HEX2DEC($B238)/16+3,HEX2DEC(P$1)+2),INDEX('BCC Daten'!$B:$R,HEX2DEC($B238)/16+3,HEX2DEC(O$1)+2))))</f>
        <v>-27</v>
      </c>
      <c r="P238" s="115"/>
      <c r="Q238" s="115">
        <f>IF(HEX2DEC(CONCATENATE(INDEX('BCC Daten'!$B:$R,HEX2DEC($B238)/16+3,HEX2DEC(R$1)+2),INDEX('BCC Daten'!$B:$R,HEX2DEC($B238)/16+3,HEX2DEC(Q$1)+2)))&gt;32767,HEX2DEC(CONCATENATE(INDEX('BCC Daten'!$B:$R,HEX2DEC($B238)/16+3,HEX2DEC(R$1)+2),INDEX('BCC Daten'!$B:$R,HEX2DEC($B238)/16+3,HEX2DEC(Q$1)+2)))-65536,HEX2DEC(CONCATENATE(INDEX('BCC Daten'!$B:$R,HEX2DEC($B238)/16+3,HEX2DEC(R$1)+2),INDEX('BCC Daten'!$B:$R,HEX2DEC($B238)/16+3,HEX2DEC(Q$1)+2))))</f>
        <v>8</v>
      </c>
      <c r="R238" s="116"/>
    </row>
    <row r="239" spans="1:18" x14ac:dyDescent="0.25">
      <c r="A239" s="75">
        <f t="shared" si="9"/>
        <v>2944</v>
      </c>
      <c r="B239" s="10" t="str">
        <f t="shared" si="10"/>
        <v>B80</v>
      </c>
      <c r="C239" s="114">
        <f>IF(HEX2DEC(CONCATENATE(INDEX('BCC Daten'!$B:$R,HEX2DEC($B239)/16+3,HEX2DEC(D$1)+2),INDEX('BCC Daten'!$B:$R,HEX2DEC($B239)/16+3,HEX2DEC(C$1)+2)))&gt;32767,HEX2DEC(CONCATENATE(INDEX('BCC Daten'!$B:$R,HEX2DEC($B239)/16+3,HEX2DEC(D$1)+2),INDEX('BCC Daten'!$B:$R,HEX2DEC($B239)/16+3,HEX2DEC(C$1)+2)))-65536,HEX2DEC(CONCATENATE(INDEX('BCC Daten'!$B:$R,HEX2DEC($B239)/16+3,HEX2DEC(D$1)+2),INDEX('BCC Daten'!$B:$R,HEX2DEC($B239)/16+3,HEX2DEC(C$1)+2))))</f>
        <v>36</v>
      </c>
      <c r="D239" s="115"/>
      <c r="E239" s="115">
        <f>IF(HEX2DEC(CONCATENATE(INDEX('BCC Daten'!$B:$R,HEX2DEC($B239)/16+3,HEX2DEC(F$1)+2),INDEX('BCC Daten'!$B:$R,HEX2DEC($B239)/16+3,HEX2DEC(E$1)+2)))&gt;32767,HEX2DEC(CONCATENATE(INDEX('BCC Daten'!$B:$R,HEX2DEC($B239)/16+3,HEX2DEC(F$1)+2),INDEX('BCC Daten'!$B:$R,HEX2DEC($B239)/16+3,HEX2DEC(E$1)+2)))-65536,HEX2DEC(CONCATENATE(INDEX('BCC Daten'!$B:$R,HEX2DEC($B239)/16+3,HEX2DEC(F$1)+2),INDEX('BCC Daten'!$B:$R,HEX2DEC($B239)/16+3,HEX2DEC(E$1)+2))))</f>
        <v>-70</v>
      </c>
      <c r="F239" s="115"/>
      <c r="G239" s="115">
        <f>IF(HEX2DEC(CONCATENATE(INDEX('BCC Daten'!$B:$R,HEX2DEC($B239)/16+3,HEX2DEC(H$1)+2),INDEX('BCC Daten'!$B:$R,HEX2DEC($B239)/16+3,HEX2DEC(G$1)+2)))&gt;32767,HEX2DEC(CONCATENATE(INDEX('BCC Daten'!$B:$R,HEX2DEC($B239)/16+3,HEX2DEC(H$1)+2),INDEX('BCC Daten'!$B:$R,HEX2DEC($B239)/16+3,HEX2DEC(G$1)+2)))-65536,HEX2DEC(CONCATENATE(INDEX('BCC Daten'!$B:$R,HEX2DEC($B239)/16+3,HEX2DEC(H$1)+2),INDEX('BCC Daten'!$B:$R,HEX2DEC($B239)/16+3,HEX2DEC(G$1)+2))))</f>
        <v>-27</v>
      </c>
      <c r="H239" s="115"/>
      <c r="I239" s="115">
        <f>IF(HEX2DEC(CONCATENATE(INDEX('BCC Daten'!$B:$R,HEX2DEC($B239)/16+3,HEX2DEC(J$1)+2),INDEX('BCC Daten'!$B:$R,HEX2DEC($B239)/16+3,HEX2DEC(I$1)+2)))&gt;32767,HEX2DEC(CONCATENATE(INDEX('BCC Daten'!$B:$R,HEX2DEC($B239)/16+3,HEX2DEC(J$1)+2),INDEX('BCC Daten'!$B:$R,HEX2DEC($B239)/16+3,HEX2DEC(I$1)+2)))-65536,HEX2DEC(CONCATENATE(INDEX('BCC Daten'!$B:$R,HEX2DEC($B239)/16+3,HEX2DEC(J$1)+2),INDEX('BCC Daten'!$B:$R,HEX2DEC($B239)/16+3,HEX2DEC(I$1)+2))))</f>
        <v>-62</v>
      </c>
      <c r="J239" s="115"/>
      <c r="K239" s="115">
        <f>IF(HEX2DEC(CONCATENATE(INDEX('BCC Daten'!$B:$R,HEX2DEC($B239)/16+3,HEX2DEC(L$1)+2),INDEX('BCC Daten'!$B:$R,HEX2DEC($B239)/16+3,HEX2DEC(K$1)+2)))&gt;32767,HEX2DEC(CONCATENATE(INDEX('BCC Daten'!$B:$R,HEX2DEC($B239)/16+3,HEX2DEC(L$1)+2),INDEX('BCC Daten'!$B:$R,HEX2DEC($B239)/16+3,HEX2DEC(K$1)+2)))-65536,HEX2DEC(CONCATENATE(INDEX('BCC Daten'!$B:$R,HEX2DEC($B239)/16+3,HEX2DEC(L$1)+2),INDEX('BCC Daten'!$B:$R,HEX2DEC($B239)/16+3,HEX2DEC(K$1)+2))))</f>
        <v>32</v>
      </c>
      <c r="L239" s="115"/>
      <c r="M239" s="115">
        <f>IF(HEX2DEC(CONCATENATE(INDEX('BCC Daten'!$B:$R,HEX2DEC($B239)/16+3,HEX2DEC(N$1)+2),INDEX('BCC Daten'!$B:$R,HEX2DEC($B239)/16+3,HEX2DEC(M$1)+2)))&gt;32767,HEX2DEC(CONCATENATE(INDEX('BCC Daten'!$B:$R,HEX2DEC($B239)/16+3,HEX2DEC(N$1)+2),INDEX('BCC Daten'!$B:$R,HEX2DEC($B239)/16+3,HEX2DEC(M$1)+2)))-65536,HEX2DEC(CONCATENATE(INDEX('BCC Daten'!$B:$R,HEX2DEC($B239)/16+3,HEX2DEC(N$1)+2),INDEX('BCC Daten'!$B:$R,HEX2DEC($B239)/16+3,HEX2DEC(M$1)+2))))</f>
        <v>-30</v>
      </c>
      <c r="N239" s="115"/>
      <c r="O239" s="115">
        <f>IF(HEX2DEC(CONCATENATE(INDEX('BCC Daten'!$B:$R,HEX2DEC($B239)/16+3,HEX2DEC(P$1)+2),INDEX('BCC Daten'!$B:$R,HEX2DEC($B239)/16+3,HEX2DEC(O$1)+2)))&gt;32767,HEX2DEC(CONCATENATE(INDEX('BCC Daten'!$B:$R,HEX2DEC($B239)/16+3,HEX2DEC(P$1)+2),INDEX('BCC Daten'!$B:$R,HEX2DEC($B239)/16+3,HEX2DEC(O$1)+2)))-65536,HEX2DEC(CONCATENATE(INDEX('BCC Daten'!$B:$R,HEX2DEC($B239)/16+3,HEX2DEC(P$1)+2),INDEX('BCC Daten'!$B:$R,HEX2DEC($B239)/16+3,HEX2DEC(O$1)+2))))</f>
        <v>15</v>
      </c>
      <c r="P239" s="115"/>
      <c r="Q239" s="115">
        <f>IF(HEX2DEC(CONCATENATE(INDEX('BCC Daten'!$B:$R,HEX2DEC($B239)/16+3,HEX2DEC(R$1)+2),INDEX('BCC Daten'!$B:$R,HEX2DEC($B239)/16+3,HEX2DEC(Q$1)+2)))&gt;32767,HEX2DEC(CONCATENATE(INDEX('BCC Daten'!$B:$R,HEX2DEC($B239)/16+3,HEX2DEC(R$1)+2),INDEX('BCC Daten'!$B:$R,HEX2DEC($B239)/16+3,HEX2DEC(Q$1)+2)))-65536,HEX2DEC(CONCATENATE(INDEX('BCC Daten'!$B:$R,HEX2DEC($B239)/16+3,HEX2DEC(R$1)+2),INDEX('BCC Daten'!$B:$R,HEX2DEC($B239)/16+3,HEX2DEC(Q$1)+2))))</f>
        <v>-91</v>
      </c>
      <c r="R239" s="116"/>
    </row>
    <row r="240" spans="1:18" x14ac:dyDescent="0.25">
      <c r="A240" s="75">
        <f t="shared" si="9"/>
        <v>2960</v>
      </c>
      <c r="B240" s="10" t="str">
        <f t="shared" si="10"/>
        <v>B90</v>
      </c>
      <c r="C240" s="114">
        <f>IF(HEX2DEC(CONCATENATE(INDEX('BCC Daten'!$B:$R,HEX2DEC($B240)/16+3,HEX2DEC(D$1)+2),INDEX('BCC Daten'!$B:$R,HEX2DEC($B240)/16+3,HEX2DEC(C$1)+2)))&gt;32767,HEX2DEC(CONCATENATE(INDEX('BCC Daten'!$B:$R,HEX2DEC($B240)/16+3,HEX2DEC(D$1)+2),INDEX('BCC Daten'!$B:$R,HEX2DEC($B240)/16+3,HEX2DEC(C$1)+2)))-65536,HEX2DEC(CONCATENATE(INDEX('BCC Daten'!$B:$R,HEX2DEC($B240)/16+3,HEX2DEC(D$1)+2),INDEX('BCC Daten'!$B:$R,HEX2DEC($B240)/16+3,HEX2DEC(C$1)+2))))</f>
        <v>-80</v>
      </c>
      <c r="D240" s="115"/>
      <c r="E240" s="115">
        <f>IF(HEX2DEC(CONCATENATE(INDEX('BCC Daten'!$B:$R,HEX2DEC($B240)/16+3,HEX2DEC(F$1)+2),INDEX('BCC Daten'!$B:$R,HEX2DEC($B240)/16+3,HEX2DEC(E$1)+2)))&gt;32767,HEX2DEC(CONCATENATE(INDEX('BCC Daten'!$B:$R,HEX2DEC($B240)/16+3,HEX2DEC(F$1)+2),INDEX('BCC Daten'!$B:$R,HEX2DEC($B240)/16+3,HEX2DEC(E$1)+2)))-65536,HEX2DEC(CONCATENATE(INDEX('BCC Daten'!$B:$R,HEX2DEC($B240)/16+3,HEX2DEC(F$1)+2),INDEX('BCC Daten'!$B:$R,HEX2DEC($B240)/16+3,HEX2DEC(E$1)+2))))</f>
        <v>40</v>
      </c>
      <c r="F240" s="115"/>
      <c r="G240" s="115">
        <f>IF(HEX2DEC(CONCATENATE(INDEX('BCC Daten'!$B:$R,HEX2DEC($B240)/16+3,HEX2DEC(H$1)+2),INDEX('BCC Daten'!$B:$R,HEX2DEC($B240)/16+3,HEX2DEC(G$1)+2)))&gt;32767,HEX2DEC(CONCATENATE(INDEX('BCC Daten'!$B:$R,HEX2DEC($B240)/16+3,HEX2DEC(H$1)+2),INDEX('BCC Daten'!$B:$R,HEX2DEC($B240)/16+3,HEX2DEC(G$1)+2)))-65536,HEX2DEC(CONCATENATE(INDEX('BCC Daten'!$B:$R,HEX2DEC($B240)/16+3,HEX2DEC(H$1)+2),INDEX('BCC Daten'!$B:$R,HEX2DEC($B240)/16+3,HEX2DEC(G$1)+2))))</f>
        <v>-60</v>
      </c>
      <c r="H240" s="115"/>
      <c r="I240" s="115">
        <f>IF(HEX2DEC(CONCATENATE(INDEX('BCC Daten'!$B:$R,HEX2DEC($B240)/16+3,HEX2DEC(J$1)+2),INDEX('BCC Daten'!$B:$R,HEX2DEC($B240)/16+3,HEX2DEC(I$1)+2)))&gt;32767,HEX2DEC(CONCATENATE(INDEX('BCC Daten'!$B:$R,HEX2DEC($B240)/16+3,HEX2DEC(J$1)+2),INDEX('BCC Daten'!$B:$R,HEX2DEC($B240)/16+3,HEX2DEC(I$1)+2)))-65536,HEX2DEC(CONCATENATE(INDEX('BCC Daten'!$B:$R,HEX2DEC($B240)/16+3,HEX2DEC(J$1)+2),INDEX('BCC Daten'!$B:$R,HEX2DEC($B240)/16+3,HEX2DEC(I$1)+2))))</f>
        <v>-64</v>
      </c>
      <c r="J240" s="115"/>
      <c r="K240" s="115">
        <f>IF(HEX2DEC(CONCATENATE(INDEX('BCC Daten'!$B:$R,HEX2DEC($B240)/16+3,HEX2DEC(L$1)+2),INDEX('BCC Daten'!$B:$R,HEX2DEC($B240)/16+3,HEX2DEC(K$1)+2)))&gt;32767,HEX2DEC(CONCATENATE(INDEX('BCC Daten'!$B:$R,HEX2DEC($B240)/16+3,HEX2DEC(L$1)+2),INDEX('BCC Daten'!$B:$R,HEX2DEC($B240)/16+3,HEX2DEC(K$1)+2)))-65536,HEX2DEC(CONCATENATE(INDEX('BCC Daten'!$B:$R,HEX2DEC($B240)/16+3,HEX2DEC(L$1)+2),INDEX('BCC Daten'!$B:$R,HEX2DEC($B240)/16+3,HEX2DEC(K$1)+2))))</f>
        <v>-15</v>
      </c>
      <c r="L240" s="115"/>
      <c r="M240" s="115">
        <f>IF(HEX2DEC(CONCATENATE(INDEX('BCC Daten'!$B:$R,HEX2DEC($B240)/16+3,HEX2DEC(N$1)+2),INDEX('BCC Daten'!$B:$R,HEX2DEC($B240)/16+3,HEX2DEC(M$1)+2)))&gt;32767,HEX2DEC(CONCATENATE(INDEX('BCC Daten'!$B:$R,HEX2DEC($B240)/16+3,HEX2DEC(N$1)+2),INDEX('BCC Daten'!$B:$R,HEX2DEC($B240)/16+3,HEX2DEC(M$1)+2)))-65536,HEX2DEC(CONCATENATE(INDEX('BCC Daten'!$B:$R,HEX2DEC($B240)/16+3,HEX2DEC(N$1)+2),INDEX('BCC Daten'!$B:$R,HEX2DEC($B240)/16+3,HEX2DEC(M$1)+2))))</f>
        <v>-29</v>
      </c>
      <c r="N240" s="115"/>
      <c r="O240" s="115">
        <f>IF(HEX2DEC(CONCATENATE(INDEX('BCC Daten'!$B:$R,HEX2DEC($B240)/16+3,HEX2DEC(P$1)+2),INDEX('BCC Daten'!$B:$R,HEX2DEC($B240)/16+3,HEX2DEC(O$1)+2)))&gt;32767,HEX2DEC(CONCATENATE(INDEX('BCC Daten'!$B:$R,HEX2DEC($B240)/16+3,HEX2DEC(P$1)+2),INDEX('BCC Daten'!$B:$R,HEX2DEC($B240)/16+3,HEX2DEC(O$1)+2)))-65536,HEX2DEC(CONCATENATE(INDEX('BCC Daten'!$B:$R,HEX2DEC($B240)/16+3,HEX2DEC(P$1)+2),INDEX('BCC Daten'!$B:$R,HEX2DEC($B240)/16+3,HEX2DEC(O$1)+2))))</f>
        <v>-10</v>
      </c>
      <c r="P240" s="115"/>
      <c r="Q240" s="115">
        <f>IF(HEX2DEC(CONCATENATE(INDEX('BCC Daten'!$B:$R,HEX2DEC($B240)/16+3,HEX2DEC(R$1)+2),INDEX('BCC Daten'!$B:$R,HEX2DEC($B240)/16+3,HEX2DEC(Q$1)+2)))&gt;32767,HEX2DEC(CONCATENATE(INDEX('BCC Daten'!$B:$R,HEX2DEC($B240)/16+3,HEX2DEC(R$1)+2),INDEX('BCC Daten'!$B:$R,HEX2DEC($B240)/16+3,HEX2DEC(Q$1)+2)))-65536,HEX2DEC(CONCATENATE(INDEX('BCC Daten'!$B:$R,HEX2DEC($B240)/16+3,HEX2DEC(R$1)+2),INDEX('BCC Daten'!$B:$R,HEX2DEC($B240)/16+3,HEX2DEC(Q$1)+2))))</f>
        <v>26</v>
      </c>
      <c r="R240" s="116"/>
    </row>
    <row r="241" spans="1:18" x14ac:dyDescent="0.25">
      <c r="A241" s="75">
        <f t="shared" si="9"/>
        <v>2976</v>
      </c>
      <c r="B241" s="10" t="str">
        <f t="shared" si="10"/>
        <v>BA0</v>
      </c>
      <c r="C241" s="114">
        <f>IF(HEX2DEC(CONCATENATE(INDEX('BCC Daten'!$B:$R,HEX2DEC($B241)/16+3,HEX2DEC(D$1)+2),INDEX('BCC Daten'!$B:$R,HEX2DEC($B241)/16+3,HEX2DEC(C$1)+2)))&gt;32767,HEX2DEC(CONCATENATE(INDEX('BCC Daten'!$B:$R,HEX2DEC($B241)/16+3,HEX2DEC(D$1)+2),INDEX('BCC Daten'!$B:$R,HEX2DEC($B241)/16+3,HEX2DEC(C$1)+2)))-65536,HEX2DEC(CONCATENATE(INDEX('BCC Daten'!$B:$R,HEX2DEC($B241)/16+3,HEX2DEC(D$1)+2),INDEX('BCC Daten'!$B:$R,HEX2DEC($B241)/16+3,HEX2DEC(C$1)+2))))</f>
        <v>-30</v>
      </c>
      <c r="D241" s="115"/>
      <c r="E241" s="115">
        <f>IF(HEX2DEC(CONCATENATE(INDEX('BCC Daten'!$B:$R,HEX2DEC($B241)/16+3,HEX2DEC(F$1)+2),INDEX('BCC Daten'!$B:$R,HEX2DEC($B241)/16+3,HEX2DEC(E$1)+2)))&gt;32767,HEX2DEC(CONCATENATE(INDEX('BCC Daten'!$B:$R,HEX2DEC($B241)/16+3,HEX2DEC(F$1)+2),INDEX('BCC Daten'!$B:$R,HEX2DEC($B241)/16+3,HEX2DEC(E$1)+2)))-65536,HEX2DEC(CONCATENATE(INDEX('BCC Daten'!$B:$R,HEX2DEC($B241)/16+3,HEX2DEC(F$1)+2),INDEX('BCC Daten'!$B:$R,HEX2DEC($B241)/16+3,HEX2DEC(E$1)+2))))</f>
        <v>-69</v>
      </c>
      <c r="F241" s="115"/>
      <c r="G241" s="115">
        <f>IF(HEX2DEC(CONCATENATE(INDEX('BCC Daten'!$B:$R,HEX2DEC($B241)/16+3,HEX2DEC(H$1)+2),INDEX('BCC Daten'!$B:$R,HEX2DEC($B241)/16+3,HEX2DEC(G$1)+2)))&gt;32767,HEX2DEC(CONCATENATE(INDEX('BCC Daten'!$B:$R,HEX2DEC($B241)/16+3,HEX2DEC(H$1)+2),INDEX('BCC Daten'!$B:$R,HEX2DEC($B241)/16+3,HEX2DEC(G$1)+2)))-65536,HEX2DEC(CONCATENATE(INDEX('BCC Daten'!$B:$R,HEX2DEC($B241)/16+3,HEX2DEC(H$1)+2),INDEX('BCC Daten'!$B:$R,HEX2DEC($B241)/16+3,HEX2DEC(G$1)+2))))</f>
        <v>-14</v>
      </c>
      <c r="H241" s="115"/>
      <c r="I241" s="115">
        <f>IF(HEX2DEC(CONCATENATE(INDEX('BCC Daten'!$B:$R,HEX2DEC($B241)/16+3,HEX2DEC(J$1)+2),INDEX('BCC Daten'!$B:$R,HEX2DEC($B241)/16+3,HEX2DEC(I$1)+2)))&gt;32767,HEX2DEC(CONCATENATE(INDEX('BCC Daten'!$B:$R,HEX2DEC($B241)/16+3,HEX2DEC(J$1)+2),INDEX('BCC Daten'!$B:$R,HEX2DEC($B241)/16+3,HEX2DEC(I$1)+2)))-65536,HEX2DEC(CONCATENATE(INDEX('BCC Daten'!$B:$R,HEX2DEC($B241)/16+3,HEX2DEC(J$1)+2),INDEX('BCC Daten'!$B:$R,HEX2DEC($B241)/16+3,HEX2DEC(I$1)+2))))</f>
        <v>-85</v>
      </c>
      <c r="J241" s="115"/>
      <c r="K241" s="115">
        <f>IF(HEX2DEC(CONCATENATE(INDEX('BCC Daten'!$B:$R,HEX2DEC($B241)/16+3,HEX2DEC(L$1)+2),INDEX('BCC Daten'!$B:$R,HEX2DEC($B241)/16+3,HEX2DEC(K$1)+2)))&gt;32767,HEX2DEC(CONCATENATE(INDEX('BCC Daten'!$B:$R,HEX2DEC($B241)/16+3,HEX2DEC(L$1)+2),INDEX('BCC Daten'!$B:$R,HEX2DEC($B241)/16+3,HEX2DEC(K$1)+2)))-65536,HEX2DEC(CONCATENATE(INDEX('BCC Daten'!$B:$R,HEX2DEC($B241)/16+3,HEX2DEC(L$1)+2),INDEX('BCC Daten'!$B:$R,HEX2DEC($B241)/16+3,HEX2DEC(K$1)+2))))</f>
        <v>-1</v>
      </c>
      <c r="L241" s="115"/>
      <c r="M241" s="115">
        <f>IF(HEX2DEC(CONCATENATE(INDEX('BCC Daten'!$B:$R,HEX2DEC($B241)/16+3,HEX2DEC(N$1)+2),INDEX('BCC Daten'!$B:$R,HEX2DEC($B241)/16+3,HEX2DEC(M$1)+2)))&gt;32767,HEX2DEC(CONCATENATE(INDEX('BCC Daten'!$B:$R,HEX2DEC($B241)/16+3,HEX2DEC(N$1)+2),INDEX('BCC Daten'!$B:$R,HEX2DEC($B241)/16+3,HEX2DEC(M$1)+2)))-65536,HEX2DEC(CONCATENATE(INDEX('BCC Daten'!$B:$R,HEX2DEC($B241)/16+3,HEX2DEC(N$1)+2),INDEX('BCC Daten'!$B:$R,HEX2DEC($B241)/16+3,HEX2DEC(M$1)+2))))</f>
        <v>-82</v>
      </c>
      <c r="N241" s="115"/>
      <c r="O241" s="115">
        <f>IF(HEX2DEC(CONCATENATE(INDEX('BCC Daten'!$B:$R,HEX2DEC($B241)/16+3,HEX2DEC(P$1)+2),INDEX('BCC Daten'!$B:$R,HEX2DEC($B241)/16+3,HEX2DEC(O$1)+2)))&gt;32767,HEX2DEC(CONCATENATE(INDEX('BCC Daten'!$B:$R,HEX2DEC($B241)/16+3,HEX2DEC(P$1)+2),INDEX('BCC Daten'!$B:$R,HEX2DEC($B241)/16+3,HEX2DEC(O$1)+2)))-65536,HEX2DEC(CONCATENATE(INDEX('BCC Daten'!$B:$R,HEX2DEC($B241)/16+3,HEX2DEC(P$1)+2),INDEX('BCC Daten'!$B:$R,HEX2DEC($B241)/16+3,HEX2DEC(O$1)+2))))</f>
        <v>-44</v>
      </c>
      <c r="P241" s="115"/>
      <c r="Q241" s="115">
        <f>IF(HEX2DEC(CONCATENATE(INDEX('BCC Daten'!$B:$R,HEX2DEC($B241)/16+3,HEX2DEC(R$1)+2),INDEX('BCC Daten'!$B:$R,HEX2DEC($B241)/16+3,HEX2DEC(Q$1)+2)))&gt;32767,HEX2DEC(CONCATENATE(INDEX('BCC Daten'!$B:$R,HEX2DEC($B241)/16+3,HEX2DEC(R$1)+2),INDEX('BCC Daten'!$B:$R,HEX2DEC($B241)/16+3,HEX2DEC(Q$1)+2)))-65536,HEX2DEC(CONCATENATE(INDEX('BCC Daten'!$B:$R,HEX2DEC($B241)/16+3,HEX2DEC(R$1)+2),INDEX('BCC Daten'!$B:$R,HEX2DEC($B241)/16+3,HEX2DEC(Q$1)+2))))</f>
        <v>-38</v>
      </c>
      <c r="R241" s="116"/>
    </row>
    <row r="242" spans="1:18" x14ac:dyDescent="0.25">
      <c r="A242" s="75">
        <f t="shared" si="9"/>
        <v>2992</v>
      </c>
      <c r="B242" s="10" t="str">
        <f t="shared" si="10"/>
        <v>BB0</v>
      </c>
      <c r="C242" s="114">
        <f>IF(HEX2DEC(CONCATENATE(INDEX('BCC Daten'!$B:$R,HEX2DEC($B242)/16+3,HEX2DEC(D$1)+2),INDEX('BCC Daten'!$B:$R,HEX2DEC($B242)/16+3,HEX2DEC(C$1)+2)))&gt;32767,HEX2DEC(CONCATENATE(INDEX('BCC Daten'!$B:$R,HEX2DEC($B242)/16+3,HEX2DEC(D$1)+2),INDEX('BCC Daten'!$B:$R,HEX2DEC($B242)/16+3,HEX2DEC(C$1)+2)))-65536,HEX2DEC(CONCATENATE(INDEX('BCC Daten'!$B:$R,HEX2DEC($B242)/16+3,HEX2DEC(D$1)+2),INDEX('BCC Daten'!$B:$R,HEX2DEC($B242)/16+3,HEX2DEC(C$1)+2))))</f>
        <v>5</v>
      </c>
      <c r="D242" s="115"/>
      <c r="E242" s="115">
        <f>IF(HEX2DEC(CONCATENATE(INDEX('BCC Daten'!$B:$R,HEX2DEC($B242)/16+3,HEX2DEC(F$1)+2),INDEX('BCC Daten'!$B:$R,HEX2DEC($B242)/16+3,HEX2DEC(E$1)+2)))&gt;32767,HEX2DEC(CONCATENATE(INDEX('BCC Daten'!$B:$R,HEX2DEC($B242)/16+3,HEX2DEC(F$1)+2),INDEX('BCC Daten'!$B:$R,HEX2DEC($B242)/16+3,HEX2DEC(E$1)+2)))-65536,HEX2DEC(CONCATENATE(INDEX('BCC Daten'!$B:$R,HEX2DEC($B242)/16+3,HEX2DEC(F$1)+2),INDEX('BCC Daten'!$B:$R,HEX2DEC($B242)/16+3,HEX2DEC(E$1)+2))))</f>
        <v>-8</v>
      </c>
      <c r="F242" s="115"/>
      <c r="G242" s="115">
        <f>IF(HEX2DEC(CONCATENATE(INDEX('BCC Daten'!$B:$R,HEX2DEC($B242)/16+3,HEX2DEC(H$1)+2),INDEX('BCC Daten'!$B:$R,HEX2DEC($B242)/16+3,HEX2DEC(G$1)+2)))&gt;32767,HEX2DEC(CONCATENATE(INDEX('BCC Daten'!$B:$R,HEX2DEC($B242)/16+3,HEX2DEC(H$1)+2),INDEX('BCC Daten'!$B:$R,HEX2DEC($B242)/16+3,HEX2DEC(G$1)+2)))-65536,HEX2DEC(CONCATENATE(INDEX('BCC Daten'!$B:$R,HEX2DEC($B242)/16+3,HEX2DEC(H$1)+2),INDEX('BCC Daten'!$B:$R,HEX2DEC($B242)/16+3,HEX2DEC(G$1)+2))))</f>
        <v>41</v>
      </c>
      <c r="H242" s="115"/>
      <c r="I242" s="115">
        <f>IF(HEX2DEC(CONCATENATE(INDEX('BCC Daten'!$B:$R,HEX2DEC($B242)/16+3,HEX2DEC(J$1)+2),INDEX('BCC Daten'!$B:$R,HEX2DEC($B242)/16+3,HEX2DEC(I$1)+2)))&gt;32767,HEX2DEC(CONCATENATE(INDEX('BCC Daten'!$B:$R,HEX2DEC($B242)/16+3,HEX2DEC(J$1)+2),INDEX('BCC Daten'!$B:$R,HEX2DEC($B242)/16+3,HEX2DEC(I$1)+2)))-65536,HEX2DEC(CONCATENATE(INDEX('BCC Daten'!$B:$R,HEX2DEC($B242)/16+3,HEX2DEC(J$1)+2),INDEX('BCC Daten'!$B:$R,HEX2DEC($B242)/16+3,HEX2DEC(I$1)+2))))</f>
        <v>-71</v>
      </c>
      <c r="J242" s="115"/>
      <c r="K242" s="115">
        <f>IF(HEX2DEC(CONCATENATE(INDEX('BCC Daten'!$B:$R,HEX2DEC($B242)/16+3,HEX2DEC(L$1)+2),INDEX('BCC Daten'!$B:$R,HEX2DEC($B242)/16+3,HEX2DEC(K$1)+2)))&gt;32767,HEX2DEC(CONCATENATE(INDEX('BCC Daten'!$B:$R,HEX2DEC($B242)/16+3,HEX2DEC(L$1)+2),INDEX('BCC Daten'!$B:$R,HEX2DEC($B242)/16+3,HEX2DEC(K$1)+2)))-65536,HEX2DEC(CONCATENATE(INDEX('BCC Daten'!$B:$R,HEX2DEC($B242)/16+3,HEX2DEC(L$1)+2),INDEX('BCC Daten'!$B:$R,HEX2DEC($B242)/16+3,HEX2DEC(K$1)+2))))</f>
        <v>-38</v>
      </c>
      <c r="L242" s="115"/>
      <c r="M242" s="115">
        <f>IF(HEX2DEC(CONCATENATE(INDEX('BCC Daten'!$B:$R,HEX2DEC($B242)/16+3,HEX2DEC(N$1)+2),INDEX('BCC Daten'!$B:$R,HEX2DEC($B242)/16+3,HEX2DEC(M$1)+2)))&gt;32767,HEX2DEC(CONCATENATE(INDEX('BCC Daten'!$B:$R,HEX2DEC($B242)/16+3,HEX2DEC(N$1)+2),INDEX('BCC Daten'!$B:$R,HEX2DEC($B242)/16+3,HEX2DEC(M$1)+2)))-65536,HEX2DEC(CONCATENATE(INDEX('BCC Daten'!$B:$R,HEX2DEC($B242)/16+3,HEX2DEC(N$1)+2),INDEX('BCC Daten'!$B:$R,HEX2DEC($B242)/16+3,HEX2DEC(M$1)+2))))</f>
        <v>62</v>
      </c>
      <c r="N242" s="115"/>
      <c r="O242" s="115">
        <f>IF(HEX2DEC(CONCATENATE(INDEX('BCC Daten'!$B:$R,HEX2DEC($B242)/16+3,HEX2DEC(P$1)+2),INDEX('BCC Daten'!$B:$R,HEX2DEC($B242)/16+3,HEX2DEC(O$1)+2)))&gt;32767,HEX2DEC(CONCATENATE(INDEX('BCC Daten'!$B:$R,HEX2DEC($B242)/16+3,HEX2DEC(P$1)+2),INDEX('BCC Daten'!$B:$R,HEX2DEC($B242)/16+3,HEX2DEC(O$1)+2)))-65536,HEX2DEC(CONCATENATE(INDEX('BCC Daten'!$B:$R,HEX2DEC($B242)/16+3,HEX2DEC(P$1)+2),INDEX('BCC Daten'!$B:$R,HEX2DEC($B242)/16+3,HEX2DEC(O$1)+2))))</f>
        <v>88</v>
      </c>
      <c r="P242" s="115"/>
      <c r="Q242" s="115">
        <f>IF(HEX2DEC(CONCATENATE(INDEX('BCC Daten'!$B:$R,HEX2DEC($B242)/16+3,HEX2DEC(R$1)+2),INDEX('BCC Daten'!$B:$R,HEX2DEC($B242)/16+3,HEX2DEC(Q$1)+2)))&gt;32767,HEX2DEC(CONCATENATE(INDEX('BCC Daten'!$B:$R,HEX2DEC($B242)/16+3,HEX2DEC(R$1)+2),INDEX('BCC Daten'!$B:$R,HEX2DEC($B242)/16+3,HEX2DEC(Q$1)+2)))-65536,HEX2DEC(CONCATENATE(INDEX('BCC Daten'!$B:$R,HEX2DEC($B242)/16+3,HEX2DEC(R$1)+2),INDEX('BCC Daten'!$B:$R,HEX2DEC($B242)/16+3,HEX2DEC(Q$1)+2))))</f>
        <v>-76</v>
      </c>
      <c r="R242" s="116"/>
    </row>
    <row r="243" spans="1:18" x14ac:dyDescent="0.25">
      <c r="A243" s="75">
        <f t="shared" si="9"/>
        <v>3008</v>
      </c>
      <c r="B243" s="10" t="str">
        <f t="shared" si="10"/>
        <v>BC0</v>
      </c>
      <c r="C243" s="114">
        <f>IF(HEX2DEC(CONCATENATE(INDEX('BCC Daten'!$B:$R,HEX2DEC($B243)/16+3,HEX2DEC(D$1)+2),INDEX('BCC Daten'!$B:$R,HEX2DEC($B243)/16+3,HEX2DEC(C$1)+2)))&gt;32767,HEX2DEC(CONCATENATE(INDEX('BCC Daten'!$B:$R,HEX2DEC($B243)/16+3,HEX2DEC(D$1)+2),INDEX('BCC Daten'!$B:$R,HEX2DEC($B243)/16+3,HEX2DEC(C$1)+2)))-65536,HEX2DEC(CONCATENATE(INDEX('BCC Daten'!$B:$R,HEX2DEC($B243)/16+3,HEX2DEC(D$1)+2),INDEX('BCC Daten'!$B:$R,HEX2DEC($B243)/16+3,HEX2DEC(C$1)+2))))</f>
        <v>-92</v>
      </c>
      <c r="D243" s="115"/>
      <c r="E243" s="115">
        <f>IF(HEX2DEC(CONCATENATE(INDEX('BCC Daten'!$B:$R,HEX2DEC($B243)/16+3,HEX2DEC(F$1)+2),INDEX('BCC Daten'!$B:$R,HEX2DEC($B243)/16+3,HEX2DEC(E$1)+2)))&gt;32767,HEX2DEC(CONCATENATE(INDEX('BCC Daten'!$B:$R,HEX2DEC($B243)/16+3,HEX2DEC(F$1)+2),INDEX('BCC Daten'!$B:$R,HEX2DEC($B243)/16+3,HEX2DEC(E$1)+2)))-65536,HEX2DEC(CONCATENATE(INDEX('BCC Daten'!$B:$R,HEX2DEC($B243)/16+3,HEX2DEC(F$1)+2),INDEX('BCC Daten'!$B:$R,HEX2DEC($B243)/16+3,HEX2DEC(E$1)+2))))</f>
        <v>26</v>
      </c>
      <c r="F243" s="115"/>
      <c r="G243" s="115">
        <f>IF(HEX2DEC(CONCATENATE(INDEX('BCC Daten'!$B:$R,HEX2DEC($B243)/16+3,HEX2DEC(H$1)+2),INDEX('BCC Daten'!$B:$R,HEX2DEC($B243)/16+3,HEX2DEC(G$1)+2)))&gt;32767,HEX2DEC(CONCATENATE(INDEX('BCC Daten'!$B:$R,HEX2DEC($B243)/16+3,HEX2DEC(H$1)+2),INDEX('BCC Daten'!$B:$R,HEX2DEC($B243)/16+3,HEX2DEC(G$1)+2)))-65536,HEX2DEC(CONCATENATE(INDEX('BCC Daten'!$B:$R,HEX2DEC($B243)/16+3,HEX2DEC(H$1)+2),INDEX('BCC Daten'!$B:$R,HEX2DEC($B243)/16+3,HEX2DEC(G$1)+2))))</f>
        <v>-59</v>
      </c>
      <c r="H243" s="115"/>
      <c r="I243" s="115">
        <f>IF(HEX2DEC(CONCATENATE(INDEX('BCC Daten'!$B:$R,HEX2DEC($B243)/16+3,HEX2DEC(J$1)+2),INDEX('BCC Daten'!$B:$R,HEX2DEC($B243)/16+3,HEX2DEC(I$1)+2)))&gt;32767,HEX2DEC(CONCATENATE(INDEX('BCC Daten'!$B:$R,HEX2DEC($B243)/16+3,HEX2DEC(J$1)+2),INDEX('BCC Daten'!$B:$R,HEX2DEC($B243)/16+3,HEX2DEC(I$1)+2)))-65536,HEX2DEC(CONCATENATE(INDEX('BCC Daten'!$B:$R,HEX2DEC($B243)/16+3,HEX2DEC(J$1)+2),INDEX('BCC Daten'!$B:$R,HEX2DEC($B243)/16+3,HEX2DEC(I$1)+2))))</f>
        <v>11</v>
      </c>
      <c r="J243" s="115"/>
      <c r="K243" s="115">
        <f>IF(HEX2DEC(CONCATENATE(INDEX('BCC Daten'!$B:$R,HEX2DEC($B243)/16+3,HEX2DEC(L$1)+2),INDEX('BCC Daten'!$B:$R,HEX2DEC($B243)/16+3,HEX2DEC(K$1)+2)))&gt;32767,HEX2DEC(CONCATENATE(INDEX('BCC Daten'!$B:$R,HEX2DEC($B243)/16+3,HEX2DEC(L$1)+2),INDEX('BCC Daten'!$B:$R,HEX2DEC($B243)/16+3,HEX2DEC(K$1)+2)))-65536,HEX2DEC(CONCATENATE(INDEX('BCC Daten'!$B:$R,HEX2DEC($B243)/16+3,HEX2DEC(L$1)+2),INDEX('BCC Daten'!$B:$R,HEX2DEC($B243)/16+3,HEX2DEC(K$1)+2))))</f>
        <v>-60</v>
      </c>
      <c r="L243" s="115"/>
      <c r="M243" s="115">
        <f>IF(HEX2DEC(CONCATENATE(INDEX('BCC Daten'!$B:$R,HEX2DEC($B243)/16+3,HEX2DEC(N$1)+2),INDEX('BCC Daten'!$B:$R,HEX2DEC($B243)/16+3,HEX2DEC(M$1)+2)))&gt;32767,HEX2DEC(CONCATENATE(INDEX('BCC Daten'!$B:$R,HEX2DEC($B243)/16+3,HEX2DEC(N$1)+2),INDEX('BCC Daten'!$B:$R,HEX2DEC($B243)/16+3,HEX2DEC(M$1)+2)))-65536,HEX2DEC(CONCATENATE(INDEX('BCC Daten'!$B:$R,HEX2DEC($B243)/16+3,HEX2DEC(N$1)+2),INDEX('BCC Daten'!$B:$R,HEX2DEC($B243)/16+3,HEX2DEC(M$1)+2))))</f>
        <v>-103</v>
      </c>
      <c r="N243" s="115"/>
      <c r="O243" s="115">
        <f>IF(HEX2DEC(CONCATENATE(INDEX('BCC Daten'!$B:$R,HEX2DEC($B243)/16+3,HEX2DEC(P$1)+2),INDEX('BCC Daten'!$B:$R,HEX2DEC($B243)/16+3,HEX2DEC(O$1)+2)))&gt;32767,HEX2DEC(CONCATENATE(INDEX('BCC Daten'!$B:$R,HEX2DEC($B243)/16+3,HEX2DEC(P$1)+2),INDEX('BCC Daten'!$B:$R,HEX2DEC($B243)/16+3,HEX2DEC(O$1)+2)))-65536,HEX2DEC(CONCATENATE(INDEX('BCC Daten'!$B:$R,HEX2DEC($B243)/16+3,HEX2DEC(P$1)+2),INDEX('BCC Daten'!$B:$R,HEX2DEC($B243)/16+3,HEX2DEC(O$1)+2))))</f>
        <v>11</v>
      </c>
      <c r="P243" s="115"/>
      <c r="Q243" s="115">
        <f>IF(HEX2DEC(CONCATENATE(INDEX('BCC Daten'!$B:$R,HEX2DEC($B243)/16+3,HEX2DEC(R$1)+2),INDEX('BCC Daten'!$B:$R,HEX2DEC($B243)/16+3,HEX2DEC(Q$1)+2)))&gt;32767,HEX2DEC(CONCATENATE(INDEX('BCC Daten'!$B:$R,HEX2DEC($B243)/16+3,HEX2DEC(R$1)+2),INDEX('BCC Daten'!$B:$R,HEX2DEC($B243)/16+3,HEX2DEC(Q$1)+2)))-65536,HEX2DEC(CONCATENATE(INDEX('BCC Daten'!$B:$R,HEX2DEC($B243)/16+3,HEX2DEC(R$1)+2),INDEX('BCC Daten'!$B:$R,HEX2DEC($B243)/16+3,HEX2DEC(Q$1)+2))))</f>
        <v>-34</v>
      </c>
      <c r="R243" s="116"/>
    </row>
    <row r="244" spans="1:18" x14ac:dyDescent="0.25">
      <c r="A244" s="75">
        <f t="shared" si="9"/>
        <v>3024</v>
      </c>
      <c r="B244" s="10" t="str">
        <f t="shared" si="10"/>
        <v>BD0</v>
      </c>
      <c r="C244" s="114">
        <f>IF(HEX2DEC(CONCATENATE(INDEX('BCC Daten'!$B:$R,HEX2DEC($B244)/16+3,HEX2DEC(D$1)+2),INDEX('BCC Daten'!$B:$R,HEX2DEC($B244)/16+3,HEX2DEC(C$1)+2)))&gt;32767,HEX2DEC(CONCATENATE(INDEX('BCC Daten'!$B:$R,HEX2DEC($B244)/16+3,HEX2DEC(D$1)+2),INDEX('BCC Daten'!$B:$R,HEX2DEC($B244)/16+3,HEX2DEC(C$1)+2)))-65536,HEX2DEC(CONCATENATE(INDEX('BCC Daten'!$B:$R,HEX2DEC($B244)/16+3,HEX2DEC(D$1)+2),INDEX('BCC Daten'!$B:$R,HEX2DEC($B244)/16+3,HEX2DEC(C$1)+2))))</f>
        <v>-40</v>
      </c>
      <c r="D244" s="115"/>
      <c r="E244" s="115">
        <f>IF(HEX2DEC(CONCATENATE(INDEX('BCC Daten'!$B:$R,HEX2DEC($B244)/16+3,HEX2DEC(F$1)+2),INDEX('BCC Daten'!$B:$R,HEX2DEC($B244)/16+3,HEX2DEC(E$1)+2)))&gt;32767,HEX2DEC(CONCATENATE(INDEX('BCC Daten'!$B:$R,HEX2DEC($B244)/16+3,HEX2DEC(F$1)+2),INDEX('BCC Daten'!$B:$R,HEX2DEC($B244)/16+3,HEX2DEC(E$1)+2)))-65536,HEX2DEC(CONCATENATE(INDEX('BCC Daten'!$B:$R,HEX2DEC($B244)/16+3,HEX2DEC(F$1)+2),INDEX('BCC Daten'!$B:$R,HEX2DEC($B244)/16+3,HEX2DEC(E$1)+2))))</f>
        <v>25</v>
      </c>
      <c r="F244" s="115"/>
      <c r="G244" s="115">
        <f>IF(HEX2DEC(CONCATENATE(INDEX('BCC Daten'!$B:$R,HEX2DEC($B244)/16+3,HEX2DEC(H$1)+2),INDEX('BCC Daten'!$B:$R,HEX2DEC($B244)/16+3,HEX2DEC(G$1)+2)))&gt;32767,HEX2DEC(CONCATENATE(INDEX('BCC Daten'!$B:$R,HEX2DEC($B244)/16+3,HEX2DEC(H$1)+2),INDEX('BCC Daten'!$B:$R,HEX2DEC($B244)/16+3,HEX2DEC(G$1)+2)))-65536,HEX2DEC(CONCATENATE(INDEX('BCC Daten'!$B:$R,HEX2DEC($B244)/16+3,HEX2DEC(H$1)+2),INDEX('BCC Daten'!$B:$R,HEX2DEC($B244)/16+3,HEX2DEC(G$1)+2))))</f>
        <v>-25</v>
      </c>
      <c r="H244" s="115"/>
      <c r="I244" s="115">
        <f>IF(HEX2DEC(CONCATENATE(INDEX('BCC Daten'!$B:$R,HEX2DEC($B244)/16+3,HEX2DEC(J$1)+2),INDEX('BCC Daten'!$B:$R,HEX2DEC($B244)/16+3,HEX2DEC(I$1)+2)))&gt;32767,HEX2DEC(CONCATENATE(INDEX('BCC Daten'!$B:$R,HEX2DEC($B244)/16+3,HEX2DEC(J$1)+2),INDEX('BCC Daten'!$B:$R,HEX2DEC($B244)/16+3,HEX2DEC(I$1)+2)))-65536,HEX2DEC(CONCATENATE(INDEX('BCC Daten'!$B:$R,HEX2DEC($B244)/16+3,HEX2DEC(J$1)+2),INDEX('BCC Daten'!$B:$R,HEX2DEC($B244)/16+3,HEX2DEC(I$1)+2))))</f>
        <v>-78</v>
      </c>
      <c r="J244" s="115"/>
      <c r="K244" s="115">
        <f>IF(HEX2DEC(CONCATENATE(INDEX('BCC Daten'!$B:$R,HEX2DEC($B244)/16+3,HEX2DEC(L$1)+2),INDEX('BCC Daten'!$B:$R,HEX2DEC($B244)/16+3,HEX2DEC(K$1)+2)))&gt;32767,HEX2DEC(CONCATENATE(INDEX('BCC Daten'!$B:$R,HEX2DEC($B244)/16+3,HEX2DEC(L$1)+2),INDEX('BCC Daten'!$B:$R,HEX2DEC($B244)/16+3,HEX2DEC(K$1)+2)))-65536,HEX2DEC(CONCATENATE(INDEX('BCC Daten'!$B:$R,HEX2DEC($B244)/16+3,HEX2DEC(L$1)+2),INDEX('BCC Daten'!$B:$R,HEX2DEC($B244)/16+3,HEX2DEC(K$1)+2))))</f>
        <v>-72</v>
      </c>
      <c r="L244" s="115"/>
      <c r="M244" s="115">
        <f>IF(HEX2DEC(CONCATENATE(INDEX('BCC Daten'!$B:$R,HEX2DEC($B244)/16+3,HEX2DEC(N$1)+2),INDEX('BCC Daten'!$B:$R,HEX2DEC($B244)/16+3,HEX2DEC(M$1)+2)))&gt;32767,HEX2DEC(CONCATENATE(INDEX('BCC Daten'!$B:$R,HEX2DEC($B244)/16+3,HEX2DEC(N$1)+2),INDEX('BCC Daten'!$B:$R,HEX2DEC($B244)/16+3,HEX2DEC(M$1)+2)))-65536,HEX2DEC(CONCATENATE(INDEX('BCC Daten'!$B:$R,HEX2DEC($B244)/16+3,HEX2DEC(N$1)+2),INDEX('BCC Daten'!$B:$R,HEX2DEC($B244)/16+3,HEX2DEC(M$1)+2))))</f>
        <v>-57</v>
      </c>
      <c r="N244" s="115"/>
      <c r="O244" s="115">
        <f>IF(HEX2DEC(CONCATENATE(INDEX('BCC Daten'!$B:$R,HEX2DEC($B244)/16+3,HEX2DEC(P$1)+2),INDEX('BCC Daten'!$B:$R,HEX2DEC($B244)/16+3,HEX2DEC(O$1)+2)))&gt;32767,HEX2DEC(CONCATENATE(INDEX('BCC Daten'!$B:$R,HEX2DEC($B244)/16+3,HEX2DEC(P$1)+2),INDEX('BCC Daten'!$B:$R,HEX2DEC($B244)/16+3,HEX2DEC(O$1)+2)))-65536,HEX2DEC(CONCATENATE(INDEX('BCC Daten'!$B:$R,HEX2DEC($B244)/16+3,HEX2DEC(P$1)+2),INDEX('BCC Daten'!$B:$R,HEX2DEC($B244)/16+3,HEX2DEC(O$1)+2))))</f>
        <v>2</v>
      </c>
      <c r="P244" s="115"/>
      <c r="Q244" s="115">
        <f>IF(HEX2DEC(CONCATENATE(INDEX('BCC Daten'!$B:$R,HEX2DEC($B244)/16+3,HEX2DEC(R$1)+2),INDEX('BCC Daten'!$B:$R,HEX2DEC($B244)/16+3,HEX2DEC(Q$1)+2)))&gt;32767,HEX2DEC(CONCATENATE(INDEX('BCC Daten'!$B:$R,HEX2DEC($B244)/16+3,HEX2DEC(R$1)+2),INDEX('BCC Daten'!$B:$R,HEX2DEC($B244)/16+3,HEX2DEC(Q$1)+2)))-65536,HEX2DEC(CONCATENATE(INDEX('BCC Daten'!$B:$R,HEX2DEC($B244)/16+3,HEX2DEC(R$1)+2),INDEX('BCC Daten'!$B:$R,HEX2DEC($B244)/16+3,HEX2DEC(Q$1)+2))))</f>
        <v>-35</v>
      </c>
      <c r="R244" s="116"/>
    </row>
    <row r="245" spans="1:18" x14ac:dyDescent="0.25">
      <c r="A245" s="75">
        <f t="shared" si="9"/>
        <v>3040</v>
      </c>
      <c r="B245" s="10" t="str">
        <f t="shared" si="10"/>
        <v>BE0</v>
      </c>
      <c r="C245" s="114">
        <f>IF(HEX2DEC(CONCATENATE(INDEX('BCC Daten'!$B:$R,HEX2DEC($B245)/16+3,HEX2DEC(D$1)+2),INDEX('BCC Daten'!$B:$R,HEX2DEC($B245)/16+3,HEX2DEC(C$1)+2)))&gt;32767,HEX2DEC(CONCATENATE(INDEX('BCC Daten'!$B:$R,HEX2DEC($B245)/16+3,HEX2DEC(D$1)+2),INDEX('BCC Daten'!$B:$R,HEX2DEC($B245)/16+3,HEX2DEC(C$1)+2)))-65536,HEX2DEC(CONCATENATE(INDEX('BCC Daten'!$B:$R,HEX2DEC($B245)/16+3,HEX2DEC(D$1)+2),INDEX('BCC Daten'!$B:$R,HEX2DEC($B245)/16+3,HEX2DEC(C$1)+2))))</f>
        <v>-14</v>
      </c>
      <c r="D245" s="115"/>
      <c r="E245" s="115">
        <f>IF(HEX2DEC(CONCATENATE(INDEX('BCC Daten'!$B:$R,HEX2DEC($B245)/16+3,HEX2DEC(F$1)+2),INDEX('BCC Daten'!$B:$R,HEX2DEC($B245)/16+3,HEX2DEC(E$1)+2)))&gt;32767,HEX2DEC(CONCATENATE(INDEX('BCC Daten'!$B:$R,HEX2DEC($B245)/16+3,HEX2DEC(F$1)+2),INDEX('BCC Daten'!$B:$R,HEX2DEC($B245)/16+3,HEX2DEC(E$1)+2)))-65536,HEX2DEC(CONCATENATE(INDEX('BCC Daten'!$B:$R,HEX2DEC($B245)/16+3,HEX2DEC(F$1)+2),INDEX('BCC Daten'!$B:$R,HEX2DEC($B245)/16+3,HEX2DEC(E$1)+2))))</f>
        <v>-37</v>
      </c>
      <c r="F245" s="115"/>
      <c r="G245" s="115">
        <f>IF(HEX2DEC(CONCATENATE(INDEX('BCC Daten'!$B:$R,HEX2DEC($B245)/16+3,HEX2DEC(H$1)+2),INDEX('BCC Daten'!$B:$R,HEX2DEC($B245)/16+3,HEX2DEC(G$1)+2)))&gt;32767,HEX2DEC(CONCATENATE(INDEX('BCC Daten'!$B:$R,HEX2DEC($B245)/16+3,HEX2DEC(H$1)+2),INDEX('BCC Daten'!$B:$R,HEX2DEC($B245)/16+3,HEX2DEC(G$1)+2)))-65536,HEX2DEC(CONCATENATE(INDEX('BCC Daten'!$B:$R,HEX2DEC($B245)/16+3,HEX2DEC(H$1)+2),INDEX('BCC Daten'!$B:$R,HEX2DEC($B245)/16+3,HEX2DEC(G$1)+2))))</f>
        <v>-24</v>
      </c>
      <c r="H245" s="115"/>
      <c r="I245" s="115">
        <f>IF(HEX2DEC(CONCATENATE(INDEX('BCC Daten'!$B:$R,HEX2DEC($B245)/16+3,HEX2DEC(J$1)+2),INDEX('BCC Daten'!$B:$R,HEX2DEC($B245)/16+3,HEX2DEC(I$1)+2)))&gt;32767,HEX2DEC(CONCATENATE(INDEX('BCC Daten'!$B:$R,HEX2DEC($B245)/16+3,HEX2DEC(J$1)+2),INDEX('BCC Daten'!$B:$R,HEX2DEC($B245)/16+3,HEX2DEC(I$1)+2)))-65536,HEX2DEC(CONCATENATE(INDEX('BCC Daten'!$B:$R,HEX2DEC($B245)/16+3,HEX2DEC(J$1)+2),INDEX('BCC Daten'!$B:$R,HEX2DEC($B245)/16+3,HEX2DEC(I$1)+2))))</f>
        <v>-20</v>
      </c>
      <c r="J245" s="115"/>
      <c r="K245" s="115">
        <f>IF(HEX2DEC(CONCATENATE(INDEX('BCC Daten'!$B:$R,HEX2DEC($B245)/16+3,HEX2DEC(L$1)+2),INDEX('BCC Daten'!$B:$R,HEX2DEC($B245)/16+3,HEX2DEC(K$1)+2)))&gt;32767,HEX2DEC(CONCATENATE(INDEX('BCC Daten'!$B:$R,HEX2DEC($B245)/16+3,HEX2DEC(L$1)+2),INDEX('BCC Daten'!$B:$R,HEX2DEC($B245)/16+3,HEX2DEC(K$1)+2)))-65536,HEX2DEC(CONCATENATE(INDEX('BCC Daten'!$B:$R,HEX2DEC($B245)/16+3,HEX2DEC(L$1)+2),INDEX('BCC Daten'!$B:$R,HEX2DEC($B245)/16+3,HEX2DEC(K$1)+2))))</f>
        <v>-22</v>
      </c>
      <c r="L245" s="115"/>
      <c r="M245" s="115">
        <f>IF(HEX2DEC(CONCATENATE(INDEX('BCC Daten'!$B:$R,HEX2DEC($B245)/16+3,HEX2DEC(N$1)+2),INDEX('BCC Daten'!$B:$R,HEX2DEC($B245)/16+3,HEX2DEC(M$1)+2)))&gt;32767,HEX2DEC(CONCATENATE(INDEX('BCC Daten'!$B:$R,HEX2DEC($B245)/16+3,HEX2DEC(N$1)+2),INDEX('BCC Daten'!$B:$R,HEX2DEC($B245)/16+3,HEX2DEC(M$1)+2)))-65536,HEX2DEC(CONCATENATE(INDEX('BCC Daten'!$B:$R,HEX2DEC($B245)/16+3,HEX2DEC(N$1)+2),INDEX('BCC Daten'!$B:$R,HEX2DEC($B245)/16+3,HEX2DEC(M$1)+2))))</f>
        <v>-69</v>
      </c>
      <c r="N245" s="115"/>
      <c r="O245" s="115">
        <f>IF(HEX2DEC(CONCATENATE(INDEX('BCC Daten'!$B:$R,HEX2DEC($B245)/16+3,HEX2DEC(P$1)+2),INDEX('BCC Daten'!$B:$R,HEX2DEC($B245)/16+3,HEX2DEC(O$1)+2)))&gt;32767,HEX2DEC(CONCATENATE(INDEX('BCC Daten'!$B:$R,HEX2DEC($B245)/16+3,HEX2DEC(P$1)+2),INDEX('BCC Daten'!$B:$R,HEX2DEC($B245)/16+3,HEX2DEC(O$1)+2)))-65536,HEX2DEC(CONCATENATE(INDEX('BCC Daten'!$B:$R,HEX2DEC($B245)/16+3,HEX2DEC(P$1)+2),INDEX('BCC Daten'!$B:$R,HEX2DEC($B245)/16+3,HEX2DEC(O$1)+2))))</f>
        <v>-38</v>
      </c>
      <c r="P245" s="115"/>
      <c r="Q245" s="115">
        <f>IF(HEX2DEC(CONCATENATE(INDEX('BCC Daten'!$B:$R,HEX2DEC($B245)/16+3,HEX2DEC(R$1)+2),INDEX('BCC Daten'!$B:$R,HEX2DEC($B245)/16+3,HEX2DEC(Q$1)+2)))&gt;32767,HEX2DEC(CONCATENATE(INDEX('BCC Daten'!$B:$R,HEX2DEC($B245)/16+3,HEX2DEC(R$1)+2),INDEX('BCC Daten'!$B:$R,HEX2DEC($B245)/16+3,HEX2DEC(Q$1)+2)))-65536,HEX2DEC(CONCATENATE(INDEX('BCC Daten'!$B:$R,HEX2DEC($B245)/16+3,HEX2DEC(R$1)+2),INDEX('BCC Daten'!$B:$R,HEX2DEC($B245)/16+3,HEX2DEC(Q$1)+2))))</f>
        <v>-27</v>
      </c>
      <c r="R245" s="116"/>
    </row>
    <row r="246" spans="1:18" x14ac:dyDescent="0.25">
      <c r="A246" s="75">
        <f t="shared" si="9"/>
        <v>3056</v>
      </c>
      <c r="B246" s="10" t="str">
        <f t="shared" si="10"/>
        <v>BF0</v>
      </c>
      <c r="C246" s="114">
        <f>IF(HEX2DEC(CONCATENATE(INDEX('BCC Daten'!$B:$R,HEX2DEC($B246)/16+3,HEX2DEC(D$1)+2),INDEX('BCC Daten'!$B:$R,HEX2DEC($B246)/16+3,HEX2DEC(C$1)+2)))&gt;32767,HEX2DEC(CONCATENATE(INDEX('BCC Daten'!$B:$R,HEX2DEC($B246)/16+3,HEX2DEC(D$1)+2),INDEX('BCC Daten'!$B:$R,HEX2DEC($B246)/16+3,HEX2DEC(C$1)+2)))-65536,HEX2DEC(CONCATENATE(INDEX('BCC Daten'!$B:$R,HEX2DEC($B246)/16+3,HEX2DEC(D$1)+2),INDEX('BCC Daten'!$B:$R,HEX2DEC($B246)/16+3,HEX2DEC(C$1)+2))))</f>
        <v>-30</v>
      </c>
      <c r="D246" s="115"/>
      <c r="E246" s="115">
        <f>IF(HEX2DEC(CONCATENATE(INDEX('BCC Daten'!$B:$R,HEX2DEC($B246)/16+3,HEX2DEC(F$1)+2),INDEX('BCC Daten'!$B:$R,HEX2DEC($B246)/16+3,HEX2DEC(E$1)+2)))&gt;32767,HEX2DEC(CONCATENATE(INDEX('BCC Daten'!$B:$R,HEX2DEC($B246)/16+3,HEX2DEC(F$1)+2),INDEX('BCC Daten'!$B:$R,HEX2DEC($B246)/16+3,HEX2DEC(E$1)+2)))-65536,HEX2DEC(CONCATENATE(INDEX('BCC Daten'!$B:$R,HEX2DEC($B246)/16+3,HEX2DEC(F$1)+2),INDEX('BCC Daten'!$B:$R,HEX2DEC($B246)/16+3,HEX2DEC(E$1)+2))))</f>
        <v>-48</v>
      </c>
      <c r="F246" s="115"/>
      <c r="G246" s="115">
        <f>IF(HEX2DEC(CONCATENATE(INDEX('BCC Daten'!$B:$R,HEX2DEC($B246)/16+3,HEX2DEC(H$1)+2),INDEX('BCC Daten'!$B:$R,HEX2DEC($B246)/16+3,HEX2DEC(G$1)+2)))&gt;32767,HEX2DEC(CONCATENATE(INDEX('BCC Daten'!$B:$R,HEX2DEC($B246)/16+3,HEX2DEC(H$1)+2),INDEX('BCC Daten'!$B:$R,HEX2DEC($B246)/16+3,HEX2DEC(G$1)+2)))-65536,HEX2DEC(CONCATENATE(INDEX('BCC Daten'!$B:$R,HEX2DEC($B246)/16+3,HEX2DEC(H$1)+2),INDEX('BCC Daten'!$B:$R,HEX2DEC($B246)/16+3,HEX2DEC(G$1)+2))))</f>
        <v>-53</v>
      </c>
      <c r="H246" s="115"/>
      <c r="I246" s="115">
        <f>IF(HEX2DEC(CONCATENATE(INDEX('BCC Daten'!$B:$R,HEX2DEC($B246)/16+3,HEX2DEC(J$1)+2),INDEX('BCC Daten'!$B:$R,HEX2DEC($B246)/16+3,HEX2DEC(I$1)+2)))&gt;32767,HEX2DEC(CONCATENATE(INDEX('BCC Daten'!$B:$R,HEX2DEC($B246)/16+3,HEX2DEC(J$1)+2),INDEX('BCC Daten'!$B:$R,HEX2DEC($B246)/16+3,HEX2DEC(I$1)+2)))-65536,HEX2DEC(CONCATENATE(INDEX('BCC Daten'!$B:$R,HEX2DEC($B246)/16+3,HEX2DEC(J$1)+2),INDEX('BCC Daten'!$B:$R,HEX2DEC($B246)/16+3,HEX2DEC(I$1)+2))))</f>
        <v>-10</v>
      </c>
      <c r="J246" s="115"/>
      <c r="K246" s="115">
        <f>IF(HEX2DEC(CONCATENATE(INDEX('BCC Daten'!$B:$R,HEX2DEC($B246)/16+3,HEX2DEC(L$1)+2),INDEX('BCC Daten'!$B:$R,HEX2DEC($B246)/16+3,HEX2DEC(K$1)+2)))&gt;32767,HEX2DEC(CONCATENATE(INDEX('BCC Daten'!$B:$R,HEX2DEC($B246)/16+3,HEX2DEC(L$1)+2),INDEX('BCC Daten'!$B:$R,HEX2DEC($B246)/16+3,HEX2DEC(K$1)+2)))-65536,HEX2DEC(CONCATENATE(INDEX('BCC Daten'!$B:$R,HEX2DEC($B246)/16+3,HEX2DEC(L$1)+2),INDEX('BCC Daten'!$B:$R,HEX2DEC($B246)/16+3,HEX2DEC(K$1)+2))))</f>
        <v>-60</v>
      </c>
      <c r="L246" s="115"/>
      <c r="M246" s="115">
        <f>IF(HEX2DEC(CONCATENATE(INDEX('BCC Daten'!$B:$R,HEX2DEC($B246)/16+3,HEX2DEC(N$1)+2),INDEX('BCC Daten'!$B:$R,HEX2DEC($B246)/16+3,HEX2DEC(M$1)+2)))&gt;32767,HEX2DEC(CONCATENATE(INDEX('BCC Daten'!$B:$R,HEX2DEC($B246)/16+3,HEX2DEC(N$1)+2),INDEX('BCC Daten'!$B:$R,HEX2DEC($B246)/16+3,HEX2DEC(M$1)+2)))-65536,HEX2DEC(CONCATENATE(INDEX('BCC Daten'!$B:$R,HEX2DEC($B246)/16+3,HEX2DEC(N$1)+2),INDEX('BCC Daten'!$B:$R,HEX2DEC($B246)/16+3,HEX2DEC(M$1)+2))))</f>
        <v>-2</v>
      </c>
      <c r="N246" s="115"/>
      <c r="O246" s="115">
        <f>IF(HEX2DEC(CONCATENATE(INDEX('BCC Daten'!$B:$R,HEX2DEC($B246)/16+3,HEX2DEC(P$1)+2),INDEX('BCC Daten'!$B:$R,HEX2DEC($B246)/16+3,HEX2DEC(O$1)+2)))&gt;32767,HEX2DEC(CONCATENATE(INDEX('BCC Daten'!$B:$R,HEX2DEC($B246)/16+3,HEX2DEC(P$1)+2),INDEX('BCC Daten'!$B:$R,HEX2DEC($B246)/16+3,HEX2DEC(O$1)+2)))-65536,HEX2DEC(CONCATENATE(INDEX('BCC Daten'!$B:$R,HEX2DEC($B246)/16+3,HEX2DEC(P$1)+2),INDEX('BCC Daten'!$B:$R,HEX2DEC($B246)/16+3,HEX2DEC(O$1)+2))))</f>
        <v>-63</v>
      </c>
      <c r="P246" s="115"/>
      <c r="Q246" s="115">
        <f>IF(HEX2DEC(CONCATENATE(INDEX('BCC Daten'!$B:$R,HEX2DEC($B246)/16+3,HEX2DEC(R$1)+2),INDEX('BCC Daten'!$B:$R,HEX2DEC($B246)/16+3,HEX2DEC(Q$1)+2)))&gt;32767,HEX2DEC(CONCATENATE(INDEX('BCC Daten'!$B:$R,HEX2DEC($B246)/16+3,HEX2DEC(R$1)+2),INDEX('BCC Daten'!$B:$R,HEX2DEC($B246)/16+3,HEX2DEC(Q$1)+2)))-65536,HEX2DEC(CONCATENATE(INDEX('BCC Daten'!$B:$R,HEX2DEC($B246)/16+3,HEX2DEC(R$1)+2),INDEX('BCC Daten'!$B:$R,HEX2DEC($B246)/16+3,HEX2DEC(Q$1)+2))))</f>
        <v>-33</v>
      </c>
      <c r="R246" s="116"/>
    </row>
    <row r="247" spans="1:18" x14ac:dyDescent="0.25">
      <c r="A247" s="75">
        <f t="shared" si="9"/>
        <v>3072</v>
      </c>
      <c r="B247" s="10" t="str">
        <f t="shared" si="10"/>
        <v>C00</v>
      </c>
      <c r="C247" s="114">
        <f>IF(HEX2DEC(CONCATENATE(INDEX('BCC Daten'!$B:$R,HEX2DEC($B247)/16+3,HEX2DEC(D$1)+2),INDEX('BCC Daten'!$B:$R,HEX2DEC($B247)/16+3,HEX2DEC(C$1)+2)))&gt;32767,HEX2DEC(CONCATENATE(INDEX('BCC Daten'!$B:$R,HEX2DEC($B247)/16+3,HEX2DEC(D$1)+2),INDEX('BCC Daten'!$B:$R,HEX2DEC($B247)/16+3,HEX2DEC(C$1)+2)))-65536,HEX2DEC(CONCATENATE(INDEX('BCC Daten'!$B:$R,HEX2DEC($B247)/16+3,HEX2DEC(D$1)+2),INDEX('BCC Daten'!$B:$R,HEX2DEC($B247)/16+3,HEX2DEC(C$1)+2))))</f>
        <v>-14</v>
      </c>
      <c r="D247" s="115"/>
      <c r="E247" s="115">
        <f>IF(HEX2DEC(CONCATENATE(INDEX('BCC Daten'!$B:$R,HEX2DEC($B247)/16+3,HEX2DEC(F$1)+2),INDEX('BCC Daten'!$B:$R,HEX2DEC($B247)/16+3,HEX2DEC(E$1)+2)))&gt;32767,HEX2DEC(CONCATENATE(INDEX('BCC Daten'!$B:$R,HEX2DEC($B247)/16+3,HEX2DEC(F$1)+2),INDEX('BCC Daten'!$B:$R,HEX2DEC($B247)/16+3,HEX2DEC(E$1)+2)))-65536,HEX2DEC(CONCATENATE(INDEX('BCC Daten'!$B:$R,HEX2DEC($B247)/16+3,HEX2DEC(F$1)+2),INDEX('BCC Daten'!$B:$R,HEX2DEC($B247)/16+3,HEX2DEC(E$1)+2))))</f>
        <v>-17</v>
      </c>
      <c r="F247" s="115"/>
      <c r="G247" s="115">
        <f>IF(HEX2DEC(CONCATENATE(INDEX('BCC Daten'!$B:$R,HEX2DEC($B247)/16+3,HEX2DEC(H$1)+2),INDEX('BCC Daten'!$B:$R,HEX2DEC($B247)/16+3,HEX2DEC(G$1)+2)))&gt;32767,HEX2DEC(CONCATENATE(INDEX('BCC Daten'!$B:$R,HEX2DEC($B247)/16+3,HEX2DEC(H$1)+2),INDEX('BCC Daten'!$B:$R,HEX2DEC($B247)/16+3,HEX2DEC(G$1)+2)))-65536,HEX2DEC(CONCATENATE(INDEX('BCC Daten'!$B:$R,HEX2DEC($B247)/16+3,HEX2DEC(H$1)+2),INDEX('BCC Daten'!$B:$R,HEX2DEC($B247)/16+3,HEX2DEC(G$1)+2))))</f>
        <v>-15</v>
      </c>
      <c r="H247" s="115"/>
      <c r="I247" s="115">
        <f>IF(HEX2DEC(CONCATENATE(INDEX('BCC Daten'!$B:$R,HEX2DEC($B247)/16+3,HEX2DEC(J$1)+2),INDEX('BCC Daten'!$B:$R,HEX2DEC($B247)/16+3,HEX2DEC(I$1)+2)))&gt;32767,HEX2DEC(CONCATENATE(INDEX('BCC Daten'!$B:$R,HEX2DEC($B247)/16+3,HEX2DEC(J$1)+2),INDEX('BCC Daten'!$B:$R,HEX2DEC($B247)/16+3,HEX2DEC(I$1)+2)))-65536,HEX2DEC(CONCATENATE(INDEX('BCC Daten'!$B:$R,HEX2DEC($B247)/16+3,HEX2DEC(J$1)+2),INDEX('BCC Daten'!$B:$R,HEX2DEC($B247)/16+3,HEX2DEC(I$1)+2))))</f>
        <v>-15</v>
      </c>
      <c r="J247" s="115"/>
      <c r="K247" s="115">
        <f>IF(HEX2DEC(CONCATENATE(INDEX('BCC Daten'!$B:$R,HEX2DEC($B247)/16+3,HEX2DEC(L$1)+2),INDEX('BCC Daten'!$B:$R,HEX2DEC($B247)/16+3,HEX2DEC(K$1)+2)))&gt;32767,HEX2DEC(CONCATENATE(INDEX('BCC Daten'!$B:$R,HEX2DEC($B247)/16+3,HEX2DEC(L$1)+2),INDEX('BCC Daten'!$B:$R,HEX2DEC($B247)/16+3,HEX2DEC(K$1)+2)))-65536,HEX2DEC(CONCATENATE(INDEX('BCC Daten'!$B:$R,HEX2DEC($B247)/16+3,HEX2DEC(L$1)+2),INDEX('BCC Daten'!$B:$R,HEX2DEC($B247)/16+3,HEX2DEC(K$1)+2))))</f>
        <v>-15</v>
      </c>
      <c r="L247" s="115"/>
      <c r="M247" s="115">
        <f>IF(HEX2DEC(CONCATENATE(INDEX('BCC Daten'!$B:$R,HEX2DEC($B247)/16+3,HEX2DEC(N$1)+2),INDEX('BCC Daten'!$B:$R,HEX2DEC($B247)/16+3,HEX2DEC(M$1)+2)))&gt;32767,HEX2DEC(CONCATENATE(INDEX('BCC Daten'!$B:$R,HEX2DEC($B247)/16+3,HEX2DEC(N$1)+2),INDEX('BCC Daten'!$B:$R,HEX2DEC($B247)/16+3,HEX2DEC(M$1)+2)))-65536,HEX2DEC(CONCATENATE(INDEX('BCC Daten'!$B:$R,HEX2DEC($B247)/16+3,HEX2DEC(N$1)+2),INDEX('BCC Daten'!$B:$R,HEX2DEC($B247)/16+3,HEX2DEC(M$1)+2))))</f>
        <v>-13</v>
      </c>
      <c r="N247" s="115"/>
      <c r="O247" s="115">
        <f>IF(HEX2DEC(CONCATENATE(INDEX('BCC Daten'!$B:$R,HEX2DEC($B247)/16+3,HEX2DEC(P$1)+2),INDEX('BCC Daten'!$B:$R,HEX2DEC($B247)/16+3,HEX2DEC(O$1)+2)))&gt;32767,HEX2DEC(CONCATENATE(INDEX('BCC Daten'!$B:$R,HEX2DEC($B247)/16+3,HEX2DEC(P$1)+2),INDEX('BCC Daten'!$B:$R,HEX2DEC($B247)/16+3,HEX2DEC(O$1)+2)))-65536,HEX2DEC(CONCATENATE(INDEX('BCC Daten'!$B:$R,HEX2DEC($B247)/16+3,HEX2DEC(P$1)+2),INDEX('BCC Daten'!$B:$R,HEX2DEC($B247)/16+3,HEX2DEC(O$1)+2))))</f>
        <v>-17</v>
      </c>
      <c r="P247" s="115"/>
      <c r="Q247" s="115">
        <f>IF(HEX2DEC(CONCATENATE(INDEX('BCC Daten'!$B:$R,HEX2DEC($B247)/16+3,HEX2DEC(R$1)+2),INDEX('BCC Daten'!$B:$R,HEX2DEC($B247)/16+3,HEX2DEC(Q$1)+2)))&gt;32767,HEX2DEC(CONCATENATE(INDEX('BCC Daten'!$B:$R,HEX2DEC($B247)/16+3,HEX2DEC(R$1)+2),INDEX('BCC Daten'!$B:$R,HEX2DEC($B247)/16+3,HEX2DEC(Q$1)+2)))-65536,HEX2DEC(CONCATENATE(INDEX('BCC Daten'!$B:$R,HEX2DEC($B247)/16+3,HEX2DEC(R$1)+2),INDEX('BCC Daten'!$B:$R,HEX2DEC($B247)/16+3,HEX2DEC(Q$1)+2))))</f>
        <v>-15</v>
      </c>
      <c r="R247" s="116"/>
    </row>
    <row r="248" spans="1:18" x14ac:dyDescent="0.25">
      <c r="A248" s="75">
        <f t="shared" si="9"/>
        <v>3088</v>
      </c>
      <c r="B248" s="10" t="str">
        <f t="shared" si="10"/>
        <v>C10</v>
      </c>
      <c r="C248" s="114">
        <f>IF(HEX2DEC(CONCATENATE(INDEX('BCC Daten'!$B:$R,HEX2DEC($B248)/16+3,HEX2DEC(D$1)+2),INDEX('BCC Daten'!$B:$R,HEX2DEC($B248)/16+3,HEX2DEC(C$1)+2)))&gt;32767,HEX2DEC(CONCATENATE(INDEX('BCC Daten'!$B:$R,HEX2DEC($B248)/16+3,HEX2DEC(D$1)+2),INDEX('BCC Daten'!$B:$R,HEX2DEC($B248)/16+3,HEX2DEC(C$1)+2)))-65536,HEX2DEC(CONCATENATE(INDEX('BCC Daten'!$B:$R,HEX2DEC($B248)/16+3,HEX2DEC(D$1)+2),INDEX('BCC Daten'!$B:$R,HEX2DEC($B248)/16+3,HEX2DEC(C$1)+2))))</f>
        <v>-11</v>
      </c>
      <c r="D248" s="115"/>
      <c r="E248" s="115">
        <f>IF(HEX2DEC(CONCATENATE(INDEX('BCC Daten'!$B:$R,HEX2DEC($B248)/16+3,HEX2DEC(F$1)+2),INDEX('BCC Daten'!$B:$R,HEX2DEC($B248)/16+3,HEX2DEC(E$1)+2)))&gt;32767,HEX2DEC(CONCATENATE(INDEX('BCC Daten'!$B:$R,HEX2DEC($B248)/16+3,HEX2DEC(F$1)+2),INDEX('BCC Daten'!$B:$R,HEX2DEC($B248)/16+3,HEX2DEC(E$1)+2)))-65536,HEX2DEC(CONCATENATE(INDEX('BCC Daten'!$B:$R,HEX2DEC($B248)/16+3,HEX2DEC(F$1)+2),INDEX('BCC Daten'!$B:$R,HEX2DEC($B248)/16+3,HEX2DEC(E$1)+2))))</f>
        <v>-16</v>
      </c>
      <c r="F248" s="115"/>
      <c r="G248" s="115">
        <f>IF(HEX2DEC(CONCATENATE(INDEX('BCC Daten'!$B:$R,HEX2DEC($B248)/16+3,HEX2DEC(H$1)+2),INDEX('BCC Daten'!$B:$R,HEX2DEC($B248)/16+3,HEX2DEC(G$1)+2)))&gt;32767,HEX2DEC(CONCATENATE(INDEX('BCC Daten'!$B:$R,HEX2DEC($B248)/16+3,HEX2DEC(H$1)+2),INDEX('BCC Daten'!$B:$R,HEX2DEC($B248)/16+3,HEX2DEC(G$1)+2)))-65536,HEX2DEC(CONCATENATE(INDEX('BCC Daten'!$B:$R,HEX2DEC($B248)/16+3,HEX2DEC(H$1)+2),INDEX('BCC Daten'!$B:$R,HEX2DEC($B248)/16+3,HEX2DEC(G$1)+2))))</f>
        <v>-20</v>
      </c>
      <c r="H248" s="115"/>
      <c r="I248" s="115">
        <f>IF(HEX2DEC(CONCATENATE(INDEX('BCC Daten'!$B:$R,HEX2DEC($B248)/16+3,HEX2DEC(J$1)+2),INDEX('BCC Daten'!$B:$R,HEX2DEC($B248)/16+3,HEX2DEC(I$1)+2)))&gt;32767,HEX2DEC(CONCATENATE(INDEX('BCC Daten'!$B:$R,HEX2DEC($B248)/16+3,HEX2DEC(J$1)+2),INDEX('BCC Daten'!$B:$R,HEX2DEC($B248)/16+3,HEX2DEC(I$1)+2)))-65536,HEX2DEC(CONCATENATE(INDEX('BCC Daten'!$B:$R,HEX2DEC($B248)/16+3,HEX2DEC(J$1)+2),INDEX('BCC Daten'!$B:$R,HEX2DEC($B248)/16+3,HEX2DEC(I$1)+2))))</f>
        <v>-11</v>
      </c>
      <c r="J248" s="115"/>
      <c r="K248" s="115">
        <f>IF(HEX2DEC(CONCATENATE(INDEX('BCC Daten'!$B:$R,HEX2DEC($B248)/16+3,HEX2DEC(L$1)+2),INDEX('BCC Daten'!$B:$R,HEX2DEC($B248)/16+3,HEX2DEC(K$1)+2)))&gt;32767,HEX2DEC(CONCATENATE(INDEX('BCC Daten'!$B:$R,HEX2DEC($B248)/16+3,HEX2DEC(L$1)+2),INDEX('BCC Daten'!$B:$R,HEX2DEC($B248)/16+3,HEX2DEC(K$1)+2)))-65536,HEX2DEC(CONCATENATE(INDEX('BCC Daten'!$B:$R,HEX2DEC($B248)/16+3,HEX2DEC(L$1)+2),INDEX('BCC Daten'!$B:$R,HEX2DEC($B248)/16+3,HEX2DEC(K$1)+2))))</f>
        <v>-14</v>
      </c>
      <c r="L248" s="115"/>
      <c r="M248" s="115">
        <f>IF(HEX2DEC(CONCATENATE(INDEX('BCC Daten'!$B:$R,HEX2DEC($B248)/16+3,HEX2DEC(N$1)+2),INDEX('BCC Daten'!$B:$R,HEX2DEC($B248)/16+3,HEX2DEC(M$1)+2)))&gt;32767,HEX2DEC(CONCATENATE(INDEX('BCC Daten'!$B:$R,HEX2DEC($B248)/16+3,HEX2DEC(N$1)+2),INDEX('BCC Daten'!$B:$R,HEX2DEC($B248)/16+3,HEX2DEC(M$1)+2)))-65536,HEX2DEC(CONCATENATE(INDEX('BCC Daten'!$B:$R,HEX2DEC($B248)/16+3,HEX2DEC(N$1)+2),INDEX('BCC Daten'!$B:$R,HEX2DEC($B248)/16+3,HEX2DEC(M$1)+2))))</f>
        <v>-14</v>
      </c>
      <c r="N248" s="115"/>
      <c r="O248" s="115">
        <f>IF(HEX2DEC(CONCATENATE(INDEX('BCC Daten'!$B:$R,HEX2DEC($B248)/16+3,HEX2DEC(P$1)+2),INDEX('BCC Daten'!$B:$R,HEX2DEC($B248)/16+3,HEX2DEC(O$1)+2)))&gt;32767,HEX2DEC(CONCATENATE(INDEX('BCC Daten'!$B:$R,HEX2DEC($B248)/16+3,HEX2DEC(P$1)+2),INDEX('BCC Daten'!$B:$R,HEX2DEC($B248)/16+3,HEX2DEC(O$1)+2)))-65536,HEX2DEC(CONCATENATE(INDEX('BCC Daten'!$B:$R,HEX2DEC($B248)/16+3,HEX2DEC(P$1)+2),INDEX('BCC Daten'!$B:$R,HEX2DEC($B248)/16+3,HEX2DEC(O$1)+2))))</f>
        <v>-18</v>
      </c>
      <c r="P248" s="115"/>
      <c r="Q248" s="115">
        <f>IF(HEX2DEC(CONCATENATE(INDEX('BCC Daten'!$B:$R,HEX2DEC($B248)/16+3,HEX2DEC(R$1)+2),INDEX('BCC Daten'!$B:$R,HEX2DEC($B248)/16+3,HEX2DEC(Q$1)+2)))&gt;32767,HEX2DEC(CONCATENATE(INDEX('BCC Daten'!$B:$R,HEX2DEC($B248)/16+3,HEX2DEC(R$1)+2),INDEX('BCC Daten'!$B:$R,HEX2DEC($B248)/16+3,HEX2DEC(Q$1)+2)))-65536,HEX2DEC(CONCATENATE(INDEX('BCC Daten'!$B:$R,HEX2DEC($B248)/16+3,HEX2DEC(R$1)+2),INDEX('BCC Daten'!$B:$R,HEX2DEC($B248)/16+3,HEX2DEC(Q$1)+2))))</f>
        <v>-17</v>
      </c>
      <c r="R248" s="116"/>
    </row>
    <row r="249" spans="1:18" x14ac:dyDescent="0.25">
      <c r="A249" s="75">
        <f t="shared" si="9"/>
        <v>3104</v>
      </c>
      <c r="B249" s="10" t="str">
        <f t="shared" si="10"/>
        <v>C20</v>
      </c>
      <c r="C249" s="114">
        <f>IF(HEX2DEC(CONCATENATE(INDEX('BCC Daten'!$B:$R,HEX2DEC($B249)/16+3,HEX2DEC(D$1)+2),INDEX('BCC Daten'!$B:$R,HEX2DEC($B249)/16+3,HEX2DEC(C$1)+2)))&gt;32767,HEX2DEC(CONCATENATE(INDEX('BCC Daten'!$B:$R,HEX2DEC($B249)/16+3,HEX2DEC(D$1)+2),INDEX('BCC Daten'!$B:$R,HEX2DEC($B249)/16+3,HEX2DEC(C$1)+2)))-65536,HEX2DEC(CONCATENATE(INDEX('BCC Daten'!$B:$R,HEX2DEC($B249)/16+3,HEX2DEC(D$1)+2),INDEX('BCC Daten'!$B:$R,HEX2DEC($B249)/16+3,HEX2DEC(C$1)+2))))</f>
        <v>-15</v>
      </c>
      <c r="D249" s="115"/>
      <c r="E249" s="115">
        <f>IF(HEX2DEC(CONCATENATE(INDEX('BCC Daten'!$B:$R,HEX2DEC($B249)/16+3,HEX2DEC(F$1)+2),INDEX('BCC Daten'!$B:$R,HEX2DEC($B249)/16+3,HEX2DEC(E$1)+2)))&gt;32767,HEX2DEC(CONCATENATE(INDEX('BCC Daten'!$B:$R,HEX2DEC($B249)/16+3,HEX2DEC(F$1)+2),INDEX('BCC Daten'!$B:$R,HEX2DEC($B249)/16+3,HEX2DEC(E$1)+2)))-65536,HEX2DEC(CONCATENATE(INDEX('BCC Daten'!$B:$R,HEX2DEC($B249)/16+3,HEX2DEC(F$1)+2),INDEX('BCC Daten'!$B:$R,HEX2DEC($B249)/16+3,HEX2DEC(E$1)+2))))</f>
        <v>-17</v>
      </c>
      <c r="F249" s="115"/>
      <c r="G249" s="115">
        <f>IF(HEX2DEC(CONCATENATE(INDEX('BCC Daten'!$B:$R,HEX2DEC($B249)/16+3,HEX2DEC(H$1)+2),INDEX('BCC Daten'!$B:$R,HEX2DEC($B249)/16+3,HEX2DEC(G$1)+2)))&gt;32767,HEX2DEC(CONCATENATE(INDEX('BCC Daten'!$B:$R,HEX2DEC($B249)/16+3,HEX2DEC(H$1)+2),INDEX('BCC Daten'!$B:$R,HEX2DEC($B249)/16+3,HEX2DEC(G$1)+2)))-65536,HEX2DEC(CONCATENATE(INDEX('BCC Daten'!$B:$R,HEX2DEC($B249)/16+3,HEX2DEC(H$1)+2),INDEX('BCC Daten'!$B:$R,HEX2DEC($B249)/16+3,HEX2DEC(G$1)+2))))</f>
        <v>-16</v>
      </c>
      <c r="H249" s="115"/>
      <c r="I249" s="115">
        <f>IF(HEX2DEC(CONCATENATE(INDEX('BCC Daten'!$B:$R,HEX2DEC($B249)/16+3,HEX2DEC(J$1)+2),INDEX('BCC Daten'!$B:$R,HEX2DEC($B249)/16+3,HEX2DEC(I$1)+2)))&gt;32767,HEX2DEC(CONCATENATE(INDEX('BCC Daten'!$B:$R,HEX2DEC($B249)/16+3,HEX2DEC(J$1)+2),INDEX('BCC Daten'!$B:$R,HEX2DEC($B249)/16+3,HEX2DEC(I$1)+2)))-65536,HEX2DEC(CONCATENATE(INDEX('BCC Daten'!$B:$R,HEX2DEC($B249)/16+3,HEX2DEC(J$1)+2),INDEX('BCC Daten'!$B:$R,HEX2DEC($B249)/16+3,HEX2DEC(I$1)+2))))</f>
        <v>-13</v>
      </c>
      <c r="J249" s="115"/>
      <c r="K249" s="115">
        <f>IF(HEX2DEC(CONCATENATE(INDEX('BCC Daten'!$B:$R,HEX2DEC($B249)/16+3,HEX2DEC(L$1)+2),INDEX('BCC Daten'!$B:$R,HEX2DEC($B249)/16+3,HEX2DEC(K$1)+2)))&gt;32767,HEX2DEC(CONCATENATE(INDEX('BCC Daten'!$B:$R,HEX2DEC($B249)/16+3,HEX2DEC(L$1)+2),INDEX('BCC Daten'!$B:$R,HEX2DEC($B249)/16+3,HEX2DEC(K$1)+2)))-65536,HEX2DEC(CONCATENATE(INDEX('BCC Daten'!$B:$R,HEX2DEC($B249)/16+3,HEX2DEC(L$1)+2),INDEX('BCC Daten'!$B:$R,HEX2DEC($B249)/16+3,HEX2DEC(K$1)+2))))</f>
        <v>-13</v>
      </c>
      <c r="L249" s="115"/>
      <c r="M249" s="115">
        <f>IF(HEX2DEC(CONCATENATE(INDEX('BCC Daten'!$B:$R,HEX2DEC($B249)/16+3,HEX2DEC(N$1)+2),INDEX('BCC Daten'!$B:$R,HEX2DEC($B249)/16+3,HEX2DEC(M$1)+2)))&gt;32767,HEX2DEC(CONCATENATE(INDEX('BCC Daten'!$B:$R,HEX2DEC($B249)/16+3,HEX2DEC(N$1)+2),INDEX('BCC Daten'!$B:$R,HEX2DEC($B249)/16+3,HEX2DEC(M$1)+2)))-65536,HEX2DEC(CONCATENATE(INDEX('BCC Daten'!$B:$R,HEX2DEC($B249)/16+3,HEX2DEC(N$1)+2),INDEX('BCC Daten'!$B:$R,HEX2DEC($B249)/16+3,HEX2DEC(M$1)+2))))</f>
        <v>-11</v>
      </c>
      <c r="N249" s="115"/>
      <c r="O249" s="115">
        <f>IF(HEX2DEC(CONCATENATE(INDEX('BCC Daten'!$B:$R,HEX2DEC($B249)/16+3,HEX2DEC(P$1)+2),INDEX('BCC Daten'!$B:$R,HEX2DEC($B249)/16+3,HEX2DEC(O$1)+2)))&gt;32767,HEX2DEC(CONCATENATE(INDEX('BCC Daten'!$B:$R,HEX2DEC($B249)/16+3,HEX2DEC(P$1)+2),INDEX('BCC Daten'!$B:$R,HEX2DEC($B249)/16+3,HEX2DEC(O$1)+2)))-65536,HEX2DEC(CONCATENATE(INDEX('BCC Daten'!$B:$R,HEX2DEC($B249)/16+3,HEX2DEC(P$1)+2),INDEX('BCC Daten'!$B:$R,HEX2DEC($B249)/16+3,HEX2DEC(O$1)+2))))</f>
        <v>-16</v>
      </c>
      <c r="P249" s="115"/>
      <c r="Q249" s="115">
        <f>IF(HEX2DEC(CONCATENATE(INDEX('BCC Daten'!$B:$R,HEX2DEC($B249)/16+3,HEX2DEC(R$1)+2),INDEX('BCC Daten'!$B:$R,HEX2DEC($B249)/16+3,HEX2DEC(Q$1)+2)))&gt;32767,HEX2DEC(CONCATENATE(INDEX('BCC Daten'!$B:$R,HEX2DEC($B249)/16+3,HEX2DEC(R$1)+2),INDEX('BCC Daten'!$B:$R,HEX2DEC($B249)/16+3,HEX2DEC(Q$1)+2)))-65536,HEX2DEC(CONCATENATE(INDEX('BCC Daten'!$B:$R,HEX2DEC($B249)/16+3,HEX2DEC(R$1)+2),INDEX('BCC Daten'!$B:$R,HEX2DEC($B249)/16+3,HEX2DEC(Q$1)+2))))</f>
        <v>-18</v>
      </c>
      <c r="R249" s="116"/>
    </row>
    <row r="250" spans="1:18" x14ac:dyDescent="0.25">
      <c r="A250" s="75">
        <f t="shared" si="9"/>
        <v>3120</v>
      </c>
      <c r="B250" s="10" t="str">
        <f t="shared" si="10"/>
        <v>C30</v>
      </c>
      <c r="C250" s="114">
        <f>IF(HEX2DEC(CONCATENATE(INDEX('BCC Daten'!$B:$R,HEX2DEC($B250)/16+3,HEX2DEC(D$1)+2),INDEX('BCC Daten'!$B:$R,HEX2DEC($B250)/16+3,HEX2DEC(C$1)+2)))&gt;32767,HEX2DEC(CONCATENATE(INDEX('BCC Daten'!$B:$R,HEX2DEC($B250)/16+3,HEX2DEC(D$1)+2),INDEX('BCC Daten'!$B:$R,HEX2DEC($B250)/16+3,HEX2DEC(C$1)+2)))-65536,HEX2DEC(CONCATENATE(INDEX('BCC Daten'!$B:$R,HEX2DEC($B250)/16+3,HEX2DEC(D$1)+2),INDEX('BCC Daten'!$B:$R,HEX2DEC($B250)/16+3,HEX2DEC(C$1)+2))))</f>
        <v>-15</v>
      </c>
      <c r="D250" s="115"/>
      <c r="E250" s="115">
        <f>IF(HEX2DEC(CONCATENATE(INDEX('BCC Daten'!$B:$R,HEX2DEC($B250)/16+3,HEX2DEC(F$1)+2),INDEX('BCC Daten'!$B:$R,HEX2DEC($B250)/16+3,HEX2DEC(E$1)+2)))&gt;32767,HEX2DEC(CONCATENATE(INDEX('BCC Daten'!$B:$R,HEX2DEC($B250)/16+3,HEX2DEC(F$1)+2),INDEX('BCC Daten'!$B:$R,HEX2DEC($B250)/16+3,HEX2DEC(E$1)+2)))-65536,HEX2DEC(CONCATENATE(INDEX('BCC Daten'!$B:$R,HEX2DEC($B250)/16+3,HEX2DEC(F$1)+2),INDEX('BCC Daten'!$B:$R,HEX2DEC($B250)/16+3,HEX2DEC(E$1)+2))))</f>
        <v>-13</v>
      </c>
      <c r="F250" s="115"/>
      <c r="G250" s="115">
        <f>IF(HEX2DEC(CONCATENATE(INDEX('BCC Daten'!$B:$R,HEX2DEC($B250)/16+3,HEX2DEC(H$1)+2),INDEX('BCC Daten'!$B:$R,HEX2DEC($B250)/16+3,HEX2DEC(G$1)+2)))&gt;32767,HEX2DEC(CONCATENATE(INDEX('BCC Daten'!$B:$R,HEX2DEC($B250)/16+3,HEX2DEC(H$1)+2),INDEX('BCC Daten'!$B:$R,HEX2DEC($B250)/16+3,HEX2DEC(G$1)+2)))-65536,HEX2DEC(CONCATENATE(INDEX('BCC Daten'!$B:$R,HEX2DEC($B250)/16+3,HEX2DEC(H$1)+2),INDEX('BCC Daten'!$B:$R,HEX2DEC($B250)/16+3,HEX2DEC(G$1)+2))))</f>
        <v>-15</v>
      </c>
      <c r="H250" s="115"/>
      <c r="I250" s="115">
        <f>IF(HEX2DEC(CONCATENATE(INDEX('BCC Daten'!$B:$R,HEX2DEC($B250)/16+3,HEX2DEC(J$1)+2),INDEX('BCC Daten'!$B:$R,HEX2DEC($B250)/16+3,HEX2DEC(I$1)+2)))&gt;32767,HEX2DEC(CONCATENATE(INDEX('BCC Daten'!$B:$R,HEX2DEC($B250)/16+3,HEX2DEC(J$1)+2),INDEX('BCC Daten'!$B:$R,HEX2DEC($B250)/16+3,HEX2DEC(I$1)+2)))-65536,HEX2DEC(CONCATENATE(INDEX('BCC Daten'!$B:$R,HEX2DEC($B250)/16+3,HEX2DEC(J$1)+2),INDEX('BCC Daten'!$B:$R,HEX2DEC($B250)/16+3,HEX2DEC(I$1)+2))))</f>
        <v>-13</v>
      </c>
      <c r="J250" s="115"/>
      <c r="K250" s="115">
        <f>IF(HEX2DEC(CONCATENATE(INDEX('BCC Daten'!$B:$R,HEX2DEC($B250)/16+3,HEX2DEC(L$1)+2),INDEX('BCC Daten'!$B:$R,HEX2DEC($B250)/16+3,HEX2DEC(K$1)+2)))&gt;32767,HEX2DEC(CONCATENATE(INDEX('BCC Daten'!$B:$R,HEX2DEC($B250)/16+3,HEX2DEC(L$1)+2),INDEX('BCC Daten'!$B:$R,HEX2DEC($B250)/16+3,HEX2DEC(K$1)+2)))-65536,HEX2DEC(CONCATENATE(INDEX('BCC Daten'!$B:$R,HEX2DEC($B250)/16+3,HEX2DEC(L$1)+2),INDEX('BCC Daten'!$B:$R,HEX2DEC($B250)/16+3,HEX2DEC(K$1)+2))))</f>
        <v>-11</v>
      </c>
      <c r="L250" s="115"/>
      <c r="M250" s="115">
        <f>IF(HEX2DEC(CONCATENATE(INDEX('BCC Daten'!$B:$R,HEX2DEC($B250)/16+3,HEX2DEC(N$1)+2),INDEX('BCC Daten'!$B:$R,HEX2DEC($B250)/16+3,HEX2DEC(M$1)+2)))&gt;32767,HEX2DEC(CONCATENATE(INDEX('BCC Daten'!$B:$R,HEX2DEC($B250)/16+3,HEX2DEC(N$1)+2),INDEX('BCC Daten'!$B:$R,HEX2DEC($B250)/16+3,HEX2DEC(M$1)+2)))-65536,HEX2DEC(CONCATENATE(INDEX('BCC Daten'!$B:$R,HEX2DEC($B250)/16+3,HEX2DEC(N$1)+2),INDEX('BCC Daten'!$B:$R,HEX2DEC($B250)/16+3,HEX2DEC(M$1)+2))))</f>
        <v>-13</v>
      </c>
      <c r="N250" s="115"/>
      <c r="O250" s="115">
        <f>IF(HEX2DEC(CONCATENATE(INDEX('BCC Daten'!$B:$R,HEX2DEC($B250)/16+3,HEX2DEC(P$1)+2),INDEX('BCC Daten'!$B:$R,HEX2DEC($B250)/16+3,HEX2DEC(O$1)+2)))&gt;32767,HEX2DEC(CONCATENATE(INDEX('BCC Daten'!$B:$R,HEX2DEC($B250)/16+3,HEX2DEC(P$1)+2),INDEX('BCC Daten'!$B:$R,HEX2DEC($B250)/16+3,HEX2DEC(O$1)+2)))-65536,HEX2DEC(CONCATENATE(INDEX('BCC Daten'!$B:$R,HEX2DEC($B250)/16+3,HEX2DEC(P$1)+2),INDEX('BCC Daten'!$B:$R,HEX2DEC($B250)/16+3,HEX2DEC(O$1)+2))))</f>
        <v>-14</v>
      </c>
      <c r="P250" s="115"/>
      <c r="Q250" s="115">
        <f>IF(HEX2DEC(CONCATENATE(INDEX('BCC Daten'!$B:$R,HEX2DEC($B250)/16+3,HEX2DEC(R$1)+2),INDEX('BCC Daten'!$B:$R,HEX2DEC($B250)/16+3,HEX2DEC(Q$1)+2)))&gt;32767,HEX2DEC(CONCATENATE(INDEX('BCC Daten'!$B:$R,HEX2DEC($B250)/16+3,HEX2DEC(R$1)+2),INDEX('BCC Daten'!$B:$R,HEX2DEC($B250)/16+3,HEX2DEC(Q$1)+2)))-65536,HEX2DEC(CONCATENATE(INDEX('BCC Daten'!$B:$R,HEX2DEC($B250)/16+3,HEX2DEC(R$1)+2),INDEX('BCC Daten'!$B:$R,HEX2DEC($B250)/16+3,HEX2DEC(Q$1)+2))))</f>
        <v>-8</v>
      </c>
      <c r="R250" s="116"/>
    </row>
    <row r="251" spans="1:18" x14ac:dyDescent="0.25">
      <c r="A251" s="75">
        <f t="shared" si="9"/>
        <v>3136</v>
      </c>
      <c r="B251" s="10" t="str">
        <f t="shared" si="10"/>
        <v>C40</v>
      </c>
      <c r="C251" s="114">
        <f>IF(HEX2DEC(CONCATENATE(INDEX('BCC Daten'!$B:$R,HEX2DEC($B251)/16+3,HEX2DEC(D$1)+2),INDEX('BCC Daten'!$B:$R,HEX2DEC($B251)/16+3,HEX2DEC(C$1)+2)))&gt;32767,HEX2DEC(CONCATENATE(INDEX('BCC Daten'!$B:$R,HEX2DEC($B251)/16+3,HEX2DEC(D$1)+2),INDEX('BCC Daten'!$B:$R,HEX2DEC($B251)/16+3,HEX2DEC(C$1)+2)))-65536,HEX2DEC(CONCATENATE(INDEX('BCC Daten'!$B:$R,HEX2DEC($B251)/16+3,HEX2DEC(D$1)+2),INDEX('BCC Daten'!$B:$R,HEX2DEC($B251)/16+3,HEX2DEC(C$1)+2))))</f>
        <v>-35</v>
      </c>
      <c r="D251" s="115"/>
      <c r="E251" s="115">
        <f>IF(HEX2DEC(CONCATENATE(INDEX('BCC Daten'!$B:$R,HEX2DEC($B251)/16+3,HEX2DEC(F$1)+2),INDEX('BCC Daten'!$B:$R,HEX2DEC($B251)/16+3,HEX2DEC(E$1)+2)))&gt;32767,HEX2DEC(CONCATENATE(INDEX('BCC Daten'!$B:$R,HEX2DEC($B251)/16+3,HEX2DEC(F$1)+2),INDEX('BCC Daten'!$B:$R,HEX2DEC($B251)/16+3,HEX2DEC(E$1)+2)))-65536,HEX2DEC(CONCATENATE(INDEX('BCC Daten'!$B:$R,HEX2DEC($B251)/16+3,HEX2DEC(F$1)+2),INDEX('BCC Daten'!$B:$R,HEX2DEC($B251)/16+3,HEX2DEC(E$1)+2))))</f>
        <v>30</v>
      </c>
      <c r="F251" s="115"/>
      <c r="G251" s="115">
        <f>IF(HEX2DEC(CONCATENATE(INDEX('BCC Daten'!$B:$R,HEX2DEC($B251)/16+3,HEX2DEC(H$1)+2),INDEX('BCC Daten'!$B:$R,HEX2DEC($B251)/16+3,HEX2DEC(G$1)+2)))&gt;32767,HEX2DEC(CONCATENATE(INDEX('BCC Daten'!$B:$R,HEX2DEC($B251)/16+3,HEX2DEC(H$1)+2),INDEX('BCC Daten'!$B:$R,HEX2DEC($B251)/16+3,HEX2DEC(G$1)+2)))-65536,HEX2DEC(CONCATENATE(INDEX('BCC Daten'!$B:$R,HEX2DEC($B251)/16+3,HEX2DEC(H$1)+2),INDEX('BCC Daten'!$B:$R,HEX2DEC($B251)/16+3,HEX2DEC(G$1)+2))))</f>
        <v>-85</v>
      </c>
      <c r="H251" s="115"/>
      <c r="I251" s="115">
        <f>IF(HEX2DEC(CONCATENATE(INDEX('BCC Daten'!$B:$R,HEX2DEC($B251)/16+3,HEX2DEC(J$1)+2),INDEX('BCC Daten'!$B:$R,HEX2DEC($B251)/16+3,HEX2DEC(I$1)+2)))&gt;32767,HEX2DEC(CONCATENATE(INDEX('BCC Daten'!$B:$R,HEX2DEC($B251)/16+3,HEX2DEC(J$1)+2),INDEX('BCC Daten'!$B:$R,HEX2DEC($B251)/16+3,HEX2DEC(I$1)+2)))-65536,HEX2DEC(CONCATENATE(INDEX('BCC Daten'!$B:$R,HEX2DEC($B251)/16+3,HEX2DEC(J$1)+2),INDEX('BCC Daten'!$B:$R,HEX2DEC($B251)/16+3,HEX2DEC(I$1)+2))))</f>
        <v>40</v>
      </c>
      <c r="J251" s="115"/>
      <c r="K251" s="115">
        <f>IF(HEX2DEC(CONCATENATE(INDEX('BCC Daten'!$B:$R,HEX2DEC($B251)/16+3,HEX2DEC(L$1)+2),INDEX('BCC Daten'!$B:$R,HEX2DEC($B251)/16+3,HEX2DEC(K$1)+2)))&gt;32767,HEX2DEC(CONCATENATE(INDEX('BCC Daten'!$B:$R,HEX2DEC($B251)/16+3,HEX2DEC(L$1)+2),INDEX('BCC Daten'!$B:$R,HEX2DEC($B251)/16+3,HEX2DEC(K$1)+2)))-65536,HEX2DEC(CONCATENATE(INDEX('BCC Daten'!$B:$R,HEX2DEC($B251)/16+3,HEX2DEC(L$1)+2),INDEX('BCC Daten'!$B:$R,HEX2DEC($B251)/16+3,HEX2DEC(K$1)+2))))</f>
        <v>-43</v>
      </c>
      <c r="L251" s="115"/>
      <c r="M251" s="115">
        <f>IF(HEX2DEC(CONCATENATE(INDEX('BCC Daten'!$B:$R,HEX2DEC($B251)/16+3,HEX2DEC(N$1)+2),INDEX('BCC Daten'!$B:$R,HEX2DEC($B251)/16+3,HEX2DEC(M$1)+2)))&gt;32767,HEX2DEC(CONCATENATE(INDEX('BCC Daten'!$B:$R,HEX2DEC($B251)/16+3,HEX2DEC(N$1)+2),INDEX('BCC Daten'!$B:$R,HEX2DEC($B251)/16+3,HEX2DEC(M$1)+2)))-65536,HEX2DEC(CONCATENATE(INDEX('BCC Daten'!$B:$R,HEX2DEC($B251)/16+3,HEX2DEC(N$1)+2),INDEX('BCC Daten'!$B:$R,HEX2DEC($B251)/16+3,HEX2DEC(M$1)+2))))</f>
        <v>-24</v>
      </c>
      <c r="N251" s="115"/>
      <c r="O251" s="115">
        <f>IF(HEX2DEC(CONCATENATE(INDEX('BCC Daten'!$B:$R,HEX2DEC($B251)/16+3,HEX2DEC(P$1)+2),INDEX('BCC Daten'!$B:$R,HEX2DEC($B251)/16+3,HEX2DEC(O$1)+2)))&gt;32767,HEX2DEC(CONCATENATE(INDEX('BCC Daten'!$B:$R,HEX2DEC($B251)/16+3,HEX2DEC(P$1)+2),INDEX('BCC Daten'!$B:$R,HEX2DEC($B251)/16+3,HEX2DEC(O$1)+2)))-65536,HEX2DEC(CONCATENATE(INDEX('BCC Daten'!$B:$R,HEX2DEC($B251)/16+3,HEX2DEC(P$1)+2),INDEX('BCC Daten'!$B:$R,HEX2DEC($B251)/16+3,HEX2DEC(O$1)+2))))</f>
        <v>-33</v>
      </c>
      <c r="P251" s="115"/>
      <c r="Q251" s="115">
        <f>IF(HEX2DEC(CONCATENATE(INDEX('BCC Daten'!$B:$R,HEX2DEC($B251)/16+3,HEX2DEC(R$1)+2),INDEX('BCC Daten'!$B:$R,HEX2DEC($B251)/16+3,HEX2DEC(Q$1)+2)))&gt;32767,HEX2DEC(CONCATENATE(INDEX('BCC Daten'!$B:$R,HEX2DEC($B251)/16+3,HEX2DEC(R$1)+2),INDEX('BCC Daten'!$B:$R,HEX2DEC($B251)/16+3,HEX2DEC(Q$1)+2)))-65536,HEX2DEC(CONCATENATE(INDEX('BCC Daten'!$B:$R,HEX2DEC($B251)/16+3,HEX2DEC(R$1)+2),INDEX('BCC Daten'!$B:$R,HEX2DEC($B251)/16+3,HEX2DEC(Q$1)+2))))</f>
        <v>-28</v>
      </c>
      <c r="R251" s="116"/>
    </row>
    <row r="252" spans="1:18" x14ac:dyDescent="0.25">
      <c r="A252" s="75">
        <f t="shared" si="9"/>
        <v>3152</v>
      </c>
      <c r="B252" s="10" t="str">
        <f t="shared" si="10"/>
        <v>C50</v>
      </c>
      <c r="C252" s="114">
        <f>IF(HEX2DEC(CONCATENATE(INDEX('BCC Daten'!$B:$R,HEX2DEC($B252)/16+3,HEX2DEC(D$1)+2),INDEX('BCC Daten'!$B:$R,HEX2DEC($B252)/16+3,HEX2DEC(C$1)+2)))&gt;32767,HEX2DEC(CONCATENATE(INDEX('BCC Daten'!$B:$R,HEX2DEC($B252)/16+3,HEX2DEC(D$1)+2),INDEX('BCC Daten'!$B:$R,HEX2DEC($B252)/16+3,HEX2DEC(C$1)+2)))-65536,HEX2DEC(CONCATENATE(INDEX('BCC Daten'!$B:$R,HEX2DEC($B252)/16+3,HEX2DEC(D$1)+2),INDEX('BCC Daten'!$B:$R,HEX2DEC($B252)/16+3,HEX2DEC(C$1)+2))))</f>
        <v>-62</v>
      </c>
      <c r="D252" s="115"/>
      <c r="E252" s="115">
        <f>IF(HEX2DEC(CONCATENATE(INDEX('BCC Daten'!$B:$R,HEX2DEC($B252)/16+3,HEX2DEC(F$1)+2),INDEX('BCC Daten'!$B:$R,HEX2DEC($B252)/16+3,HEX2DEC(E$1)+2)))&gt;32767,HEX2DEC(CONCATENATE(INDEX('BCC Daten'!$B:$R,HEX2DEC($B252)/16+3,HEX2DEC(F$1)+2),INDEX('BCC Daten'!$B:$R,HEX2DEC($B252)/16+3,HEX2DEC(E$1)+2)))-65536,HEX2DEC(CONCATENATE(INDEX('BCC Daten'!$B:$R,HEX2DEC($B252)/16+3,HEX2DEC(F$1)+2),INDEX('BCC Daten'!$B:$R,HEX2DEC($B252)/16+3,HEX2DEC(E$1)+2))))</f>
        <v>-71</v>
      </c>
      <c r="F252" s="115"/>
      <c r="G252" s="115">
        <f>IF(HEX2DEC(CONCATENATE(INDEX('BCC Daten'!$B:$R,HEX2DEC($B252)/16+3,HEX2DEC(H$1)+2),INDEX('BCC Daten'!$B:$R,HEX2DEC($B252)/16+3,HEX2DEC(G$1)+2)))&gt;32767,HEX2DEC(CONCATENATE(INDEX('BCC Daten'!$B:$R,HEX2DEC($B252)/16+3,HEX2DEC(H$1)+2),INDEX('BCC Daten'!$B:$R,HEX2DEC($B252)/16+3,HEX2DEC(G$1)+2)))-65536,HEX2DEC(CONCATENATE(INDEX('BCC Daten'!$B:$R,HEX2DEC($B252)/16+3,HEX2DEC(H$1)+2),INDEX('BCC Daten'!$B:$R,HEX2DEC($B252)/16+3,HEX2DEC(G$1)+2))))</f>
        <v>19</v>
      </c>
      <c r="H252" s="115"/>
      <c r="I252" s="115">
        <f>IF(HEX2DEC(CONCATENATE(INDEX('BCC Daten'!$B:$R,HEX2DEC($B252)/16+3,HEX2DEC(J$1)+2),INDEX('BCC Daten'!$B:$R,HEX2DEC($B252)/16+3,HEX2DEC(I$1)+2)))&gt;32767,HEX2DEC(CONCATENATE(INDEX('BCC Daten'!$B:$R,HEX2DEC($B252)/16+3,HEX2DEC(J$1)+2),INDEX('BCC Daten'!$B:$R,HEX2DEC($B252)/16+3,HEX2DEC(I$1)+2)))-65536,HEX2DEC(CONCATENATE(INDEX('BCC Daten'!$B:$R,HEX2DEC($B252)/16+3,HEX2DEC(J$1)+2),INDEX('BCC Daten'!$B:$R,HEX2DEC($B252)/16+3,HEX2DEC(I$1)+2))))</f>
        <v>4</v>
      </c>
      <c r="J252" s="115"/>
      <c r="K252" s="115">
        <f>IF(HEX2DEC(CONCATENATE(INDEX('BCC Daten'!$B:$R,HEX2DEC($B252)/16+3,HEX2DEC(L$1)+2),INDEX('BCC Daten'!$B:$R,HEX2DEC($B252)/16+3,HEX2DEC(K$1)+2)))&gt;32767,HEX2DEC(CONCATENATE(INDEX('BCC Daten'!$B:$R,HEX2DEC($B252)/16+3,HEX2DEC(L$1)+2),INDEX('BCC Daten'!$B:$R,HEX2DEC($B252)/16+3,HEX2DEC(K$1)+2)))-65536,HEX2DEC(CONCATENATE(INDEX('BCC Daten'!$B:$R,HEX2DEC($B252)/16+3,HEX2DEC(L$1)+2),INDEX('BCC Daten'!$B:$R,HEX2DEC($B252)/16+3,HEX2DEC(K$1)+2))))</f>
        <v>-57</v>
      </c>
      <c r="L252" s="115"/>
      <c r="M252" s="115">
        <f>IF(HEX2DEC(CONCATENATE(INDEX('BCC Daten'!$B:$R,HEX2DEC($B252)/16+3,HEX2DEC(N$1)+2),INDEX('BCC Daten'!$B:$R,HEX2DEC($B252)/16+3,HEX2DEC(M$1)+2)))&gt;32767,HEX2DEC(CONCATENATE(INDEX('BCC Daten'!$B:$R,HEX2DEC($B252)/16+3,HEX2DEC(N$1)+2),INDEX('BCC Daten'!$B:$R,HEX2DEC($B252)/16+3,HEX2DEC(M$1)+2)))-65536,HEX2DEC(CONCATENATE(INDEX('BCC Daten'!$B:$R,HEX2DEC($B252)/16+3,HEX2DEC(N$1)+2),INDEX('BCC Daten'!$B:$R,HEX2DEC($B252)/16+3,HEX2DEC(M$1)+2))))</f>
        <v>40</v>
      </c>
      <c r="N252" s="115"/>
      <c r="O252" s="115">
        <f>IF(HEX2DEC(CONCATENATE(INDEX('BCC Daten'!$B:$R,HEX2DEC($B252)/16+3,HEX2DEC(P$1)+2),INDEX('BCC Daten'!$B:$R,HEX2DEC($B252)/16+3,HEX2DEC(O$1)+2)))&gt;32767,HEX2DEC(CONCATENATE(INDEX('BCC Daten'!$B:$R,HEX2DEC($B252)/16+3,HEX2DEC(P$1)+2),INDEX('BCC Daten'!$B:$R,HEX2DEC($B252)/16+3,HEX2DEC(O$1)+2)))-65536,HEX2DEC(CONCATENATE(INDEX('BCC Daten'!$B:$R,HEX2DEC($B252)/16+3,HEX2DEC(P$1)+2),INDEX('BCC Daten'!$B:$R,HEX2DEC($B252)/16+3,HEX2DEC(O$1)+2))))</f>
        <v>-87</v>
      </c>
      <c r="P252" s="115"/>
      <c r="Q252" s="115">
        <f>IF(HEX2DEC(CONCATENATE(INDEX('BCC Daten'!$B:$R,HEX2DEC($B252)/16+3,HEX2DEC(R$1)+2),INDEX('BCC Daten'!$B:$R,HEX2DEC($B252)/16+3,HEX2DEC(Q$1)+2)))&gt;32767,HEX2DEC(CONCATENATE(INDEX('BCC Daten'!$B:$R,HEX2DEC($B252)/16+3,HEX2DEC(R$1)+2),INDEX('BCC Daten'!$B:$R,HEX2DEC($B252)/16+3,HEX2DEC(Q$1)+2)))-65536,HEX2DEC(CONCATENATE(INDEX('BCC Daten'!$B:$R,HEX2DEC($B252)/16+3,HEX2DEC(R$1)+2),INDEX('BCC Daten'!$B:$R,HEX2DEC($B252)/16+3,HEX2DEC(Q$1)+2))))</f>
        <v>28</v>
      </c>
      <c r="R252" s="116"/>
    </row>
    <row r="253" spans="1:18" x14ac:dyDescent="0.25">
      <c r="A253" s="75">
        <f t="shared" si="9"/>
        <v>3168</v>
      </c>
      <c r="B253" s="10" t="str">
        <f t="shared" si="10"/>
        <v>C60</v>
      </c>
      <c r="C253" s="114">
        <f>IF(HEX2DEC(CONCATENATE(INDEX('BCC Daten'!$B:$R,HEX2DEC($B253)/16+3,HEX2DEC(D$1)+2),INDEX('BCC Daten'!$B:$R,HEX2DEC($B253)/16+3,HEX2DEC(C$1)+2)))&gt;32767,HEX2DEC(CONCATENATE(INDEX('BCC Daten'!$B:$R,HEX2DEC($B253)/16+3,HEX2DEC(D$1)+2),INDEX('BCC Daten'!$B:$R,HEX2DEC($B253)/16+3,HEX2DEC(C$1)+2)))-65536,HEX2DEC(CONCATENATE(INDEX('BCC Daten'!$B:$R,HEX2DEC($B253)/16+3,HEX2DEC(D$1)+2),INDEX('BCC Daten'!$B:$R,HEX2DEC($B253)/16+3,HEX2DEC(C$1)+2))))</f>
        <v>32</v>
      </c>
      <c r="D253" s="115"/>
      <c r="E253" s="115">
        <f>IF(HEX2DEC(CONCATENATE(INDEX('BCC Daten'!$B:$R,HEX2DEC($B253)/16+3,HEX2DEC(F$1)+2),INDEX('BCC Daten'!$B:$R,HEX2DEC($B253)/16+3,HEX2DEC(E$1)+2)))&gt;32767,HEX2DEC(CONCATENATE(INDEX('BCC Daten'!$B:$R,HEX2DEC($B253)/16+3,HEX2DEC(F$1)+2),INDEX('BCC Daten'!$B:$R,HEX2DEC($B253)/16+3,HEX2DEC(E$1)+2)))-65536,HEX2DEC(CONCATENATE(INDEX('BCC Daten'!$B:$R,HEX2DEC($B253)/16+3,HEX2DEC(F$1)+2),INDEX('BCC Daten'!$B:$R,HEX2DEC($B253)/16+3,HEX2DEC(E$1)+2))))</f>
        <v>-84</v>
      </c>
      <c r="F253" s="115"/>
      <c r="G253" s="115">
        <f>IF(HEX2DEC(CONCATENATE(INDEX('BCC Daten'!$B:$R,HEX2DEC($B253)/16+3,HEX2DEC(H$1)+2),INDEX('BCC Daten'!$B:$R,HEX2DEC($B253)/16+3,HEX2DEC(G$1)+2)))&gt;32767,HEX2DEC(CONCATENATE(INDEX('BCC Daten'!$B:$R,HEX2DEC($B253)/16+3,HEX2DEC(H$1)+2),INDEX('BCC Daten'!$B:$R,HEX2DEC($B253)/16+3,HEX2DEC(G$1)+2)))-65536,HEX2DEC(CONCATENATE(INDEX('BCC Daten'!$B:$R,HEX2DEC($B253)/16+3,HEX2DEC(H$1)+2),INDEX('BCC Daten'!$B:$R,HEX2DEC($B253)/16+3,HEX2DEC(G$1)+2))))</f>
        <v>11</v>
      </c>
      <c r="H253" s="115"/>
      <c r="I253" s="115">
        <f>IF(HEX2DEC(CONCATENATE(INDEX('BCC Daten'!$B:$R,HEX2DEC($B253)/16+3,HEX2DEC(J$1)+2),INDEX('BCC Daten'!$B:$R,HEX2DEC($B253)/16+3,HEX2DEC(I$1)+2)))&gt;32767,HEX2DEC(CONCATENATE(INDEX('BCC Daten'!$B:$R,HEX2DEC($B253)/16+3,HEX2DEC(J$1)+2),INDEX('BCC Daten'!$B:$R,HEX2DEC($B253)/16+3,HEX2DEC(I$1)+2)))-65536,HEX2DEC(CONCATENATE(INDEX('BCC Daten'!$B:$R,HEX2DEC($B253)/16+3,HEX2DEC(J$1)+2),INDEX('BCC Daten'!$B:$R,HEX2DEC($B253)/16+3,HEX2DEC(I$1)+2))))</f>
        <v>-43</v>
      </c>
      <c r="J253" s="115"/>
      <c r="K253" s="115">
        <f>IF(HEX2DEC(CONCATENATE(INDEX('BCC Daten'!$B:$R,HEX2DEC($B253)/16+3,HEX2DEC(L$1)+2),INDEX('BCC Daten'!$B:$R,HEX2DEC($B253)/16+3,HEX2DEC(K$1)+2)))&gt;32767,HEX2DEC(CONCATENATE(INDEX('BCC Daten'!$B:$R,HEX2DEC($B253)/16+3,HEX2DEC(L$1)+2),INDEX('BCC Daten'!$B:$R,HEX2DEC($B253)/16+3,HEX2DEC(K$1)+2)))-65536,HEX2DEC(CONCATENATE(INDEX('BCC Daten'!$B:$R,HEX2DEC($B253)/16+3,HEX2DEC(L$1)+2),INDEX('BCC Daten'!$B:$R,HEX2DEC($B253)/16+3,HEX2DEC(K$1)+2))))</f>
        <v>-14</v>
      </c>
      <c r="L253" s="115"/>
      <c r="M253" s="115">
        <f>IF(HEX2DEC(CONCATENATE(INDEX('BCC Daten'!$B:$R,HEX2DEC($B253)/16+3,HEX2DEC(N$1)+2),INDEX('BCC Daten'!$B:$R,HEX2DEC($B253)/16+3,HEX2DEC(M$1)+2)))&gt;32767,HEX2DEC(CONCATENATE(INDEX('BCC Daten'!$B:$R,HEX2DEC($B253)/16+3,HEX2DEC(N$1)+2),INDEX('BCC Daten'!$B:$R,HEX2DEC($B253)/16+3,HEX2DEC(M$1)+2)))-65536,HEX2DEC(CONCATENATE(INDEX('BCC Daten'!$B:$R,HEX2DEC($B253)/16+3,HEX2DEC(N$1)+2),INDEX('BCC Daten'!$B:$R,HEX2DEC($B253)/16+3,HEX2DEC(M$1)+2))))</f>
        <v>-30</v>
      </c>
      <c r="N253" s="115"/>
      <c r="O253" s="115">
        <f>IF(HEX2DEC(CONCATENATE(INDEX('BCC Daten'!$B:$R,HEX2DEC($B253)/16+3,HEX2DEC(P$1)+2),INDEX('BCC Daten'!$B:$R,HEX2DEC($B253)/16+3,HEX2DEC(O$1)+2)))&gt;32767,HEX2DEC(CONCATENATE(INDEX('BCC Daten'!$B:$R,HEX2DEC($B253)/16+3,HEX2DEC(P$1)+2),INDEX('BCC Daten'!$B:$R,HEX2DEC($B253)/16+3,HEX2DEC(O$1)+2)))-65536,HEX2DEC(CONCATENATE(INDEX('BCC Daten'!$B:$R,HEX2DEC($B253)/16+3,HEX2DEC(P$1)+2),INDEX('BCC Daten'!$B:$R,HEX2DEC($B253)/16+3,HEX2DEC(O$1)+2))))</f>
        <v>-29</v>
      </c>
      <c r="P253" s="115"/>
      <c r="Q253" s="115">
        <f>IF(HEX2DEC(CONCATENATE(INDEX('BCC Daten'!$B:$R,HEX2DEC($B253)/16+3,HEX2DEC(R$1)+2),INDEX('BCC Daten'!$B:$R,HEX2DEC($B253)/16+3,HEX2DEC(Q$1)+2)))&gt;32767,HEX2DEC(CONCATENATE(INDEX('BCC Daten'!$B:$R,HEX2DEC($B253)/16+3,HEX2DEC(R$1)+2),INDEX('BCC Daten'!$B:$R,HEX2DEC($B253)/16+3,HEX2DEC(Q$1)+2)))-65536,HEX2DEC(CONCATENATE(INDEX('BCC Daten'!$B:$R,HEX2DEC($B253)/16+3,HEX2DEC(R$1)+2),INDEX('BCC Daten'!$B:$R,HEX2DEC($B253)/16+3,HEX2DEC(Q$1)+2))))</f>
        <v>8</v>
      </c>
      <c r="R253" s="116"/>
    </row>
    <row r="254" spans="1:18" x14ac:dyDescent="0.25">
      <c r="A254" s="75">
        <f t="shared" si="9"/>
        <v>3184</v>
      </c>
      <c r="B254" s="10" t="str">
        <f t="shared" si="10"/>
        <v>C70</v>
      </c>
      <c r="C254" s="114">
        <f>IF(HEX2DEC(CONCATENATE(INDEX('BCC Daten'!$B:$R,HEX2DEC($B254)/16+3,HEX2DEC(D$1)+2),INDEX('BCC Daten'!$B:$R,HEX2DEC($B254)/16+3,HEX2DEC(C$1)+2)))&gt;32767,HEX2DEC(CONCATENATE(INDEX('BCC Daten'!$B:$R,HEX2DEC($B254)/16+3,HEX2DEC(D$1)+2),INDEX('BCC Daten'!$B:$R,HEX2DEC($B254)/16+3,HEX2DEC(C$1)+2)))-65536,HEX2DEC(CONCATENATE(INDEX('BCC Daten'!$B:$R,HEX2DEC($B254)/16+3,HEX2DEC(D$1)+2),INDEX('BCC Daten'!$B:$R,HEX2DEC($B254)/16+3,HEX2DEC(C$1)+2))))</f>
        <v>-29</v>
      </c>
      <c r="D254" s="115"/>
      <c r="E254" s="115">
        <f>IF(HEX2DEC(CONCATENATE(INDEX('BCC Daten'!$B:$R,HEX2DEC($B254)/16+3,HEX2DEC(F$1)+2),INDEX('BCC Daten'!$B:$R,HEX2DEC($B254)/16+3,HEX2DEC(E$1)+2)))&gt;32767,HEX2DEC(CONCATENATE(INDEX('BCC Daten'!$B:$R,HEX2DEC($B254)/16+3,HEX2DEC(F$1)+2),INDEX('BCC Daten'!$B:$R,HEX2DEC($B254)/16+3,HEX2DEC(E$1)+2)))-65536,HEX2DEC(CONCATENATE(INDEX('BCC Daten'!$B:$R,HEX2DEC($B254)/16+3,HEX2DEC(F$1)+2),INDEX('BCC Daten'!$B:$R,HEX2DEC($B254)/16+3,HEX2DEC(E$1)+2))))</f>
        <v>-22</v>
      </c>
      <c r="F254" s="115"/>
      <c r="G254" s="115">
        <f>IF(HEX2DEC(CONCATENATE(INDEX('BCC Daten'!$B:$R,HEX2DEC($B254)/16+3,HEX2DEC(H$1)+2),INDEX('BCC Daten'!$B:$R,HEX2DEC($B254)/16+3,HEX2DEC(G$1)+2)))&gt;32767,HEX2DEC(CONCATENATE(INDEX('BCC Daten'!$B:$R,HEX2DEC($B254)/16+3,HEX2DEC(H$1)+2),INDEX('BCC Daten'!$B:$R,HEX2DEC($B254)/16+3,HEX2DEC(G$1)+2)))-65536,HEX2DEC(CONCATENATE(INDEX('BCC Daten'!$B:$R,HEX2DEC($B254)/16+3,HEX2DEC(H$1)+2),INDEX('BCC Daten'!$B:$R,HEX2DEC($B254)/16+3,HEX2DEC(G$1)+2))))</f>
        <v>-132</v>
      </c>
      <c r="H254" s="115"/>
      <c r="I254" s="115">
        <f>IF(HEX2DEC(CONCATENATE(INDEX('BCC Daten'!$B:$R,HEX2DEC($B254)/16+3,HEX2DEC(J$1)+2),INDEX('BCC Daten'!$B:$R,HEX2DEC($B254)/16+3,HEX2DEC(I$1)+2)))&gt;32767,HEX2DEC(CONCATENATE(INDEX('BCC Daten'!$B:$R,HEX2DEC($B254)/16+3,HEX2DEC(J$1)+2),INDEX('BCC Daten'!$B:$R,HEX2DEC($B254)/16+3,HEX2DEC(I$1)+2)))-65536,HEX2DEC(CONCATENATE(INDEX('BCC Daten'!$B:$R,HEX2DEC($B254)/16+3,HEX2DEC(J$1)+2),INDEX('BCC Daten'!$B:$R,HEX2DEC($B254)/16+3,HEX2DEC(I$1)+2))))</f>
        <v>-14</v>
      </c>
      <c r="J254" s="115"/>
      <c r="K254" s="115">
        <f>IF(HEX2DEC(CONCATENATE(INDEX('BCC Daten'!$B:$R,HEX2DEC($B254)/16+3,HEX2DEC(L$1)+2),INDEX('BCC Daten'!$B:$R,HEX2DEC($B254)/16+3,HEX2DEC(K$1)+2)))&gt;32767,HEX2DEC(CONCATENATE(INDEX('BCC Daten'!$B:$R,HEX2DEC($B254)/16+3,HEX2DEC(L$1)+2),INDEX('BCC Daten'!$B:$R,HEX2DEC($B254)/16+3,HEX2DEC(K$1)+2)))-65536,HEX2DEC(CONCATENATE(INDEX('BCC Daten'!$B:$R,HEX2DEC($B254)/16+3,HEX2DEC(L$1)+2),INDEX('BCC Daten'!$B:$R,HEX2DEC($B254)/16+3,HEX2DEC(K$1)+2))))</f>
        <v>-83</v>
      </c>
      <c r="L254" s="115"/>
      <c r="M254" s="115">
        <f>IF(HEX2DEC(CONCATENATE(INDEX('BCC Daten'!$B:$R,HEX2DEC($B254)/16+3,HEX2DEC(N$1)+2),INDEX('BCC Daten'!$B:$R,HEX2DEC($B254)/16+3,HEX2DEC(M$1)+2)))&gt;32767,HEX2DEC(CONCATENATE(INDEX('BCC Daten'!$B:$R,HEX2DEC($B254)/16+3,HEX2DEC(N$1)+2),INDEX('BCC Daten'!$B:$R,HEX2DEC($B254)/16+3,HEX2DEC(M$1)+2)))-65536,HEX2DEC(CONCATENATE(INDEX('BCC Daten'!$B:$R,HEX2DEC($B254)/16+3,HEX2DEC(N$1)+2),INDEX('BCC Daten'!$B:$R,HEX2DEC($B254)/16+3,HEX2DEC(M$1)+2))))</f>
        <v>34</v>
      </c>
      <c r="N254" s="115"/>
      <c r="O254" s="115">
        <f>IF(HEX2DEC(CONCATENATE(INDEX('BCC Daten'!$B:$R,HEX2DEC($B254)/16+3,HEX2DEC(P$1)+2),INDEX('BCC Daten'!$B:$R,HEX2DEC($B254)/16+3,HEX2DEC(O$1)+2)))&gt;32767,HEX2DEC(CONCATENATE(INDEX('BCC Daten'!$B:$R,HEX2DEC($B254)/16+3,HEX2DEC(P$1)+2),INDEX('BCC Daten'!$B:$R,HEX2DEC($B254)/16+3,HEX2DEC(O$1)+2)))-65536,HEX2DEC(CONCATENATE(INDEX('BCC Daten'!$B:$R,HEX2DEC($B254)/16+3,HEX2DEC(P$1)+2),INDEX('BCC Daten'!$B:$R,HEX2DEC($B254)/16+3,HEX2DEC(O$1)+2))))</f>
        <v>-21</v>
      </c>
      <c r="P254" s="115"/>
      <c r="Q254" s="115">
        <f>IF(HEX2DEC(CONCATENATE(INDEX('BCC Daten'!$B:$R,HEX2DEC($B254)/16+3,HEX2DEC(R$1)+2),INDEX('BCC Daten'!$B:$R,HEX2DEC($B254)/16+3,HEX2DEC(Q$1)+2)))&gt;32767,HEX2DEC(CONCATENATE(INDEX('BCC Daten'!$B:$R,HEX2DEC($B254)/16+3,HEX2DEC(R$1)+2),INDEX('BCC Daten'!$B:$R,HEX2DEC($B254)/16+3,HEX2DEC(Q$1)+2)))-65536,HEX2DEC(CONCATENATE(INDEX('BCC Daten'!$B:$R,HEX2DEC($B254)/16+3,HEX2DEC(R$1)+2),INDEX('BCC Daten'!$B:$R,HEX2DEC($B254)/16+3,HEX2DEC(Q$1)+2))))</f>
        <v>13</v>
      </c>
      <c r="R254" s="116"/>
    </row>
    <row r="255" spans="1:18" x14ac:dyDescent="0.25">
      <c r="A255" s="75">
        <f t="shared" si="9"/>
        <v>3200</v>
      </c>
      <c r="B255" s="10" t="str">
        <f t="shared" si="10"/>
        <v>C80</v>
      </c>
      <c r="C255" s="114">
        <f>IF(HEX2DEC(CONCATENATE(INDEX('BCC Daten'!$B:$R,HEX2DEC($B255)/16+3,HEX2DEC(D$1)+2),INDEX('BCC Daten'!$B:$R,HEX2DEC($B255)/16+3,HEX2DEC(C$1)+2)))&gt;32767,HEX2DEC(CONCATENATE(INDEX('BCC Daten'!$B:$R,HEX2DEC($B255)/16+3,HEX2DEC(D$1)+2),INDEX('BCC Daten'!$B:$R,HEX2DEC($B255)/16+3,HEX2DEC(C$1)+2)))-65536,HEX2DEC(CONCATENATE(INDEX('BCC Daten'!$B:$R,HEX2DEC($B255)/16+3,HEX2DEC(D$1)+2),INDEX('BCC Daten'!$B:$R,HEX2DEC($B255)/16+3,HEX2DEC(C$1)+2))))</f>
        <v>38</v>
      </c>
      <c r="D255" s="115"/>
      <c r="E255" s="115">
        <f>IF(HEX2DEC(CONCATENATE(INDEX('BCC Daten'!$B:$R,HEX2DEC($B255)/16+3,HEX2DEC(F$1)+2),INDEX('BCC Daten'!$B:$R,HEX2DEC($B255)/16+3,HEX2DEC(E$1)+2)))&gt;32767,HEX2DEC(CONCATENATE(INDEX('BCC Daten'!$B:$R,HEX2DEC($B255)/16+3,HEX2DEC(F$1)+2),INDEX('BCC Daten'!$B:$R,HEX2DEC($B255)/16+3,HEX2DEC(E$1)+2)))-65536,HEX2DEC(CONCATENATE(INDEX('BCC Daten'!$B:$R,HEX2DEC($B255)/16+3,HEX2DEC(F$1)+2),INDEX('BCC Daten'!$B:$R,HEX2DEC($B255)/16+3,HEX2DEC(E$1)+2))))</f>
        <v>-68</v>
      </c>
      <c r="F255" s="115"/>
      <c r="G255" s="115">
        <f>IF(HEX2DEC(CONCATENATE(INDEX('BCC Daten'!$B:$R,HEX2DEC($B255)/16+3,HEX2DEC(H$1)+2),INDEX('BCC Daten'!$B:$R,HEX2DEC($B255)/16+3,HEX2DEC(G$1)+2)))&gt;32767,HEX2DEC(CONCATENATE(INDEX('BCC Daten'!$B:$R,HEX2DEC($B255)/16+3,HEX2DEC(H$1)+2),INDEX('BCC Daten'!$B:$R,HEX2DEC($B255)/16+3,HEX2DEC(G$1)+2)))-65536,HEX2DEC(CONCATENATE(INDEX('BCC Daten'!$B:$R,HEX2DEC($B255)/16+3,HEX2DEC(H$1)+2),INDEX('BCC Daten'!$B:$R,HEX2DEC($B255)/16+3,HEX2DEC(G$1)+2))))</f>
        <v>-27</v>
      </c>
      <c r="H255" s="115"/>
      <c r="I255" s="115">
        <f>IF(HEX2DEC(CONCATENATE(INDEX('BCC Daten'!$B:$R,HEX2DEC($B255)/16+3,HEX2DEC(J$1)+2),INDEX('BCC Daten'!$B:$R,HEX2DEC($B255)/16+3,HEX2DEC(I$1)+2)))&gt;32767,HEX2DEC(CONCATENATE(INDEX('BCC Daten'!$B:$R,HEX2DEC($B255)/16+3,HEX2DEC(J$1)+2),INDEX('BCC Daten'!$B:$R,HEX2DEC($B255)/16+3,HEX2DEC(I$1)+2)))-65536,HEX2DEC(CONCATENATE(INDEX('BCC Daten'!$B:$R,HEX2DEC($B255)/16+3,HEX2DEC(J$1)+2),INDEX('BCC Daten'!$B:$R,HEX2DEC($B255)/16+3,HEX2DEC(I$1)+2))))</f>
        <v>-61</v>
      </c>
      <c r="J255" s="115"/>
      <c r="K255" s="115">
        <f>IF(HEX2DEC(CONCATENATE(INDEX('BCC Daten'!$B:$R,HEX2DEC($B255)/16+3,HEX2DEC(L$1)+2),INDEX('BCC Daten'!$B:$R,HEX2DEC($B255)/16+3,HEX2DEC(K$1)+2)))&gt;32767,HEX2DEC(CONCATENATE(INDEX('BCC Daten'!$B:$R,HEX2DEC($B255)/16+3,HEX2DEC(L$1)+2),INDEX('BCC Daten'!$B:$R,HEX2DEC($B255)/16+3,HEX2DEC(K$1)+2)))-65536,HEX2DEC(CONCATENATE(INDEX('BCC Daten'!$B:$R,HEX2DEC($B255)/16+3,HEX2DEC(L$1)+2),INDEX('BCC Daten'!$B:$R,HEX2DEC($B255)/16+3,HEX2DEC(K$1)+2))))</f>
        <v>34</v>
      </c>
      <c r="L255" s="115"/>
      <c r="M255" s="115">
        <f>IF(HEX2DEC(CONCATENATE(INDEX('BCC Daten'!$B:$R,HEX2DEC($B255)/16+3,HEX2DEC(N$1)+2),INDEX('BCC Daten'!$B:$R,HEX2DEC($B255)/16+3,HEX2DEC(M$1)+2)))&gt;32767,HEX2DEC(CONCATENATE(INDEX('BCC Daten'!$B:$R,HEX2DEC($B255)/16+3,HEX2DEC(N$1)+2),INDEX('BCC Daten'!$B:$R,HEX2DEC($B255)/16+3,HEX2DEC(M$1)+2)))-65536,HEX2DEC(CONCATENATE(INDEX('BCC Daten'!$B:$R,HEX2DEC($B255)/16+3,HEX2DEC(N$1)+2),INDEX('BCC Daten'!$B:$R,HEX2DEC($B255)/16+3,HEX2DEC(M$1)+2))))</f>
        <v>-26</v>
      </c>
      <c r="N255" s="115"/>
      <c r="O255" s="115">
        <f>IF(HEX2DEC(CONCATENATE(INDEX('BCC Daten'!$B:$R,HEX2DEC($B255)/16+3,HEX2DEC(P$1)+2),INDEX('BCC Daten'!$B:$R,HEX2DEC($B255)/16+3,HEX2DEC(O$1)+2)))&gt;32767,HEX2DEC(CONCATENATE(INDEX('BCC Daten'!$B:$R,HEX2DEC($B255)/16+3,HEX2DEC(P$1)+2),INDEX('BCC Daten'!$B:$R,HEX2DEC($B255)/16+3,HEX2DEC(O$1)+2)))-65536,HEX2DEC(CONCATENATE(INDEX('BCC Daten'!$B:$R,HEX2DEC($B255)/16+3,HEX2DEC(P$1)+2),INDEX('BCC Daten'!$B:$R,HEX2DEC($B255)/16+3,HEX2DEC(O$1)+2))))</f>
        <v>16</v>
      </c>
      <c r="P255" s="115"/>
      <c r="Q255" s="115">
        <f>IF(HEX2DEC(CONCATENATE(INDEX('BCC Daten'!$B:$R,HEX2DEC($B255)/16+3,HEX2DEC(R$1)+2),INDEX('BCC Daten'!$B:$R,HEX2DEC($B255)/16+3,HEX2DEC(Q$1)+2)))&gt;32767,HEX2DEC(CONCATENATE(INDEX('BCC Daten'!$B:$R,HEX2DEC($B255)/16+3,HEX2DEC(R$1)+2),INDEX('BCC Daten'!$B:$R,HEX2DEC($B255)/16+3,HEX2DEC(Q$1)+2)))-65536,HEX2DEC(CONCATENATE(INDEX('BCC Daten'!$B:$R,HEX2DEC($B255)/16+3,HEX2DEC(R$1)+2),INDEX('BCC Daten'!$B:$R,HEX2DEC($B255)/16+3,HEX2DEC(Q$1)+2))))</f>
        <v>-90</v>
      </c>
      <c r="R255" s="116"/>
    </row>
    <row r="256" spans="1:18" x14ac:dyDescent="0.25">
      <c r="A256" s="75">
        <f t="shared" si="9"/>
        <v>3216</v>
      </c>
      <c r="B256" s="10" t="str">
        <f t="shared" si="10"/>
        <v>C90</v>
      </c>
      <c r="C256" s="114">
        <f>IF(HEX2DEC(CONCATENATE(INDEX('BCC Daten'!$B:$R,HEX2DEC($B256)/16+3,HEX2DEC(D$1)+2),INDEX('BCC Daten'!$B:$R,HEX2DEC($B256)/16+3,HEX2DEC(C$1)+2)))&gt;32767,HEX2DEC(CONCATENATE(INDEX('BCC Daten'!$B:$R,HEX2DEC($B256)/16+3,HEX2DEC(D$1)+2),INDEX('BCC Daten'!$B:$R,HEX2DEC($B256)/16+3,HEX2DEC(C$1)+2)))-65536,HEX2DEC(CONCATENATE(INDEX('BCC Daten'!$B:$R,HEX2DEC($B256)/16+3,HEX2DEC(D$1)+2),INDEX('BCC Daten'!$B:$R,HEX2DEC($B256)/16+3,HEX2DEC(C$1)+2))))</f>
        <v>-77</v>
      </c>
      <c r="D256" s="115"/>
      <c r="E256" s="115">
        <f>IF(HEX2DEC(CONCATENATE(INDEX('BCC Daten'!$B:$R,HEX2DEC($B256)/16+3,HEX2DEC(F$1)+2),INDEX('BCC Daten'!$B:$R,HEX2DEC($B256)/16+3,HEX2DEC(E$1)+2)))&gt;32767,HEX2DEC(CONCATENATE(INDEX('BCC Daten'!$B:$R,HEX2DEC($B256)/16+3,HEX2DEC(F$1)+2),INDEX('BCC Daten'!$B:$R,HEX2DEC($B256)/16+3,HEX2DEC(E$1)+2)))-65536,HEX2DEC(CONCATENATE(INDEX('BCC Daten'!$B:$R,HEX2DEC($B256)/16+3,HEX2DEC(F$1)+2),INDEX('BCC Daten'!$B:$R,HEX2DEC($B256)/16+3,HEX2DEC(E$1)+2))))</f>
        <v>41</v>
      </c>
      <c r="F256" s="115"/>
      <c r="G256" s="115">
        <f>IF(HEX2DEC(CONCATENATE(INDEX('BCC Daten'!$B:$R,HEX2DEC($B256)/16+3,HEX2DEC(H$1)+2),INDEX('BCC Daten'!$B:$R,HEX2DEC($B256)/16+3,HEX2DEC(G$1)+2)))&gt;32767,HEX2DEC(CONCATENATE(INDEX('BCC Daten'!$B:$R,HEX2DEC($B256)/16+3,HEX2DEC(H$1)+2),INDEX('BCC Daten'!$B:$R,HEX2DEC($B256)/16+3,HEX2DEC(G$1)+2)))-65536,HEX2DEC(CONCATENATE(INDEX('BCC Daten'!$B:$R,HEX2DEC($B256)/16+3,HEX2DEC(H$1)+2),INDEX('BCC Daten'!$B:$R,HEX2DEC($B256)/16+3,HEX2DEC(G$1)+2))))</f>
        <v>-58</v>
      </c>
      <c r="H256" s="115"/>
      <c r="I256" s="115">
        <f>IF(HEX2DEC(CONCATENATE(INDEX('BCC Daten'!$B:$R,HEX2DEC($B256)/16+3,HEX2DEC(J$1)+2),INDEX('BCC Daten'!$B:$R,HEX2DEC($B256)/16+3,HEX2DEC(I$1)+2)))&gt;32767,HEX2DEC(CONCATENATE(INDEX('BCC Daten'!$B:$R,HEX2DEC($B256)/16+3,HEX2DEC(J$1)+2),INDEX('BCC Daten'!$B:$R,HEX2DEC($B256)/16+3,HEX2DEC(I$1)+2)))-65536,HEX2DEC(CONCATENATE(INDEX('BCC Daten'!$B:$R,HEX2DEC($B256)/16+3,HEX2DEC(J$1)+2),INDEX('BCC Daten'!$B:$R,HEX2DEC($B256)/16+3,HEX2DEC(I$1)+2))))</f>
        <v>-61</v>
      </c>
      <c r="J256" s="115"/>
      <c r="K256" s="115">
        <f>IF(HEX2DEC(CONCATENATE(INDEX('BCC Daten'!$B:$R,HEX2DEC($B256)/16+3,HEX2DEC(L$1)+2),INDEX('BCC Daten'!$B:$R,HEX2DEC($B256)/16+3,HEX2DEC(K$1)+2)))&gt;32767,HEX2DEC(CONCATENATE(INDEX('BCC Daten'!$B:$R,HEX2DEC($B256)/16+3,HEX2DEC(L$1)+2),INDEX('BCC Daten'!$B:$R,HEX2DEC($B256)/16+3,HEX2DEC(K$1)+2)))-65536,HEX2DEC(CONCATENATE(INDEX('BCC Daten'!$B:$R,HEX2DEC($B256)/16+3,HEX2DEC(L$1)+2),INDEX('BCC Daten'!$B:$R,HEX2DEC($B256)/16+3,HEX2DEC(K$1)+2))))</f>
        <v>-12</v>
      </c>
      <c r="L256" s="115"/>
      <c r="M256" s="115">
        <f>IF(HEX2DEC(CONCATENATE(INDEX('BCC Daten'!$B:$R,HEX2DEC($B256)/16+3,HEX2DEC(N$1)+2),INDEX('BCC Daten'!$B:$R,HEX2DEC($B256)/16+3,HEX2DEC(M$1)+2)))&gt;32767,HEX2DEC(CONCATENATE(INDEX('BCC Daten'!$B:$R,HEX2DEC($B256)/16+3,HEX2DEC(N$1)+2),INDEX('BCC Daten'!$B:$R,HEX2DEC($B256)/16+3,HEX2DEC(M$1)+2)))-65536,HEX2DEC(CONCATENATE(INDEX('BCC Daten'!$B:$R,HEX2DEC($B256)/16+3,HEX2DEC(N$1)+2),INDEX('BCC Daten'!$B:$R,HEX2DEC($B256)/16+3,HEX2DEC(M$1)+2))))</f>
        <v>-26</v>
      </c>
      <c r="N256" s="115"/>
      <c r="O256" s="115">
        <f>IF(HEX2DEC(CONCATENATE(INDEX('BCC Daten'!$B:$R,HEX2DEC($B256)/16+3,HEX2DEC(P$1)+2),INDEX('BCC Daten'!$B:$R,HEX2DEC($B256)/16+3,HEX2DEC(O$1)+2)))&gt;32767,HEX2DEC(CONCATENATE(INDEX('BCC Daten'!$B:$R,HEX2DEC($B256)/16+3,HEX2DEC(P$1)+2),INDEX('BCC Daten'!$B:$R,HEX2DEC($B256)/16+3,HEX2DEC(O$1)+2)))-65536,HEX2DEC(CONCATENATE(INDEX('BCC Daten'!$B:$R,HEX2DEC($B256)/16+3,HEX2DEC(P$1)+2),INDEX('BCC Daten'!$B:$R,HEX2DEC($B256)/16+3,HEX2DEC(O$1)+2))))</f>
        <v>-6</v>
      </c>
      <c r="P256" s="115"/>
      <c r="Q256" s="115">
        <f>IF(HEX2DEC(CONCATENATE(INDEX('BCC Daten'!$B:$R,HEX2DEC($B256)/16+3,HEX2DEC(R$1)+2),INDEX('BCC Daten'!$B:$R,HEX2DEC($B256)/16+3,HEX2DEC(Q$1)+2)))&gt;32767,HEX2DEC(CONCATENATE(INDEX('BCC Daten'!$B:$R,HEX2DEC($B256)/16+3,HEX2DEC(R$1)+2),INDEX('BCC Daten'!$B:$R,HEX2DEC($B256)/16+3,HEX2DEC(Q$1)+2)))-65536,HEX2DEC(CONCATENATE(INDEX('BCC Daten'!$B:$R,HEX2DEC($B256)/16+3,HEX2DEC(R$1)+2),INDEX('BCC Daten'!$B:$R,HEX2DEC($B256)/16+3,HEX2DEC(Q$1)+2))))</f>
        <v>28</v>
      </c>
      <c r="R256" s="116"/>
    </row>
    <row r="257" spans="1:18" x14ac:dyDescent="0.25">
      <c r="A257" s="75">
        <f t="shared" si="9"/>
        <v>3232</v>
      </c>
      <c r="B257" s="10" t="str">
        <f t="shared" si="10"/>
        <v>CA0</v>
      </c>
      <c r="C257" s="114">
        <f>IF(HEX2DEC(CONCATENATE(INDEX('BCC Daten'!$B:$R,HEX2DEC($B257)/16+3,HEX2DEC(D$1)+2),INDEX('BCC Daten'!$B:$R,HEX2DEC($B257)/16+3,HEX2DEC(C$1)+2)))&gt;32767,HEX2DEC(CONCATENATE(INDEX('BCC Daten'!$B:$R,HEX2DEC($B257)/16+3,HEX2DEC(D$1)+2),INDEX('BCC Daten'!$B:$R,HEX2DEC($B257)/16+3,HEX2DEC(C$1)+2)))-65536,HEX2DEC(CONCATENATE(INDEX('BCC Daten'!$B:$R,HEX2DEC($B257)/16+3,HEX2DEC(D$1)+2),INDEX('BCC Daten'!$B:$R,HEX2DEC($B257)/16+3,HEX2DEC(C$1)+2))))</f>
        <v>-27</v>
      </c>
      <c r="D257" s="115"/>
      <c r="E257" s="115">
        <f>IF(HEX2DEC(CONCATENATE(INDEX('BCC Daten'!$B:$R,HEX2DEC($B257)/16+3,HEX2DEC(F$1)+2),INDEX('BCC Daten'!$B:$R,HEX2DEC($B257)/16+3,HEX2DEC(E$1)+2)))&gt;32767,HEX2DEC(CONCATENATE(INDEX('BCC Daten'!$B:$R,HEX2DEC($B257)/16+3,HEX2DEC(F$1)+2),INDEX('BCC Daten'!$B:$R,HEX2DEC($B257)/16+3,HEX2DEC(E$1)+2)))-65536,HEX2DEC(CONCATENATE(INDEX('BCC Daten'!$B:$R,HEX2DEC($B257)/16+3,HEX2DEC(F$1)+2),INDEX('BCC Daten'!$B:$R,HEX2DEC($B257)/16+3,HEX2DEC(E$1)+2))))</f>
        <v>-65</v>
      </c>
      <c r="F257" s="115"/>
      <c r="G257" s="115">
        <f>IF(HEX2DEC(CONCATENATE(INDEX('BCC Daten'!$B:$R,HEX2DEC($B257)/16+3,HEX2DEC(H$1)+2),INDEX('BCC Daten'!$B:$R,HEX2DEC($B257)/16+3,HEX2DEC(G$1)+2)))&gt;32767,HEX2DEC(CONCATENATE(INDEX('BCC Daten'!$B:$R,HEX2DEC($B257)/16+3,HEX2DEC(H$1)+2),INDEX('BCC Daten'!$B:$R,HEX2DEC($B257)/16+3,HEX2DEC(G$1)+2)))-65536,HEX2DEC(CONCATENATE(INDEX('BCC Daten'!$B:$R,HEX2DEC($B257)/16+3,HEX2DEC(H$1)+2),INDEX('BCC Daten'!$B:$R,HEX2DEC($B257)/16+3,HEX2DEC(G$1)+2))))</f>
        <v>-10</v>
      </c>
      <c r="H257" s="115"/>
      <c r="I257" s="115">
        <f>IF(HEX2DEC(CONCATENATE(INDEX('BCC Daten'!$B:$R,HEX2DEC($B257)/16+3,HEX2DEC(J$1)+2),INDEX('BCC Daten'!$B:$R,HEX2DEC($B257)/16+3,HEX2DEC(I$1)+2)))&gt;32767,HEX2DEC(CONCATENATE(INDEX('BCC Daten'!$B:$R,HEX2DEC($B257)/16+3,HEX2DEC(J$1)+2),INDEX('BCC Daten'!$B:$R,HEX2DEC($B257)/16+3,HEX2DEC(I$1)+2)))-65536,HEX2DEC(CONCATENATE(INDEX('BCC Daten'!$B:$R,HEX2DEC($B257)/16+3,HEX2DEC(J$1)+2),INDEX('BCC Daten'!$B:$R,HEX2DEC($B257)/16+3,HEX2DEC(I$1)+2))))</f>
        <v>-80</v>
      </c>
      <c r="J257" s="115"/>
      <c r="K257" s="115">
        <f>IF(HEX2DEC(CONCATENATE(INDEX('BCC Daten'!$B:$R,HEX2DEC($B257)/16+3,HEX2DEC(L$1)+2),INDEX('BCC Daten'!$B:$R,HEX2DEC($B257)/16+3,HEX2DEC(K$1)+2)))&gt;32767,HEX2DEC(CONCATENATE(INDEX('BCC Daten'!$B:$R,HEX2DEC($B257)/16+3,HEX2DEC(L$1)+2),INDEX('BCC Daten'!$B:$R,HEX2DEC($B257)/16+3,HEX2DEC(K$1)+2)))-65536,HEX2DEC(CONCATENATE(INDEX('BCC Daten'!$B:$R,HEX2DEC($B257)/16+3,HEX2DEC(L$1)+2),INDEX('BCC Daten'!$B:$R,HEX2DEC($B257)/16+3,HEX2DEC(K$1)+2))))</f>
        <v>1</v>
      </c>
      <c r="L257" s="115"/>
      <c r="M257" s="115">
        <f>IF(HEX2DEC(CONCATENATE(INDEX('BCC Daten'!$B:$R,HEX2DEC($B257)/16+3,HEX2DEC(N$1)+2),INDEX('BCC Daten'!$B:$R,HEX2DEC($B257)/16+3,HEX2DEC(M$1)+2)))&gt;32767,HEX2DEC(CONCATENATE(INDEX('BCC Daten'!$B:$R,HEX2DEC($B257)/16+3,HEX2DEC(N$1)+2),INDEX('BCC Daten'!$B:$R,HEX2DEC($B257)/16+3,HEX2DEC(M$1)+2)))-65536,HEX2DEC(CONCATENATE(INDEX('BCC Daten'!$B:$R,HEX2DEC($B257)/16+3,HEX2DEC(N$1)+2),INDEX('BCC Daten'!$B:$R,HEX2DEC($B257)/16+3,HEX2DEC(M$1)+2))))</f>
        <v>-76</v>
      </c>
      <c r="N257" s="115"/>
      <c r="O257" s="115">
        <f>IF(HEX2DEC(CONCATENATE(INDEX('BCC Daten'!$B:$R,HEX2DEC($B257)/16+3,HEX2DEC(P$1)+2),INDEX('BCC Daten'!$B:$R,HEX2DEC($B257)/16+3,HEX2DEC(O$1)+2)))&gt;32767,HEX2DEC(CONCATENATE(INDEX('BCC Daten'!$B:$R,HEX2DEC($B257)/16+3,HEX2DEC(P$1)+2),INDEX('BCC Daten'!$B:$R,HEX2DEC($B257)/16+3,HEX2DEC(O$1)+2)))-65536,HEX2DEC(CONCATENATE(INDEX('BCC Daten'!$B:$R,HEX2DEC($B257)/16+3,HEX2DEC(P$1)+2),INDEX('BCC Daten'!$B:$R,HEX2DEC($B257)/16+3,HEX2DEC(O$1)+2))))</f>
        <v>-40</v>
      </c>
      <c r="P257" s="115"/>
      <c r="Q257" s="115">
        <f>IF(HEX2DEC(CONCATENATE(INDEX('BCC Daten'!$B:$R,HEX2DEC($B257)/16+3,HEX2DEC(R$1)+2),INDEX('BCC Daten'!$B:$R,HEX2DEC($B257)/16+3,HEX2DEC(Q$1)+2)))&gt;32767,HEX2DEC(CONCATENATE(INDEX('BCC Daten'!$B:$R,HEX2DEC($B257)/16+3,HEX2DEC(R$1)+2),INDEX('BCC Daten'!$B:$R,HEX2DEC($B257)/16+3,HEX2DEC(Q$1)+2)))-65536,HEX2DEC(CONCATENATE(INDEX('BCC Daten'!$B:$R,HEX2DEC($B257)/16+3,HEX2DEC(R$1)+2),INDEX('BCC Daten'!$B:$R,HEX2DEC($B257)/16+3,HEX2DEC(Q$1)+2))))</f>
        <v>-33</v>
      </c>
      <c r="R257" s="116"/>
    </row>
    <row r="258" spans="1:18" x14ac:dyDescent="0.25">
      <c r="A258" s="75">
        <f t="shared" si="9"/>
        <v>3248</v>
      </c>
      <c r="B258" s="10" t="str">
        <f t="shared" si="10"/>
        <v>CB0</v>
      </c>
      <c r="C258" s="114">
        <f>IF(HEX2DEC(CONCATENATE(INDEX('BCC Daten'!$B:$R,HEX2DEC($B258)/16+3,HEX2DEC(D$1)+2),INDEX('BCC Daten'!$B:$R,HEX2DEC($B258)/16+3,HEX2DEC(C$1)+2)))&gt;32767,HEX2DEC(CONCATENATE(INDEX('BCC Daten'!$B:$R,HEX2DEC($B258)/16+3,HEX2DEC(D$1)+2),INDEX('BCC Daten'!$B:$R,HEX2DEC($B258)/16+3,HEX2DEC(C$1)+2)))-65536,HEX2DEC(CONCATENATE(INDEX('BCC Daten'!$B:$R,HEX2DEC($B258)/16+3,HEX2DEC(D$1)+2),INDEX('BCC Daten'!$B:$R,HEX2DEC($B258)/16+3,HEX2DEC(C$1)+2))))</f>
        <v>10</v>
      </c>
      <c r="D258" s="115"/>
      <c r="E258" s="115">
        <f>IF(HEX2DEC(CONCATENATE(INDEX('BCC Daten'!$B:$R,HEX2DEC($B258)/16+3,HEX2DEC(F$1)+2),INDEX('BCC Daten'!$B:$R,HEX2DEC($B258)/16+3,HEX2DEC(E$1)+2)))&gt;32767,HEX2DEC(CONCATENATE(INDEX('BCC Daten'!$B:$R,HEX2DEC($B258)/16+3,HEX2DEC(F$1)+2),INDEX('BCC Daten'!$B:$R,HEX2DEC($B258)/16+3,HEX2DEC(E$1)+2)))-65536,HEX2DEC(CONCATENATE(INDEX('BCC Daten'!$B:$R,HEX2DEC($B258)/16+3,HEX2DEC(F$1)+2),INDEX('BCC Daten'!$B:$R,HEX2DEC($B258)/16+3,HEX2DEC(E$1)+2))))</f>
        <v>-5</v>
      </c>
      <c r="F258" s="115"/>
      <c r="G258" s="115">
        <f>IF(HEX2DEC(CONCATENATE(INDEX('BCC Daten'!$B:$R,HEX2DEC($B258)/16+3,HEX2DEC(H$1)+2),INDEX('BCC Daten'!$B:$R,HEX2DEC($B258)/16+3,HEX2DEC(G$1)+2)))&gt;32767,HEX2DEC(CONCATENATE(INDEX('BCC Daten'!$B:$R,HEX2DEC($B258)/16+3,HEX2DEC(H$1)+2),INDEX('BCC Daten'!$B:$R,HEX2DEC($B258)/16+3,HEX2DEC(G$1)+2)))-65536,HEX2DEC(CONCATENATE(INDEX('BCC Daten'!$B:$R,HEX2DEC($B258)/16+3,HEX2DEC(H$1)+2),INDEX('BCC Daten'!$B:$R,HEX2DEC($B258)/16+3,HEX2DEC(G$1)+2))))</f>
        <v>44</v>
      </c>
      <c r="H258" s="115"/>
      <c r="I258" s="115">
        <f>IF(HEX2DEC(CONCATENATE(INDEX('BCC Daten'!$B:$R,HEX2DEC($B258)/16+3,HEX2DEC(J$1)+2),INDEX('BCC Daten'!$B:$R,HEX2DEC($B258)/16+3,HEX2DEC(I$1)+2)))&gt;32767,HEX2DEC(CONCATENATE(INDEX('BCC Daten'!$B:$R,HEX2DEC($B258)/16+3,HEX2DEC(J$1)+2),INDEX('BCC Daten'!$B:$R,HEX2DEC($B258)/16+3,HEX2DEC(I$1)+2)))-65536,HEX2DEC(CONCATENATE(INDEX('BCC Daten'!$B:$R,HEX2DEC($B258)/16+3,HEX2DEC(J$1)+2),INDEX('BCC Daten'!$B:$R,HEX2DEC($B258)/16+3,HEX2DEC(I$1)+2))))</f>
        <v>-70</v>
      </c>
      <c r="J258" s="115"/>
      <c r="K258" s="115">
        <f>IF(HEX2DEC(CONCATENATE(INDEX('BCC Daten'!$B:$R,HEX2DEC($B258)/16+3,HEX2DEC(L$1)+2),INDEX('BCC Daten'!$B:$R,HEX2DEC($B258)/16+3,HEX2DEC(K$1)+2)))&gt;32767,HEX2DEC(CONCATENATE(INDEX('BCC Daten'!$B:$R,HEX2DEC($B258)/16+3,HEX2DEC(L$1)+2),INDEX('BCC Daten'!$B:$R,HEX2DEC($B258)/16+3,HEX2DEC(K$1)+2)))-65536,HEX2DEC(CONCATENATE(INDEX('BCC Daten'!$B:$R,HEX2DEC($B258)/16+3,HEX2DEC(L$1)+2),INDEX('BCC Daten'!$B:$R,HEX2DEC($B258)/16+3,HEX2DEC(K$1)+2))))</f>
        <v>-36</v>
      </c>
      <c r="L258" s="115"/>
      <c r="M258" s="115">
        <f>IF(HEX2DEC(CONCATENATE(INDEX('BCC Daten'!$B:$R,HEX2DEC($B258)/16+3,HEX2DEC(N$1)+2),INDEX('BCC Daten'!$B:$R,HEX2DEC($B258)/16+3,HEX2DEC(M$1)+2)))&gt;32767,HEX2DEC(CONCATENATE(INDEX('BCC Daten'!$B:$R,HEX2DEC($B258)/16+3,HEX2DEC(N$1)+2),INDEX('BCC Daten'!$B:$R,HEX2DEC($B258)/16+3,HEX2DEC(M$1)+2)))-65536,HEX2DEC(CONCATENATE(INDEX('BCC Daten'!$B:$R,HEX2DEC($B258)/16+3,HEX2DEC(N$1)+2),INDEX('BCC Daten'!$B:$R,HEX2DEC($B258)/16+3,HEX2DEC(M$1)+2))))</f>
        <v>65</v>
      </c>
      <c r="N258" s="115"/>
      <c r="O258" s="115">
        <f>IF(HEX2DEC(CONCATENATE(INDEX('BCC Daten'!$B:$R,HEX2DEC($B258)/16+3,HEX2DEC(P$1)+2),INDEX('BCC Daten'!$B:$R,HEX2DEC($B258)/16+3,HEX2DEC(O$1)+2)))&gt;32767,HEX2DEC(CONCATENATE(INDEX('BCC Daten'!$B:$R,HEX2DEC($B258)/16+3,HEX2DEC(P$1)+2),INDEX('BCC Daten'!$B:$R,HEX2DEC($B258)/16+3,HEX2DEC(O$1)+2)))-65536,HEX2DEC(CONCATENATE(INDEX('BCC Daten'!$B:$R,HEX2DEC($B258)/16+3,HEX2DEC(P$1)+2),INDEX('BCC Daten'!$B:$R,HEX2DEC($B258)/16+3,HEX2DEC(O$1)+2))))</f>
        <v>89</v>
      </c>
      <c r="P258" s="115"/>
      <c r="Q258" s="115">
        <f>IF(HEX2DEC(CONCATENATE(INDEX('BCC Daten'!$B:$R,HEX2DEC($B258)/16+3,HEX2DEC(R$1)+2),INDEX('BCC Daten'!$B:$R,HEX2DEC($B258)/16+3,HEX2DEC(Q$1)+2)))&gt;32767,HEX2DEC(CONCATENATE(INDEX('BCC Daten'!$B:$R,HEX2DEC($B258)/16+3,HEX2DEC(R$1)+2),INDEX('BCC Daten'!$B:$R,HEX2DEC($B258)/16+3,HEX2DEC(Q$1)+2)))-65536,HEX2DEC(CONCATENATE(INDEX('BCC Daten'!$B:$R,HEX2DEC($B258)/16+3,HEX2DEC(R$1)+2),INDEX('BCC Daten'!$B:$R,HEX2DEC($B258)/16+3,HEX2DEC(Q$1)+2))))</f>
        <v>-74</v>
      </c>
      <c r="R258" s="116"/>
    </row>
    <row r="259" spans="1:18" x14ac:dyDescent="0.25">
      <c r="A259" s="75">
        <f t="shared" si="9"/>
        <v>3264</v>
      </c>
      <c r="B259" s="10" t="str">
        <f t="shared" si="10"/>
        <v>CC0</v>
      </c>
      <c r="C259" s="114">
        <f>IF(HEX2DEC(CONCATENATE(INDEX('BCC Daten'!$B:$R,HEX2DEC($B259)/16+3,HEX2DEC(D$1)+2),INDEX('BCC Daten'!$B:$R,HEX2DEC($B259)/16+3,HEX2DEC(C$1)+2)))&gt;32767,HEX2DEC(CONCATENATE(INDEX('BCC Daten'!$B:$R,HEX2DEC($B259)/16+3,HEX2DEC(D$1)+2),INDEX('BCC Daten'!$B:$R,HEX2DEC($B259)/16+3,HEX2DEC(C$1)+2)))-65536,HEX2DEC(CONCATENATE(INDEX('BCC Daten'!$B:$R,HEX2DEC($B259)/16+3,HEX2DEC(D$1)+2),INDEX('BCC Daten'!$B:$R,HEX2DEC($B259)/16+3,HEX2DEC(C$1)+2))))</f>
        <v>-90</v>
      </c>
      <c r="D259" s="115"/>
      <c r="E259" s="115">
        <f>IF(HEX2DEC(CONCATENATE(INDEX('BCC Daten'!$B:$R,HEX2DEC($B259)/16+3,HEX2DEC(F$1)+2),INDEX('BCC Daten'!$B:$R,HEX2DEC($B259)/16+3,HEX2DEC(E$1)+2)))&gt;32767,HEX2DEC(CONCATENATE(INDEX('BCC Daten'!$B:$R,HEX2DEC($B259)/16+3,HEX2DEC(F$1)+2),INDEX('BCC Daten'!$B:$R,HEX2DEC($B259)/16+3,HEX2DEC(E$1)+2)))-65536,HEX2DEC(CONCATENATE(INDEX('BCC Daten'!$B:$R,HEX2DEC($B259)/16+3,HEX2DEC(F$1)+2),INDEX('BCC Daten'!$B:$R,HEX2DEC($B259)/16+3,HEX2DEC(E$1)+2))))</f>
        <v>26</v>
      </c>
      <c r="F259" s="115"/>
      <c r="G259" s="115">
        <f>IF(HEX2DEC(CONCATENATE(INDEX('BCC Daten'!$B:$R,HEX2DEC($B259)/16+3,HEX2DEC(H$1)+2),INDEX('BCC Daten'!$B:$R,HEX2DEC($B259)/16+3,HEX2DEC(G$1)+2)))&gt;32767,HEX2DEC(CONCATENATE(INDEX('BCC Daten'!$B:$R,HEX2DEC($B259)/16+3,HEX2DEC(H$1)+2),INDEX('BCC Daten'!$B:$R,HEX2DEC($B259)/16+3,HEX2DEC(G$1)+2)))-65536,HEX2DEC(CONCATENATE(INDEX('BCC Daten'!$B:$R,HEX2DEC($B259)/16+3,HEX2DEC(H$1)+2),INDEX('BCC Daten'!$B:$R,HEX2DEC($B259)/16+3,HEX2DEC(G$1)+2))))</f>
        <v>-63</v>
      </c>
      <c r="H259" s="115"/>
      <c r="I259" s="115">
        <f>IF(HEX2DEC(CONCATENATE(INDEX('BCC Daten'!$B:$R,HEX2DEC($B259)/16+3,HEX2DEC(J$1)+2),INDEX('BCC Daten'!$B:$R,HEX2DEC($B259)/16+3,HEX2DEC(I$1)+2)))&gt;32767,HEX2DEC(CONCATENATE(INDEX('BCC Daten'!$B:$R,HEX2DEC($B259)/16+3,HEX2DEC(J$1)+2),INDEX('BCC Daten'!$B:$R,HEX2DEC($B259)/16+3,HEX2DEC(I$1)+2)))-65536,HEX2DEC(CONCATENATE(INDEX('BCC Daten'!$B:$R,HEX2DEC($B259)/16+3,HEX2DEC(J$1)+2),INDEX('BCC Daten'!$B:$R,HEX2DEC($B259)/16+3,HEX2DEC(I$1)+2))))</f>
        <v>14</v>
      </c>
      <c r="J259" s="115"/>
      <c r="K259" s="115">
        <f>IF(HEX2DEC(CONCATENATE(INDEX('BCC Daten'!$B:$R,HEX2DEC($B259)/16+3,HEX2DEC(L$1)+2),INDEX('BCC Daten'!$B:$R,HEX2DEC($B259)/16+3,HEX2DEC(K$1)+2)))&gt;32767,HEX2DEC(CONCATENATE(INDEX('BCC Daten'!$B:$R,HEX2DEC($B259)/16+3,HEX2DEC(L$1)+2),INDEX('BCC Daten'!$B:$R,HEX2DEC($B259)/16+3,HEX2DEC(K$1)+2)))-65536,HEX2DEC(CONCATENATE(INDEX('BCC Daten'!$B:$R,HEX2DEC($B259)/16+3,HEX2DEC(L$1)+2),INDEX('BCC Daten'!$B:$R,HEX2DEC($B259)/16+3,HEX2DEC(K$1)+2))))</f>
        <v>-62</v>
      </c>
      <c r="L259" s="115"/>
      <c r="M259" s="115">
        <f>IF(HEX2DEC(CONCATENATE(INDEX('BCC Daten'!$B:$R,HEX2DEC($B259)/16+3,HEX2DEC(N$1)+2),INDEX('BCC Daten'!$B:$R,HEX2DEC($B259)/16+3,HEX2DEC(M$1)+2)))&gt;32767,HEX2DEC(CONCATENATE(INDEX('BCC Daten'!$B:$R,HEX2DEC($B259)/16+3,HEX2DEC(N$1)+2),INDEX('BCC Daten'!$B:$R,HEX2DEC($B259)/16+3,HEX2DEC(M$1)+2)))-65536,HEX2DEC(CONCATENATE(INDEX('BCC Daten'!$B:$R,HEX2DEC($B259)/16+3,HEX2DEC(N$1)+2),INDEX('BCC Daten'!$B:$R,HEX2DEC($B259)/16+3,HEX2DEC(M$1)+2))))</f>
        <v>-104</v>
      </c>
      <c r="N259" s="115"/>
      <c r="O259" s="115">
        <f>IF(HEX2DEC(CONCATENATE(INDEX('BCC Daten'!$B:$R,HEX2DEC($B259)/16+3,HEX2DEC(P$1)+2),INDEX('BCC Daten'!$B:$R,HEX2DEC($B259)/16+3,HEX2DEC(O$1)+2)))&gt;32767,HEX2DEC(CONCATENATE(INDEX('BCC Daten'!$B:$R,HEX2DEC($B259)/16+3,HEX2DEC(P$1)+2),INDEX('BCC Daten'!$B:$R,HEX2DEC($B259)/16+3,HEX2DEC(O$1)+2)))-65536,HEX2DEC(CONCATENATE(INDEX('BCC Daten'!$B:$R,HEX2DEC($B259)/16+3,HEX2DEC(P$1)+2),INDEX('BCC Daten'!$B:$R,HEX2DEC($B259)/16+3,HEX2DEC(O$1)+2))))</f>
        <v>13</v>
      </c>
      <c r="P259" s="115"/>
      <c r="Q259" s="115">
        <f>IF(HEX2DEC(CONCATENATE(INDEX('BCC Daten'!$B:$R,HEX2DEC($B259)/16+3,HEX2DEC(R$1)+2),INDEX('BCC Daten'!$B:$R,HEX2DEC($B259)/16+3,HEX2DEC(Q$1)+2)))&gt;32767,HEX2DEC(CONCATENATE(INDEX('BCC Daten'!$B:$R,HEX2DEC($B259)/16+3,HEX2DEC(R$1)+2),INDEX('BCC Daten'!$B:$R,HEX2DEC($B259)/16+3,HEX2DEC(Q$1)+2)))-65536,HEX2DEC(CONCATENATE(INDEX('BCC Daten'!$B:$R,HEX2DEC($B259)/16+3,HEX2DEC(R$1)+2),INDEX('BCC Daten'!$B:$R,HEX2DEC($B259)/16+3,HEX2DEC(Q$1)+2))))</f>
        <v>-33</v>
      </c>
      <c r="R259" s="116"/>
    </row>
    <row r="260" spans="1:18" x14ac:dyDescent="0.25">
      <c r="A260" s="75">
        <f t="shared" si="9"/>
        <v>3280</v>
      </c>
      <c r="B260" s="10" t="str">
        <f t="shared" si="10"/>
        <v>CD0</v>
      </c>
      <c r="C260" s="114">
        <f>IF(HEX2DEC(CONCATENATE(INDEX('BCC Daten'!$B:$R,HEX2DEC($B260)/16+3,HEX2DEC(D$1)+2),INDEX('BCC Daten'!$B:$R,HEX2DEC($B260)/16+3,HEX2DEC(C$1)+2)))&gt;32767,HEX2DEC(CONCATENATE(INDEX('BCC Daten'!$B:$R,HEX2DEC($B260)/16+3,HEX2DEC(D$1)+2),INDEX('BCC Daten'!$B:$R,HEX2DEC($B260)/16+3,HEX2DEC(C$1)+2)))-65536,HEX2DEC(CONCATENATE(INDEX('BCC Daten'!$B:$R,HEX2DEC($B260)/16+3,HEX2DEC(D$1)+2),INDEX('BCC Daten'!$B:$R,HEX2DEC($B260)/16+3,HEX2DEC(C$1)+2))))</f>
        <v>-38</v>
      </c>
      <c r="D260" s="115"/>
      <c r="E260" s="115">
        <f>IF(HEX2DEC(CONCATENATE(INDEX('BCC Daten'!$B:$R,HEX2DEC($B260)/16+3,HEX2DEC(F$1)+2),INDEX('BCC Daten'!$B:$R,HEX2DEC($B260)/16+3,HEX2DEC(E$1)+2)))&gt;32767,HEX2DEC(CONCATENATE(INDEX('BCC Daten'!$B:$R,HEX2DEC($B260)/16+3,HEX2DEC(F$1)+2),INDEX('BCC Daten'!$B:$R,HEX2DEC($B260)/16+3,HEX2DEC(E$1)+2)))-65536,HEX2DEC(CONCATENATE(INDEX('BCC Daten'!$B:$R,HEX2DEC($B260)/16+3,HEX2DEC(F$1)+2),INDEX('BCC Daten'!$B:$R,HEX2DEC($B260)/16+3,HEX2DEC(E$1)+2))))</f>
        <v>25</v>
      </c>
      <c r="F260" s="115"/>
      <c r="G260" s="115">
        <f>IF(HEX2DEC(CONCATENATE(INDEX('BCC Daten'!$B:$R,HEX2DEC($B260)/16+3,HEX2DEC(H$1)+2),INDEX('BCC Daten'!$B:$R,HEX2DEC($B260)/16+3,HEX2DEC(G$1)+2)))&gt;32767,HEX2DEC(CONCATENATE(INDEX('BCC Daten'!$B:$R,HEX2DEC($B260)/16+3,HEX2DEC(H$1)+2),INDEX('BCC Daten'!$B:$R,HEX2DEC($B260)/16+3,HEX2DEC(G$1)+2)))-65536,HEX2DEC(CONCATENATE(INDEX('BCC Daten'!$B:$R,HEX2DEC($B260)/16+3,HEX2DEC(H$1)+2),INDEX('BCC Daten'!$B:$R,HEX2DEC($B260)/16+3,HEX2DEC(G$1)+2))))</f>
        <v>-24</v>
      </c>
      <c r="H260" s="115"/>
      <c r="I260" s="115">
        <f>IF(HEX2DEC(CONCATENATE(INDEX('BCC Daten'!$B:$R,HEX2DEC($B260)/16+3,HEX2DEC(J$1)+2),INDEX('BCC Daten'!$B:$R,HEX2DEC($B260)/16+3,HEX2DEC(I$1)+2)))&gt;32767,HEX2DEC(CONCATENATE(INDEX('BCC Daten'!$B:$R,HEX2DEC($B260)/16+3,HEX2DEC(J$1)+2),INDEX('BCC Daten'!$B:$R,HEX2DEC($B260)/16+3,HEX2DEC(I$1)+2)))-65536,HEX2DEC(CONCATENATE(INDEX('BCC Daten'!$B:$R,HEX2DEC($B260)/16+3,HEX2DEC(J$1)+2),INDEX('BCC Daten'!$B:$R,HEX2DEC($B260)/16+3,HEX2DEC(I$1)+2))))</f>
        <v>-74</v>
      </c>
      <c r="J260" s="115"/>
      <c r="K260" s="115">
        <f>IF(HEX2DEC(CONCATENATE(INDEX('BCC Daten'!$B:$R,HEX2DEC($B260)/16+3,HEX2DEC(L$1)+2),INDEX('BCC Daten'!$B:$R,HEX2DEC($B260)/16+3,HEX2DEC(K$1)+2)))&gt;32767,HEX2DEC(CONCATENATE(INDEX('BCC Daten'!$B:$R,HEX2DEC($B260)/16+3,HEX2DEC(L$1)+2),INDEX('BCC Daten'!$B:$R,HEX2DEC($B260)/16+3,HEX2DEC(K$1)+2)))-65536,HEX2DEC(CONCATENATE(INDEX('BCC Daten'!$B:$R,HEX2DEC($B260)/16+3,HEX2DEC(L$1)+2),INDEX('BCC Daten'!$B:$R,HEX2DEC($B260)/16+3,HEX2DEC(K$1)+2))))</f>
        <v>-72</v>
      </c>
      <c r="L260" s="115"/>
      <c r="M260" s="115">
        <f>IF(HEX2DEC(CONCATENATE(INDEX('BCC Daten'!$B:$R,HEX2DEC($B260)/16+3,HEX2DEC(N$1)+2),INDEX('BCC Daten'!$B:$R,HEX2DEC($B260)/16+3,HEX2DEC(M$1)+2)))&gt;32767,HEX2DEC(CONCATENATE(INDEX('BCC Daten'!$B:$R,HEX2DEC($B260)/16+3,HEX2DEC(N$1)+2),INDEX('BCC Daten'!$B:$R,HEX2DEC($B260)/16+3,HEX2DEC(M$1)+2)))-65536,HEX2DEC(CONCATENATE(INDEX('BCC Daten'!$B:$R,HEX2DEC($B260)/16+3,HEX2DEC(N$1)+2),INDEX('BCC Daten'!$B:$R,HEX2DEC($B260)/16+3,HEX2DEC(M$1)+2))))</f>
        <v>-56</v>
      </c>
      <c r="N260" s="115"/>
      <c r="O260" s="115">
        <f>IF(HEX2DEC(CONCATENATE(INDEX('BCC Daten'!$B:$R,HEX2DEC($B260)/16+3,HEX2DEC(P$1)+2),INDEX('BCC Daten'!$B:$R,HEX2DEC($B260)/16+3,HEX2DEC(O$1)+2)))&gt;32767,HEX2DEC(CONCATENATE(INDEX('BCC Daten'!$B:$R,HEX2DEC($B260)/16+3,HEX2DEC(P$1)+2),INDEX('BCC Daten'!$B:$R,HEX2DEC($B260)/16+3,HEX2DEC(O$1)+2)))-65536,HEX2DEC(CONCATENATE(INDEX('BCC Daten'!$B:$R,HEX2DEC($B260)/16+3,HEX2DEC(P$1)+2),INDEX('BCC Daten'!$B:$R,HEX2DEC($B260)/16+3,HEX2DEC(O$1)+2))))</f>
        <v>5</v>
      </c>
      <c r="P260" s="115"/>
      <c r="Q260" s="115">
        <f>IF(HEX2DEC(CONCATENATE(INDEX('BCC Daten'!$B:$R,HEX2DEC($B260)/16+3,HEX2DEC(R$1)+2),INDEX('BCC Daten'!$B:$R,HEX2DEC($B260)/16+3,HEX2DEC(Q$1)+2)))&gt;32767,HEX2DEC(CONCATENATE(INDEX('BCC Daten'!$B:$R,HEX2DEC($B260)/16+3,HEX2DEC(R$1)+2),INDEX('BCC Daten'!$B:$R,HEX2DEC($B260)/16+3,HEX2DEC(Q$1)+2)))-65536,HEX2DEC(CONCATENATE(INDEX('BCC Daten'!$B:$R,HEX2DEC($B260)/16+3,HEX2DEC(R$1)+2),INDEX('BCC Daten'!$B:$R,HEX2DEC($B260)/16+3,HEX2DEC(Q$1)+2))))</f>
        <v>-32</v>
      </c>
      <c r="R260" s="116"/>
    </row>
    <row r="261" spans="1:18" x14ac:dyDescent="0.25">
      <c r="A261" s="75">
        <f t="shared" si="9"/>
        <v>3296</v>
      </c>
      <c r="B261" s="10" t="str">
        <f t="shared" si="10"/>
        <v>CE0</v>
      </c>
      <c r="C261" s="114">
        <f>IF(HEX2DEC(CONCATENATE(INDEX('BCC Daten'!$B:$R,HEX2DEC($B261)/16+3,HEX2DEC(D$1)+2),INDEX('BCC Daten'!$B:$R,HEX2DEC($B261)/16+3,HEX2DEC(C$1)+2)))&gt;32767,HEX2DEC(CONCATENATE(INDEX('BCC Daten'!$B:$R,HEX2DEC($B261)/16+3,HEX2DEC(D$1)+2),INDEX('BCC Daten'!$B:$R,HEX2DEC($B261)/16+3,HEX2DEC(C$1)+2)))-65536,HEX2DEC(CONCATENATE(INDEX('BCC Daten'!$B:$R,HEX2DEC($B261)/16+3,HEX2DEC(D$1)+2),INDEX('BCC Daten'!$B:$R,HEX2DEC($B261)/16+3,HEX2DEC(C$1)+2))))</f>
        <v>-11</v>
      </c>
      <c r="D261" s="115"/>
      <c r="E261" s="115">
        <f>IF(HEX2DEC(CONCATENATE(INDEX('BCC Daten'!$B:$R,HEX2DEC($B261)/16+3,HEX2DEC(F$1)+2),INDEX('BCC Daten'!$B:$R,HEX2DEC($B261)/16+3,HEX2DEC(E$1)+2)))&gt;32767,HEX2DEC(CONCATENATE(INDEX('BCC Daten'!$B:$R,HEX2DEC($B261)/16+3,HEX2DEC(F$1)+2),INDEX('BCC Daten'!$B:$R,HEX2DEC($B261)/16+3,HEX2DEC(E$1)+2)))-65536,HEX2DEC(CONCATENATE(INDEX('BCC Daten'!$B:$R,HEX2DEC($B261)/16+3,HEX2DEC(F$1)+2),INDEX('BCC Daten'!$B:$R,HEX2DEC($B261)/16+3,HEX2DEC(E$1)+2))))</f>
        <v>-35</v>
      </c>
      <c r="F261" s="115"/>
      <c r="G261" s="115">
        <f>IF(HEX2DEC(CONCATENATE(INDEX('BCC Daten'!$B:$R,HEX2DEC($B261)/16+3,HEX2DEC(H$1)+2),INDEX('BCC Daten'!$B:$R,HEX2DEC($B261)/16+3,HEX2DEC(G$1)+2)))&gt;32767,HEX2DEC(CONCATENATE(INDEX('BCC Daten'!$B:$R,HEX2DEC($B261)/16+3,HEX2DEC(H$1)+2),INDEX('BCC Daten'!$B:$R,HEX2DEC($B261)/16+3,HEX2DEC(G$1)+2)))-65536,HEX2DEC(CONCATENATE(INDEX('BCC Daten'!$B:$R,HEX2DEC($B261)/16+3,HEX2DEC(H$1)+2),INDEX('BCC Daten'!$B:$R,HEX2DEC($B261)/16+3,HEX2DEC(G$1)+2))))</f>
        <v>-23</v>
      </c>
      <c r="H261" s="115"/>
      <c r="I261" s="115">
        <f>IF(HEX2DEC(CONCATENATE(INDEX('BCC Daten'!$B:$R,HEX2DEC($B261)/16+3,HEX2DEC(J$1)+2),INDEX('BCC Daten'!$B:$R,HEX2DEC($B261)/16+3,HEX2DEC(I$1)+2)))&gt;32767,HEX2DEC(CONCATENATE(INDEX('BCC Daten'!$B:$R,HEX2DEC($B261)/16+3,HEX2DEC(J$1)+2),INDEX('BCC Daten'!$B:$R,HEX2DEC($B261)/16+3,HEX2DEC(I$1)+2)))-65536,HEX2DEC(CONCATENATE(INDEX('BCC Daten'!$B:$R,HEX2DEC($B261)/16+3,HEX2DEC(J$1)+2),INDEX('BCC Daten'!$B:$R,HEX2DEC($B261)/16+3,HEX2DEC(I$1)+2))))</f>
        <v>-19</v>
      </c>
      <c r="J261" s="115"/>
      <c r="K261" s="115">
        <f>IF(HEX2DEC(CONCATENATE(INDEX('BCC Daten'!$B:$R,HEX2DEC($B261)/16+3,HEX2DEC(L$1)+2),INDEX('BCC Daten'!$B:$R,HEX2DEC($B261)/16+3,HEX2DEC(K$1)+2)))&gt;32767,HEX2DEC(CONCATENATE(INDEX('BCC Daten'!$B:$R,HEX2DEC($B261)/16+3,HEX2DEC(L$1)+2),INDEX('BCC Daten'!$B:$R,HEX2DEC($B261)/16+3,HEX2DEC(K$1)+2)))-65536,HEX2DEC(CONCATENATE(INDEX('BCC Daten'!$B:$R,HEX2DEC($B261)/16+3,HEX2DEC(L$1)+2),INDEX('BCC Daten'!$B:$R,HEX2DEC($B261)/16+3,HEX2DEC(K$1)+2))))</f>
        <v>-21</v>
      </c>
      <c r="L261" s="115"/>
      <c r="M261" s="115">
        <f>IF(HEX2DEC(CONCATENATE(INDEX('BCC Daten'!$B:$R,HEX2DEC($B261)/16+3,HEX2DEC(N$1)+2),INDEX('BCC Daten'!$B:$R,HEX2DEC($B261)/16+3,HEX2DEC(M$1)+2)))&gt;32767,HEX2DEC(CONCATENATE(INDEX('BCC Daten'!$B:$R,HEX2DEC($B261)/16+3,HEX2DEC(N$1)+2),INDEX('BCC Daten'!$B:$R,HEX2DEC($B261)/16+3,HEX2DEC(M$1)+2)))-65536,HEX2DEC(CONCATENATE(INDEX('BCC Daten'!$B:$R,HEX2DEC($B261)/16+3,HEX2DEC(N$1)+2),INDEX('BCC Daten'!$B:$R,HEX2DEC($B261)/16+3,HEX2DEC(M$1)+2))))</f>
        <v>-66</v>
      </c>
      <c r="N261" s="115"/>
      <c r="O261" s="115">
        <f>IF(HEX2DEC(CONCATENATE(INDEX('BCC Daten'!$B:$R,HEX2DEC($B261)/16+3,HEX2DEC(P$1)+2),INDEX('BCC Daten'!$B:$R,HEX2DEC($B261)/16+3,HEX2DEC(O$1)+2)))&gt;32767,HEX2DEC(CONCATENATE(INDEX('BCC Daten'!$B:$R,HEX2DEC($B261)/16+3,HEX2DEC(P$1)+2),INDEX('BCC Daten'!$B:$R,HEX2DEC($B261)/16+3,HEX2DEC(O$1)+2)))-65536,HEX2DEC(CONCATENATE(INDEX('BCC Daten'!$B:$R,HEX2DEC($B261)/16+3,HEX2DEC(P$1)+2),INDEX('BCC Daten'!$B:$R,HEX2DEC($B261)/16+3,HEX2DEC(O$1)+2))))</f>
        <v>-36</v>
      </c>
      <c r="P261" s="115"/>
      <c r="Q261" s="115">
        <f>IF(HEX2DEC(CONCATENATE(INDEX('BCC Daten'!$B:$R,HEX2DEC($B261)/16+3,HEX2DEC(R$1)+2),INDEX('BCC Daten'!$B:$R,HEX2DEC($B261)/16+3,HEX2DEC(Q$1)+2)))&gt;32767,HEX2DEC(CONCATENATE(INDEX('BCC Daten'!$B:$R,HEX2DEC($B261)/16+3,HEX2DEC(R$1)+2),INDEX('BCC Daten'!$B:$R,HEX2DEC($B261)/16+3,HEX2DEC(Q$1)+2)))-65536,HEX2DEC(CONCATENATE(INDEX('BCC Daten'!$B:$R,HEX2DEC($B261)/16+3,HEX2DEC(R$1)+2),INDEX('BCC Daten'!$B:$R,HEX2DEC($B261)/16+3,HEX2DEC(Q$1)+2))))</f>
        <v>-28</v>
      </c>
      <c r="R261" s="116"/>
    </row>
    <row r="262" spans="1:18" x14ac:dyDescent="0.25">
      <c r="A262" s="75">
        <f t="shared" si="9"/>
        <v>3312</v>
      </c>
      <c r="B262" s="10" t="str">
        <f t="shared" si="10"/>
        <v>CF0</v>
      </c>
      <c r="C262" s="114">
        <f>IF(HEX2DEC(CONCATENATE(INDEX('BCC Daten'!$B:$R,HEX2DEC($B262)/16+3,HEX2DEC(D$1)+2),INDEX('BCC Daten'!$B:$R,HEX2DEC($B262)/16+3,HEX2DEC(C$1)+2)))&gt;32767,HEX2DEC(CONCATENATE(INDEX('BCC Daten'!$B:$R,HEX2DEC($B262)/16+3,HEX2DEC(D$1)+2),INDEX('BCC Daten'!$B:$R,HEX2DEC($B262)/16+3,HEX2DEC(C$1)+2)))-65536,HEX2DEC(CONCATENATE(INDEX('BCC Daten'!$B:$R,HEX2DEC($B262)/16+3,HEX2DEC(D$1)+2),INDEX('BCC Daten'!$B:$R,HEX2DEC($B262)/16+3,HEX2DEC(C$1)+2))))</f>
        <v>-28</v>
      </c>
      <c r="D262" s="115"/>
      <c r="E262" s="115">
        <f>IF(HEX2DEC(CONCATENATE(INDEX('BCC Daten'!$B:$R,HEX2DEC($B262)/16+3,HEX2DEC(F$1)+2),INDEX('BCC Daten'!$B:$R,HEX2DEC($B262)/16+3,HEX2DEC(E$1)+2)))&gt;32767,HEX2DEC(CONCATENATE(INDEX('BCC Daten'!$B:$R,HEX2DEC($B262)/16+3,HEX2DEC(F$1)+2),INDEX('BCC Daten'!$B:$R,HEX2DEC($B262)/16+3,HEX2DEC(E$1)+2)))-65536,HEX2DEC(CONCATENATE(INDEX('BCC Daten'!$B:$R,HEX2DEC($B262)/16+3,HEX2DEC(F$1)+2),INDEX('BCC Daten'!$B:$R,HEX2DEC($B262)/16+3,HEX2DEC(E$1)+2))))</f>
        <v>-46</v>
      </c>
      <c r="F262" s="115"/>
      <c r="G262" s="115">
        <f>IF(HEX2DEC(CONCATENATE(INDEX('BCC Daten'!$B:$R,HEX2DEC($B262)/16+3,HEX2DEC(H$1)+2),INDEX('BCC Daten'!$B:$R,HEX2DEC($B262)/16+3,HEX2DEC(G$1)+2)))&gt;32767,HEX2DEC(CONCATENATE(INDEX('BCC Daten'!$B:$R,HEX2DEC($B262)/16+3,HEX2DEC(H$1)+2),INDEX('BCC Daten'!$B:$R,HEX2DEC($B262)/16+3,HEX2DEC(G$1)+2)))-65536,HEX2DEC(CONCATENATE(INDEX('BCC Daten'!$B:$R,HEX2DEC($B262)/16+3,HEX2DEC(H$1)+2),INDEX('BCC Daten'!$B:$R,HEX2DEC($B262)/16+3,HEX2DEC(G$1)+2))))</f>
        <v>-55</v>
      </c>
      <c r="H262" s="115"/>
      <c r="I262" s="115">
        <f>IF(HEX2DEC(CONCATENATE(INDEX('BCC Daten'!$B:$R,HEX2DEC($B262)/16+3,HEX2DEC(J$1)+2),INDEX('BCC Daten'!$B:$R,HEX2DEC($B262)/16+3,HEX2DEC(I$1)+2)))&gt;32767,HEX2DEC(CONCATENATE(INDEX('BCC Daten'!$B:$R,HEX2DEC($B262)/16+3,HEX2DEC(J$1)+2),INDEX('BCC Daten'!$B:$R,HEX2DEC($B262)/16+3,HEX2DEC(I$1)+2)))-65536,HEX2DEC(CONCATENATE(INDEX('BCC Daten'!$B:$R,HEX2DEC($B262)/16+3,HEX2DEC(J$1)+2),INDEX('BCC Daten'!$B:$R,HEX2DEC($B262)/16+3,HEX2DEC(I$1)+2))))</f>
        <v>-6</v>
      </c>
      <c r="J262" s="115"/>
      <c r="K262" s="115">
        <f>IF(HEX2DEC(CONCATENATE(INDEX('BCC Daten'!$B:$R,HEX2DEC($B262)/16+3,HEX2DEC(L$1)+2),INDEX('BCC Daten'!$B:$R,HEX2DEC($B262)/16+3,HEX2DEC(K$1)+2)))&gt;32767,HEX2DEC(CONCATENATE(INDEX('BCC Daten'!$B:$R,HEX2DEC($B262)/16+3,HEX2DEC(L$1)+2),INDEX('BCC Daten'!$B:$R,HEX2DEC($B262)/16+3,HEX2DEC(K$1)+2)))-65536,HEX2DEC(CONCATENATE(INDEX('BCC Daten'!$B:$R,HEX2DEC($B262)/16+3,HEX2DEC(L$1)+2),INDEX('BCC Daten'!$B:$R,HEX2DEC($B262)/16+3,HEX2DEC(K$1)+2))))</f>
        <v>-58</v>
      </c>
      <c r="L262" s="115"/>
      <c r="M262" s="115">
        <f>IF(HEX2DEC(CONCATENATE(INDEX('BCC Daten'!$B:$R,HEX2DEC($B262)/16+3,HEX2DEC(N$1)+2),INDEX('BCC Daten'!$B:$R,HEX2DEC($B262)/16+3,HEX2DEC(M$1)+2)))&gt;32767,HEX2DEC(CONCATENATE(INDEX('BCC Daten'!$B:$R,HEX2DEC($B262)/16+3,HEX2DEC(N$1)+2),INDEX('BCC Daten'!$B:$R,HEX2DEC($B262)/16+3,HEX2DEC(M$1)+2)))-65536,HEX2DEC(CONCATENATE(INDEX('BCC Daten'!$B:$R,HEX2DEC($B262)/16+3,HEX2DEC(N$1)+2),INDEX('BCC Daten'!$B:$R,HEX2DEC($B262)/16+3,HEX2DEC(M$1)+2))))</f>
        <v>1</v>
      </c>
      <c r="N262" s="115"/>
      <c r="O262" s="115">
        <f>IF(HEX2DEC(CONCATENATE(INDEX('BCC Daten'!$B:$R,HEX2DEC($B262)/16+3,HEX2DEC(P$1)+2),INDEX('BCC Daten'!$B:$R,HEX2DEC($B262)/16+3,HEX2DEC(O$1)+2)))&gt;32767,HEX2DEC(CONCATENATE(INDEX('BCC Daten'!$B:$R,HEX2DEC($B262)/16+3,HEX2DEC(P$1)+2),INDEX('BCC Daten'!$B:$R,HEX2DEC($B262)/16+3,HEX2DEC(O$1)+2)))-65536,HEX2DEC(CONCATENATE(INDEX('BCC Daten'!$B:$R,HEX2DEC($B262)/16+3,HEX2DEC(P$1)+2),INDEX('BCC Daten'!$B:$R,HEX2DEC($B262)/16+3,HEX2DEC(O$1)+2))))</f>
        <v>-62</v>
      </c>
      <c r="P262" s="115"/>
      <c r="Q262" s="115">
        <f>IF(HEX2DEC(CONCATENATE(INDEX('BCC Daten'!$B:$R,HEX2DEC($B262)/16+3,HEX2DEC(R$1)+2),INDEX('BCC Daten'!$B:$R,HEX2DEC($B262)/16+3,HEX2DEC(Q$1)+2)))&gt;32767,HEX2DEC(CONCATENATE(INDEX('BCC Daten'!$B:$R,HEX2DEC($B262)/16+3,HEX2DEC(R$1)+2),INDEX('BCC Daten'!$B:$R,HEX2DEC($B262)/16+3,HEX2DEC(Q$1)+2)))-65536,HEX2DEC(CONCATENATE(INDEX('BCC Daten'!$B:$R,HEX2DEC($B262)/16+3,HEX2DEC(R$1)+2),INDEX('BCC Daten'!$B:$R,HEX2DEC($B262)/16+3,HEX2DEC(Q$1)+2))))</f>
        <v>-32</v>
      </c>
      <c r="R262" s="116"/>
    </row>
    <row r="263" spans="1:18" x14ac:dyDescent="0.25">
      <c r="A263" s="75">
        <f t="shared" si="9"/>
        <v>3328</v>
      </c>
      <c r="B263" s="10" t="str">
        <f t="shared" si="10"/>
        <v>D00</v>
      </c>
      <c r="C263" s="114">
        <f>IF(HEX2DEC(CONCATENATE(INDEX('BCC Daten'!$B:$R,HEX2DEC($B263)/16+3,HEX2DEC(D$1)+2),INDEX('BCC Daten'!$B:$R,HEX2DEC($B263)/16+3,HEX2DEC(C$1)+2)))&gt;32767,HEX2DEC(CONCATENATE(INDEX('BCC Daten'!$B:$R,HEX2DEC($B263)/16+3,HEX2DEC(D$1)+2),INDEX('BCC Daten'!$B:$R,HEX2DEC($B263)/16+3,HEX2DEC(C$1)+2)))-65536,HEX2DEC(CONCATENATE(INDEX('BCC Daten'!$B:$R,HEX2DEC($B263)/16+3,HEX2DEC(D$1)+2),INDEX('BCC Daten'!$B:$R,HEX2DEC($B263)/16+3,HEX2DEC(C$1)+2))))</f>
        <v>-11</v>
      </c>
      <c r="D263" s="115"/>
      <c r="E263" s="115">
        <f>IF(HEX2DEC(CONCATENATE(INDEX('BCC Daten'!$B:$R,HEX2DEC($B263)/16+3,HEX2DEC(F$1)+2),INDEX('BCC Daten'!$B:$R,HEX2DEC($B263)/16+3,HEX2DEC(E$1)+2)))&gt;32767,HEX2DEC(CONCATENATE(INDEX('BCC Daten'!$B:$R,HEX2DEC($B263)/16+3,HEX2DEC(F$1)+2),INDEX('BCC Daten'!$B:$R,HEX2DEC($B263)/16+3,HEX2DEC(E$1)+2)))-65536,HEX2DEC(CONCATENATE(INDEX('BCC Daten'!$B:$R,HEX2DEC($B263)/16+3,HEX2DEC(F$1)+2),INDEX('BCC Daten'!$B:$R,HEX2DEC($B263)/16+3,HEX2DEC(E$1)+2))))</f>
        <v>-14</v>
      </c>
      <c r="F263" s="115"/>
      <c r="G263" s="115">
        <f>IF(HEX2DEC(CONCATENATE(INDEX('BCC Daten'!$B:$R,HEX2DEC($B263)/16+3,HEX2DEC(H$1)+2),INDEX('BCC Daten'!$B:$R,HEX2DEC($B263)/16+3,HEX2DEC(G$1)+2)))&gt;32767,HEX2DEC(CONCATENATE(INDEX('BCC Daten'!$B:$R,HEX2DEC($B263)/16+3,HEX2DEC(H$1)+2),INDEX('BCC Daten'!$B:$R,HEX2DEC($B263)/16+3,HEX2DEC(G$1)+2)))-65536,HEX2DEC(CONCATENATE(INDEX('BCC Daten'!$B:$R,HEX2DEC($B263)/16+3,HEX2DEC(H$1)+2),INDEX('BCC Daten'!$B:$R,HEX2DEC($B263)/16+3,HEX2DEC(G$1)+2))))</f>
        <v>-13</v>
      </c>
      <c r="H263" s="115"/>
      <c r="I263" s="115">
        <f>IF(HEX2DEC(CONCATENATE(INDEX('BCC Daten'!$B:$R,HEX2DEC($B263)/16+3,HEX2DEC(J$1)+2),INDEX('BCC Daten'!$B:$R,HEX2DEC($B263)/16+3,HEX2DEC(I$1)+2)))&gt;32767,HEX2DEC(CONCATENATE(INDEX('BCC Daten'!$B:$R,HEX2DEC($B263)/16+3,HEX2DEC(J$1)+2),INDEX('BCC Daten'!$B:$R,HEX2DEC($B263)/16+3,HEX2DEC(I$1)+2)))-65536,HEX2DEC(CONCATENATE(INDEX('BCC Daten'!$B:$R,HEX2DEC($B263)/16+3,HEX2DEC(J$1)+2),INDEX('BCC Daten'!$B:$R,HEX2DEC($B263)/16+3,HEX2DEC(I$1)+2))))</f>
        <v>-16</v>
      </c>
      <c r="J263" s="115"/>
      <c r="K263" s="115">
        <f>IF(HEX2DEC(CONCATENATE(INDEX('BCC Daten'!$B:$R,HEX2DEC($B263)/16+3,HEX2DEC(L$1)+2),INDEX('BCC Daten'!$B:$R,HEX2DEC($B263)/16+3,HEX2DEC(K$1)+2)))&gt;32767,HEX2DEC(CONCATENATE(INDEX('BCC Daten'!$B:$R,HEX2DEC($B263)/16+3,HEX2DEC(L$1)+2),INDEX('BCC Daten'!$B:$R,HEX2DEC($B263)/16+3,HEX2DEC(K$1)+2)))-65536,HEX2DEC(CONCATENATE(INDEX('BCC Daten'!$B:$R,HEX2DEC($B263)/16+3,HEX2DEC(L$1)+2),INDEX('BCC Daten'!$B:$R,HEX2DEC($B263)/16+3,HEX2DEC(K$1)+2))))</f>
        <v>-13</v>
      </c>
      <c r="L263" s="115"/>
      <c r="M263" s="115">
        <f>IF(HEX2DEC(CONCATENATE(INDEX('BCC Daten'!$B:$R,HEX2DEC($B263)/16+3,HEX2DEC(N$1)+2),INDEX('BCC Daten'!$B:$R,HEX2DEC($B263)/16+3,HEX2DEC(M$1)+2)))&gt;32767,HEX2DEC(CONCATENATE(INDEX('BCC Daten'!$B:$R,HEX2DEC($B263)/16+3,HEX2DEC(N$1)+2),INDEX('BCC Daten'!$B:$R,HEX2DEC($B263)/16+3,HEX2DEC(M$1)+2)))-65536,HEX2DEC(CONCATENATE(INDEX('BCC Daten'!$B:$R,HEX2DEC($B263)/16+3,HEX2DEC(N$1)+2),INDEX('BCC Daten'!$B:$R,HEX2DEC($B263)/16+3,HEX2DEC(M$1)+2))))</f>
        <v>-11</v>
      </c>
      <c r="N263" s="115"/>
      <c r="O263" s="115">
        <f>IF(HEX2DEC(CONCATENATE(INDEX('BCC Daten'!$B:$R,HEX2DEC($B263)/16+3,HEX2DEC(P$1)+2),INDEX('BCC Daten'!$B:$R,HEX2DEC($B263)/16+3,HEX2DEC(O$1)+2)))&gt;32767,HEX2DEC(CONCATENATE(INDEX('BCC Daten'!$B:$R,HEX2DEC($B263)/16+3,HEX2DEC(P$1)+2),INDEX('BCC Daten'!$B:$R,HEX2DEC($B263)/16+3,HEX2DEC(O$1)+2)))-65536,HEX2DEC(CONCATENATE(INDEX('BCC Daten'!$B:$R,HEX2DEC($B263)/16+3,HEX2DEC(P$1)+2),INDEX('BCC Daten'!$B:$R,HEX2DEC($B263)/16+3,HEX2DEC(O$1)+2))))</f>
        <v>-16</v>
      </c>
      <c r="P263" s="115"/>
      <c r="Q263" s="115">
        <f>IF(HEX2DEC(CONCATENATE(INDEX('BCC Daten'!$B:$R,HEX2DEC($B263)/16+3,HEX2DEC(R$1)+2),INDEX('BCC Daten'!$B:$R,HEX2DEC($B263)/16+3,HEX2DEC(Q$1)+2)))&gt;32767,HEX2DEC(CONCATENATE(INDEX('BCC Daten'!$B:$R,HEX2DEC($B263)/16+3,HEX2DEC(R$1)+2),INDEX('BCC Daten'!$B:$R,HEX2DEC($B263)/16+3,HEX2DEC(Q$1)+2)))-65536,HEX2DEC(CONCATENATE(INDEX('BCC Daten'!$B:$R,HEX2DEC($B263)/16+3,HEX2DEC(R$1)+2),INDEX('BCC Daten'!$B:$R,HEX2DEC($B263)/16+3,HEX2DEC(Q$1)+2))))</f>
        <v>-13</v>
      </c>
      <c r="R263" s="116"/>
    </row>
    <row r="264" spans="1:18" x14ac:dyDescent="0.25">
      <c r="A264" s="75">
        <f t="shared" si="9"/>
        <v>3344</v>
      </c>
      <c r="B264" s="10" t="str">
        <f t="shared" si="10"/>
        <v>D10</v>
      </c>
      <c r="C264" s="114">
        <f>IF(HEX2DEC(CONCATENATE(INDEX('BCC Daten'!$B:$R,HEX2DEC($B264)/16+3,HEX2DEC(D$1)+2),INDEX('BCC Daten'!$B:$R,HEX2DEC($B264)/16+3,HEX2DEC(C$1)+2)))&gt;32767,HEX2DEC(CONCATENATE(INDEX('BCC Daten'!$B:$R,HEX2DEC($B264)/16+3,HEX2DEC(D$1)+2),INDEX('BCC Daten'!$B:$R,HEX2DEC($B264)/16+3,HEX2DEC(C$1)+2)))-65536,HEX2DEC(CONCATENATE(INDEX('BCC Daten'!$B:$R,HEX2DEC($B264)/16+3,HEX2DEC(D$1)+2),INDEX('BCC Daten'!$B:$R,HEX2DEC($B264)/16+3,HEX2DEC(C$1)+2))))</f>
        <v>-9</v>
      </c>
      <c r="D264" s="115"/>
      <c r="E264" s="115">
        <f>IF(HEX2DEC(CONCATENATE(INDEX('BCC Daten'!$B:$R,HEX2DEC($B264)/16+3,HEX2DEC(F$1)+2),INDEX('BCC Daten'!$B:$R,HEX2DEC($B264)/16+3,HEX2DEC(E$1)+2)))&gt;32767,HEX2DEC(CONCATENATE(INDEX('BCC Daten'!$B:$R,HEX2DEC($B264)/16+3,HEX2DEC(F$1)+2),INDEX('BCC Daten'!$B:$R,HEX2DEC($B264)/16+3,HEX2DEC(E$1)+2)))-65536,HEX2DEC(CONCATENATE(INDEX('BCC Daten'!$B:$R,HEX2DEC($B264)/16+3,HEX2DEC(F$1)+2),INDEX('BCC Daten'!$B:$R,HEX2DEC($B264)/16+3,HEX2DEC(E$1)+2))))</f>
        <v>-13</v>
      </c>
      <c r="F264" s="115"/>
      <c r="G264" s="115">
        <f>IF(HEX2DEC(CONCATENATE(INDEX('BCC Daten'!$B:$R,HEX2DEC($B264)/16+3,HEX2DEC(H$1)+2),INDEX('BCC Daten'!$B:$R,HEX2DEC($B264)/16+3,HEX2DEC(G$1)+2)))&gt;32767,HEX2DEC(CONCATENATE(INDEX('BCC Daten'!$B:$R,HEX2DEC($B264)/16+3,HEX2DEC(H$1)+2),INDEX('BCC Daten'!$B:$R,HEX2DEC($B264)/16+3,HEX2DEC(G$1)+2)))-65536,HEX2DEC(CONCATENATE(INDEX('BCC Daten'!$B:$R,HEX2DEC($B264)/16+3,HEX2DEC(H$1)+2),INDEX('BCC Daten'!$B:$R,HEX2DEC($B264)/16+3,HEX2DEC(G$1)+2))))</f>
        <v>-17</v>
      </c>
      <c r="H264" s="115"/>
      <c r="I264" s="115">
        <f>IF(HEX2DEC(CONCATENATE(INDEX('BCC Daten'!$B:$R,HEX2DEC($B264)/16+3,HEX2DEC(J$1)+2),INDEX('BCC Daten'!$B:$R,HEX2DEC($B264)/16+3,HEX2DEC(I$1)+2)))&gt;32767,HEX2DEC(CONCATENATE(INDEX('BCC Daten'!$B:$R,HEX2DEC($B264)/16+3,HEX2DEC(J$1)+2),INDEX('BCC Daten'!$B:$R,HEX2DEC($B264)/16+3,HEX2DEC(I$1)+2)))-65536,HEX2DEC(CONCATENATE(INDEX('BCC Daten'!$B:$R,HEX2DEC($B264)/16+3,HEX2DEC(J$1)+2),INDEX('BCC Daten'!$B:$R,HEX2DEC($B264)/16+3,HEX2DEC(I$1)+2))))</f>
        <v>-10</v>
      </c>
      <c r="J264" s="115"/>
      <c r="K264" s="115">
        <f>IF(HEX2DEC(CONCATENATE(INDEX('BCC Daten'!$B:$R,HEX2DEC($B264)/16+3,HEX2DEC(L$1)+2),INDEX('BCC Daten'!$B:$R,HEX2DEC($B264)/16+3,HEX2DEC(K$1)+2)))&gt;32767,HEX2DEC(CONCATENATE(INDEX('BCC Daten'!$B:$R,HEX2DEC($B264)/16+3,HEX2DEC(L$1)+2),INDEX('BCC Daten'!$B:$R,HEX2DEC($B264)/16+3,HEX2DEC(K$1)+2)))-65536,HEX2DEC(CONCATENATE(INDEX('BCC Daten'!$B:$R,HEX2DEC($B264)/16+3,HEX2DEC(L$1)+2),INDEX('BCC Daten'!$B:$R,HEX2DEC($B264)/16+3,HEX2DEC(K$1)+2))))</f>
        <v>-12</v>
      </c>
      <c r="L264" s="115"/>
      <c r="M264" s="115">
        <f>IF(HEX2DEC(CONCATENATE(INDEX('BCC Daten'!$B:$R,HEX2DEC($B264)/16+3,HEX2DEC(N$1)+2),INDEX('BCC Daten'!$B:$R,HEX2DEC($B264)/16+3,HEX2DEC(M$1)+2)))&gt;32767,HEX2DEC(CONCATENATE(INDEX('BCC Daten'!$B:$R,HEX2DEC($B264)/16+3,HEX2DEC(N$1)+2),INDEX('BCC Daten'!$B:$R,HEX2DEC($B264)/16+3,HEX2DEC(M$1)+2)))-65536,HEX2DEC(CONCATENATE(INDEX('BCC Daten'!$B:$R,HEX2DEC($B264)/16+3,HEX2DEC(N$1)+2),INDEX('BCC Daten'!$B:$R,HEX2DEC($B264)/16+3,HEX2DEC(M$1)+2))))</f>
        <v>-14</v>
      </c>
      <c r="N264" s="115"/>
      <c r="O264" s="115">
        <f>IF(HEX2DEC(CONCATENATE(INDEX('BCC Daten'!$B:$R,HEX2DEC($B264)/16+3,HEX2DEC(P$1)+2),INDEX('BCC Daten'!$B:$R,HEX2DEC($B264)/16+3,HEX2DEC(O$1)+2)))&gt;32767,HEX2DEC(CONCATENATE(INDEX('BCC Daten'!$B:$R,HEX2DEC($B264)/16+3,HEX2DEC(P$1)+2),INDEX('BCC Daten'!$B:$R,HEX2DEC($B264)/16+3,HEX2DEC(O$1)+2)))-65536,HEX2DEC(CONCATENATE(INDEX('BCC Daten'!$B:$R,HEX2DEC($B264)/16+3,HEX2DEC(P$1)+2),INDEX('BCC Daten'!$B:$R,HEX2DEC($B264)/16+3,HEX2DEC(O$1)+2))))</f>
        <v>-17</v>
      </c>
      <c r="P264" s="115"/>
      <c r="Q264" s="115">
        <f>IF(HEX2DEC(CONCATENATE(INDEX('BCC Daten'!$B:$R,HEX2DEC($B264)/16+3,HEX2DEC(R$1)+2),INDEX('BCC Daten'!$B:$R,HEX2DEC($B264)/16+3,HEX2DEC(Q$1)+2)))&gt;32767,HEX2DEC(CONCATENATE(INDEX('BCC Daten'!$B:$R,HEX2DEC($B264)/16+3,HEX2DEC(R$1)+2),INDEX('BCC Daten'!$B:$R,HEX2DEC($B264)/16+3,HEX2DEC(Q$1)+2)))-65536,HEX2DEC(CONCATENATE(INDEX('BCC Daten'!$B:$R,HEX2DEC($B264)/16+3,HEX2DEC(R$1)+2),INDEX('BCC Daten'!$B:$R,HEX2DEC($B264)/16+3,HEX2DEC(Q$1)+2))))</f>
        <v>-14</v>
      </c>
      <c r="R264" s="116"/>
    </row>
    <row r="265" spans="1:18" x14ac:dyDescent="0.25">
      <c r="A265" s="75">
        <f t="shared" si="9"/>
        <v>3360</v>
      </c>
      <c r="B265" s="10" t="str">
        <f t="shared" si="10"/>
        <v>D20</v>
      </c>
      <c r="C265" s="114">
        <f>IF(HEX2DEC(CONCATENATE(INDEX('BCC Daten'!$B:$R,HEX2DEC($B265)/16+3,HEX2DEC(D$1)+2),INDEX('BCC Daten'!$B:$R,HEX2DEC($B265)/16+3,HEX2DEC(C$1)+2)))&gt;32767,HEX2DEC(CONCATENATE(INDEX('BCC Daten'!$B:$R,HEX2DEC($B265)/16+3,HEX2DEC(D$1)+2),INDEX('BCC Daten'!$B:$R,HEX2DEC($B265)/16+3,HEX2DEC(C$1)+2)))-65536,HEX2DEC(CONCATENATE(INDEX('BCC Daten'!$B:$R,HEX2DEC($B265)/16+3,HEX2DEC(D$1)+2),INDEX('BCC Daten'!$B:$R,HEX2DEC($B265)/16+3,HEX2DEC(C$1)+2))))</f>
        <v>-11</v>
      </c>
      <c r="D265" s="115"/>
      <c r="E265" s="115">
        <f>IF(HEX2DEC(CONCATENATE(INDEX('BCC Daten'!$B:$R,HEX2DEC($B265)/16+3,HEX2DEC(F$1)+2),INDEX('BCC Daten'!$B:$R,HEX2DEC($B265)/16+3,HEX2DEC(E$1)+2)))&gt;32767,HEX2DEC(CONCATENATE(INDEX('BCC Daten'!$B:$R,HEX2DEC($B265)/16+3,HEX2DEC(F$1)+2),INDEX('BCC Daten'!$B:$R,HEX2DEC($B265)/16+3,HEX2DEC(E$1)+2)))-65536,HEX2DEC(CONCATENATE(INDEX('BCC Daten'!$B:$R,HEX2DEC($B265)/16+3,HEX2DEC(F$1)+2),INDEX('BCC Daten'!$B:$R,HEX2DEC($B265)/16+3,HEX2DEC(E$1)+2))))</f>
        <v>-14</v>
      </c>
      <c r="F265" s="115"/>
      <c r="G265" s="115">
        <f>IF(HEX2DEC(CONCATENATE(INDEX('BCC Daten'!$B:$R,HEX2DEC($B265)/16+3,HEX2DEC(H$1)+2),INDEX('BCC Daten'!$B:$R,HEX2DEC($B265)/16+3,HEX2DEC(G$1)+2)))&gt;32767,HEX2DEC(CONCATENATE(INDEX('BCC Daten'!$B:$R,HEX2DEC($B265)/16+3,HEX2DEC(H$1)+2),INDEX('BCC Daten'!$B:$R,HEX2DEC($B265)/16+3,HEX2DEC(G$1)+2)))-65536,HEX2DEC(CONCATENATE(INDEX('BCC Daten'!$B:$R,HEX2DEC($B265)/16+3,HEX2DEC(H$1)+2),INDEX('BCC Daten'!$B:$R,HEX2DEC($B265)/16+3,HEX2DEC(G$1)+2))))</f>
        <v>-15</v>
      </c>
      <c r="H265" s="115"/>
      <c r="I265" s="115">
        <f>IF(HEX2DEC(CONCATENATE(INDEX('BCC Daten'!$B:$R,HEX2DEC($B265)/16+3,HEX2DEC(J$1)+2),INDEX('BCC Daten'!$B:$R,HEX2DEC($B265)/16+3,HEX2DEC(I$1)+2)))&gt;32767,HEX2DEC(CONCATENATE(INDEX('BCC Daten'!$B:$R,HEX2DEC($B265)/16+3,HEX2DEC(J$1)+2),INDEX('BCC Daten'!$B:$R,HEX2DEC($B265)/16+3,HEX2DEC(I$1)+2)))-65536,HEX2DEC(CONCATENATE(INDEX('BCC Daten'!$B:$R,HEX2DEC($B265)/16+3,HEX2DEC(J$1)+2),INDEX('BCC Daten'!$B:$R,HEX2DEC($B265)/16+3,HEX2DEC(I$1)+2))))</f>
        <v>-9</v>
      </c>
      <c r="J265" s="115"/>
      <c r="K265" s="115">
        <f>IF(HEX2DEC(CONCATENATE(INDEX('BCC Daten'!$B:$R,HEX2DEC($B265)/16+3,HEX2DEC(L$1)+2),INDEX('BCC Daten'!$B:$R,HEX2DEC($B265)/16+3,HEX2DEC(K$1)+2)))&gt;32767,HEX2DEC(CONCATENATE(INDEX('BCC Daten'!$B:$R,HEX2DEC($B265)/16+3,HEX2DEC(L$1)+2),INDEX('BCC Daten'!$B:$R,HEX2DEC($B265)/16+3,HEX2DEC(K$1)+2)))-65536,HEX2DEC(CONCATENATE(INDEX('BCC Daten'!$B:$R,HEX2DEC($B265)/16+3,HEX2DEC(L$1)+2),INDEX('BCC Daten'!$B:$R,HEX2DEC($B265)/16+3,HEX2DEC(K$1)+2))))</f>
        <v>-10</v>
      </c>
      <c r="L265" s="115"/>
      <c r="M265" s="115">
        <f>IF(HEX2DEC(CONCATENATE(INDEX('BCC Daten'!$B:$R,HEX2DEC($B265)/16+3,HEX2DEC(N$1)+2),INDEX('BCC Daten'!$B:$R,HEX2DEC($B265)/16+3,HEX2DEC(M$1)+2)))&gt;32767,HEX2DEC(CONCATENATE(INDEX('BCC Daten'!$B:$R,HEX2DEC($B265)/16+3,HEX2DEC(N$1)+2),INDEX('BCC Daten'!$B:$R,HEX2DEC($B265)/16+3,HEX2DEC(M$1)+2)))-65536,HEX2DEC(CONCATENATE(INDEX('BCC Daten'!$B:$R,HEX2DEC($B265)/16+3,HEX2DEC(N$1)+2),INDEX('BCC Daten'!$B:$R,HEX2DEC($B265)/16+3,HEX2DEC(M$1)+2))))</f>
        <v>-8</v>
      </c>
      <c r="N265" s="115"/>
      <c r="O265" s="115">
        <f>IF(HEX2DEC(CONCATENATE(INDEX('BCC Daten'!$B:$R,HEX2DEC($B265)/16+3,HEX2DEC(P$1)+2),INDEX('BCC Daten'!$B:$R,HEX2DEC($B265)/16+3,HEX2DEC(O$1)+2)))&gt;32767,HEX2DEC(CONCATENATE(INDEX('BCC Daten'!$B:$R,HEX2DEC($B265)/16+3,HEX2DEC(P$1)+2),INDEX('BCC Daten'!$B:$R,HEX2DEC($B265)/16+3,HEX2DEC(O$1)+2)))-65536,HEX2DEC(CONCATENATE(INDEX('BCC Daten'!$B:$R,HEX2DEC($B265)/16+3,HEX2DEC(P$1)+2),INDEX('BCC Daten'!$B:$R,HEX2DEC($B265)/16+3,HEX2DEC(O$1)+2))))</f>
        <v>-12</v>
      </c>
      <c r="P265" s="115"/>
      <c r="Q265" s="115">
        <f>IF(HEX2DEC(CONCATENATE(INDEX('BCC Daten'!$B:$R,HEX2DEC($B265)/16+3,HEX2DEC(R$1)+2),INDEX('BCC Daten'!$B:$R,HEX2DEC($B265)/16+3,HEX2DEC(Q$1)+2)))&gt;32767,HEX2DEC(CONCATENATE(INDEX('BCC Daten'!$B:$R,HEX2DEC($B265)/16+3,HEX2DEC(R$1)+2),INDEX('BCC Daten'!$B:$R,HEX2DEC($B265)/16+3,HEX2DEC(Q$1)+2)))-65536,HEX2DEC(CONCATENATE(INDEX('BCC Daten'!$B:$R,HEX2DEC($B265)/16+3,HEX2DEC(R$1)+2),INDEX('BCC Daten'!$B:$R,HEX2DEC($B265)/16+3,HEX2DEC(Q$1)+2))))</f>
        <v>-16</v>
      </c>
      <c r="R265" s="116"/>
    </row>
    <row r="266" spans="1:18" x14ac:dyDescent="0.25">
      <c r="A266" s="75">
        <f t="shared" si="9"/>
        <v>3376</v>
      </c>
      <c r="B266" s="10" t="str">
        <f t="shared" si="10"/>
        <v>D30</v>
      </c>
      <c r="C266" s="114">
        <f>IF(HEX2DEC(CONCATENATE(INDEX('BCC Daten'!$B:$R,HEX2DEC($B266)/16+3,HEX2DEC(D$1)+2),INDEX('BCC Daten'!$B:$R,HEX2DEC($B266)/16+3,HEX2DEC(C$1)+2)))&gt;32767,HEX2DEC(CONCATENATE(INDEX('BCC Daten'!$B:$R,HEX2DEC($B266)/16+3,HEX2DEC(D$1)+2),INDEX('BCC Daten'!$B:$R,HEX2DEC($B266)/16+3,HEX2DEC(C$1)+2)))-65536,HEX2DEC(CONCATENATE(INDEX('BCC Daten'!$B:$R,HEX2DEC($B266)/16+3,HEX2DEC(D$1)+2),INDEX('BCC Daten'!$B:$R,HEX2DEC($B266)/16+3,HEX2DEC(C$1)+2))))</f>
        <v>-13</v>
      </c>
      <c r="D266" s="115"/>
      <c r="E266" s="115">
        <f>IF(HEX2DEC(CONCATENATE(INDEX('BCC Daten'!$B:$R,HEX2DEC($B266)/16+3,HEX2DEC(F$1)+2),INDEX('BCC Daten'!$B:$R,HEX2DEC($B266)/16+3,HEX2DEC(E$1)+2)))&gt;32767,HEX2DEC(CONCATENATE(INDEX('BCC Daten'!$B:$R,HEX2DEC($B266)/16+3,HEX2DEC(F$1)+2),INDEX('BCC Daten'!$B:$R,HEX2DEC($B266)/16+3,HEX2DEC(E$1)+2)))-65536,HEX2DEC(CONCATENATE(INDEX('BCC Daten'!$B:$R,HEX2DEC($B266)/16+3,HEX2DEC(F$1)+2),INDEX('BCC Daten'!$B:$R,HEX2DEC($B266)/16+3,HEX2DEC(E$1)+2))))</f>
        <v>-11</v>
      </c>
      <c r="F266" s="115"/>
      <c r="G266" s="115">
        <f>IF(HEX2DEC(CONCATENATE(INDEX('BCC Daten'!$B:$R,HEX2DEC($B266)/16+3,HEX2DEC(H$1)+2),INDEX('BCC Daten'!$B:$R,HEX2DEC($B266)/16+3,HEX2DEC(G$1)+2)))&gt;32767,HEX2DEC(CONCATENATE(INDEX('BCC Daten'!$B:$R,HEX2DEC($B266)/16+3,HEX2DEC(H$1)+2),INDEX('BCC Daten'!$B:$R,HEX2DEC($B266)/16+3,HEX2DEC(G$1)+2)))-65536,HEX2DEC(CONCATENATE(INDEX('BCC Daten'!$B:$R,HEX2DEC($B266)/16+3,HEX2DEC(H$1)+2),INDEX('BCC Daten'!$B:$R,HEX2DEC($B266)/16+3,HEX2DEC(G$1)+2))))</f>
        <v>-12</v>
      </c>
      <c r="H266" s="115"/>
      <c r="I266" s="115">
        <f>IF(HEX2DEC(CONCATENATE(INDEX('BCC Daten'!$B:$R,HEX2DEC($B266)/16+3,HEX2DEC(J$1)+2),INDEX('BCC Daten'!$B:$R,HEX2DEC($B266)/16+3,HEX2DEC(I$1)+2)))&gt;32767,HEX2DEC(CONCATENATE(INDEX('BCC Daten'!$B:$R,HEX2DEC($B266)/16+3,HEX2DEC(J$1)+2),INDEX('BCC Daten'!$B:$R,HEX2DEC($B266)/16+3,HEX2DEC(I$1)+2)))-65536,HEX2DEC(CONCATENATE(INDEX('BCC Daten'!$B:$R,HEX2DEC($B266)/16+3,HEX2DEC(J$1)+2),INDEX('BCC Daten'!$B:$R,HEX2DEC($B266)/16+3,HEX2DEC(I$1)+2))))</f>
        <v>-14</v>
      </c>
      <c r="J266" s="115"/>
      <c r="K266" s="115">
        <f>IF(HEX2DEC(CONCATENATE(INDEX('BCC Daten'!$B:$R,HEX2DEC($B266)/16+3,HEX2DEC(L$1)+2),INDEX('BCC Daten'!$B:$R,HEX2DEC($B266)/16+3,HEX2DEC(K$1)+2)))&gt;32767,HEX2DEC(CONCATENATE(INDEX('BCC Daten'!$B:$R,HEX2DEC($B266)/16+3,HEX2DEC(L$1)+2),INDEX('BCC Daten'!$B:$R,HEX2DEC($B266)/16+3,HEX2DEC(K$1)+2)))-65536,HEX2DEC(CONCATENATE(INDEX('BCC Daten'!$B:$R,HEX2DEC($B266)/16+3,HEX2DEC(L$1)+2),INDEX('BCC Daten'!$B:$R,HEX2DEC($B266)/16+3,HEX2DEC(K$1)+2))))</f>
        <v>-11</v>
      </c>
      <c r="L266" s="115"/>
      <c r="M266" s="115">
        <f>IF(HEX2DEC(CONCATENATE(INDEX('BCC Daten'!$B:$R,HEX2DEC($B266)/16+3,HEX2DEC(N$1)+2),INDEX('BCC Daten'!$B:$R,HEX2DEC($B266)/16+3,HEX2DEC(M$1)+2)))&gt;32767,HEX2DEC(CONCATENATE(INDEX('BCC Daten'!$B:$R,HEX2DEC($B266)/16+3,HEX2DEC(N$1)+2),INDEX('BCC Daten'!$B:$R,HEX2DEC($B266)/16+3,HEX2DEC(M$1)+2)))-65536,HEX2DEC(CONCATENATE(INDEX('BCC Daten'!$B:$R,HEX2DEC($B266)/16+3,HEX2DEC(N$1)+2),INDEX('BCC Daten'!$B:$R,HEX2DEC($B266)/16+3,HEX2DEC(M$1)+2))))</f>
        <v>-12</v>
      </c>
      <c r="N266" s="115"/>
      <c r="O266" s="115">
        <f>IF(HEX2DEC(CONCATENATE(INDEX('BCC Daten'!$B:$R,HEX2DEC($B266)/16+3,HEX2DEC(P$1)+2),INDEX('BCC Daten'!$B:$R,HEX2DEC($B266)/16+3,HEX2DEC(O$1)+2)))&gt;32767,HEX2DEC(CONCATENATE(INDEX('BCC Daten'!$B:$R,HEX2DEC($B266)/16+3,HEX2DEC(P$1)+2),INDEX('BCC Daten'!$B:$R,HEX2DEC($B266)/16+3,HEX2DEC(O$1)+2)))-65536,HEX2DEC(CONCATENATE(INDEX('BCC Daten'!$B:$R,HEX2DEC($B266)/16+3,HEX2DEC(P$1)+2),INDEX('BCC Daten'!$B:$R,HEX2DEC($B266)/16+3,HEX2DEC(O$1)+2))))</f>
        <v>-13</v>
      </c>
      <c r="P266" s="115"/>
      <c r="Q266" s="115">
        <f>IF(HEX2DEC(CONCATENATE(INDEX('BCC Daten'!$B:$R,HEX2DEC($B266)/16+3,HEX2DEC(R$1)+2),INDEX('BCC Daten'!$B:$R,HEX2DEC($B266)/16+3,HEX2DEC(Q$1)+2)))&gt;32767,HEX2DEC(CONCATENATE(INDEX('BCC Daten'!$B:$R,HEX2DEC($B266)/16+3,HEX2DEC(R$1)+2),INDEX('BCC Daten'!$B:$R,HEX2DEC($B266)/16+3,HEX2DEC(Q$1)+2)))-65536,HEX2DEC(CONCATENATE(INDEX('BCC Daten'!$B:$R,HEX2DEC($B266)/16+3,HEX2DEC(R$1)+2),INDEX('BCC Daten'!$B:$R,HEX2DEC($B266)/16+3,HEX2DEC(Q$1)+2))))</f>
        <v>-7</v>
      </c>
      <c r="R266" s="116"/>
    </row>
    <row r="267" spans="1:18" x14ac:dyDescent="0.25">
      <c r="A267" s="75">
        <f t="shared" si="9"/>
        <v>3392</v>
      </c>
      <c r="B267" s="10" t="str">
        <f t="shared" si="10"/>
        <v>D40</v>
      </c>
      <c r="C267" s="114">
        <f>IF(HEX2DEC(CONCATENATE(INDEX('BCC Daten'!$B:$R,HEX2DEC($B267)/16+3,HEX2DEC(D$1)+2),INDEX('BCC Daten'!$B:$R,HEX2DEC($B267)/16+3,HEX2DEC(C$1)+2)))&gt;32767,HEX2DEC(CONCATENATE(INDEX('BCC Daten'!$B:$R,HEX2DEC($B267)/16+3,HEX2DEC(D$1)+2),INDEX('BCC Daten'!$B:$R,HEX2DEC($B267)/16+3,HEX2DEC(C$1)+2)))-65536,HEX2DEC(CONCATENATE(INDEX('BCC Daten'!$B:$R,HEX2DEC($B267)/16+3,HEX2DEC(D$1)+2),INDEX('BCC Daten'!$B:$R,HEX2DEC($B267)/16+3,HEX2DEC(C$1)+2))))</f>
        <v>-32</v>
      </c>
      <c r="D267" s="115"/>
      <c r="E267" s="115">
        <f>IF(HEX2DEC(CONCATENATE(INDEX('BCC Daten'!$B:$R,HEX2DEC($B267)/16+3,HEX2DEC(F$1)+2),INDEX('BCC Daten'!$B:$R,HEX2DEC($B267)/16+3,HEX2DEC(E$1)+2)))&gt;32767,HEX2DEC(CONCATENATE(INDEX('BCC Daten'!$B:$R,HEX2DEC($B267)/16+3,HEX2DEC(F$1)+2),INDEX('BCC Daten'!$B:$R,HEX2DEC($B267)/16+3,HEX2DEC(E$1)+2)))-65536,HEX2DEC(CONCATENATE(INDEX('BCC Daten'!$B:$R,HEX2DEC($B267)/16+3,HEX2DEC(F$1)+2),INDEX('BCC Daten'!$B:$R,HEX2DEC($B267)/16+3,HEX2DEC(E$1)+2))))</f>
        <v>31</v>
      </c>
      <c r="F267" s="115"/>
      <c r="G267" s="115">
        <f>IF(HEX2DEC(CONCATENATE(INDEX('BCC Daten'!$B:$R,HEX2DEC($B267)/16+3,HEX2DEC(H$1)+2),INDEX('BCC Daten'!$B:$R,HEX2DEC($B267)/16+3,HEX2DEC(G$1)+2)))&gt;32767,HEX2DEC(CONCATENATE(INDEX('BCC Daten'!$B:$R,HEX2DEC($B267)/16+3,HEX2DEC(H$1)+2),INDEX('BCC Daten'!$B:$R,HEX2DEC($B267)/16+3,HEX2DEC(G$1)+2)))-65536,HEX2DEC(CONCATENATE(INDEX('BCC Daten'!$B:$R,HEX2DEC($B267)/16+3,HEX2DEC(H$1)+2),INDEX('BCC Daten'!$B:$R,HEX2DEC($B267)/16+3,HEX2DEC(G$1)+2))))</f>
        <v>-83</v>
      </c>
      <c r="H267" s="115"/>
      <c r="I267" s="115">
        <f>IF(HEX2DEC(CONCATENATE(INDEX('BCC Daten'!$B:$R,HEX2DEC($B267)/16+3,HEX2DEC(J$1)+2),INDEX('BCC Daten'!$B:$R,HEX2DEC($B267)/16+3,HEX2DEC(I$1)+2)))&gt;32767,HEX2DEC(CONCATENATE(INDEX('BCC Daten'!$B:$R,HEX2DEC($B267)/16+3,HEX2DEC(J$1)+2),INDEX('BCC Daten'!$B:$R,HEX2DEC($B267)/16+3,HEX2DEC(I$1)+2)))-65536,HEX2DEC(CONCATENATE(INDEX('BCC Daten'!$B:$R,HEX2DEC($B267)/16+3,HEX2DEC(J$1)+2),INDEX('BCC Daten'!$B:$R,HEX2DEC($B267)/16+3,HEX2DEC(I$1)+2))))</f>
        <v>41</v>
      </c>
      <c r="J267" s="115"/>
      <c r="K267" s="115">
        <f>IF(HEX2DEC(CONCATENATE(INDEX('BCC Daten'!$B:$R,HEX2DEC($B267)/16+3,HEX2DEC(L$1)+2),INDEX('BCC Daten'!$B:$R,HEX2DEC($B267)/16+3,HEX2DEC(K$1)+2)))&gt;32767,HEX2DEC(CONCATENATE(INDEX('BCC Daten'!$B:$R,HEX2DEC($B267)/16+3,HEX2DEC(L$1)+2),INDEX('BCC Daten'!$B:$R,HEX2DEC($B267)/16+3,HEX2DEC(K$1)+2)))-65536,HEX2DEC(CONCATENATE(INDEX('BCC Daten'!$B:$R,HEX2DEC($B267)/16+3,HEX2DEC(L$1)+2),INDEX('BCC Daten'!$B:$R,HEX2DEC($B267)/16+3,HEX2DEC(K$1)+2))))</f>
        <v>-40</v>
      </c>
      <c r="L267" s="115"/>
      <c r="M267" s="115">
        <f>IF(HEX2DEC(CONCATENATE(INDEX('BCC Daten'!$B:$R,HEX2DEC($B267)/16+3,HEX2DEC(N$1)+2),INDEX('BCC Daten'!$B:$R,HEX2DEC($B267)/16+3,HEX2DEC(M$1)+2)))&gt;32767,HEX2DEC(CONCATENATE(INDEX('BCC Daten'!$B:$R,HEX2DEC($B267)/16+3,HEX2DEC(N$1)+2),INDEX('BCC Daten'!$B:$R,HEX2DEC($B267)/16+3,HEX2DEC(M$1)+2)))-65536,HEX2DEC(CONCATENATE(INDEX('BCC Daten'!$B:$R,HEX2DEC($B267)/16+3,HEX2DEC(N$1)+2),INDEX('BCC Daten'!$B:$R,HEX2DEC($B267)/16+3,HEX2DEC(M$1)+2))))</f>
        <v>-20</v>
      </c>
      <c r="N267" s="115"/>
      <c r="O267" s="115">
        <f>IF(HEX2DEC(CONCATENATE(INDEX('BCC Daten'!$B:$R,HEX2DEC($B267)/16+3,HEX2DEC(P$1)+2),INDEX('BCC Daten'!$B:$R,HEX2DEC($B267)/16+3,HEX2DEC(O$1)+2)))&gt;32767,HEX2DEC(CONCATENATE(INDEX('BCC Daten'!$B:$R,HEX2DEC($B267)/16+3,HEX2DEC(P$1)+2),INDEX('BCC Daten'!$B:$R,HEX2DEC($B267)/16+3,HEX2DEC(O$1)+2)))-65536,HEX2DEC(CONCATENATE(INDEX('BCC Daten'!$B:$R,HEX2DEC($B267)/16+3,HEX2DEC(P$1)+2),INDEX('BCC Daten'!$B:$R,HEX2DEC($B267)/16+3,HEX2DEC(O$1)+2))))</f>
        <v>-32</v>
      </c>
      <c r="P267" s="115"/>
      <c r="Q267" s="115">
        <f>IF(HEX2DEC(CONCATENATE(INDEX('BCC Daten'!$B:$R,HEX2DEC($B267)/16+3,HEX2DEC(R$1)+2),INDEX('BCC Daten'!$B:$R,HEX2DEC($B267)/16+3,HEX2DEC(Q$1)+2)))&gt;32767,HEX2DEC(CONCATENATE(INDEX('BCC Daten'!$B:$R,HEX2DEC($B267)/16+3,HEX2DEC(R$1)+2),INDEX('BCC Daten'!$B:$R,HEX2DEC($B267)/16+3,HEX2DEC(Q$1)+2)))-65536,HEX2DEC(CONCATENATE(INDEX('BCC Daten'!$B:$R,HEX2DEC($B267)/16+3,HEX2DEC(R$1)+2),INDEX('BCC Daten'!$B:$R,HEX2DEC($B267)/16+3,HEX2DEC(Q$1)+2))))</f>
        <v>-24</v>
      </c>
      <c r="R267" s="116"/>
    </row>
    <row r="268" spans="1:18" x14ac:dyDescent="0.25">
      <c r="A268" s="75">
        <f t="shared" si="9"/>
        <v>3408</v>
      </c>
      <c r="B268" s="10" t="str">
        <f t="shared" si="10"/>
        <v>D50</v>
      </c>
      <c r="C268" s="114">
        <f>IF(HEX2DEC(CONCATENATE(INDEX('BCC Daten'!$B:$R,HEX2DEC($B268)/16+3,HEX2DEC(D$1)+2),INDEX('BCC Daten'!$B:$R,HEX2DEC($B268)/16+3,HEX2DEC(C$1)+2)))&gt;32767,HEX2DEC(CONCATENATE(INDEX('BCC Daten'!$B:$R,HEX2DEC($B268)/16+3,HEX2DEC(D$1)+2),INDEX('BCC Daten'!$B:$R,HEX2DEC($B268)/16+3,HEX2DEC(C$1)+2)))-65536,HEX2DEC(CONCATENATE(INDEX('BCC Daten'!$B:$R,HEX2DEC($B268)/16+3,HEX2DEC(D$1)+2),INDEX('BCC Daten'!$B:$R,HEX2DEC($B268)/16+3,HEX2DEC(C$1)+2))))</f>
        <v>-60</v>
      </c>
      <c r="D268" s="115"/>
      <c r="E268" s="115">
        <f>IF(HEX2DEC(CONCATENATE(INDEX('BCC Daten'!$B:$R,HEX2DEC($B268)/16+3,HEX2DEC(F$1)+2),INDEX('BCC Daten'!$B:$R,HEX2DEC($B268)/16+3,HEX2DEC(E$1)+2)))&gt;32767,HEX2DEC(CONCATENATE(INDEX('BCC Daten'!$B:$R,HEX2DEC($B268)/16+3,HEX2DEC(F$1)+2),INDEX('BCC Daten'!$B:$R,HEX2DEC($B268)/16+3,HEX2DEC(E$1)+2)))-65536,HEX2DEC(CONCATENATE(INDEX('BCC Daten'!$B:$R,HEX2DEC($B268)/16+3,HEX2DEC(F$1)+2),INDEX('BCC Daten'!$B:$R,HEX2DEC($B268)/16+3,HEX2DEC(E$1)+2))))</f>
        <v>-72</v>
      </c>
      <c r="F268" s="115"/>
      <c r="G268" s="115">
        <f>IF(HEX2DEC(CONCATENATE(INDEX('BCC Daten'!$B:$R,HEX2DEC($B268)/16+3,HEX2DEC(H$1)+2),INDEX('BCC Daten'!$B:$R,HEX2DEC($B268)/16+3,HEX2DEC(G$1)+2)))&gt;32767,HEX2DEC(CONCATENATE(INDEX('BCC Daten'!$B:$R,HEX2DEC($B268)/16+3,HEX2DEC(H$1)+2),INDEX('BCC Daten'!$B:$R,HEX2DEC($B268)/16+3,HEX2DEC(G$1)+2)))-65536,HEX2DEC(CONCATENATE(INDEX('BCC Daten'!$B:$R,HEX2DEC($B268)/16+3,HEX2DEC(H$1)+2),INDEX('BCC Daten'!$B:$R,HEX2DEC($B268)/16+3,HEX2DEC(G$1)+2))))</f>
        <v>18</v>
      </c>
      <c r="H268" s="115"/>
      <c r="I268" s="115">
        <f>IF(HEX2DEC(CONCATENATE(INDEX('BCC Daten'!$B:$R,HEX2DEC($B268)/16+3,HEX2DEC(J$1)+2),INDEX('BCC Daten'!$B:$R,HEX2DEC($B268)/16+3,HEX2DEC(I$1)+2)))&gt;32767,HEX2DEC(CONCATENATE(INDEX('BCC Daten'!$B:$R,HEX2DEC($B268)/16+3,HEX2DEC(J$1)+2),INDEX('BCC Daten'!$B:$R,HEX2DEC($B268)/16+3,HEX2DEC(I$1)+2)))-65536,HEX2DEC(CONCATENATE(INDEX('BCC Daten'!$B:$R,HEX2DEC($B268)/16+3,HEX2DEC(J$1)+2),INDEX('BCC Daten'!$B:$R,HEX2DEC($B268)/16+3,HEX2DEC(I$1)+2))))</f>
        <v>6</v>
      </c>
      <c r="J268" s="115"/>
      <c r="K268" s="115">
        <f>IF(HEX2DEC(CONCATENATE(INDEX('BCC Daten'!$B:$R,HEX2DEC($B268)/16+3,HEX2DEC(L$1)+2),INDEX('BCC Daten'!$B:$R,HEX2DEC($B268)/16+3,HEX2DEC(K$1)+2)))&gt;32767,HEX2DEC(CONCATENATE(INDEX('BCC Daten'!$B:$R,HEX2DEC($B268)/16+3,HEX2DEC(L$1)+2),INDEX('BCC Daten'!$B:$R,HEX2DEC($B268)/16+3,HEX2DEC(K$1)+2)))-65536,HEX2DEC(CONCATENATE(INDEX('BCC Daten'!$B:$R,HEX2DEC($B268)/16+3,HEX2DEC(L$1)+2),INDEX('BCC Daten'!$B:$R,HEX2DEC($B268)/16+3,HEX2DEC(K$1)+2))))</f>
        <v>-53</v>
      </c>
      <c r="L268" s="115"/>
      <c r="M268" s="115">
        <f>IF(HEX2DEC(CONCATENATE(INDEX('BCC Daten'!$B:$R,HEX2DEC($B268)/16+3,HEX2DEC(N$1)+2),INDEX('BCC Daten'!$B:$R,HEX2DEC($B268)/16+3,HEX2DEC(M$1)+2)))&gt;32767,HEX2DEC(CONCATENATE(INDEX('BCC Daten'!$B:$R,HEX2DEC($B268)/16+3,HEX2DEC(N$1)+2),INDEX('BCC Daten'!$B:$R,HEX2DEC($B268)/16+3,HEX2DEC(M$1)+2)))-65536,HEX2DEC(CONCATENATE(INDEX('BCC Daten'!$B:$R,HEX2DEC($B268)/16+3,HEX2DEC(N$1)+2),INDEX('BCC Daten'!$B:$R,HEX2DEC($B268)/16+3,HEX2DEC(M$1)+2))))</f>
        <v>41</v>
      </c>
      <c r="N268" s="115"/>
      <c r="O268" s="115">
        <f>IF(HEX2DEC(CONCATENATE(INDEX('BCC Daten'!$B:$R,HEX2DEC($B268)/16+3,HEX2DEC(P$1)+2),INDEX('BCC Daten'!$B:$R,HEX2DEC($B268)/16+3,HEX2DEC(O$1)+2)))&gt;32767,HEX2DEC(CONCATENATE(INDEX('BCC Daten'!$B:$R,HEX2DEC($B268)/16+3,HEX2DEC(P$1)+2),INDEX('BCC Daten'!$B:$R,HEX2DEC($B268)/16+3,HEX2DEC(O$1)+2)))-65536,HEX2DEC(CONCATENATE(INDEX('BCC Daten'!$B:$R,HEX2DEC($B268)/16+3,HEX2DEC(P$1)+2),INDEX('BCC Daten'!$B:$R,HEX2DEC($B268)/16+3,HEX2DEC(O$1)+2))))</f>
        <v>-86</v>
      </c>
      <c r="P268" s="115"/>
      <c r="Q268" s="115">
        <f>IF(HEX2DEC(CONCATENATE(INDEX('BCC Daten'!$B:$R,HEX2DEC($B268)/16+3,HEX2DEC(R$1)+2),INDEX('BCC Daten'!$B:$R,HEX2DEC($B268)/16+3,HEX2DEC(Q$1)+2)))&gt;32767,HEX2DEC(CONCATENATE(INDEX('BCC Daten'!$B:$R,HEX2DEC($B268)/16+3,HEX2DEC(R$1)+2),INDEX('BCC Daten'!$B:$R,HEX2DEC($B268)/16+3,HEX2DEC(Q$1)+2)))-65536,HEX2DEC(CONCATENATE(INDEX('BCC Daten'!$B:$R,HEX2DEC($B268)/16+3,HEX2DEC(R$1)+2),INDEX('BCC Daten'!$B:$R,HEX2DEC($B268)/16+3,HEX2DEC(Q$1)+2))))</f>
        <v>28</v>
      </c>
      <c r="R268" s="116"/>
    </row>
    <row r="269" spans="1:18" x14ac:dyDescent="0.25">
      <c r="A269" s="75">
        <f t="shared" si="9"/>
        <v>3424</v>
      </c>
      <c r="B269" s="10" t="str">
        <f t="shared" si="10"/>
        <v>D60</v>
      </c>
      <c r="C269" s="114">
        <f>IF(HEX2DEC(CONCATENATE(INDEX('BCC Daten'!$B:$R,HEX2DEC($B269)/16+3,HEX2DEC(D$1)+2),INDEX('BCC Daten'!$B:$R,HEX2DEC($B269)/16+3,HEX2DEC(C$1)+2)))&gt;32767,HEX2DEC(CONCATENATE(INDEX('BCC Daten'!$B:$R,HEX2DEC($B269)/16+3,HEX2DEC(D$1)+2),INDEX('BCC Daten'!$B:$R,HEX2DEC($B269)/16+3,HEX2DEC(C$1)+2)))-65536,HEX2DEC(CONCATENATE(INDEX('BCC Daten'!$B:$R,HEX2DEC($B269)/16+3,HEX2DEC(D$1)+2),INDEX('BCC Daten'!$B:$R,HEX2DEC($B269)/16+3,HEX2DEC(C$1)+2))))</f>
        <v>35</v>
      </c>
      <c r="D269" s="115"/>
      <c r="E269" s="115">
        <f>IF(HEX2DEC(CONCATENATE(INDEX('BCC Daten'!$B:$R,HEX2DEC($B269)/16+3,HEX2DEC(F$1)+2),INDEX('BCC Daten'!$B:$R,HEX2DEC($B269)/16+3,HEX2DEC(E$1)+2)))&gt;32767,HEX2DEC(CONCATENATE(INDEX('BCC Daten'!$B:$R,HEX2DEC($B269)/16+3,HEX2DEC(F$1)+2),INDEX('BCC Daten'!$B:$R,HEX2DEC($B269)/16+3,HEX2DEC(E$1)+2)))-65536,HEX2DEC(CONCATENATE(INDEX('BCC Daten'!$B:$R,HEX2DEC($B269)/16+3,HEX2DEC(F$1)+2),INDEX('BCC Daten'!$B:$R,HEX2DEC($B269)/16+3,HEX2DEC(E$1)+2))))</f>
        <v>-83</v>
      </c>
      <c r="F269" s="115"/>
      <c r="G269" s="115">
        <f>IF(HEX2DEC(CONCATENATE(INDEX('BCC Daten'!$B:$R,HEX2DEC($B269)/16+3,HEX2DEC(H$1)+2),INDEX('BCC Daten'!$B:$R,HEX2DEC($B269)/16+3,HEX2DEC(G$1)+2)))&gt;32767,HEX2DEC(CONCATENATE(INDEX('BCC Daten'!$B:$R,HEX2DEC($B269)/16+3,HEX2DEC(H$1)+2),INDEX('BCC Daten'!$B:$R,HEX2DEC($B269)/16+3,HEX2DEC(G$1)+2)))-65536,HEX2DEC(CONCATENATE(INDEX('BCC Daten'!$B:$R,HEX2DEC($B269)/16+3,HEX2DEC(H$1)+2),INDEX('BCC Daten'!$B:$R,HEX2DEC($B269)/16+3,HEX2DEC(G$1)+2))))</f>
        <v>11</v>
      </c>
      <c r="H269" s="115"/>
      <c r="I269" s="115">
        <f>IF(HEX2DEC(CONCATENATE(INDEX('BCC Daten'!$B:$R,HEX2DEC($B269)/16+3,HEX2DEC(J$1)+2),INDEX('BCC Daten'!$B:$R,HEX2DEC($B269)/16+3,HEX2DEC(I$1)+2)))&gt;32767,HEX2DEC(CONCATENATE(INDEX('BCC Daten'!$B:$R,HEX2DEC($B269)/16+3,HEX2DEC(J$1)+2),INDEX('BCC Daten'!$B:$R,HEX2DEC($B269)/16+3,HEX2DEC(I$1)+2)))-65536,HEX2DEC(CONCATENATE(INDEX('BCC Daten'!$B:$R,HEX2DEC($B269)/16+3,HEX2DEC(J$1)+2),INDEX('BCC Daten'!$B:$R,HEX2DEC($B269)/16+3,HEX2DEC(I$1)+2))))</f>
        <v>-40</v>
      </c>
      <c r="J269" s="115"/>
      <c r="K269" s="115">
        <f>IF(HEX2DEC(CONCATENATE(INDEX('BCC Daten'!$B:$R,HEX2DEC($B269)/16+3,HEX2DEC(L$1)+2),INDEX('BCC Daten'!$B:$R,HEX2DEC($B269)/16+3,HEX2DEC(K$1)+2)))&gt;32767,HEX2DEC(CONCATENATE(INDEX('BCC Daten'!$B:$R,HEX2DEC($B269)/16+3,HEX2DEC(L$1)+2),INDEX('BCC Daten'!$B:$R,HEX2DEC($B269)/16+3,HEX2DEC(K$1)+2)))-65536,HEX2DEC(CONCATENATE(INDEX('BCC Daten'!$B:$R,HEX2DEC($B269)/16+3,HEX2DEC(L$1)+2),INDEX('BCC Daten'!$B:$R,HEX2DEC($B269)/16+3,HEX2DEC(K$1)+2))))</f>
        <v>-11</v>
      </c>
      <c r="L269" s="115"/>
      <c r="M269" s="115">
        <f>IF(HEX2DEC(CONCATENATE(INDEX('BCC Daten'!$B:$R,HEX2DEC($B269)/16+3,HEX2DEC(N$1)+2),INDEX('BCC Daten'!$B:$R,HEX2DEC($B269)/16+3,HEX2DEC(M$1)+2)))&gt;32767,HEX2DEC(CONCATENATE(INDEX('BCC Daten'!$B:$R,HEX2DEC($B269)/16+3,HEX2DEC(N$1)+2),INDEX('BCC Daten'!$B:$R,HEX2DEC($B269)/16+3,HEX2DEC(M$1)+2)))-65536,HEX2DEC(CONCATENATE(INDEX('BCC Daten'!$B:$R,HEX2DEC($B269)/16+3,HEX2DEC(N$1)+2),INDEX('BCC Daten'!$B:$R,HEX2DEC($B269)/16+3,HEX2DEC(M$1)+2))))</f>
        <v>-31</v>
      </c>
      <c r="N269" s="115"/>
      <c r="O269" s="115">
        <f>IF(HEX2DEC(CONCATENATE(INDEX('BCC Daten'!$B:$R,HEX2DEC($B269)/16+3,HEX2DEC(P$1)+2),INDEX('BCC Daten'!$B:$R,HEX2DEC($B269)/16+3,HEX2DEC(O$1)+2)))&gt;32767,HEX2DEC(CONCATENATE(INDEX('BCC Daten'!$B:$R,HEX2DEC($B269)/16+3,HEX2DEC(P$1)+2),INDEX('BCC Daten'!$B:$R,HEX2DEC($B269)/16+3,HEX2DEC(O$1)+2)))-65536,HEX2DEC(CONCATENATE(INDEX('BCC Daten'!$B:$R,HEX2DEC($B269)/16+3,HEX2DEC(P$1)+2),INDEX('BCC Daten'!$B:$R,HEX2DEC($B269)/16+3,HEX2DEC(O$1)+2))))</f>
        <v>-27</v>
      </c>
      <c r="P269" s="115"/>
      <c r="Q269" s="115">
        <f>IF(HEX2DEC(CONCATENATE(INDEX('BCC Daten'!$B:$R,HEX2DEC($B269)/16+3,HEX2DEC(R$1)+2),INDEX('BCC Daten'!$B:$R,HEX2DEC($B269)/16+3,HEX2DEC(Q$1)+2)))&gt;32767,HEX2DEC(CONCATENATE(INDEX('BCC Daten'!$B:$R,HEX2DEC($B269)/16+3,HEX2DEC(R$1)+2),INDEX('BCC Daten'!$B:$R,HEX2DEC($B269)/16+3,HEX2DEC(Q$1)+2)))-65536,HEX2DEC(CONCATENATE(INDEX('BCC Daten'!$B:$R,HEX2DEC($B269)/16+3,HEX2DEC(R$1)+2),INDEX('BCC Daten'!$B:$R,HEX2DEC($B269)/16+3,HEX2DEC(Q$1)+2))))</f>
        <v>12</v>
      </c>
      <c r="R269" s="116"/>
    </row>
    <row r="270" spans="1:18" x14ac:dyDescent="0.25">
      <c r="A270" s="75">
        <f t="shared" si="9"/>
        <v>3440</v>
      </c>
      <c r="B270" s="10" t="str">
        <f t="shared" si="10"/>
        <v>D70</v>
      </c>
      <c r="C270" s="114">
        <f>IF(HEX2DEC(CONCATENATE(INDEX('BCC Daten'!$B:$R,HEX2DEC($B270)/16+3,HEX2DEC(D$1)+2),INDEX('BCC Daten'!$B:$R,HEX2DEC($B270)/16+3,HEX2DEC(C$1)+2)))&gt;32767,HEX2DEC(CONCATENATE(INDEX('BCC Daten'!$B:$R,HEX2DEC($B270)/16+3,HEX2DEC(D$1)+2),INDEX('BCC Daten'!$B:$R,HEX2DEC($B270)/16+3,HEX2DEC(C$1)+2)))-65536,HEX2DEC(CONCATENATE(INDEX('BCC Daten'!$B:$R,HEX2DEC($B270)/16+3,HEX2DEC(D$1)+2),INDEX('BCC Daten'!$B:$R,HEX2DEC($B270)/16+3,HEX2DEC(C$1)+2))))</f>
        <v>-27</v>
      </c>
      <c r="D270" s="115"/>
      <c r="E270" s="115">
        <f>IF(HEX2DEC(CONCATENATE(INDEX('BCC Daten'!$B:$R,HEX2DEC($B270)/16+3,HEX2DEC(F$1)+2),INDEX('BCC Daten'!$B:$R,HEX2DEC($B270)/16+3,HEX2DEC(E$1)+2)))&gt;32767,HEX2DEC(CONCATENATE(INDEX('BCC Daten'!$B:$R,HEX2DEC($B270)/16+3,HEX2DEC(F$1)+2),INDEX('BCC Daten'!$B:$R,HEX2DEC($B270)/16+3,HEX2DEC(E$1)+2)))-65536,HEX2DEC(CONCATENATE(INDEX('BCC Daten'!$B:$R,HEX2DEC($B270)/16+3,HEX2DEC(F$1)+2),INDEX('BCC Daten'!$B:$R,HEX2DEC($B270)/16+3,HEX2DEC(E$1)+2))))</f>
        <v>-22</v>
      </c>
      <c r="F270" s="115"/>
      <c r="G270" s="115">
        <f>IF(HEX2DEC(CONCATENATE(INDEX('BCC Daten'!$B:$R,HEX2DEC($B270)/16+3,HEX2DEC(H$1)+2),INDEX('BCC Daten'!$B:$R,HEX2DEC($B270)/16+3,HEX2DEC(G$1)+2)))&gt;32767,HEX2DEC(CONCATENATE(INDEX('BCC Daten'!$B:$R,HEX2DEC($B270)/16+3,HEX2DEC(H$1)+2),INDEX('BCC Daten'!$B:$R,HEX2DEC($B270)/16+3,HEX2DEC(G$1)+2)))-65536,HEX2DEC(CONCATENATE(INDEX('BCC Daten'!$B:$R,HEX2DEC($B270)/16+3,HEX2DEC(H$1)+2),INDEX('BCC Daten'!$B:$R,HEX2DEC($B270)/16+3,HEX2DEC(G$1)+2))))</f>
        <v>-130</v>
      </c>
      <c r="H270" s="115"/>
      <c r="I270" s="115">
        <f>IF(HEX2DEC(CONCATENATE(INDEX('BCC Daten'!$B:$R,HEX2DEC($B270)/16+3,HEX2DEC(J$1)+2),INDEX('BCC Daten'!$B:$R,HEX2DEC($B270)/16+3,HEX2DEC(I$1)+2)))&gt;32767,HEX2DEC(CONCATENATE(INDEX('BCC Daten'!$B:$R,HEX2DEC($B270)/16+3,HEX2DEC(J$1)+2),INDEX('BCC Daten'!$B:$R,HEX2DEC($B270)/16+3,HEX2DEC(I$1)+2)))-65536,HEX2DEC(CONCATENATE(INDEX('BCC Daten'!$B:$R,HEX2DEC($B270)/16+3,HEX2DEC(J$1)+2),INDEX('BCC Daten'!$B:$R,HEX2DEC($B270)/16+3,HEX2DEC(I$1)+2))))</f>
        <v>-11</v>
      </c>
      <c r="J270" s="115"/>
      <c r="K270" s="115">
        <f>IF(HEX2DEC(CONCATENATE(INDEX('BCC Daten'!$B:$R,HEX2DEC($B270)/16+3,HEX2DEC(L$1)+2),INDEX('BCC Daten'!$B:$R,HEX2DEC($B270)/16+3,HEX2DEC(K$1)+2)))&gt;32767,HEX2DEC(CONCATENATE(INDEX('BCC Daten'!$B:$R,HEX2DEC($B270)/16+3,HEX2DEC(L$1)+2),INDEX('BCC Daten'!$B:$R,HEX2DEC($B270)/16+3,HEX2DEC(K$1)+2)))-65536,HEX2DEC(CONCATENATE(INDEX('BCC Daten'!$B:$R,HEX2DEC($B270)/16+3,HEX2DEC(L$1)+2),INDEX('BCC Daten'!$B:$R,HEX2DEC($B270)/16+3,HEX2DEC(K$1)+2))))</f>
        <v>-80</v>
      </c>
      <c r="L270" s="115"/>
      <c r="M270" s="115">
        <f>IF(HEX2DEC(CONCATENATE(INDEX('BCC Daten'!$B:$R,HEX2DEC($B270)/16+3,HEX2DEC(N$1)+2),INDEX('BCC Daten'!$B:$R,HEX2DEC($B270)/16+3,HEX2DEC(M$1)+2)))&gt;32767,HEX2DEC(CONCATENATE(INDEX('BCC Daten'!$B:$R,HEX2DEC($B270)/16+3,HEX2DEC(N$1)+2),INDEX('BCC Daten'!$B:$R,HEX2DEC($B270)/16+3,HEX2DEC(M$1)+2)))-65536,HEX2DEC(CONCATENATE(INDEX('BCC Daten'!$B:$R,HEX2DEC($B270)/16+3,HEX2DEC(N$1)+2),INDEX('BCC Daten'!$B:$R,HEX2DEC($B270)/16+3,HEX2DEC(M$1)+2))))</f>
        <v>36</v>
      </c>
      <c r="N270" s="115"/>
      <c r="O270" s="115">
        <f>IF(HEX2DEC(CONCATENATE(INDEX('BCC Daten'!$B:$R,HEX2DEC($B270)/16+3,HEX2DEC(P$1)+2),INDEX('BCC Daten'!$B:$R,HEX2DEC($B270)/16+3,HEX2DEC(O$1)+2)))&gt;32767,HEX2DEC(CONCATENATE(INDEX('BCC Daten'!$B:$R,HEX2DEC($B270)/16+3,HEX2DEC(P$1)+2),INDEX('BCC Daten'!$B:$R,HEX2DEC($B270)/16+3,HEX2DEC(O$1)+2)))-65536,HEX2DEC(CONCATENATE(INDEX('BCC Daten'!$B:$R,HEX2DEC($B270)/16+3,HEX2DEC(P$1)+2),INDEX('BCC Daten'!$B:$R,HEX2DEC($B270)/16+3,HEX2DEC(O$1)+2))))</f>
        <v>-20</v>
      </c>
      <c r="P270" s="115"/>
      <c r="Q270" s="115">
        <f>IF(HEX2DEC(CONCATENATE(INDEX('BCC Daten'!$B:$R,HEX2DEC($B270)/16+3,HEX2DEC(R$1)+2),INDEX('BCC Daten'!$B:$R,HEX2DEC($B270)/16+3,HEX2DEC(Q$1)+2)))&gt;32767,HEX2DEC(CONCATENATE(INDEX('BCC Daten'!$B:$R,HEX2DEC($B270)/16+3,HEX2DEC(R$1)+2),INDEX('BCC Daten'!$B:$R,HEX2DEC($B270)/16+3,HEX2DEC(Q$1)+2)))-65536,HEX2DEC(CONCATENATE(INDEX('BCC Daten'!$B:$R,HEX2DEC($B270)/16+3,HEX2DEC(R$1)+2),INDEX('BCC Daten'!$B:$R,HEX2DEC($B270)/16+3,HEX2DEC(Q$1)+2))))</f>
        <v>14</v>
      </c>
      <c r="R270" s="116"/>
    </row>
    <row r="271" spans="1:18" x14ac:dyDescent="0.25">
      <c r="A271" s="75">
        <f t="shared" si="9"/>
        <v>3456</v>
      </c>
      <c r="B271" s="10" t="str">
        <f t="shared" si="10"/>
        <v>D80</v>
      </c>
      <c r="C271" s="114">
        <f>IF(HEX2DEC(CONCATENATE(INDEX('BCC Daten'!$B:$R,HEX2DEC($B271)/16+3,HEX2DEC(D$1)+2),INDEX('BCC Daten'!$B:$R,HEX2DEC($B271)/16+3,HEX2DEC(C$1)+2)))&gt;32767,HEX2DEC(CONCATENATE(INDEX('BCC Daten'!$B:$R,HEX2DEC($B271)/16+3,HEX2DEC(D$1)+2),INDEX('BCC Daten'!$B:$R,HEX2DEC($B271)/16+3,HEX2DEC(C$1)+2)))-65536,HEX2DEC(CONCATENATE(INDEX('BCC Daten'!$B:$R,HEX2DEC($B271)/16+3,HEX2DEC(D$1)+2),INDEX('BCC Daten'!$B:$R,HEX2DEC($B271)/16+3,HEX2DEC(C$1)+2))))</f>
        <v>40</v>
      </c>
      <c r="D271" s="115"/>
      <c r="E271" s="115">
        <f>IF(HEX2DEC(CONCATENATE(INDEX('BCC Daten'!$B:$R,HEX2DEC($B271)/16+3,HEX2DEC(F$1)+2),INDEX('BCC Daten'!$B:$R,HEX2DEC($B271)/16+3,HEX2DEC(E$1)+2)))&gt;32767,HEX2DEC(CONCATENATE(INDEX('BCC Daten'!$B:$R,HEX2DEC($B271)/16+3,HEX2DEC(F$1)+2),INDEX('BCC Daten'!$B:$R,HEX2DEC($B271)/16+3,HEX2DEC(E$1)+2)))-65536,HEX2DEC(CONCATENATE(INDEX('BCC Daten'!$B:$R,HEX2DEC($B271)/16+3,HEX2DEC(F$1)+2),INDEX('BCC Daten'!$B:$R,HEX2DEC($B271)/16+3,HEX2DEC(E$1)+2))))</f>
        <v>-65</v>
      </c>
      <c r="F271" s="115"/>
      <c r="G271" s="115">
        <f>IF(HEX2DEC(CONCATENATE(INDEX('BCC Daten'!$B:$R,HEX2DEC($B271)/16+3,HEX2DEC(H$1)+2),INDEX('BCC Daten'!$B:$R,HEX2DEC($B271)/16+3,HEX2DEC(G$1)+2)))&gt;32767,HEX2DEC(CONCATENATE(INDEX('BCC Daten'!$B:$R,HEX2DEC($B271)/16+3,HEX2DEC(H$1)+2),INDEX('BCC Daten'!$B:$R,HEX2DEC($B271)/16+3,HEX2DEC(G$1)+2)))-65536,HEX2DEC(CONCATENATE(INDEX('BCC Daten'!$B:$R,HEX2DEC($B271)/16+3,HEX2DEC(H$1)+2),INDEX('BCC Daten'!$B:$R,HEX2DEC($B271)/16+3,HEX2DEC(G$1)+2))))</f>
        <v>-25</v>
      </c>
      <c r="H271" s="115"/>
      <c r="I271" s="115">
        <f>IF(HEX2DEC(CONCATENATE(INDEX('BCC Daten'!$B:$R,HEX2DEC($B271)/16+3,HEX2DEC(J$1)+2),INDEX('BCC Daten'!$B:$R,HEX2DEC($B271)/16+3,HEX2DEC(I$1)+2)))&gt;32767,HEX2DEC(CONCATENATE(INDEX('BCC Daten'!$B:$R,HEX2DEC($B271)/16+3,HEX2DEC(J$1)+2),INDEX('BCC Daten'!$B:$R,HEX2DEC($B271)/16+3,HEX2DEC(I$1)+2)))-65536,HEX2DEC(CONCATENATE(INDEX('BCC Daten'!$B:$R,HEX2DEC($B271)/16+3,HEX2DEC(J$1)+2),INDEX('BCC Daten'!$B:$R,HEX2DEC($B271)/16+3,HEX2DEC(I$1)+2))))</f>
        <v>-61</v>
      </c>
      <c r="J271" s="115"/>
      <c r="K271" s="115">
        <f>IF(HEX2DEC(CONCATENATE(INDEX('BCC Daten'!$B:$R,HEX2DEC($B271)/16+3,HEX2DEC(L$1)+2),INDEX('BCC Daten'!$B:$R,HEX2DEC($B271)/16+3,HEX2DEC(K$1)+2)))&gt;32767,HEX2DEC(CONCATENATE(INDEX('BCC Daten'!$B:$R,HEX2DEC($B271)/16+3,HEX2DEC(L$1)+2),INDEX('BCC Daten'!$B:$R,HEX2DEC($B271)/16+3,HEX2DEC(K$1)+2)))-65536,HEX2DEC(CONCATENATE(INDEX('BCC Daten'!$B:$R,HEX2DEC($B271)/16+3,HEX2DEC(L$1)+2),INDEX('BCC Daten'!$B:$R,HEX2DEC($B271)/16+3,HEX2DEC(K$1)+2))))</f>
        <v>36</v>
      </c>
      <c r="L271" s="115"/>
      <c r="M271" s="115">
        <f>IF(HEX2DEC(CONCATENATE(INDEX('BCC Daten'!$B:$R,HEX2DEC($B271)/16+3,HEX2DEC(N$1)+2),INDEX('BCC Daten'!$B:$R,HEX2DEC($B271)/16+3,HEX2DEC(M$1)+2)))&gt;32767,HEX2DEC(CONCATENATE(INDEX('BCC Daten'!$B:$R,HEX2DEC($B271)/16+3,HEX2DEC(N$1)+2),INDEX('BCC Daten'!$B:$R,HEX2DEC($B271)/16+3,HEX2DEC(M$1)+2)))-65536,HEX2DEC(CONCATENATE(INDEX('BCC Daten'!$B:$R,HEX2DEC($B271)/16+3,HEX2DEC(N$1)+2),INDEX('BCC Daten'!$B:$R,HEX2DEC($B271)/16+3,HEX2DEC(M$1)+2))))</f>
        <v>-26</v>
      </c>
      <c r="N271" s="115"/>
      <c r="O271" s="115">
        <f>IF(HEX2DEC(CONCATENATE(INDEX('BCC Daten'!$B:$R,HEX2DEC($B271)/16+3,HEX2DEC(P$1)+2),INDEX('BCC Daten'!$B:$R,HEX2DEC($B271)/16+3,HEX2DEC(O$1)+2)))&gt;32767,HEX2DEC(CONCATENATE(INDEX('BCC Daten'!$B:$R,HEX2DEC($B271)/16+3,HEX2DEC(P$1)+2),INDEX('BCC Daten'!$B:$R,HEX2DEC($B271)/16+3,HEX2DEC(O$1)+2)))-65536,HEX2DEC(CONCATENATE(INDEX('BCC Daten'!$B:$R,HEX2DEC($B271)/16+3,HEX2DEC(P$1)+2),INDEX('BCC Daten'!$B:$R,HEX2DEC($B271)/16+3,HEX2DEC(O$1)+2))))</f>
        <v>19</v>
      </c>
      <c r="P271" s="115"/>
      <c r="Q271" s="115">
        <f>IF(HEX2DEC(CONCATENATE(INDEX('BCC Daten'!$B:$R,HEX2DEC($B271)/16+3,HEX2DEC(R$1)+2),INDEX('BCC Daten'!$B:$R,HEX2DEC($B271)/16+3,HEX2DEC(Q$1)+2)))&gt;32767,HEX2DEC(CONCATENATE(INDEX('BCC Daten'!$B:$R,HEX2DEC($B271)/16+3,HEX2DEC(R$1)+2),INDEX('BCC Daten'!$B:$R,HEX2DEC($B271)/16+3,HEX2DEC(Q$1)+2)))-65536,HEX2DEC(CONCATENATE(INDEX('BCC Daten'!$B:$R,HEX2DEC($B271)/16+3,HEX2DEC(R$1)+2),INDEX('BCC Daten'!$B:$R,HEX2DEC($B271)/16+3,HEX2DEC(Q$1)+2))))</f>
        <v>-87</v>
      </c>
      <c r="R271" s="116"/>
    </row>
    <row r="272" spans="1:18" x14ac:dyDescent="0.25">
      <c r="A272" s="75">
        <f t="shared" si="9"/>
        <v>3472</v>
      </c>
      <c r="B272" s="10" t="str">
        <f t="shared" si="10"/>
        <v>D90</v>
      </c>
      <c r="C272" s="114">
        <f>IF(HEX2DEC(CONCATENATE(INDEX('BCC Daten'!$B:$R,HEX2DEC($B272)/16+3,HEX2DEC(D$1)+2),INDEX('BCC Daten'!$B:$R,HEX2DEC($B272)/16+3,HEX2DEC(C$1)+2)))&gt;32767,HEX2DEC(CONCATENATE(INDEX('BCC Daten'!$B:$R,HEX2DEC($B272)/16+3,HEX2DEC(D$1)+2),INDEX('BCC Daten'!$B:$R,HEX2DEC($B272)/16+3,HEX2DEC(C$1)+2)))-65536,HEX2DEC(CONCATENATE(INDEX('BCC Daten'!$B:$R,HEX2DEC($B272)/16+3,HEX2DEC(D$1)+2),INDEX('BCC Daten'!$B:$R,HEX2DEC($B272)/16+3,HEX2DEC(C$1)+2))))</f>
        <v>-75</v>
      </c>
      <c r="D272" s="115"/>
      <c r="E272" s="115">
        <f>IF(HEX2DEC(CONCATENATE(INDEX('BCC Daten'!$B:$R,HEX2DEC($B272)/16+3,HEX2DEC(F$1)+2),INDEX('BCC Daten'!$B:$R,HEX2DEC($B272)/16+3,HEX2DEC(E$1)+2)))&gt;32767,HEX2DEC(CONCATENATE(INDEX('BCC Daten'!$B:$R,HEX2DEC($B272)/16+3,HEX2DEC(F$1)+2),INDEX('BCC Daten'!$B:$R,HEX2DEC($B272)/16+3,HEX2DEC(E$1)+2)))-65536,HEX2DEC(CONCATENATE(INDEX('BCC Daten'!$B:$R,HEX2DEC($B272)/16+3,HEX2DEC(F$1)+2),INDEX('BCC Daten'!$B:$R,HEX2DEC($B272)/16+3,HEX2DEC(E$1)+2))))</f>
        <v>43</v>
      </c>
      <c r="F272" s="115"/>
      <c r="G272" s="115">
        <f>IF(HEX2DEC(CONCATENATE(INDEX('BCC Daten'!$B:$R,HEX2DEC($B272)/16+3,HEX2DEC(H$1)+2),INDEX('BCC Daten'!$B:$R,HEX2DEC($B272)/16+3,HEX2DEC(G$1)+2)))&gt;32767,HEX2DEC(CONCATENATE(INDEX('BCC Daten'!$B:$R,HEX2DEC($B272)/16+3,HEX2DEC(H$1)+2),INDEX('BCC Daten'!$B:$R,HEX2DEC($B272)/16+3,HEX2DEC(G$1)+2)))-65536,HEX2DEC(CONCATENATE(INDEX('BCC Daten'!$B:$R,HEX2DEC($B272)/16+3,HEX2DEC(H$1)+2),INDEX('BCC Daten'!$B:$R,HEX2DEC($B272)/16+3,HEX2DEC(G$1)+2))))</f>
        <v>-55</v>
      </c>
      <c r="H272" s="115"/>
      <c r="I272" s="115">
        <f>IF(HEX2DEC(CONCATENATE(INDEX('BCC Daten'!$B:$R,HEX2DEC($B272)/16+3,HEX2DEC(J$1)+2),INDEX('BCC Daten'!$B:$R,HEX2DEC($B272)/16+3,HEX2DEC(I$1)+2)))&gt;32767,HEX2DEC(CONCATENATE(INDEX('BCC Daten'!$B:$R,HEX2DEC($B272)/16+3,HEX2DEC(J$1)+2),INDEX('BCC Daten'!$B:$R,HEX2DEC($B272)/16+3,HEX2DEC(I$1)+2)))-65536,HEX2DEC(CONCATENATE(INDEX('BCC Daten'!$B:$R,HEX2DEC($B272)/16+3,HEX2DEC(J$1)+2),INDEX('BCC Daten'!$B:$R,HEX2DEC($B272)/16+3,HEX2DEC(I$1)+2))))</f>
        <v>-59</v>
      </c>
      <c r="J272" s="115"/>
      <c r="K272" s="115">
        <f>IF(HEX2DEC(CONCATENATE(INDEX('BCC Daten'!$B:$R,HEX2DEC($B272)/16+3,HEX2DEC(L$1)+2),INDEX('BCC Daten'!$B:$R,HEX2DEC($B272)/16+3,HEX2DEC(K$1)+2)))&gt;32767,HEX2DEC(CONCATENATE(INDEX('BCC Daten'!$B:$R,HEX2DEC($B272)/16+3,HEX2DEC(L$1)+2),INDEX('BCC Daten'!$B:$R,HEX2DEC($B272)/16+3,HEX2DEC(K$1)+2)))-65536,HEX2DEC(CONCATENATE(INDEX('BCC Daten'!$B:$R,HEX2DEC($B272)/16+3,HEX2DEC(L$1)+2),INDEX('BCC Daten'!$B:$R,HEX2DEC($B272)/16+3,HEX2DEC(K$1)+2))))</f>
        <v>-11</v>
      </c>
      <c r="L272" s="115"/>
      <c r="M272" s="115">
        <f>IF(HEX2DEC(CONCATENATE(INDEX('BCC Daten'!$B:$R,HEX2DEC($B272)/16+3,HEX2DEC(N$1)+2),INDEX('BCC Daten'!$B:$R,HEX2DEC($B272)/16+3,HEX2DEC(M$1)+2)))&gt;32767,HEX2DEC(CONCATENATE(INDEX('BCC Daten'!$B:$R,HEX2DEC($B272)/16+3,HEX2DEC(N$1)+2),INDEX('BCC Daten'!$B:$R,HEX2DEC($B272)/16+3,HEX2DEC(M$1)+2)))-65536,HEX2DEC(CONCATENATE(INDEX('BCC Daten'!$B:$R,HEX2DEC($B272)/16+3,HEX2DEC(N$1)+2),INDEX('BCC Daten'!$B:$R,HEX2DEC($B272)/16+3,HEX2DEC(M$1)+2))))</f>
        <v>-24</v>
      </c>
      <c r="N272" s="115"/>
      <c r="O272" s="115">
        <f>IF(HEX2DEC(CONCATENATE(INDEX('BCC Daten'!$B:$R,HEX2DEC($B272)/16+3,HEX2DEC(P$1)+2),INDEX('BCC Daten'!$B:$R,HEX2DEC($B272)/16+3,HEX2DEC(O$1)+2)))&gt;32767,HEX2DEC(CONCATENATE(INDEX('BCC Daten'!$B:$R,HEX2DEC($B272)/16+3,HEX2DEC(P$1)+2),INDEX('BCC Daten'!$B:$R,HEX2DEC($B272)/16+3,HEX2DEC(O$1)+2)))-65536,HEX2DEC(CONCATENATE(INDEX('BCC Daten'!$B:$R,HEX2DEC($B272)/16+3,HEX2DEC(P$1)+2),INDEX('BCC Daten'!$B:$R,HEX2DEC($B272)/16+3,HEX2DEC(O$1)+2))))</f>
        <v>-4</v>
      </c>
      <c r="P272" s="115"/>
      <c r="Q272" s="115">
        <f>IF(HEX2DEC(CONCATENATE(INDEX('BCC Daten'!$B:$R,HEX2DEC($B272)/16+3,HEX2DEC(R$1)+2),INDEX('BCC Daten'!$B:$R,HEX2DEC($B272)/16+3,HEX2DEC(Q$1)+2)))&gt;32767,HEX2DEC(CONCATENATE(INDEX('BCC Daten'!$B:$R,HEX2DEC($B272)/16+3,HEX2DEC(R$1)+2),INDEX('BCC Daten'!$B:$R,HEX2DEC($B272)/16+3,HEX2DEC(Q$1)+2)))-65536,HEX2DEC(CONCATENATE(INDEX('BCC Daten'!$B:$R,HEX2DEC($B272)/16+3,HEX2DEC(R$1)+2),INDEX('BCC Daten'!$B:$R,HEX2DEC($B272)/16+3,HEX2DEC(Q$1)+2))))</f>
        <v>30</v>
      </c>
      <c r="R272" s="116"/>
    </row>
    <row r="273" spans="1:18" x14ac:dyDescent="0.25">
      <c r="A273" s="75">
        <f t="shared" si="9"/>
        <v>3488</v>
      </c>
      <c r="B273" s="10" t="str">
        <f t="shared" si="10"/>
        <v>DA0</v>
      </c>
      <c r="C273" s="114">
        <f>IF(HEX2DEC(CONCATENATE(INDEX('BCC Daten'!$B:$R,HEX2DEC($B273)/16+3,HEX2DEC(D$1)+2),INDEX('BCC Daten'!$B:$R,HEX2DEC($B273)/16+3,HEX2DEC(C$1)+2)))&gt;32767,HEX2DEC(CONCATENATE(INDEX('BCC Daten'!$B:$R,HEX2DEC($B273)/16+3,HEX2DEC(D$1)+2),INDEX('BCC Daten'!$B:$R,HEX2DEC($B273)/16+3,HEX2DEC(C$1)+2)))-65536,HEX2DEC(CONCATENATE(INDEX('BCC Daten'!$B:$R,HEX2DEC($B273)/16+3,HEX2DEC(D$1)+2),INDEX('BCC Daten'!$B:$R,HEX2DEC($B273)/16+3,HEX2DEC(C$1)+2))))</f>
        <v>-26</v>
      </c>
      <c r="D273" s="115"/>
      <c r="E273" s="115">
        <f>IF(HEX2DEC(CONCATENATE(INDEX('BCC Daten'!$B:$R,HEX2DEC($B273)/16+3,HEX2DEC(F$1)+2),INDEX('BCC Daten'!$B:$R,HEX2DEC($B273)/16+3,HEX2DEC(E$1)+2)))&gt;32767,HEX2DEC(CONCATENATE(INDEX('BCC Daten'!$B:$R,HEX2DEC($B273)/16+3,HEX2DEC(F$1)+2),INDEX('BCC Daten'!$B:$R,HEX2DEC($B273)/16+3,HEX2DEC(E$1)+2)))-65536,HEX2DEC(CONCATENATE(INDEX('BCC Daten'!$B:$R,HEX2DEC($B273)/16+3,HEX2DEC(F$1)+2),INDEX('BCC Daten'!$B:$R,HEX2DEC($B273)/16+3,HEX2DEC(E$1)+2))))</f>
        <v>-64</v>
      </c>
      <c r="F273" s="115"/>
      <c r="G273" s="115">
        <f>IF(HEX2DEC(CONCATENATE(INDEX('BCC Daten'!$B:$R,HEX2DEC($B273)/16+3,HEX2DEC(H$1)+2),INDEX('BCC Daten'!$B:$R,HEX2DEC($B273)/16+3,HEX2DEC(G$1)+2)))&gt;32767,HEX2DEC(CONCATENATE(INDEX('BCC Daten'!$B:$R,HEX2DEC($B273)/16+3,HEX2DEC(H$1)+2),INDEX('BCC Daten'!$B:$R,HEX2DEC($B273)/16+3,HEX2DEC(G$1)+2)))-65536,HEX2DEC(CONCATENATE(INDEX('BCC Daten'!$B:$R,HEX2DEC($B273)/16+3,HEX2DEC(H$1)+2),INDEX('BCC Daten'!$B:$R,HEX2DEC($B273)/16+3,HEX2DEC(G$1)+2))))</f>
        <v>-10</v>
      </c>
      <c r="H273" s="115"/>
      <c r="I273" s="115">
        <f>IF(HEX2DEC(CONCATENATE(INDEX('BCC Daten'!$B:$R,HEX2DEC($B273)/16+3,HEX2DEC(J$1)+2),INDEX('BCC Daten'!$B:$R,HEX2DEC($B273)/16+3,HEX2DEC(I$1)+2)))&gt;32767,HEX2DEC(CONCATENATE(INDEX('BCC Daten'!$B:$R,HEX2DEC($B273)/16+3,HEX2DEC(J$1)+2),INDEX('BCC Daten'!$B:$R,HEX2DEC($B273)/16+3,HEX2DEC(I$1)+2)))-65536,HEX2DEC(CONCATENATE(INDEX('BCC Daten'!$B:$R,HEX2DEC($B273)/16+3,HEX2DEC(J$1)+2),INDEX('BCC Daten'!$B:$R,HEX2DEC($B273)/16+3,HEX2DEC(I$1)+2))))</f>
        <v>-79</v>
      </c>
      <c r="J273" s="115"/>
      <c r="K273" s="115">
        <f>IF(HEX2DEC(CONCATENATE(INDEX('BCC Daten'!$B:$R,HEX2DEC($B273)/16+3,HEX2DEC(L$1)+2),INDEX('BCC Daten'!$B:$R,HEX2DEC($B273)/16+3,HEX2DEC(K$1)+2)))&gt;32767,HEX2DEC(CONCATENATE(INDEX('BCC Daten'!$B:$R,HEX2DEC($B273)/16+3,HEX2DEC(L$1)+2),INDEX('BCC Daten'!$B:$R,HEX2DEC($B273)/16+3,HEX2DEC(K$1)+2)))-65536,HEX2DEC(CONCATENATE(INDEX('BCC Daten'!$B:$R,HEX2DEC($B273)/16+3,HEX2DEC(L$1)+2),INDEX('BCC Daten'!$B:$R,HEX2DEC($B273)/16+3,HEX2DEC(K$1)+2))))</f>
        <v>1</v>
      </c>
      <c r="L273" s="115"/>
      <c r="M273" s="115">
        <f>IF(HEX2DEC(CONCATENATE(INDEX('BCC Daten'!$B:$R,HEX2DEC($B273)/16+3,HEX2DEC(N$1)+2),INDEX('BCC Daten'!$B:$R,HEX2DEC($B273)/16+3,HEX2DEC(M$1)+2)))&gt;32767,HEX2DEC(CONCATENATE(INDEX('BCC Daten'!$B:$R,HEX2DEC($B273)/16+3,HEX2DEC(N$1)+2),INDEX('BCC Daten'!$B:$R,HEX2DEC($B273)/16+3,HEX2DEC(M$1)+2)))-65536,HEX2DEC(CONCATENATE(INDEX('BCC Daten'!$B:$R,HEX2DEC($B273)/16+3,HEX2DEC(N$1)+2),INDEX('BCC Daten'!$B:$R,HEX2DEC($B273)/16+3,HEX2DEC(M$1)+2))))</f>
        <v>-76</v>
      </c>
      <c r="N273" s="115"/>
      <c r="O273" s="115">
        <f>IF(HEX2DEC(CONCATENATE(INDEX('BCC Daten'!$B:$R,HEX2DEC($B273)/16+3,HEX2DEC(P$1)+2),INDEX('BCC Daten'!$B:$R,HEX2DEC($B273)/16+3,HEX2DEC(O$1)+2)))&gt;32767,HEX2DEC(CONCATENATE(INDEX('BCC Daten'!$B:$R,HEX2DEC($B273)/16+3,HEX2DEC(P$1)+2),INDEX('BCC Daten'!$B:$R,HEX2DEC($B273)/16+3,HEX2DEC(O$1)+2)))-65536,HEX2DEC(CONCATENATE(INDEX('BCC Daten'!$B:$R,HEX2DEC($B273)/16+3,HEX2DEC(P$1)+2),INDEX('BCC Daten'!$B:$R,HEX2DEC($B273)/16+3,HEX2DEC(O$1)+2))))</f>
        <v>-40</v>
      </c>
      <c r="P273" s="115"/>
      <c r="Q273" s="115">
        <f>IF(HEX2DEC(CONCATENATE(INDEX('BCC Daten'!$B:$R,HEX2DEC($B273)/16+3,HEX2DEC(R$1)+2),INDEX('BCC Daten'!$B:$R,HEX2DEC($B273)/16+3,HEX2DEC(Q$1)+2)))&gt;32767,HEX2DEC(CONCATENATE(INDEX('BCC Daten'!$B:$R,HEX2DEC($B273)/16+3,HEX2DEC(R$1)+2),INDEX('BCC Daten'!$B:$R,HEX2DEC($B273)/16+3,HEX2DEC(Q$1)+2)))-65536,HEX2DEC(CONCATENATE(INDEX('BCC Daten'!$B:$R,HEX2DEC($B273)/16+3,HEX2DEC(R$1)+2),INDEX('BCC Daten'!$B:$R,HEX2DEC($B273)/16+3,HEX2DEC(Q$1)+2))))</f>
        <v>-32</v>
      </c>
      <c r="R273" s="116"/>
    </row>
    <row r="274" spans="1:18" x14ac:dyDescent="0.25">
      <c r="A274" s="75">
        <f t="shared" si="9"/>
        <v>3504</v>
      </c>
      <c r="B274" s="10" t="str">
        <f t="shared" si="10"/>
        <v>DB0</v>
      </c>
      <c r="C274" s="114">
        <f>IF(HEX2DEC(CONCATENATE(INDEX('BCC Daten'!$B:$R,HEX2DEC($B274)/16+3,HEX2DEC(D$1)+2),INDEX('BCC Daten'!$B:$R,HEX2DEC($B274)/16+3,HEX2DEC(C$1)+2)))&gt;32767,HEX2DEC(CONCATENATE(INDEX('BCC Daten'!$B:$R,HEX2DEC($B274)/16+3,HEX2DEC(D$1)+2),INDEX('BCC Daten'!$B:$R,HEX2DEC($B274)/16+3,HEX2DEC(C$1)+2)))-65536,HEX2DEC(CONCATENATE(INDEX('BCC Daten'!$B:$R,HEX2DEC($B274)/16+3,HEX2DEC(D$1)+2),INDEX('BCC Daten'!$B:$R,HEX2DEC($B274)/16+3,HEX2DEC(C$1)+2))))</f>
        <v>13</v>
      </c>
      <c r="D274" s="115"/>
      <c r="E274" s="115">
        <f>IF(HEX2DEC(CONCATENATE(INDEX('BCC Daten'!$B:$R,HEX2DEC($B274)/16+3,HEX2DEC(F$1)+2),INDEX('BCC Daten'!$B:$R,HEX2DEC($B274)/16+3,HEX2DEC(E$1)+2)))&gt;32767,HEX2DEC(CONCATENATE(INDEX('BCC Daten'!$B:$R,HEX2DEC($B274)/16+3,HEX2DEC(F$1)+2),INDEX('BCC Daten'!$B:$R,HEX2DEC($B274)/16+3,HEX2DEC(E$1)+2)))-65536,HEX2DEC(CONCATENATE(INDEX('BCC Daten'!$B:$R,HEX2DEC($B274)/16+3,HEX2DEC(F$1)+2),INDEX('BCC Daten'!$B:$R,HEX2DEC($B274)/16+3,HEX2DEC(E$1)+2))))</f>
        <v>-4</v>
      </c>
      <c r="F274" s="115"/>
      <c r="G274" s="115">
        <f>IF(HEX2DEC(CONCATENATE(INDEX('BCC Daten'!$B:$R,HEX2DEC($B274)/16+3,HEX2DEC(H$1)+2),INDEX('BCC Daten'!$B:$R,HEX2DEC($B274)/16+3,HEX2DEC(G$1)+2)))&gt;32767,HEX2DEC(CONCATENATE(INDEX('BCC Daten'!$B:$R,HEX2DEC($B274)/16+3,HEX2DEC(H$1)+2),INDEX('BCC Daten'!$B:$R,HEX2DEC($B274)/16+3,HEX2DEC(G$1)+2)))-65536,HEX2DEC(CONCATENATE(INDEX('BCC Daten'!$B:$R,HEX2DEC($B274)/16+3,HEX2DEC(H$1)+2),INDEX('BCC Daten'!$B:$R,HEX2DEC($B274)/16+3,HEX2DEC(G$1)+2))))</f>
        <v>44</v>
      </c>
      <c r="H274" s="115"/>
      <c r="I274" s="115">
        <f>IF(HEX2DEC(CONCATENATE(INDEX('BCC Daten'!$B:$R,HEX2DEC($B274)/16+3,HEX2DEC(J$1)+2),INDEX('BCC Daten'!$B:$R,HEX2DEC($B274)/16+3,HEX2DEC(I$1)+2)))&gt;32767,HEX2DEC(CONCATENATE(INDEX('BCC Daten'!$B:$R,HEX2DEC($B274)/16+3,HEX2DEC(J$1)+2),INDEX('BCC Daten'!$B:$R,HEX2DEC($B274)/16+3,HEX2DEC(I$1)+2)))-65536,HEX2DEC(CONCATENATE(INDEX('BCC Daten'!$B:$R,HEX2DEC($B274)/16+3,HEX2DEC(J$1)+2),INDEX('BCC Daten'!$B:$R,HEX2DEC($B274)/16+3,HEX2DEC(I$1)+2))))</f>
        <v>-68</v>
      </c>
      <c r="J274" s="115"/>
      <c r="K274" s="115">
        <f>IF(HEX2DEC(CONCATENATE(INDEX('BCC Daten'!$B:$R,HEX2DEC($B274)/16+3,HEX2DEC(L$1)+2),INDEX('BCC Daten'!$B:$R,HEX2DEC($B274)/16+3,HEX2DEC(K$1)+2)))&gt;32767,HEX2DEC(CONCATENATE(INDEX('BCC Daten'!$B:$R,HEX2DEC($B274)/16+3,HEX2DEC(L$1)+2),INDEX('BCC Daten'!$B:$R,HEX2DEC($B274)/16+3,HEX2DEC(K$1)+2)))-65536,HEX2DEC(CONCATENATE(INDEX('BCC Daten'!$B:$R,HEX2DEC($B274)/16+3,HEX2DEC(L$1)+2),INDEX('BCC Daten'!$B:$R,HEX2DEC($B274)/16+3,HEX2DEC(K$1)+2))))</f>
        <v>-33</v>
      </c>
      <c r="L274" s="115"/>
      <c r="M274" s="115">
        <f>IF(HEX2DEC(CONCATENATE(INDEX('BCC Daten'!$B:$R,HEX2DEC($B274)/16+3,HEX2DEC(N$1)+2),INDEX('BCC Daten'!$B:$R,HEX2DEC($B274)/16+3,HEX2DEC(M$1)+2)))&gt;32767,HEX2DEC(CONCATENATE(INDEX('BCC Daten'!$B:$R,HEX2DEC($B274)/16+3,HEX2DEC(N$1)+2),INDEX('BCC Daten'!$B:$R,HEX2DEC($B274)/16+3,HEX2DEC(M$1)+2)))-65536,HEX2DEC(CONCATENATE(INDEX('BCC Daten'!$B:$R,HEX2DEC($B274)/16+3,HEX2DEC(N$1)+2),INDEX('BCC Daten'!$B:$R,HEX2DEC($B274)/16+3,HEX2DEC(M$1)+2))))</f>
        <v>64</v>
      </c>
      <c r="N274" s="115"/>
      <c r="O274" s="115">
        <f>IF(HEX2DEC(CONCATENATE(INDEX('BCC Daten'!$B:$R,HEX2DEC($B274)/16+3,HEX2DEC(P$1)+2),INDEX('BCC Daten'!$B:$R,HEX2DEC($B274)/16+3,HEX2DEC(O$1)+2)))&gt;32767,HEX2DEC(CONCATENATE(INDEX('BCC Daten'!$B:$R,HEX2DEC($B274)/16+3,HEX2DEC(P$1)+2),INDEX('BCC Daten'!$B:$R,HEX2DEC($B274)/16+3,HEX2DEC(O$1)+2)))-65536,HEX2DEC(CONCATENATE(INDEX('BCC Daten'!$B:$R,HEX2DEC($B274)/16+3,HEX2DEC(P$1)+2),INDEX('BCC Daten'!$B:$R,HEX2DEC($B274)/16+3,HEX2DEC(O$1)+2))))</f>
        <v>88</v>
      </c>
      <c r="P274" s="115"/>
      <c r="Q274" s="115">
        <f>IF(HEX2DEC(CONCATENATE(INDEX('BCC Daten'!$B:$R,HEX2DEC($B274)/16+3,HEX2DEC(R$1)+2),INDEX('BCC Daten'!$B:$R,HEX2DEC($B274)/16+3,HEX2DEC(Q$1)+2)))&gt;32767,HEX2DEC(CONCATENATE(INDEX('BCC Daten'!$B:$R,HEX2DEC($B274)/16+3,HEX2DEC(R$1)+2),INDEX('BCC Daten'!$B:$R,HEX2DEC($B274)/16+3,HEX2DEC(Q$1)+2)))-65536,HEX2DEC(CONCATENATE(INDEX('BCC Daten'!$B:$R,HEX2DEC($B274)/16+3,HEX2DEC(R$1)+2),INDEX('BCC Daten'!$B:$R,HEX2DEC($B274)/16+3,HEX2DEC(Q$1)+2))))</f>
        <v>-72</v>
      </c>
      <c r="R274" s="116"/>
    </row>
    <row r="275" spans="1:18" x14ac:dyDescent="0.25">
      <c r="A275" s="75">
        <f t="shared" si="9"/>
        <v>3520</v>
      </c>
      <c r="B275" s="10" t="str">
        <f t="shared" si="10"/>
        <v>DC0</v>
      </c>
      <c r="C275" s="114">
        <f>IF(HEX2DEC(CONCATENATE(INDEX('BCC Daten'!$B:$R,HEX2DEC($B275)/16+3,HEX2DEC(D$1)+2),INDEX('BCC Daten'!$B:$R,HEX2DEC($B275)/16+3,HEX2DEC(C$1)+2)))&gt;32767,HEX2DEC(CONCATENATE(INDEX('BCC Daten'!$B:$R,HEX2DEC($B275)/16+3,HEX2DEC(D$1)+2),INDEX('BCC Daten'!$B:$R,HEX2DEC($B275)/16+3,HEX2DEC(C$1)+2)))-65536,HEX2DEC(CONCATENATE(INDEX('BCC Daten'!$B:$R,HEX2DEC($B275)/16+3,HEX2DEC(D$1)+2),INDEX('BCC Daten'!$B:$R,HEX2DEC($B275)/16+3,HEX2DEC(C$1)+2))))</f>
        <v>-89</v>
      </c>
      <c r="D275" s="115"/>
      <c r="E275" s="115">
        <f>IF(HEX2DEC(CONCATENATE(INDEX('BCC Daten'!$B:$R,HEX2DEC($B275)/16+3,HEX2DEC(F$1)+2),INDEX('BCC Daten'!$B:$R,HEX2DEC($B275)/16+3,HEX2DEC(E$1)+2)))&gt;32767,HEX2DEC(CONCATENATE(INDEX('BCC Daten'!$B:$R,HEX2DEC($B275)/16+3,HEX2DEC(F$1)+2),INDEX('BCC Daten'!$B:$R,HEX2DEC($B275)/16+3,HEX2DEC(E$1)+2)))-65536,HEX2DEC(CONCATENATE(INDEX('BCC Daten'!$B:$R,HEX2DEC($B275)/16+3,HEX2DEC(F$1)+2),INDEX('BCC Daten'!$B:$R,HEX2DEC($B275)/16+3,HEX2DEC(E$1)+2))))</f>
        <v>28</v>
      </c>
      <c r="F275" s="115"/>
      <c r="G275" s="115">
        <f>IF(HEX2DEC(CONCATENATE(INDEX('BCC Daten'!$B:$R,HEX2DEC($B275)/16+3,HEX2DEC(H$1)+2),INDEX('BCC Daten'!$B:$R,HEX2DEC($B275)/16+3,HEX2DEC(G$1)+2)))&gt;32767,HEX2DEC(CONCATENATE(INDEX('BCC Daten'!$B:$R,HEX2DEC($B275)/16+3,HEX2DEC(H$1)+2),INDEX('BCC Daten'!$B:$R,HEX2DEC($B275)/16+3,HEX2DEC(G$1)+2)))-65536,HEX2DEC(CONCATENATE(INDEX('BCC Daten'!$B:$R,HEX2DEC($B275)/16+3,HEX2DEC(H$1)+2),INDEX('BCC Daten'!$B:$R,HEX2DEC($B275)/16+3,HEX2DEC(G$1)+2))))</f>
        <v>-59</v>
      </c>
      <c r="H275" s="115"/>
      <c r="I275" s="115">
        <f>IF(HEX2DEC(CONCATENATE(INDEX('BCC Daten'!$B:$R,HEX2DEC($B275)/16+3,HEX2DEC(J$1)+2),INDEX('BCC Daten'!$B:$R,HEX2DEC($B275)/16+3,HEX2DEC(I$1)+2)))&gt;32767,HEX2DEC(CONCATENATE(INDEX('BCC Daten'!$B:$R,HEX2DEC($B275)/16+3,HEX2DEC(J$1)+2),INDEX('BCC Daten'!$B:$R,HEX2DEC($B275)/16+3,HEX2DEC(I$1)+2)))-65536,HEX2DEC(CONCATENATE(INDEX('BCC Daten'!$B:$R,HEX2DEC($B275)/16+3,HEX2DEC(J$1)+2),INDEX('BCC Daten'!$B:$R,HEX2DEC($B275)/16+3,HEX2DEC(I$1)+2))))</f>
        <v>15</v>
      </c>
      <c r="J275" s="115"/>
      <c r="K275" s="115">
        <f>IF(HEX2DEC(CONCATENATE(INDEX('BCC Daten'!$B:$R,HEX2DEC($B275)/16+3,HEX2DEC(L$1)+2),INDEX('BCC Daten'!$B:$R,HEX2DEC($B275)/16+3,HEX2DEC(K$1)+2)))&gt;32767,HEX2DEC(CONCATENATE(INDEX('BCC Daten'!$B:$R,HEX2DEC($B275)/16+3,HEX2DEC(L$1)+2),INDEX('BCC Daten'!$B:$R,HEX2DEC($B275)/16+3,HEX2DEC(K$1)+2)))-65536,HEX2DEC(CONCATENATE(INDEX('BCC Daten'!$B:$R,HEX2DEC($B275)/16+3,HEX2DEC(L$1)+2),INDEX('BCC Daten'!$B:$R,HEX2DEC($B275)/16+3,HEX2DEC(K$1)+2))))</f>
        <v>-59</v>
      </c>
      <c r="L275" s="115"/>
      <c r="M275" s="115">
        <f>IF(HEX2DEC(CONCATENATE(INDEX('BCC Daten'!$B:$R,HEX2DEC($B275)/16+3,HEX2DEC(N$1)+2),INDEX('BCC Daten'!$B:$R,HEX2DEC($B275)/16+3,HEX2DEC(M$1)+2)))&gt;32767,HEX2DEC(CONCATENATE(INDEX('BCC Daten'!$B:$R,HEX2DEC($B275)/16+3,HEX2DEC(N$1)+2),INDEX('BCC Daten'!$B:$R,HEX2DEC($B275)/16+3,HEX2DEC(M$1)+2)))-65536,HEX2DEC(CONCATENATE(INDEX('BCC Daten'!$B:$R,HEX2DEC($B275)/16+3,HEX2DEC(N$1)+2),INDEX('BCC Daten'!$B:$R,HEX2DEC($B275)/16+3,HEX2DEC(M$1)+2))))</f>
        <v>-102</v>
      </c>
      <c r="N275" s="115"/>
      <c r="O275" s="115">
        <f>IF(HEX2DEC(CONCATENATE(INDEX('BCC Daten'!$B:$R,HEX2DEC($B275)/16+3,HEX2DEC(P$1)+2),INDEX('BCC Daten'!$B:$R,HEX2DEC($B275)/16+3,HEX2DEC(O$1)+2)))&gt;32767,HEX2DEC(CONCATENATE(INDEX('BCC Daten'!$B:$R,HEX2DEC($B275)/16+3,HEX2DEC(P$1)+2),INDEX('BCC Daten'!$B:$R,HEX2DEC($B275)/16+3,HEX2DEC(O$1)+2)))-65536,HEX2DEC(CONCATENATE(INDEX('BCC Daten'!$B:$R,HEX2DEC($B275)/16+3,HEX2DEC(P$1)+2),INDEX('BCC Daten'!$B:$R,HEX2DEC($B275)/16+3,HEX2DEC(O$1)+2))))</f>
        <v>14</v>
      </c>
      <c r="P275" s="115"/>
      <c r="Q275" s="115">
        <f>IF(HEX2DEC(CONCATENATE(INDEX('BCC Daten'!$B:$R,HEX2DEC($B275)/16+3,HEX2DEC(R$1)+2),INDEX('BCC Daten'!$B:$R,HEX2DEC($B275)/16+3,HEX2DEC(Q$1)+2)))&gt;32767,HEX2DEC(CONCATENATE(INDEX('BCC Daten'!$B:$R,HEX2DEC($B275)/16+3,HEX2DEC(R$1)+2),INDEX('BCC Daten'!$B:$R,HEX2DEC($B275)/16+3,HEX2DEC(Q$1)+2)))-65536,HEX2DEC(CONCATENATE(INDEX('BCC Daten'!$B:$R,HEX2DEC($B275)/16+3,HEX2DEC(R$1)+2),INDEX('BCC Daten'!$B:$R,HEX2DEC($B275)/16+3,HEX2DEC(Q$1)+2))))</f>
        <v>-31</v>
      </c>
      <c r="R275" s="116"/>
    </row>
    <row r="276" spans="1:18" x14ac:dyDescent="0.25">
      <c r="A276" s="75">
        <f t="shared" si="9"/>
        <v>3536</v>
      </c>
      <c r="B276" s="10" t="str">
        <f t="shared" si="10"/>
        <v>DD0</v>
      </c>
      <c r="C276" s="114">
        <f>IF(HEX2DEC(CONCATENATE(INDEX('BCC Daten'!$B:$R,HEX2DEC($B276)/16+3,HEX2DEC(D$1)+2),INDEX('BCC Daten'!$B:$R,HEX2DEC($B276)/16+3,HEX2DEC(C$1)+2)))&gt;32767,HEX2DEC(CONCATENATE(INDEX('BCC Daten'!$B:$R,HEX2DEC($B276)/16+3,HEX2DEC(D$1)+2),INDEX('BCC Daten'!$B:$R,HEX2DEC($B276)/16+3,HEX2DEC(C$1)+2)))-65536,HEX2DEC(CONCATENATE(INDEX('BCC Daten'!$B:$R,HEX2DEC($B276)/16+3,HEX2DEC(D$1)+2),INDEX('BCC Daten'!$B:$R,HEX2DEC($B276)/16+3,HEX2DEC(C$1)+2))))</f>
        <v>-36</v>
      </c>
      <c r="D276" s="115"/>
      <c r="E276" s="115">
        <f>IF(HEX2DEC(CONCATENATE(INDEX('BCC Daten'!$B:$R,HEX2DEC($B276)/16+3,HEX2DEC(F$1)+2),INDEX('BCC Daten'!$B:$R,HEX2DEC($B276)/16+3,HEX2DEC(E$1)+2)))&gt;32767,HEX2DEC(CONCATENATE(INDEX('BCC Daten'!$B:$R,HEX2DEC($B276)/16+3,HEX2DEC(F$1)+2),INDEX('BCC Daten'!$B:$R,HEX2DEC($B276)/16+3,HEX2DEC(E$1)+2)))-65536,HEX2DEC(CONCATENATE(INDEX('BCC Daten'!$B:$R,HEX2DEC($B276)/16+3,HEX2DEC(F$1)+2),INDEX('BCC Daten'!$B:$R,HEX2DEC($B276)/16+3,HEX2DEC(E$1)+2))))</f>
        <v>29</v>
      </c>
      <c r="F276" s="115"/>
      <c r="G276" s="115">
        <f>IF(HEX2DEC(CONCATENATE(INDEX('BCC Daten'!$B:$R,HEX2DEC($B276)/16+3,HEX2DEC(H$1)+2),INDEX('BCC Daten'!$B:$R,HEX2DEC($B276)/16+3,HEX2DEC(G$1)+2)))&gt;32767,HEX2DEC(CONCATENATE(INDEX('BCC Daten'!$B:$R,HEX2DEC($B276)/16+3,HEX2DEC(H$1)+2),INDEX('BCC Daten'!$B:$R,HEX2DEC($B276)/16+3,HEX2DEC(G$1)+2)))-65536,HEX2DEC(CONCATENATE(INDEX('BCC Daten'!$B:$R,HEX2DEC($B276)/16+3,HEX2DEC(H$1)+2),INDEX('BCC Daten'!$B:$R,HEX2DEC($B276)/16+3,HEX2DEC(G$1)+2))))</f>
        <v>-21</v>
      </c>
      <c r="H276" s="115"/>
      <c r="I276" s="115">
        <f>IF(HEX2DEC(CONCATENATE(INDEX('BCC Daten'!$B:$R,HEX2DEC($B276)/16+3,HEX2DEC(J$1)+2),INDEX('BCC Daten'!$B:$R,HEX2DEC($B276)/16+3,HEX2DEC(I$1)+2)))&gt;32767,HEX2DEC(CONCATENATE(INDEX('BCC Daten'!$B:$R,HEX2DEC($B276)/16+3,HEX2DEC(J$1)+2),INDEX('BCC Daten'!$B:$R,HEX2DEC($B276)/16+3,HEX2DEC(I$1)+2)))-65536,HEX2DEC(CONCATENATE(INDEX('BCC Daten'!$B:$R,HEX2DEC($B276)/16+3,HEX2DEC(J$1)+2),INDEX('BCC Daten'!$B:$R,HEX2DEC($B276)/16+3,HEX2DEC(I$1)+2))))</f>
        <v>-77</v>
      </c>
      <c r="J276" s="115"/>
      <c r="K276" s="115">
        <f>IF(HEX2DEC(CONCATENATE(INDEX('BCC Daten'!$B:$R,HEX2DEC($B276)/16+3,HEX2DEC(L$1)+2),INDEX('BCC Daten'!$B:$R,HEX2DEC($B276)/16+3,HEX2DEC(K$1)+2)))&gt;32767,HEX2DEC(CONCATENATE(INDEX('BCC Daten'!$B:$R,HEX2DEC($B276)/16+3,HEX2DEC(L$1)+2),INDEX('BCC Daten'!$B:$R,HEX2DEC($B276)/16+3,HEX2DEC(K$1)+2)))-65536,HEX2DEC(CONCATENATE(INDEX('BCC Daten'!$B:$R,HEX2DEC($B276)/16+3,HEX2DEC(L$1)+2),INDEX('BCC Daten'!$B:$R,HEX2DEC($B276)/16+3,HEX2DEC(K$1)+2))))</f>
        <v>-70</v>
      </c>
      <c r="L276" s="115"/>
      <c r="M276" s="115">
        <f>IF(HEX2DEC(CONCATENATE(INDEX('BCC Daten'!$B:$R,HEX2DEC($B276)/16+3,HEX2DEC(N$1)+2),INDEX('BCC Daten'!$B:$R,HEX2DEC($B276)/16+3,HEX2DEC(M$1)+2)))&gt;32767,HEX2DEC(CONCATENATE(INDEX('BCC Daten'!$B:$R,HEX2DEC($B276)/16+3,HEX2DEC(N$1)+2),INDEX('BCC Daten'!$B:$R,HEX2DEC($B276)/16+3,HEX2DEC(M$1)+2)))-65536,HEX2DEC(CONCATENATE(INDEX('BCC Daten'!$B:$R,HEX2DEC($B276)/16+3,HEX2DEC(N$1)+2),INDEX('BCC Daten'!$B:$R,HEX2DEC($B276)/16+3,HEX2DEC(M$1)+2))))</f>
        <v>-53</v>
      </c>
      <c r="N276" s="115"/>
      <c r="O276" s="115">
        <f>IF(HEX2DEC(CONCATENATE(INDEX('BCC Daten'!$B:$R,HEX2DEC($B276)/16+3,HEX2DEC(P$1)+2),INDEX('BCC Daten'!$B:$R,HEX2DEC($B276)/16+3,HEX2DEC(O$1)+2)))&gt;32767,HEX2DEC(CONCATENATE(INDEX('BCC Daten'!$B:$R,HEX2DEC($B276)/16+3,HEX2DEC(P$1)+2),INDEX('BCC Daten'!$B:$R,HEX2DEC($B276)/16+3,HEX2DEC(O$1)+2)))-65536,HEX2DEC(CONCATENATE(INDEX('BCC Daten'!$B:$R,HEX2DEC($B276)/16+3,HEX2DEC(P$1)+2),INDEX('BCC Daten'!$B:$R,HEX2DEC($B276)/16+3,HEX2DEC(O$1)+2))))</f>
        <v>8</v>
      </c>
      <c r="P276" s="115"/>
      <c r="Q276" s="115">
        <f>IF(HEX2DEC(CONCATENATE(INDEX('BCC Daten'!$B:$R,HEX2DEC($B276)/16+3,HEX2DEC(R$1)+2),INDEX('BCC Daten'!$B:$R,HEX2DEC($B276)/16+3,HEX2DEC(Q$1)+2)))&gt;32767,HEX2DEC(CONCATENATE(INDEX('BCC Daten'!$B:$R,HEX2DEC($B276)/16+3,HEX2DEC(R$1)+2),INDEX('BCC Daten'!$B:$R,HEX2DEC($B276)/16+3,HEX2DEC(Q$1)+2)))-65536,HEX2DEC(CONCATENATE(INDEX('BCC Daten'!$B:$R,HEX2DEC($B276)/16+3,HEX2DEC(R$1)+2),INDEX('BCC Daten'!$B:$R,HEX2DEC($B276)/16+3,HEX2DEC(Q$1)+2))))</f>
        <v>-31</v>
      </c>
      <c r="R276" s="116"/>
    </row>
    <row r="277" spans="1:18" x14ac:dyDescent="0.25">
      <c r="A277" s="75">
        <f t="shared" si="9"/>
        <v>3552</v>
      </c>
      <c r="B277" s="10" t="str">
        <f t="shared" si="10"/>
        <v>DE0</v>
      </c>
      <c r="C277" s="114">
        <f>IF(HEX2DEC(CONCATENATE(INDEX('BCC Daten'!$B:$R,HEX2DEC($B277)/16+3,HEX2DEC(D$1)+2),INDEX('BCC Daten'!$B:$R,HEX2DEC($B277)/16+3,HEX2DEC(C$1)+2)))&gt;32767,HEX2DEC(CONCATENATE(INDEX('BCC Daten'!$B:$R,HEX2DEC($B277)/16+3,HEX2DEC(D$1)+2),INDEX('BCC Daten'!$B:$R,HEX2DEC($B277)/16+3,HEX2DEC(C$1)+2)))-65536,HEX2DEC(CONCATENATE(INDEX('BCC Daten'!$B:$R,HEX2DEC($B277)/16+3,HEX2DEC(D$1)+2),INDEX('BCC Daten'!$B:$R,HEX2DEC($B277)/16+3,HEX2DEC(C$1)+2))))</f>
        <v>-10</v>
      </c>
      <c r="D277" s="115"/>
      <c r="E277" s="115">
        <f>IF(HEX2DEC(CONCATENATE(INDEX('BCC Daten'!$B:$R,HEX2DEC($B277)/16+3,HEX2DEC(F$1)+2),INDEX('BCC Daten'!$B:$R,HEX2DEC($B277)/16+3,HEX2DEC(E$1)+2)))&gt;32767,HEX2DEC(CONCATENATE(INDEX('BCC Daten'!$B:$R,HEX2DEC($B277)/16+3,HEX2DEC(F$1)+2),INDEX('BCC Daten'!$B:$R,HEX2DEC($B277)/16+3,HEX2DEC(E$1)+2)))-65536,HEX2DEC(CONCATENATE(INDEX('BCC Daten'!$B:$R,HEX2DEC($B277)/16+3,HEX2DEC(F$1)+2),INDEX('BCC Daten'!$B:$R,HEX2DEC($B277)/16+3,HEX2DEC(E$1)+2))))</f>
        <v>-33</v>
      </c>
      <c r="F277" s="115"/>
      <c r="G277" s="115">
        <f>IF(HEX2DEC(CONCATENATE(INDEX('BCC Daten'!$B:$R,HEX2DEC($B277)/16+3,HEX2DEC(H$1)+2),INDEX('BCC Daten'!$B:$R,HEX2DEC($B277)/16+3,HEX2DEC(G$1)+2)))&gt;32767,HEX2DEC(CONCATENATE(INDEX('BCC Daten'!$B:$R,HEX2DEC($B277)/16+3,HEX2DEC(H$1)+2),INDEX('BCC Daten'!$B:$R,HEX2DEC($B277)/16+3,HEX2DEC(G$1)+2)))-65536,HEX2DEC(CONCATENATE(INDEX('BCC Daten'!$B:$R,HEX2DEC($B277)/16+3,HEX2DEC(H$1)+2),INDEX('BCC Daten'!$B:$R,HEX2DEC($B277)/16+3,HEX2DEC(G$1)+2))))</f>
        <v>-20</v>
      </c>
      <c r="H277" s="115"/>
      <c r="I277" s="115">
        <f>IF(HEX2DEC(CONCATENATE(INDEX('BCC Daten'!$B:$R,HEX2DEC($B277)/16+3,HEX2DEC(J$1)+2),INDEX('BCC Daten'!$B:$R,HEX2DEC($B277)/16+3,HEX2DEC(I$1)+2)))&gt;32767,HEX2DEC(CONCATENATE(INDEX('BCC Daten'!$B:$R,HEX2DEC($B277)/16+3,HEX2DEC(J$1)+2),INDEX('BCC Daten'!$B:$R,HEX2DEC($B277)/16+3,HEX2DEC(I$1)+2)))-65536,HEX2DEC(CONCATENATE(INDEX('BCC Daten'!$B:$R,HEX2DEC($B277)/16+3,HEX2DEC(J$1)+2),INDEX('BCC Daten'!$B:$R,HEX2DEC($B277)/16+3,HEX2DEC(I$1)+2))))</f>
        <v>-18</v>
      </c>
      <c r="J277" s="115"/>
      <c r="K277" s="115">
        <f>IF(HEX2DEC(CONCATENATE(INDEX('BCC Daten'!$B:$R,HEX2DEC($B277)/16+3,HEX2DEC(L$1)+2),INDEX('BCC Daten'!$B:$R,HEX2DEC($B277)/16+3,HEX2DEC(K$1)+2)))&gt;32767,HEX2DEC(CONCATENATE(INDEX('BCC Daten'!$B:$R,HEX2DEC($B277)/16+3,HEX2DEC(L$1)+2),INDEX('BCC Daten'!$B:$R,HEX2DEC($B277)/16+3,HEX2DEC(K$1)+2)))-65536,HEX2DEC(CONCATENATE(INDEX('BCC Daten'!$B:$R,HEX2DEC($B277)/16+3,HEX2DEC(L$1)+2),INDEX('BCC Daten'!$B:$R,HEX2DEC($B277)/16+3,HEX2DEC(K$1)+2))))</f>
        <v>-18</v>
      </c>
      <c r="L277" s="115"/>
      <c r="M277" s="115">
        <f>IF(HEX2DEC(CONCATENATE(INDEX('BCC Daten'!$B:$R,HEX2DEC($B277)/16+3,HEX2DEC(N$1)+2),INDEX('BCC Daten'!$B:$R,HEX2DEC($B277)/16+3,HEX2DEC(M$1)+2)))&gt;32767,HEX2DEC(CONCATENATE(INDEX('BCC Daten'!$B:$R,HEX2DEC($B277)/16+3,HEX2DEC(N$1)+2),INDEX('BCC Daten'!$B:$R,HEX2DEC($B277)/16+3,HEX2DEC(M$1)+2)))-65536,HEX2DEC(CONCATENATE(INDEX('BCC Daten'!$B:$R,HEX2DEC($B277)/16+3,HEX2DEC(N$1)+2),INDEX('BCC Daten'!$B:$R,HEX2DEC($B277)/16+3,HEX2DEC(M$1)+2))))</f>
        <v>-65</v>
      </c>
      <c r="N277" s="115"/>
      <c r="O277" s="115">
        <f>IF(HEX2DEC(CONCATENATE(INDEX('BCC Daten'!$B:$R,HEX2DEC($B277)/16+3,HEX2DEC(P$1)+2),INDEX('BCC Daten'!$B:$R,HEX2DEC($B277)/16+3,HEX2DEC(O$1)+2)))&gt;32767,HEX2DEC(CONCATENATE(INDEX('BCC Daten'!$B:$R,HEX2DEC($B277)/16+3,HEX2DEC(P$1)+2),INDEX('BCC Daten'!$B:$R,HEX2DEC($B277)/16+3,HEX2DEC(O$1)+2)))-65536,HEX2DEC(CONCATENATE(INDEX('BCC Daten'!$B:$R,HEX2DEC($B277)/16+3,HEX2DEC(P$1)+2),INDEX('BCC Daten'!$B:$R,HEX2DEC($B277)/16+3,HEX2DEC(O$1)+2))))</f>
        <v>-33</v>
      </c>
      <c r="P277" s="115"/>
      <c r="Q277" s="115">
        <f>IF(HEX2DEC(CONCATENATE(INDEX('BCC Daten'!$B:$R,HEX2DEC($B277)/16+3,HEX2DEC(R$1)+2),INDEX('BCC Daten'!$B:$R,HEX2DEC($B277)/16+3,HEX2DEC(Q$1)+2)))&gt;32767,HEX2DEC(CONCATENATE(INDEX('BCC Daten'!$B:$R,HEX2DEC($B277)/16+3,HEX2DEC(R$1)+2),INDEX('BCC Daten'!$B:$R,HEX2DEC($B277)/16+3,HEX2DEC(Q$1)+2)))-65536,HEX2DEC(CONCATENATE(INDEX('BCC Daten'!$B:$R,HEX2DEC($B277)/16+3,HEX2DEC(R$1)+2),INDEX('BCC Daten'!$B:$R,HEX2DEC($B277)/16+3,HEX2DEC(Q$1)+2))))</f>
        <v>-27</v>
      </c>
      <c r="R277" s="116"/>
    </row>
    <row r="278" spans="1:18" x14ac:dyDescent="0.25">
      <c r="A278" s="75">
        <f t="shared" si="9"/>
        <v>3568</v>
      </c>
      <c r="B278" s="10" t="str">
        <f t="shared" si="10"/>
        <v>DF0</v>
      </c>
      <c r="C278" s="114">
        <f>IF(HEX2DEC(CONCATENATE(INDEX('BCC Daten'!$B:$R,HEX2DEC($B278)/16+3,HEX2DEC(D$1)+2),INDEX('BCC Daten'!$B:$R,HEX2DEC($B278)/16+3,HEX2DEC(C$1)+2)))&gt;32767,HEX2DEC(CONCATENATE(INDEX('BCC Daten'!$B:$R,HEX2DEC($B278)/16+3,HEX2DEC(D$1)+2),INDEX('BCC Daten'!$B:$R,HEX2DEC($B278)/16+3,HEX2DEC(C$1)+2)))-65536,HEX2DEC(CONCATENATE(INDEX('BCC Daten'!$B:$R,HEX2DEC($B278)/16+3,HEX2DEC(D$1)+2),INDEX('BCC Daten'!$B:$R,HEX2DEC($B278)/16+3,HEX2DEC(C$1)+2))))</f>
        <v>-26</v>
      </c>
      <c r="D278" s="115"/>
      <c r="E278" s="115">
        <f>IF(HEX2DEC(CONCATENATE(INDEX('BCC Daten'!$B:$R,HEX2DEC($B278)/16+3,HEX2DEC(F$1)+2),INDEX('BCC Daten'!$B:$R,HEX2DEC($B278)/16+3,HEX2DEC(E$1)+2)))&gt;32767,HEX2DEC(CONCATENATE(INDEX('BCC Daten'!$B:$R,HEX2DEC($B278)/16+3,HEX2DEC(F$1)+2),INDEX('BCC Daten'!$B:$R,HEX2DEC($B278)/16+3,HEX2DEC(E$1)+2)))-65536,HEX2DEC(CONCATENATE(INDEX('BCC Daten'!$B:$R,HEX2DEC($B278)/16+3,HEX2DEC(F$1)+2),INDEX('BCC Daten'!$B:$R,HEX2DEC($B278)/16+3,HEX2DEC(E$1)+2))))</f>
        <v>-43</v>
      </c>
      <c r="F278" s="115"/>
      <c r="G278" s="115">
        <f>IF(HEX2DEC(CONCATENATE(INDEX('BCC Daten'!$B:$R,HEX2DEC($B278)/16+3,HEX2DEC(H$1)+2),INDEX('BCC Daten'!$B:$R,HEX2DEC($B278)/16+3,HEX2DEC(G$1)+2)))&gt;32767,HEX2DEC(CONCATENATE(INDEX('BCC Daten'!$B:$R,HEX2DEC($B278)/16+3,HEX2DEC(H$1)+2),INDEX('BCC Daten'!$B:$R,HEX2DEC($B278)/16+3,HEX2DEC(G$1)+2)))-65536,HEX2DEC(CONCATENATE(INDEX('BCC Daten'!$B:$R,HEX2DEC($B278)/16+3,HEX2DEC(H$1)+2),INDEX('BCC Daten'!$B:$R,HEX2DEC($B278)/16+3,HEX2DEC(G$1)+2))))</f>
        <v>-51</v>
      </c>
      <c r="H278" s="115"/>
      <c r="I278" s="115">
        <f>IF(HEX2DEC(CONCATENATE(INDEX('BCC Daten'!$B:$R,HEX2DEC($B278)/16+3,HEX2DEC(J$1)+2),INDEX('BCC Daten'!$B:$R,HEX2DEC($B278)/16+3,HEX2DEC(I$1)+2)))&gt;32767,HEX2DEC(CONCATENATE(INDEX('BCC Daten'!$B:$R,HEX2DEC($B278)/16+3,HEX2DEC(J$1)+2),INDEX('BCC Daten'!$B:$R,HEX2DEC($B278)/16+3,HEX2DEC(I$1)+2)))-65536,HEX2DEC(CONCATENATE(INDEX('BCC Daten'!$B:$R,HEX2DEC($B278)/16+3,HEX2DEC(J$1)+2),INDEX('BCC Daten'!$B:$R,HEX2DEC($B278)/16+3,HEX2DEC(I$1)+2))))</f>
        <v>-5</v>
      </c>
      <c r="J278" s="115"/>
      <c r="K278" s="115">
        <f>IF(HEX2DEC(CONCATENATE(INDEX('BCC Daten'!$B:$R,HEX2DEC($B278)/16+3,HEX2DEC(L$1)+2),INDEX('BCC Daten'!$B:$R,HEX2DEC($B278)/16+3,HEX2DEC(K$1)+2)))&gt;32767,HEX2DEC(CONCATENATE(INDEX('BCC Daten'!$B:$R,HEX2DEC($B278)/16+3,HEX2DEC(L$1)+2),INDEX('BCC Daten'!$B:$R,HEX2DEC($B278)/16+3,HEX2DEC(K$1)+2)))-65536,HEX2DEC(CONCATENATE(INDEX('BCC Daten'!$B:$R,HEX2DEC($B278)/16+3,HEX2DEC(L$1)+2),INDEX('BCC Daten'!$B:$R,HEX2DEC($B278)/16+3,HEX2DEC(K$1)+2))))</f>
        <v>-56</v>
      </c>
      <c r="L278" s="115"/>
      <c r="M278" s="115">
        <f>IF(HEX2DEC(CONCATENATE(INDEX('BCC Daten'!$B:$R,HEX2DEC($B278)/16+3,HEX2DEC(N$1)+2),INDEX('BCC Daten'!$B:$R,HEX2DEC($B278)/16+3,HEX2DEC(M$1)+2)))&gt;32767,HEX2DEC(CONCATENATE(INDEX('BCC Daten'!$B:$R,HEX2DEC($B278)/16+3,HEX2DEC(N$1)+2),INDEX('BCC Daten'!$B:$R,HEX2DEC($B278)/16+3,HEX2DEC(M$1)+2)))-65536,HEX2DEC(CONCATENATE(INDEX('BCC Daten'!$B:$R,HEX2DEC($B278)/16+3,HEX2DEC(N$1)+2),INDEX('BCC Daten'!$B:$R,HEX2DEC($B278)/16+3,HEX2DEC(M$1)+2))))</f>
        <v>1</v>
      </c>
      <c r="N278" s="115"/>
      <c r="O278" s="115">
        <f>IF(HEX2DEC(CONCATENATE(INDEX('BCC Daten'!$B:$R,HEX2DEC($B278)/16+3,HEX2DEC(P$1)+2),INDEX('BCC Daten'!$B:$R,HEX2DEC($B278)/16+3,HEX2DEC(O$1)+2)))&gt;32767,HEX2DEC(CONCATENATE(INDEX('BCC Daten'!$B:$R,HEX2DEC($B278)/16+3,HEX2DEC(P$1)+2),INDEX('BCC Daten'!$B:$R,HEX2DEC($B278)/16+3,HEX2DEC(O$1)+2)))-65536,HEX2DEC(CONCATENATE(INDEX('BCC Daten'!$B:$R,HEX2DEC($B278)/16+3,HEX2DEC(P$1)+2),INDEX('BCC Daten'!$B:$R,HEX2DEC($B278)/16+3,HEX2DEC(O$1)+2))))</f>
        <v>-62</v>
      </c>
      <c r="P278" s="115"/>
      <c r="Q278" s="115">
        <f>IF(HEX2DEC(CONCATENATE(INDEX('BCC Daten'!$B:$R,HEX2DEC($B278)/16+3,HEX2DEC(R$1)+2),INDEX('BCC Daten'!$B:$R,HEX2DEC($B278)/16+3,HEX2DEC(Q$1)+2)))&gt;32767,HEX2DEC(CONCATENATE(INDEX('BCC Daten'!$B:$R,HEX2DEC($B278)/16+3,HEX2DEC(R$1)+2),INDEX('BCC Daten'!$B:$R,HEX2DEC($B278)/16+3,HEX2DEC(Q$1)+2)))-65536,HEX2DEC(CONCATENATE(INDEX('BCC Daten'!$B:$R,HEX2DEC($B278)/16+3,HEX2DEC(R$1)+2),INDEX('BCC Daten'!$B:$R,HEX2DEC($B278)/16+3,HEX2DEC(Q$1)+2))))</f>
        <v>-32</v>
      </c>
      <c r="R278" s="116"/>
    </row>
    <row r="279" spans="1:18" x14ac:dyDescent="0.25">
      <c r="A279" s="75">
        <f t="shared" si="9"/>
        <v>3584</v>
      </c>
      <c r="B279" s="10" t="str">
        <f t="shared" si="10"/>
        <v>E00</v>
      </c>
      <c r="C279" s="114">
        <f>IF(HEX2DEC(CONCATENATE(INDEX('BCC Daten'!$B:$R,HEX2DEC($B279)/16+3,HEX2DEC(D$1)+2),INDEX('BCC Daten'!$B:$R,HEX2DEC($B279)/16+3,HEX2DEC(C$1)+2)))&gt;32767,HEX2DEC(CONCATENATE(INDEX('BCC Daten'!$B:$R,HEX2DEC($B279)/16+3,HEX2DEC(D$1)+2),INDEX('BCC Daten'!$B:$R,HEX2DEC($B279)/16+3,HEX2DEC(C$1)+2)))-65536,HEX2DEC(CONCATENATE(INDEX('BCC Daten'!$B:$R,HEX2DEC($B279)/16+3,HEX2DEC(D$1)+2),INDEX('BCC Daten'!$B:$R,HEX2DEC($B279)/16+3,HEX2DEC(C$1)+2))))</f>
        <v>-7</v>
      </c>
      <c r="D279" s="115"/>
      <c r="E279" s="115">
        <f>IF(HEX2DEC(CONCATENATE(INDEX('BCC Daten'!$B:$R,HEX2DEC($B279)/16+3,HEX2DEC(F$1)+2),INDEX('BCC Daten'!$B:$R,HEX2DEC($B279)/16+3,HEX2DEC(E$1)+2)))&gt;32767,HEX2DEC(CONCATENATE(INDEX('BCC Daten'!$B:$R,HEX2DEC($B279)/16+3,HEX2DEC(F$1)+2),INDEX('BCC Daten'!$B:$R,HEX2DEC($B279)/16+3,HEX2DEC(E$1)+2)))-65536,HEX2DEC(CONCATENATE(INDEX('BCC Daten'!$B:$R,HEX2DEC($B279)/16+3,HEX2DEC(F$1)+2),INDEX('BCC Daten'!$B:$R,HEX2DEC($B279)/16+3,HEX2DEC(E$1)+2))))</f>
        <v>-11</v>
      </c>
      <c r="F279" s="115"/>
      <c r="G279" s="115">
        <f>IF(HEX2DEC(CONCATENATE(INDEX('BCC Daten'!$B:$R,HEX2DEC($B279)/16+3,HEX2DEC(H$1)+2),INDEX('BCC Daten'!$B:$R,HEX2DEC($B279)/16+3,HEX2DEC(G$1)+2)))&gt;32767,HEX2DEC(CONCATENATE(INDEX('BCC Daten'!$B:$R,HEX2DEC($B279)/16+3,HEX2DEC(H$1)+2),INDEX('BCC Daten'!$B:$R,HEX2DEC($B279)/16+3,HEX2DEC(G$1)+2)))-65536,HEX2DEC(CONCATENATE(INDEX('BCC Daten'!$B:$R,HEX2DEC($B279)/16+3,HEX2DEC(H$1)+2),INDEX('BCC Daten'!$B:$R,HEX2DEC($B279)/16+3,HEX2DEC(G$1)+2))))</f>
        <v>-12</v>
      </c>
      <c r="H279" s="115"/>
      <c r="I279" s="115">
        <f>IF(HEX2DEC(CONCATENATE(INDEX('BCC Daten'!$B:$R,HEX2DEC($B279)/16+3,HEX2DEC(J$1)+2),INDEX('BCC Daten'!$B:$R,HEX2DEC($B279)/16+3,HEX2DEC(I$1)+2)))&gt;32767,HEX2DEC(CONCATENATE(INDEX('BCC Daten'!$B:$R,HEX2DEC($B279)/16+3,HEX2DEC(J$1)+2),INDEX('BCC Daten'!$B:$R,HEX2DEC($B279)/16+3,HEX2DEC(I$1)+2)))-65536,HEX2DEC(CONCATENATE(INDEX('BCC Daten'!$B:$R,HEX2DEC($B279)/16+3,HEX2DEC(J$1)+2),INDEX('BCC Daten'!$B:$R,HEX2DEC($B279)/16+3,HEX2DEC(I$1)+2))))</f>
        <v>-16</v>
      </c>
      <c r="J279" s="115"/>
      <c r="K279" s="115">
        <f>IF(HEX2DEC(CONCATENATE(INDEX('BCC Daten'!$B:$R,HEX2DEC($B279)/16+3,HEX2DEC(L$1)+2),INDEX('BCC Daten'!$B:$R,HEX2DEC($B279)/16+3,HEX2DEC(K$1)+2)))&gt;32767,HEX2DEC(CONCATENATE(INDEX('BCC Daten'!$B:$R,HEX2DEC($B279)/16+3,HEX2DEC(L$1)+2),INDEX('BCC Daten'!$B:$R,HEX2DEC($B279)/16+3,HEX2DEC(K$1)+2)))-65536,HEX2DEC(CONCATENATE(INDEX('BCC Daten'!$B:$R,HEX2DEC($B279)/16+3,HEX2DEC(L$1)+2),INDEX('BCC Daten'!$B:$R,HEX2DEC($B279)/16+3,HEX2DEC(K$1)+2))))</f>
        <v>-12</v>
      </c>
      <c r="L279" s="115"/>
      <c r="M279" s="115">
        <f>IF(HEX2DEC(CONCATENATE(INDEX('BCC Daten'!$B:$R,HEX2DEC($B279)/16+3,HEX2DEC(N$1)+2),INDEX('BCC Daten'!$B:$R,HEX2DEC($B279)/16+3,HEX2DEC(M$1)+2)))&gt;32767,HEX2DEC(CONCATENATE(INDEX('BCC Daten'!$B:$R,HEX2DEC($B279)/16+3,HEX2DEC(N$1)+2),INDEX('BCC Daten'!$B:$R,HEX2DEC($B279)/16+3,HEX2DEC(M$1)+2)))-65536,HEX2DEC(CONCATENATE(INDEX('BCC Daten'!$B:$R,HEX2DEC($B279)/16+3,HEX2DEC(N$1)+2),INDEX('BCC Daten'!$B:$R,HEX2DEC($B279)/16+3,HEX2DEC(M$1)+2))))</f>
        <v>-13</v>
      </c>
      <c r="N279" s="115"/>
      <c r="O279" s="115">
        <f>IF(HEX2DEC(CONCATENATE(INDEX('BCC Daten'!$B:$R,HEX2DEC($B279)/16+3,HEX2DEC(P$1)+2),INDEX('BCC Daten'!$B:$R,HEX2DEC($B279)/16+3,HEX2DEC(O$1)+2)))&gt;32767,HEX2DEC(CONCATENATE(INDEX('BCC Daten'!$B:$R,HEX2DEC($B279)/16+3,HEX2DEC(P$1)+2),INDEX('BCC Daten'!$B:$R,HEX2DEC($B279)/16+3,HEX2DEC(O$1)+2)))-65536,HEX2DEC(CONCATENATE(INDEX('BCC Daten'!$B:$R,HEX2DEC($B279)/16+3,HEX2DEC(P$1)+2),INDEX('BCC Daten'!$B:$R,HEX2DEC($B279)/16+3,HEX2DEC(O$1)+2))))</f>
        <v>-15</v>
      </c>
      <c r="P279" s="115"/>
      <c r="Q279" s="115">
        <f>IF(HEX2DEC(CONCATENATE(INDEX('BCC Daten'!$B:$R,HEX2DEC($B279)/16+3,HEX2DEC(R$1)+2),INDEX('BCC Daten'!$B:$R,HEX2DEC($B279)/16+3,HEX2DEC(Q$1)+2)))&gt;32767,HEX2DEC(CONCATENATE(INDEX('BCC Daten'!$B:$R,HEX2DEC($B279)/16+3,HEX2DEC(R$1)+2),INDEX('BCC Daten'!$B:$R,HEX2DEC($B279)/16+3,HEX2DEC(Q$1)+2)))-65536,HEX2DEC(CONCATENATE(INDEX('BCC Daten'!$B:$R,HEX2DEC($B279)/16+3,HEX2DEC(R$1)+2),INDEX('BCC Daten'!$B:$R,HEX2DEC($B279)/16+3,HEX2DEC(Q$1)+2))))</f>
        <v>-10</v>
      </c>
      <c r="R279" s="116"/>
    </row>
    <row r="280" spans="1:18" x14ac:dyDescent="0.25">
      <c r="A280" s="75">
        <f t="shared" si="9"/>
        <v>3600</v>
      </c>
      <c r="B280" s="10" t="str">
        <f t="shared" si="10"/>
        <v>E10</v>
      </c>
      <c r="C280" s="114">
        <f>IF(HEX2DEC(CONCATENATE(INDEX('BCC Daten'!$B:$R,HEX2DEC($B280)/16+3,HEX2DEC(D$1)+2),INDEX('BCC Daten'!$B:$R,HEX2DEC($B280)/16+3,HEX2DEC(C$1)+2)))&gt;32767,HEX2DEC(CONCATENATE(INDEX('BCC Daten'!$B:$R,HEX2DEC($B280)/16+3,HEX2DEC(D$1)+2),INDEX('BCC Daten'!$B:$R,HEX2DEC($B280)/16+3,HEX2DEC(C$1)+2)))-65536,HEX2DEC(CONCATENATE(INDEX('BCC Daten'!$B:$R,HEX2DEC($B280)/16+3,HEX2DEC(D$1)+2),INDEX('BCC Daten'!$B:$R,HEX2DEC($B280)/16+3,HEX2DEC(C$1)+2))))</f>
        <v>-9</v>
      </c>
      <c r="D280" s="115"/>
      <c r="E280" s="115">
        <f>IF(HEX2DEC(CONCATENATE(INDEX('BCC Daten'!$B:$R,HEX2DEC($B280)/16+3,HEX2DEC(F$1)+2),INDEX('BCC Daten'!$B:$R,HEX2DEC($B280)/16+3,HEX2DEC(E$1)+2)))&gt;32767,HEX2DEC(CONCATENATE(INDEX('BCC Daten'!$B:$R,HEX2DEC($B280)/16+3,HEX2DEC(F$1)+2),INDEX('BCC Daten'!$B:$R,HEX2DEC($B280)/16+3,HEX2DEC(E$1)+2)))-65536,HEX2DEC(CONCATENATE(INDEX('BCC Daten'!$B:$R,HEX2DEC($B280)/16+3,HEX2DEC(F$1)+2),INDEX('BCC Daten'!$B:$R,HEX2DEC($B280)/16+3,HEX2DEC(E$1)+2))))</f>
        <v>-12</v>
      </c>
      <c r="F280" s="115"/>
      <c r="G280" s="115">
        <f>IF(HEX2DEC(CONCATENATE(INDEX('BCC Daten'!$B:$R,HEX2DEC($B280)/16+3,HEX2DEC(H$1)+2),INDEX('BCC Daten'!$B:$R,HEX2DEC($B280)/16+3,HEX2DEC(G$1)+2)))&gt;32767,HEX2DEC(CONCATENATE(INDEX('BCC Daten'!$B:$R,HEX2DEC($B280)/16+3,HEX2DEC(H$1)+2),INDEX('BCC Daten'!$B:$R,HEX2DEC($B280)/16+3,HEX2DEC(G$1)+2)))-65536,HEX2DEC(CONCATENATE(INDEX('BCC Daten'!$B:$R,HEX2DEC($B280)/16+3,HEX2DEC(H$1)+2),INDEX('BCC Daten'!$B:$R,HEX2DEC($B280)/16+3,HEX2DEC(G$1)+2))))</f>
        <v>-17</v>
      </c>
      <c r="H280" s="115"/>
      <c r="I280" s="115">
        <f>IF(HEX2DEC(CONCATENATE(INDEX('BCC Daten'!$B:$R,HEX2DEC($B280)/16+3,HEX2DEC(J$1)+2),INDEX('BCC Daten'!$B:$R,HEX2DEC($B280)/16+3,HEX2DEC(I$1)+2)))&gt;32767,HEX2DEC(CONCATENATE(INDEX('BCC Daten'!$B:$R,HEX2DEC($B280)/16+3,HEX2DEC(J$1)+2),INDEX('BCC Daten'!$B:$R,HEX2DEC($B280)/16+3,HEX2DEC(I$1)+2)))-65536,HEX2DEC(CONCATENATE(INDEX('BCC Daten'!$B:$R,HEX2DEC($B280)/16+3,HEX2DEC(J$1)+2),INDEX('BCC Daten'!$B:$R,HEX2DEC($B280)/16+3,HEX2DEC(I$1)+2))))</f>
        <v>-8</v>
      </c>
      <c r="J280" s="115"/>
      <c r="K280" s="115">
        <f>IF(HEX2DEC(CONCATENATE(INDEX('BCC Daten'!$B:$R,HEX2DEC($B280)/16+3,HEX2DEC(L$1)+2),INDEX('BCC Daten'!$B:$R,HEX2DEC($B280)/16+3,HEX2DEC(K$1)+2)))&gt;32767,HEX2DEC(CONCATENATE(INDEX('BCC Daten'!$B:$R,HEX2DEC($B280)/16+3,HEX2DEC(L$1)+2),INDEX('BCC Daten'!$B:$R,HEX2DEC($B280)/16+3,HEX2DEC(K$1)+2)))-65536,HEX2DEC(CONCATENATE(INDEX('BCC Daten'!$B:$R,HEX2DEC($B280)/16+3,HEX2DEC(L$1)+2),INDEX('BCC Daten'!$B:$R,HEX2DEC($B280)/16+3,HEX2DEC(K$1)+2))))</f>
        <v>-9</v>
      </c>
      <c r="L280" s="115"/>
      <c r="M280" s="115">
        <f>IF(HEX2DEC(CONCATENATE(INDEX('BCC Daten'!$B:$R,HEX2DEC($B280)/16+3,HEX2DEC(N$1)+2),INDEX('BCC Daten'!$B:$R,HEX2DEC($B280)/16+3,HEX2DEC(M$1)+2)))&gt;32767,HEX2DEC(CONCATENATE(INDEX('BCC Daten'!$B:$R,HEX2DEC($B280)/16+3,HEX2DEC(N$1)+2),INDEX('BCC Daten'!$B:$R,HEX2DEC($B280)/16+3,HEX2DEC(M$1)+2)))-65536,HEX2DEC(CONCATENATE(INDEX('BCC Daten'!$B:$R,HEX2DEC($B280)/16+3,HEX2DEC(N$1)+2),INDEX('BCC Daten'!$B:$R,HEX2DEC($B280)/16+3,HEX2DEC(M$1)+2))))</f>
        <v>-14</v>
      </c>
      <c r="N280" s="115"/>
      <c r="O280" s="115">
        <f>IF(HEX2DEC(CONCATENATE(INDEX('BCC Daten'!$B:$R,HEX2DEC($B280)/16+3,HEX2DEC(P$1)+2),INDEX('BCC Daten'!$B:$R,HEX2DEC($B280)/16+3,HEX2DEC(O$1)+2)))&gt;32767,HEX2DEC(CONCATENATE(INDEX('BCC Daten'!$B:$R,HEX2DEC($B280)/16+3,HEX2DEC(P$1)+2),INDEX('BCC Daten'!$B:$R,HEX2DEC($B280)/16+3,HEX2DEC(O$1)+2)))-65536,HEX2DEC(CONCATENATE(INDEX('BCC Daten'!$B:$R,HEX2DEC($B280)/16+3,HEX2DEC(P$1)+2),INDEX('BCC Daten'!$B:$R,HEX2DEC($B280)/16+3,HEX2DEC(O$1)+2))))</f>
        <v>-13</v>
      </c>
      <c r="P280" s="115"/>
      <c r="Q280" s="115">
        <f>IF(HEX2DEC(CONCATENATE(INDEX('BCC Daten'!$B:$R,HEX2DEC($B280)/16+3,HEX2DEC(R$1)+2),INDEX('BCC Daten'!$B:$R,HEX2DEC($B280)/16+3,HEX2DEC(Q$1)+2)))&gt;32767,HEX2DEC(CONCATENATE(INDEX('BCC Daten'!$B:$R,HEX2DEC($B280)/16+3,HEX2DEC(R$1)+2),INDEX('BCC Daten'!$B:$R,HEX2DEC($B280)/16+3,HEX2DEC(Q$1)+2)))-65536,HEX2DEC(CONCATENATE(INDEX('BCC Daten'!$B:$R,HEX2DEC($B280)/16+3,HEX2DEC(R$1)+2),INDEX('BCC Daten'!$B:$R,HEX2DEC($B280)/16+3,HEX2DEC(Q$1)+2))))</f>
        <v>-15</v>
      </c>
      <c r="R280" s="116"/>
    </row>
    <row r="281" spans="1:18" x14ac:dyDescent="0.25">
      <c r="A281" s="75">
        <f t="shared" si="9"/>
        <v>3616</v>
      </c>
      <c r="B281" s="10" t="str">
        <f t="shared" si="10"/>
        <v>E20</v>
      </c>
      <c r="C281" s="114">
        <f>IF(HEX2DEC(CONCATENATE(INDEX('BCC Daten'!$B:$R,HEX2DEC($B281)/16+3,HEX2DEC(D$1)+2),INDEX('BCC Daten'!$B:$R,HEX2DEC($B281)/16+3,HEX2DEC(C$1)+2)))&gt;32767,HEX2DEC(CONCATENATE(INDEX('BCC Daten'!$B:$R,HEX2DEC($B281)/16+3,HEX2DEC(D$1)+2),INDEX('BCC Daten'!$B:$R,HEX2DEC($B281)/16+3,HEX2DEC(C$1)+2)))-65536,HEX2DEC(CONCATENATE(INDEX('BCC Daten'!$B:$R,HEX2DEC($B281)/16+3,HEX2DEC(D$1)+2),INDEX('BCC Daten'!$B:$R,HEX2DEC($B281)/16+3,HEX2DEC(C$1)+2))))</f>
        <v>-10</v>
      </c>
      <c r="D281" s="115"/>
      <c r="E281" s="115">
        <f>IF(HEX2DEC(CONCATENATE(INDEX('BCC Daten'!$B:$R,HEX2DEC($B281)/16+3,HEX2DEC(F$1)+2),INDEX('BCC Daten'!$B:$R,HEX2DEC($B281)/16+3,HEX2DEC(E$1)+2)))&gt;32767,HEX2DEC(CONCATENATE(INDEX('BCC Daten'!$B:$R,HEX2DEC($B281)/16+3,HEX2DEC(F$1)+2),INDEX('BCC Daten'!$B:$R,HEX2DEC($B281)/16+3,HEX2DEC(E$1)+2)))-65536,HEX2DEC(CONCATENATE(INDEX('BCC Daten'!$B:$R,HEX2DEC($B281)/16+3,HEX2DEC(F$1)+2),INDEX('BCC Daten'!$B:$R,HEX2DEC($B281)/16+3,HEX2DEC(E$1)+2))))</f>
        <v>-14</v>
      </c>
      <c r="F281" s="115"/>
      <c r="G281" s="115">
        <f>IF(HEX2DEC(CONCATENATE(INDEX('BCC Daten'!$B:$R,HEX2DEC($B281)/16+3,HEX2DEC(H$1)+2),INDEX('BCC Daten'!$B:$R,HEX2DEC($B281)/16+3,HEX2DEC(G$1)+2)))&gt;32767,HEX2DEC(CONCATENATE(INDEX('BCC Daten'!$B:$R,HEX2DEC($B281)/16+3,HEX2DEC(H$1)+2),INDEX('BCC Daten'!$B:$R,HEX2DEC($B281)/16+3,HEX2DEC(G$1)+2)))-65536,HEX2DEC(CONCATENATE(INDEX('BCC Daten'!$B:$R,HEX2DEC($B281)/16+3,HEX2DEC(H$1)+2),INDEX('BCC Daten'!$B:$R,HEX2DEC($B281)/16+3,HEX2DEC(G$1)+2))))</f>
        <v>-13</v>
      </c>
      <c r="H281" s="115"/>
      <c r="I281" s="115">
        <f>IF(HEX2DEC(CONCATENATE(INDEX('BCC Daten'!$B:$R,HEX2DEC($B281)/16+3,HEX2DEC(J$1)+2),INDEX('BCC Daten'!$B:$R,HEX2DEC($B281)/16+3,HEX2DEC(I$1)+2)))&gt;32767,HEX2DEC(CONCATENATE(INDEX('BCC Daten'!$B:$R,HEX2DEC($B281)/16+3,HEX2DEC(J$1)+2),INDEX('BCC Daten'!$B:$R,HEX2DEC($B281)/16+3,HEX2DEC(I$1)+2)))-65536,HEX2DEC(CONCATENATE(INDEX('BCC Daten'!$B:$R,HEX2DEC($B281)/16+3,HEX2DEC(J$1)+2),INDEX('BCC Daten'!$B:$R,HEX2DEC($B281)/16+3,HEX2DEC(I$1)+2))))</f>
        <v>-10</v>
      </c>
      <c r="J281" s="115"/>
      <c r="K281" s="115">
        <f>IF(HEX2DEC(CONCATENATE(INDEX('BCC Daten'!$B:$R,HEX2DEC($B281)/16+3,HEX2DEC(L$1)+2),INDEX('BCC Daten'!$B:$R,HEX2DEC($B281)/16+3,HEX2DEC(K$1)+2)))&gt;32767,HEX2DEC(CONCATENATE(INDEX('BCC Daten'!$B:$R,HEX2DEC($B281)/16+3,HEX2DEC(L$1)+2),INDEX('BCC Daten'!$B:$R,HEX2DEC($B281)/16+3,HEX2DEC(K$1)+2)))-65536,HEX2DEC(CONCATENATE(INDEX('BCC Daten'!$B:$R,HEX2DEC($B281)/16+3,HEX2DEC(L$1)+2),INDEX('BCC Daten'!$B:$R,HEX2DEC($B281)/16+3,HEX2DEC(K$1)+2))))</f>
        <v>-10</v>
      </c>
      <c r="L281" s="115"/>
      <c r="M281" s="115">
        <f>IF(HEX2DEC(CONCATENATE(INDEX('BCC Daten'!$B:$R,HEX2DEC($B281)/16+3,HEX2DEC(N$1)+2),INDEX('BCC Daten'!$B:$R,HEX2DEC($B281)/16+3,HEX2DEC(M$1)+2)))&gt;32767,HEX2DEC(CONCATENATE(INDEX('BCC Daten'!$B:$R,HEX2DEC($B281)/16+3,HEX2DEC(N$1)+2),INDEX('BCC Daten'!$B:$R,HEX2DEC($B281)/16+3,HEX2DEC(M$1)+2)))-65536,HEX2DEC(CONCATENATE(INDEX('BCC Daten'!$B:$R,HEX2DEC($B281)/16+3,HEX2DEC(N$1)+2),INDEX('BCC Daten'!$B:$R,HEX2DEC($B281)/16+3,HEX2DEC(M$1)+2))))</f>
        <v>-6</v>
      </c>
      <c r="N281" s="115"/>
      <c r="O281" s="115">
        <f>IF(HEX2DEC(CONCATENATE(INDEX('BCC Daten'!$B:$R,HEX2DEC($B281)/16+3,HEX2DEC(P$1)+2),INDEX('BCC Daten'!$B:$R,HEX2DEC($B281)/16+3,HEX2DEC(O$1)+2)))&gt;32767,HEX2DEC(CONCATENATE(INDEX('BCC Daten'!$B:$R,HEX2DEC($B281)/16+3,HEX2DEC(P$1)+2),INDEX('BCC Daten'!$B:$R,HEX2DEC($B281)/16+3,HEX2DEC(O$1)+2)))-65536,HEX2DEC(CONCATENATE(INDEX('BCC Daten'!$B:$R,HEX2DEC($B281)/16+3,HEX2DEC(P$1)+2),INDEX('BCC Daten'!$B:$R,HEX2DEC($B281)/16+3,HEX2DEC(O$1)+2))))</f>
        <v>-9</v>
      </c>
      <c r="P281" s="115"/>
      <c r="Q281" s="115">
        <f>IF(HEX2DEC(CONCATENATE(INDEX('BCC Daten'!$B:$R,HEX2DEC($B281)/16+3,HEX2DEC(R$1)+2),INDEX('BCC Daten'!$B:$R,HEX2DEC($B281)/16+3,HEX2DEC(Q$1)+2)))&gt;32767,HEX2DEC(CONCATENATE(INDEX('BCC Daten'!$B:$R,HEX2DEC($B281)/16+3,HEX2DEC(R$1)+2),INDEX('BCC Daten'!$B:$R,HEX2DEC($B281)/16+3,HEX2DEC(Q$1)+2)))-65536,HEX2DEC(CONCATENATE(INDEX('BCC Daten'!$B:$R,HEX2DEC($B281)/16+3,HEX2DEC(R$1)+2),INDEX('BCC Daten'!$B:$R,HEX2DEC($B281)/16+3,HEX2DEC(Q$1)+2))))</f>
        <v>-14</v>
      </c>
      <c r="R281" s="116"/>
    </row>
    <row r="282" spans="1:18" x14ac:dyDescent="0.25">
      <c r="A282" s="75">
        <f t="shared" si="9"/>
        <v>3632</v>
      </c>
      <c r="B282" s="10" t="str">
        <f t="shared" si="10"/>
        <v>E30</v>
      </c>
      <c r="C282" s="114">
        <f>IF(HEX2DEC(CONCATENATE(INDEX('BCC Daten'!$B:$R,HEX2DEC($B282)/16+3,HEX2DEC(D$1)+2),INDEX('BCC Daten'!$B:$R,HEX2DEC($B282)/16+3,HEX2DEC(C$1)+2)))&gt;32767,HEX2DEC(CONCATENATE(INDEX('BCC Daten'!$B:$R,HEX2DEC($B282)/16+3,HEX2DEC(D$1)+2),INDEX('BCC Daten'!$B:$R,HEX2DEC($B282)/16+3,HEX2DEC(C$1)+2)))-65536,HEX2DEC(CONCATENATE(INDEX('BCC Daten'!$B:$R,HEX2DEC($B282)/16+3,HEX2DEC(D$1)+2),INDEX('BCC Daten'!$B:$R,HEX2DEC($B282)/16+3,HEX2DEC(C$1)+2))))</f>
        <v>-11</v>
      </c>
      <c r="D282" s="115"/>
      <c r="E282" s="115">
        <f>IF(HEX2DEC(CONCATENATE(INDEX('BCC Daten'!$B:$R,HEX2DEC($B282)/16+3,HEX2DEC(F$1)+2),INDEX('BCC Daten'!$B:$R,HEX2DEC($B282)/16+3,HEX2DEC(E$1)+2)))&gt;32767,HEX2DEC(CONCATENATE(INDEX('BCC Daten'!$B:$R,HEX2DEC($B282)/16+3,HEX2DEC(F$1)+2),INDEX('BCC Daten'!$B:$R,HEX2DEC($B282)/16+3,HEX2DEC(E$1)+2)))-65536,HEX2DEC(CONCATENATE(INDEX('BCC Daten'!$B:$R,HEX2DEC($B282)/16+3,HEX2DEC(F$1)+2),INDEX('BCC Daten'!$B:$R,HEX2DEC($B282)/16+3,HEX2DEC(E$1)+2))))</f>
        <v>-9</v>
      </c>
      <c r="F282" s="115"/>
      <c r="G282" s="115">
        <f>IF(HEX2DEC(CONCATENATE(INDEX('BCC Daten'!$B:$R,HEX2DEC($B282)/16+3,HEX2DEC(H$1)+2),INDEX('BCC Daten'!$B:$R,HEX2DEC($B282)/16+3,HEX2DEC(G$1)+2)))&gt;32767,HEX2DEC(CONCATENATE(INDEX('BCC Daten'!$B:$R,HEX2DEC($B282)/16+3,HEX2DEC(H$1)+2),INDEX('BCC Daten'!$B:$R,HEX2DEC($B282)/16+3,HEX2DEC(G$1)+2)))-65536,HEX2DEC(CONCATENATE(INDEX('BCC Daten'!$B:$R,HEX2DEC($B282)/16+3,HEX2DEC(H$1)+2),INDEX('BCC Daten'!$B:$R,HEX2DEC($B282)/16+3,HEX2DEC(G$1)+2))))</f>
        <v>-9</v>
      </c>
      <c r="H282" s="115"/>
      <c r="I282" s="115">
        <f>IF(HEX2DEC(CONCATENATE(INDEX('BCC Daten'!$B:$R,HEX2DEC($B282)/16+3,HEX2DEC(J$1)+2),INDEX('BCC Daten'!$B:$R,HEX2DEC($B282)/16+3,HEX2DEC(I$1)+2)))&gt;32767,HEX2DEC(CONCATENATE(INDEX('BCC Daten'!$B:$R,HEX2DEC($B282)/16+3,HEX2DEC(J$1)+2),INDEX('BCC Daten'!$B:$R,HEX2DEC($B282)/16+3,HEX2DEC(I$1)+2)))-65536,HEX2DEC(CONCATENATE(INDEX('BCC Daten'!$B:$R,HEX2DEC($B282)/16+3,HEX2DEC(J$1)+2),INDEX('BCC Daten'!$B:$R,HEX2DEC($B282)/16+3,HEX2DEC(I$1)+2))))</f>
        <v>-13</v>
      </c>
      <c r="J282" s="115"/>
      <c r="K282" s="115">
        <f>IF(HEX2DEC(CONCATENATE(INDEX('BCC Daten'!$B:$R,HEX2DEC($B282)/16+3,HEX2DEC(L$1)+2),INDEX('BCC Daten'!$B:$R,HEX2DEC($B282)/16+3,HEX2DEC(K$1)+2)))&gt;32767,HEX2DEC(CONCATENATE(INDEX('BCC Daten'!$B:$R,HEX2DEC($B282)/16+3,HEX2DEC(L$1)+2),INDEX('BCC Daten'!$B:$R,HEX2DEC($B282)/16+3,HEX2DEC(K$1)+2)))-65536,HEX2DEC(CONCATENATE(INDEX('BCC Daten'!$B:$R,HEX2DEC($B282)/16+3,HEX2DEC(L$1)+2),INDEX('BCC Daten'!$B:$R,HEX2DEC($B282)/16+3,HEX2DEC(K$1)+2))))</f>
        <v>-8</v>
      </c>
      <c r="L282" s="115"/>
      <c r="M282" s="115">
        <f>IF(HEX2DEC(CONCATENATE(INDEX('BCC Daten'!$B:$R,HEX2DEC($B282)/16+3,HEX2DEC(N$1)+2),INDEX('BCC Daten'!$B:$R,HEX2DEC($B282)/16+3,HEX2DEC(M$1)+2)))&gt;32767,HEX2DEC(CONCATENATE(INDEX('BCC Daten'!$B:$R,HEX2DEC($B282)/16+3,HEX2DEC(N$1)+2),INDEX('BCC Daten'!$B:$R,HEX2DEC($B282)/16+3,HEX2DEC(M$1)+2)))-65536,HEX2DEC(CONCATENATE(INDEX('BCC Daten'!$B:$R,HEX2DEC($B282)/16+3,HEX2DEC(N$1)+2),INDEX('BCC Daten'!$B:$R,HEX2DEC($B282)/16+3,HEX2DEC(M$1)+2))))</f>
        <v>-11</v>
      </c>
      <c r="N282" s="115"/>
      <c r="O282" s="115">
        <f>IF(HEX2DEC(CONCATENATE(INDEX('BCC Daten'!$B:$R,HEX2DEC($B282)/16+3,HEX2DEC(P$1)+2),INDEX('BCC Daten'!$B:$R,HEX2DEC($B282)/16+3,HEX2DEC(O$1)+2)))&gt;32767,HEX2DEC(CONCATENATE(INDEX('BCC Daten'!$B:$R,HEX2DEC($B282)/16+3,HEX2DEC(P$1)+2),INDEX('BCC Daten'!$B:$R,HEX2DEC($B282)/16+3,HEX2DEC(O$1)+2)))-65536,HEX2DEC(CONCATENATE(INDEX('BCC Daten'!$B:$R,HEX2DEC($B282)/16+3,HEX2DEC(P$1)+2),INDEX('BCC Daten'!$B:$R,HEX2DEC($B282)/16+3,HEX2DEC(O$1)+2))))</f>
        <v>-12</v>
      </c>
      <c r="P282" s="115"/>
      <c r="Q282" s="115">
        <f>IF(HEX2DEC(CONCATENATE(INDEX('BCC Daten'!$B:$R,HEX2DEC($B282)/16+3,HEX2DEC(R$1)+2),INDEX('BCC Daten'!$B:$R,HEX2DEC($B282)/16+3,HEX2DEC(Q$1)+2)))&gt;32767,HEX2DEC(CONCATENATE(INDEX('BCC Daten'!$B:$R,HEX2DEC($B282)/16+3,HEX2DEC(R$1)+2),INDEX('BCC Daten'!$B:$R,HEX2DEC($B282)/16+3,HEX2DEC(Q$1)+2)))-65536,HEX2DEC(CONCATENATE(INDEX('BCC Daten'!$B:$R,HEX2DEC($B282)/16+3,HEX2DEC(R$1)+2),INDEX('BCC Daten'!$B:$R,HEX2DEC($B282)/16+3,HEX2DEC(Q$1)+2))))</f>
        <v>-8</v>
      </c>
      <c r="R282" s="116"/>
    </row>
    <row r="283" spans="1:18" x14ac:dyDescent="0.25">
      <c r="A283" s="75">
        <f t="shared" si="9"/>
        <v>3648</v>
      </c>
      <c r="B283" s="10" t="str">
        <f t="shared" si="10"/>
        <v>E40</v>
      </c>
      <c r="C283" s="114">
        <f>IF(HEX2DEC(CONCATENATE(INDEX('BCC Daten'!$B:$R,HEX2DEC($B283)/16+3,HEX2DEC(D$1)+2),INDEX('BCC Daten'!$B:$R,HEX2DEC($B283)/16+3,HEX2DEC(C$1)+2)))&gt;32767,HEX2DEC(CONCATENATE(INDEX('BCC Daten'!$B:$R,HEX2DEC($B283)/16+3,HEX2DEC(D$1)+2),INDEX('BCC Daten'!$B:$R,HEX2DEC($B283)/16+3,HEX2DEC(C$1)+2)))-65536,HEX2DEC(CONCATENATE(INDEX('BCC Daten'!$B:$R,HEX2DEC($B283)/16+3,HEX2DEC(D$1)+2),INDEX('BCC Daten'!$B:$R,HEX2DEC($B283)/16+3,HEX2DEC(C$1)+2))))</f>
        <v>-29</v>
      </c>
      <c r="D283" s="115"/>
      <c r="E283" s="115">
        <f>IF(HEX2DEC(CONCATENATE(INDEX('BCC Daten'!$B:$R,HEX2DEC($B283)/16+3,HEX2DEC(F$1)+2),INDEX('BCC Daten'!$B:$R,HEX2DEC($B283)/16+3,HEX2DEC(E$1)+2)))&gt;32767,HEX2DEC(CONCATENATE(INDEX('BCC Daten'!$B:$R,HEX2DEC($B283)/16+3,HEX2DEC(F$1)+2),INDEX('BCC Daten'!$B:$R,HEX2DEC($B283)/16+3,HEX2DEC(E$1)+2)))-65536,HEX2DEC(CONCATENATE(INDEX('BCC Daten'!$B:$R,HEX2DEC($B283)/16+3,HEX2DEC(F$1)+2),INDEX('BCC Daten'!$B:$R,HEX2DEC($B283)/16+3,HEX2DEC(E$1)+2))))</f>
        <v>32</v>
      </c>
      <c r="F283" s="115"/>
      <c r="G283" s="115">
        <f>IF(HEX2DEC(CONCATENATE(INDEX('BCC Daten'!$B:$R,HEX2DEC($B283)/16+3,HEX2DEC(H$1)+2),INDEX('BCC Daten'!$B:$R,HEX2DEC($B283)/16+3,HEX2DEC(G$1)+2)))&gt;32767,HEX2DEC(CONCATENATE(INDEX('BCC Daten'!$B:$R,HEX2DEC($B283)/16+3,HEX2DEC(H$1)+2),INDEX('BCC Daten'!$B:$R,HEX2DEC($B283)/16+3,HEX2DEC(G$1)+2)))-65536,HEX2DEC(CONCATENATE(INDEX('BCC Daten'!$B:$R,HEX2DEC($B283)/16+3,HEX2DEC(H$1)+2),INDEX('BCC Daten'!$B:$R,HEX2DEC($B283)/16+3,HEX2DEC(G$1)+2))))</f>
        <v>-83</v>
      </c>
      <c r="H283" s="115"/>
      <c r="I283" s="115">
        <f>IF(HEX2DEC(CONCATENATE(INDEX('BCC Daten'!$B:$R,HEX2DEC($B283)/16+3,HEX2DEC(J$1)+2),INDEX('BCC Daten'!$B:$R,HEX2DEC($B283)/16+3,HEX2DEC(I$1)+2)))&gt;32767,HEX2DEC(CONCATENATE(INDEX('BCC Daten'!$B:$R,HEX2DEC($B283)/16+3,HEX2DEC(J$1)+2),INDEX('BCC Daten'!$B:$R,HEX2DEC($B283)/16+3,HEX2DEC(I$1)+2)))-65536,HEX2DEC(CONCATENATE(INDEX('BCC Daten'!$B:$R,HEX2DEC($B283)/16+3,HEX2DEC(J$1)+2),INDEX('BCC Daten'!$B:$R,HEX2DEC($B283)/16+3,HEX2DEC(I$1)+2))))</f>
        <v>42</v>
      </c>
      <c r="J283" s="115"/>
      <c r="K283" s="115">
        <f>IF(HEX2DEC(CONCATENATE(INDEX('BCC Daten'!$B:$R,HEX2DEC($B283)/16+3,HEX2DEC(L$1)+2),INDEX('BCC Daten'!$B:$R,HEX2DEC($B283)/16+3,HEX2DEC(K$1)+2)))&gt;32767,HEX2DEC(CONCATENATE(INDEX('BCC Daten'!$B:$R,HEX2DEC($B283)/16+3,HEX2DEC(L$1)+2),INDEX('BCC Daten'!$B:$R,HEX2DEC($B283)/16+3,HEX2DEC(K$1)+2)))-65536,HEX2DEC(CONCATENATE(INDEX('BCC Daten'!$B:$R,HEX2DEC($B283)/16+3,HEX2DEC(L$1)+2),INDEX('BCC Daten'!$B:$R,HEX2DEC($B283)/16+3,HEX2DEC(K$1)+2))))</f>
        <v>-39</v>
      </c>
      <c r="L283" s="115"/>
      <c r="M283" s="115">
        <f>IF(HEX2DEC(CONCATENATE(INDEX('BCC Daten'!$B:$R,HEX2DEC($B283)/16+3,HEX2DEC(N$1)+2),INDEX('BCC Daten'!$B:$R,HEX2DEC($B283)/16+3,HEX2DEC(M$1)+2)))&gt;32767,HEX2DEC(CONCATENATE(INDEX('BCC Daten'!$B:$R,HEX2DEC($B283)/16+3,HEX2DEC(N$1)+2),INDEX('BCC Daten'!$B:$R,HEX2DEC($B283)/16+3,HEX2DEC(M$1)+2)))-65536,HEX2DEC(CONCATENATE(INDEX('BCC Daten'!$B:$R,HEX2DEC($B283)/16+3,HEX2DEC(N$1)+2),INDEX('BCC Daten'!$B:$R,HEX2DEC($B283)/16+3,HEX2DEC(M$1)+2))))</f>
        <v>-21</v>
      </c>
      <c r="N283" s="115"/>
      <c r="O283" s="115">
        <f>IF(HEX2DEC(CONCATENATE(INDEX('BCC Daten'!$B:$R,HEX2DEC($B283)/16+3,HEX2DEC(P$1)+2),INDEX('BCC Daten'!$B:$R,HEX2DEC($B283)/16+3,HEX2DEC(O$1)+2)))&gt;32767,HEX2DEC(CONCATENATE(INDEX('BCC Daten'!$B:$R,HEX2DEC($B283)/16+3,HEX2DEC(P$1)+2),INDEX('BCC Daten'!$B:$R,HEX2DEC($B283)/16+3,HEX2DEC(O$1)+2)))-65536,HEX2DEC(CONCATENATE(INDEX('BCC Daten'!$B:$R,HEX2DEC($B283)/16+3,HEX2DEC(P$1)+2),INDEX('BCC Daten'!$B:$R,HEX2DEC($B283)/16+3,HEX2DEC(O$1)+2))))</f>
        <v>-30</v>
      </c>
      <c r="P283" s="115"/>
      <c r="Q283" s="115">
        <f>IF(HEX2DEC(CONCATENATE(INDEX('BCC Daten'!$B:$R,HEX2DEC($B283)/16+3,HEX2DEC(R$1)+2),INDEX('BCC Daten'!$B:$R,HEX2DEC($B283)/16+3,HEX2DEC(Q$1)+2)))&gt;32767,HEX2DEC(CONCATENATE(INDEX('BCC Daten'!$B:$R,HEX2DEC($B283)/16+3,HEX2DEC(R$1)+2),INDEX('BCC Daten'!$B:$R,HEX2DEC($B283)/16+3,HEX2DEC(Q$1)+2)))-65536,HEX2DEC(CONCATENATE(INDEX('BCC Daten'!$B:$R,HEX2DEC($B283)/16+3,HEX2DEC(R$1)+2),INDEX('BCC Daten'!$B:$R,HEX2DEC($B283)/16+3,HEX2DEC(Q$1)+2))))</f>
        <v>-24</v>
      </c>
      <c r="R283" s="116"/>
    </row>
    <row r="284" spans="1:18" x14ac:dyDescent="0.25">
      <c r="A284" s="75">
        <f t="shared" si="9"/>
        <v>3664</v>
      </c>
      <c r="B284" s="10" t="str">
        <f t="shared" si="10"/>
        <v>E50</v>
      </c>
      <c r="C284" s="114">
        <f>IF(HEX2DEC(CONCATENATE(INDEX('BCC Daten'!$B:$R,HEX2DEC($B284)/16+3,HEX2DEC(D$1)+2),INDEX('BCC Daten'!$B:$R,HEX2DEC($B284)/16+3,HEX2DEC(C$1)+2)))&gt;32767,HEX2DEC(CONCATENATE(INDEX('BCC Daten'!$B:$R,HEX2DEC($B284)/16+3,HEX2DEC(D$1)+2),INDEX('BCC Daten'!$B:$R,HEX2DEC($B284)/16+3,HEX2DEC(C$1)+2)))-65536,HEX2DEC(CONCATENATE(INDEX('BCC Daten'!$B:$R,HEX2DEC($B284)/16+3,HEX2DEC(D$1)+2),INDEX('BCC Daten'!$B:$R,HEX2DEC($B284)/16+3,HEX2DEC(C$1)+2))))</f>
        <v>-61</v>
      </c>
      <c r="D284" s="115"/>
      <c r="E284" s="115">
        <f>IF(HEX2DEC(CONCATENATE(INDEX('BCC Daten'!$B:$R,HEX2DEC($B284)/16+3,HEX2DEC(F$1)+2),INDEX('BCC Daten'!$B:$R,HEX2DEC($B284)/16+3,HEX2DEC(E$1)+2)))&gt;32767,HEX2DEC(CONCATENATE(INDEX('BCC Daten'!$B:$R,HEX2DEC($B284)/16+3,HEX2DEC(F$1)+2),INDEX('BCC Daten'!$B:$R,HEX2DEC($B284)/16+3,HEX2DEC(E$1)+2)))-65536,HEX2DEC(CONCATENATE(INDEX('BCC Daten'!$B:$R,HEX2DEC($B284)/16+3,HEX2DEC(F$1)+2),INDEX('BCC Daten'!$B:$R,HEX2DEC($B284)/16+3,HEX2DEC(E$1)+2))))</f>
        <v>-70</v>
      </c>
      <c r="F284" s="115"/>
      <c r="G284" s="115">
        <f>IF(HEX2DEC(CONCATENATE(INDEX('BCC Daten'!$B:$R,HEX2DEC($B284)/16+3,HEX2DEC(H$1)+2),INDEX('BCC Daten'!$B:$R,HEX2DEC($B284)/16+3,HEX2DEC(G$1)+2)))&gt;32767,HEX2DEC(CONCATENATE(INDEX('BCC Daten'!$B:$R,HEX2DEC($B284)/16+3,HEX2DEC(H$1)+2),INDEX('BCC Daten'!$B:$R,HEX2DEC($B284)/16+3,HEX2DEC(G$1)+2)))-65536,HEX2DEC(CONCATENATE(INDEX('BCC Daten'!$B:$R,HEX2DEC($B284)/16+3,HEX2DEC(H$1)+2),INDEX('BCC Daten'!$B:$R,HEX2DEC($B284)/16+3,HEX2DEC(G$1)+2))))</f>
        <v>19</v>
      </c>
      <c r="H284" s="115"/>
      <c r="I284" s="115">
        <f>IF(HEX2DEC(CONCATENATE(INDEX('BCC Daten'!$B:$R,HEX2DEC($B284)/16+3,HEX2DEC(J$1)+2),INDEX('BCC Daten'!$B:$R,HEX2DEC($B284)/16+3,HEX2DEC(I$1)+2)))&gt;32767,HEX2DEC(CONCATENATE(INDEX('BCC Daten'!$B:$R,HEX2DEC($B284)/16+3,HEX2DEC(J$1)+2),INDEX('BCC Daten'!$B:$R,HEX2DEC($B284)/16+3,HEX2DEC(I$1)+2)))-65536,HEX2DEC(CONCATENATE(INDEX('BCC Daten'!$B:$R,HEX2DEC($B284)/16+3,HEX2DEC(J$1)+2),INDEX('BCC Daten'!$B:$R,HEX2DEC($B284)/16+3,HEX2DEC(I$1)+2))))</f>
        <v>5</v>
      </c>
      <c r="J284" s="115"/>
      <c r="K284" s="115">
        <f>IF(HEX2DEC(CONCATENATE(INDEX('BCC Daten'!$B:$R,HEX2DEC($B284)/16+3,HEX2DEC(L$1)+2),INDEX('BCC Daten'!$B:$R,HEX2DEC($B284)/16+3,HEX2DEC(K$1)+2)))&gt;32767,HEX2DEC(CONCATENATE(INDEX('BCC Daten'!$B:$R,HEX2DEC($B284)/16+3,HEX2DEC(L$1)+2),INDEX('BCC Daten'!$B:$R,HEX2DEC($B284)/16+3,HEX2DEC(K$1)+2)))-65536,HEX2DEC(CONCATENATE(INDEX('BCC Daten'!$B:$R,HEX2DEC($B284)/16+3,HEX2DEC(L$1)+2),INDEX('BCC Daten'!$B:$R,HEX2DEC($B284)/16+3,HEX2DEC(K$1)+2))))</f>
        <v>-53</v>
      </c>
      <c r="L284" s="115"/>
      <c r="M284" s="115">
        <f>IF(HEX2DEC(CONCATENATE(INDEX('BCC Daten'!$B:$R,HEX2DEC($B284)/16+3,HEX2DEC(N$1)+2),INDEX('BCC Daten'!$B:$R,HEX2DEC($B284)/16+3,HEX2DEC(M$1)+2)))&gt;32767,HEX2DEC(CONCATENATE(INDEX('BCC Daten'!$B:$R,HEX2DEC($B284)/16+3,HEX2DEC(N$1)+2),INDEX('BCC Daten'!$B:$R,HEX2DEC($B284)/16+3,HEX2DEC(M$1)+2)))-65536,HEX2DEC(CONCATENATE(INDEX('BCC Daten'!$B:$R,HEX2DEC($B284)/16+3,HEX2DEC(N$1)+2),INDEX('BCC Daten'!$B:$R,HEX2DEC($B284)/16+3,HEX2DEC(M$1)+2))))</f>
        <v>42</v>
      </c>
      <c r="N284" s="115"/>
      <c r="O284" s="115">
        <f>IF(HEX2DEC(CONCATENATE(INDEX('BCC Daten'!$B:$R,HEX2DEC($B284)/16+3,HEX2DEC(P$1)+2),INDEX('BCC Daten'!$B:$R,HEX2DEC($B284)/16+3,HEX2DEC(O$1)+2)))&gt;32767,HEX2DEC(CONCATENATE(INDEX('BCC Daten'!$B:$R,HEX2DEC($B284)/16+3,HEX2DEC(P$1)+2),INDEX('BCC Daten'!$B:$R,HEX2DEC($B284)/16+3,HEX2DEC(O$1)+2)))-65536,HEX2DEC(CONCATENATE(INDEX('BCC Daten'!$B:$R,HEX2DEC($B284)/16+3,HEX2DEC(P$1)+2),INDEX('BCC Daten'!$B:$R,HEX2DEC($B284)/16+3,HEX2DEC(O$1)+2))))</f>
        <v>-84</v>
      </c>
      <c r="P284" s="115"/>
      <c r="Q284" s="115">
        <f>IF(HEX2DEC(CONCATENATE(INDEX('BCC Daten'!$B:$R,HEX2DEC($B284)/16+3,HEX2DEC(R$1)+2),INDEX('BCC Daten'!$B:$R,HEX2DEC($B284)/16+3,HEX2DEC(Q$1)+2)))&gt;32767,HEX2DEC(CONCATENATE(INDEX('BCC Daten'!$B:$R,HEX2DEC($B284)/16+3,HEX2DEC(R$1)+2),INDEX('BCC Daten'!$B:$R,HEX2DEC($B284)/16+3,HEX2DEC(Q$1)+2)))-65536,HEX2DEC(CONCATENATE(INDEX('BCC Daten'!$B:$R,HEX2DEC($B284)/16+3,HEX2DEC(R$1)+2),INDEX('BCC Daten'!$B:$R,HEX2DEC($B284)/16+3,HEX2DEC(Q$1)+2))))</f>
        <v>31</v>
      </c>
      <c r="R284" s="116"/>
    </row>
    <row r="285" spans="1:18" x14ac:dyDescent="0.25">
      <c r="A285" s="75">
        <f t="shared" si="9"/>
        <v>3680</v>
      </c>
      <c r="B285" s="10" t="str">
        <f t="shared" si="10"/>
        <v>E60</v>
      </c>
      <c r="C285" s="114">
        <f>IF(HEX2DEC(CONCATENATE(INDEX('BCC Daten'!$B:$R,HEX2DEC($B285)/16+3,HEX2DEC(D$1)+2),INDEX('BCC Daten'!$B:$R,HEX2DEC($B285)/16+3,HEX2DEC(C$1)+2)))&gt;32767,HEX2DEC(CONCATENATE(INDEX('BCC Daten'!$B:$R,HEX2DEC($B285)/16+3,HEX2DEC(D$1)+2),INDEX('BCC Daten'!$B:$R,HEX2DEC($B285)/16+3,HEX2DEC(C$1)+2)))-65536,HEX2DEC(CONCATENATE(INDEX('BCC Daten'!$B:$R,HEX2DEC($B285)/16+3,HEX2DEC(D$1)+2),INDEX('BCC Daten'!$B:$R,HEX2DEC($B285)/16+3,HEX2DEC(C$1)+2))))</f>
        <v>34</v>
      </c>
      <c r="D285" s="115"/>
      <c r="E285" s="115">
        <f>IF(HEX2DEC(CONCATENATE(INDEX('BCC Daten'!$B:$R,HEX2DEC($B285)/16+3,HEX2DEC(F$1)+2),INDEX('BCC Daten'!$B:$R,HEX2DEC($B285)/16+3,HEX2DEC(E$1)+2)))&gt;32767,HEX2DEC(CONCATENATE(INDEX('BCC Daten'!$B:$R,HEX2DEC($B285)/16+3,HEX2DEC(F$1)+2),INDEX('BCC Daten'!$B:$R,HEX2DEC($B285)/16+3,HEX2DEC(E$1)+2)))-65536,HEX2DEC(CONCATENATE(INDEX('BCC Daten'!$B:$R,HEX2DEC($B285)/16+3,HEX2DEC(F$1)+2),INDEX('BCC Daten'!$B:$R,HEX2DEC($B285)/16+3,HEX2DEC(E$1)+2))))</f>
        <v>-80</v>
      </c>
      <c r="F285" s="115"/>
      <c r="G285" s="115">
        <f>IF(HEX2DEC(CONCATENATE(INDEX('BCC Daten'!$B:$R,HEX2DEC($B285)/16+3,HEX2DEC(H$1)+2),INDEX('BCC Daten'!$B:$R,HEX2DEC($B285)/16+3,HEX2DEC(G$1)+2)))&gt;32767,HEX2DEC(CONCATENATE(INDEX('BCC Daten'!$B:$R,HEX2DEC($B285)/16+3,HEX2DEC(H$1)+2),INDEX('BCC Daten'!$B:$R,HEX2DEC($B285)/16+3,HEX2DEC(G$1)+2)))-65536,HEX2DEC(CONCATENATE(INDEX('BCC Daten'!$B:$R,HEX2DEC($B285)/16+3,HEX2DEC(H$1)+2),INDEX('BCC Daten'!$B:$R,HEX2DEC($B285)/16+3,HEX2DEC(G$1)+2))))</f>
        <v>12</v>
      </c>
      <c r="H285" s="115"/>
      <c r="I285" s="115">
        <f>IF(HEX2DEC(CONCATENATE(INDEX('BCC Daten'!$B:$R,HEX2DEC($B285)/16+3,HEX2DEC(J$1)+2),INDEX('BCC Daten'!$B:$R,HEX2DEC($B285)/16+3,HEX2DEC(I$1)+2)))&gt;32767,HEX2DEC(CONCATENATE(INDEX('BCC Daten'!$B:$R,HEX2DEC($B285)/16+3,HEX2DEC(J$1)+2),INDEX('BCC Daten'!$B:$R,HEX2DEC($B285)/16+3,HEX2DEC(I$1)+2)))-65536,HEX2DEC(CONCATENATE(INDEX('BCC Daten'!$B:$R,HEX2DEC($B285)/16+3,HEX2DEC(J$1)+2),INDEX('BCC Daten'!$B:$R,HEX2DEC($B285)/16+3,HEX2DEC(I$1)+2))))</f>
        <v>-41</v>
      </c>
      <c r="J285" s="115"/>
      <c r="K285" s="115">
        <f>IF(HEX2DEC(CONCATENATE(INDEX('BCC Daten'!$B:$R,HEX2DEC($B285)/16+3,HEX2DEC(L$1)+2),INDEX('BCC Daten'!$B:$R,HEX2DEC($B285)/16+3,HEX2DEC(K$1)+2)))&gt;32767,HEX2DEC(CONCATENATE(INDEX('BCC Daten'!$B:$R,HEX2DEC($B285)/16+3,HEX2DEC(L$1)+2),INDEX('BCC Daten'!$B:$R,HEX2DEC($B285)/16+3,HEX2DEC(K$1)+2)))-65536,HEX2DEC(CONCATENATE(INDEX('BCC Daten'!$B:$R,HEX2DEC($B285)/16+3,HEX2DEC(L$1)+2),INDEX('BCC Daten'!$B:$R,HEX2DEC($B285)/16+3,HEX2DEC(K$1)+2))))</f>
        <v>-13</v>
      </c>
      <c r="L285" s="115"/>
      <c r="M285" s="115">
        <f>IF(HEX2DEC(CONCATENATE(INDEX('BCC Daten'!$B:$R,HEX2DEC($B285)/16+3,HEX2DEC(N$1)+2),INDEX('BCC Daten'!$B:$R,HEX2DEC($B285)/16+3,HEX2DEC(M$1)+2)))&gt;32767,HEX2DEC(CONCATENATE(INDEX('BCC Daten'!$B:$R,HEX2DEC($B285)/16+3,HEX2DEC(N$1)+2),INDEX('BCC Daten'!$B:$R,HEX2DEC($B285)/16+3,HEX2DEC(M$1)+2)))-65536,HEX2DEC(CONCATENATE(INDEX('BCC Daten'!$B:$R,HEX2DEC($B285)/16+3,HEX2DEC(N$1)+2),INDEX('BCC Daten'!$B:$R,HEX2DEC($B285)/16+3,HEX2DEC(M$1)+2))))</f>
        <v>-29</v>
      </c>
      <c r="N285" s="115"/>
      <c r="O285" s="115">
        <f>IF(HEX2DEC(CONCATENATE(INDEX('BCC Daten'!$B:$R,HEX2DEC($B285)/16+3,HEX2DEC(P$1)+2),INDEX('BCC Daten'!$B:$R,HEX2DEC($B285)/16+3,HEX2DEC(O$1)+2)))&gt;32767,HEX2DEC(CONCATENATE(INDEX('BCC Daten'!$B:$R,HEX2DEC($B285)/16+3,HEX2DEC(P$1)+2),INDEX('BCC Daten'!$B:$R,HEX2DEC($B285)/16+3,HEX2DEC(O$1)+2)))-65536,HEX2DEC(CONCATENATE(INDEX('BCC Daten'!$B:$R,HEX2DEC($B285)/16+3,HEX2DEC(P$1)+2),INDEX('BCC Daten'!$B:$R,HEX2DEC($B285)/16+3,HEX2DEC(O$1)+2))))</f>
        <v>-28</v>
      </c>
      <c r="P285" s="115"/>
      <c r="Q285" s="115">
        <f>IF(HEX2DEC(CONCATENATE(INDEX('BCC Daten'!$B:$R,HEX2DEC($B285)/16+3,HEX2DEC(R$1)+2),INDEX('BCC Daten'!$B:$R,HEX2DEC($B285)/16+3,HEX2DEC(Q$1)+2)))&gt;32767,HEX2DEC(CONCATENATE(INDEX('BCC Daten'!$B:$R,HEX2DEC($B285)/16+3,HEX2DEC(R$1)+2),INDEX('BCC Daten'!$B:$R,HEX2DEC($B285)/16+3,HEX2DEC(Q$1)+2)))-65536,HEX2DEC(CONCATENATE(INDEX('BCC Daten'!$B:$R,HEX2DEC($B285)/16+3,HEX2DEC(R$1)+2),INDEX('BCC Daten'!$B:$R,HEX2DEC($B285)/16+3,HEX2DEC(Q$1)+2))))</f>
        <v>12</v>
      </c>
      <c r="R285" s="116"/>
    </row>
    <row r="286" spans="1:18" x14ac:dyDescent="0.25">
      <c r="A286" s="75">
        <f t="shared" si="9"/>
        <v>3696</v>
      </c>
      <c r="B286" s="10" t="str">
        <f t="shared" si="10"/>
        <v>E70</v>
      </c>
      <c r="C286" s="114">
        <f>IF(HEX2DEC(CONCATENATE(INDEX('BCC Daten'!$B:$R,HEX2DEC($B286)/16+3,HEX2DEC(D$1)+2),INDEX('BCC Daten'!$B:$R,HEX2DEC($B286)/16+3,HEX2DEC(C$1)+2)))&gt;32767,HEX2DEC(CONCATENATE(INDEX('BCC Daten'!$B:$R,HEX2DEC($B286)/16+3,HEX2DEC(D$1)+2),INDEX('BCC Daten'!$B:$R,HEX2DEC($B286)/16+3,HEX2DEC(C$1)+2)))-65536,HEX2DEC(CONCATENATE(INDEX('BCC Daten'!$B:$R,HEX2DEC($B286)/16+3,HEX2DEC(D$1)+2),INDEX('BCC Daten'!$B:$R,HEX2DEC($B286)/16+3,HEX2DEC(C$1)+2))))</f>
        <v>-26</v>
      </c>
      <c r="D286" s="115"/>
      <c r="E286" s="115">
        <f>IF(HEX2DEC(CONCATENATE(INDEX('BCC Daten'!$B:$R,HEX2DEC($B286)/16+3,HEX2DEC(F$1)+2),INDEX('BCC Daten'!$B:$R,HEX2DEC($B286)/16+3,HEX2DEC(E$1)+2)))&gt;32767,HEX2DEC(CONCATENATE(INDEX('BCC Daten'!$B:$R,HEX2DEC($B286)/16+3,HEX2DEC(F$1)+2),INDEX('BCC Daten'!$B:$R,HEX2DEC($B286)/16+3,HEX2DEC(E$1)+2)))-65536,HEX2DEC(CONCATENATE(INDEX('BCC Daten'!$B:$R,HEX2DEC($B286)/16+3,HEX2DEC(F$1)+2),INDEX('BCC Daten'!$B:$R,HEX2DEC($B286)/16+3,HEX2DEC(E$1)+2))))</f>
        <v>-19</v>
      </c>
      <c r="F286" s="115"/>
      <c r="G286" s="115">
        <f>IF(HEX2DEC(CONCATENATE(INDEX('BCC Daten'!$B:$R,HEX2DEC($B286)/16+3,HEX2DEC(H$1)+2),INDEX('BCC Daten'!$B:$R,HEX2DEC($B286)/16+3,HEX2DEC(G$1)+2)))&gt;32767,HEX2DEC(CONCATENATE(INDEX('BCC Daten'!$B:$R,HEX2DEC($B286)/16+3,HEX2DEC(H$1)+2),INDEX('BCC Daten'!$B:$R,HEX2DEC($B286)/16+3,HEX2DEC(G$1)+2)))-65536,HEX2DEC(CONCATENATE(INDEX('BCC Daten'!$B:$R,HEX2DEC($B286)/16+3,HEX2DEC(H$1)+2),INDEX('BCC Daten'!$B:$R,HEX2DEC($B286)/16+3,HEX2DEC(G$1)+2))))</f>
        <v>-131</v>
      </c>
      <c r="H286" s="115"/>
      <c r="I286" s="115">
        <f>IF(HEX2DEC(CONCATENATE(INDEX('BCC Daten'!$B:$R,HEX2DEC($B286)/16+3,HEX2DEC(J$1)+2),INDEX('BCC Daten'!$B:$R,HEX2DEC($B286)/16+3,HEX2DEC(I$1)+2)))&gt;32767,HEX2DEC(CONCATENATE(INDEX('BCC Daten'!$B:$R,HEX2DEC($B286)/16+3,HEX2DEC(J$1)+2),INDEX('BCC Daten'!$B:$R,HEX2DEC($B286)/16+3,HEX2DEC(I$1)+2)))-65536,HEX2DEC(CONCATENATE(INDEX('BCC Daten'!$B:$R,HEX2DEC($B286)/16+3,HEX2DEC(J$1)+2),INDEX('BCC Daten'!$B:$R,HEX2DEC($B286)/16+3,HEX2DEC(I$1)+2))))</f>
        <v>-11</v>
      </c>
      <c r="J286" s="115"/>
      <c r="K286" s="115">
        <f>IF(HEX2DEC(CONCATENATE(INDEX('BCC Daten'!$B:$R,HEX2DEC($B286)/16+3,HEX2DEC(L$1)+2),INDEX('BCC Daten'!$B:$R,HEX2DEC($B286)/16+3,HEX2DEC(K$1)+2)))&gt;32767,HEX2DEC(CONCATENATE(INDEX('BCC Daten'!$B:$R,HEX2DEC($B286)/16+3,HEX2DEC(L$1)+2),INDEX('BCC Daten'!$B:$R,HEX2DEC($B286)/16+3,HEX2DEC(K$1)+2)))-65536,HEX2DEC(CONCATENATE(INDEX('BCC Daten'!$B:$R,HEX2DEC($B286)/16+3,HEX2DEC(L$1)+2),INDEX('BCC Daten'!$B:$R,HEX2DEC($B286)/16+3,HEX2DEC(K$1)+2))))</f>
        <v>-81</v>
      </c>
      <c r="L286" s="115"/>
      <c r="M286" s="115">
        <f>IF(HEX2DEC(CONCATENATE(INDEX('BCC Daten'!$B:$R,HEX2DEC($B286)/16+3,HEX2DEC(N$1)+2),INDEX('BCC Daten'!$B:$R,HEX2DEC($B286)/16+3,HEX2DEC(M$1)+2)))&gt;32767,HEX2DEC(CONCATENATE(INDEX('BCC Daten'!$B:$R,HEX2DEC($B286)/16+3,HEX2DEC(N$1)+2),INDEX('BCC Daten'!$B:$R,HEX2DEC($B286)/16+3,HEX2DEC(M$1)+2)))-65536,HEX2DEC(CONCATENATE(INDEX('BCC Daten'!$B:$R,HEX2DEC($B286)/16+3,HEX2DEC(N$1)+2),INDEX('BCC Daten'!$B:$R,HEX2DEC($B286)/16+3,HEX2DEC(M$1)+2))))</f>
        <v>36</v>
      </c>
      <c r="N286" s="115"/>
      <c r="O286" s="115">
        <f>IF(HEX2DEC(CONCATENATE(INDEX('BCC Daten'!$B:$R,HEX2DEC($B286)/16+3,HEX2DEC(P$1)+2),INDEX('BCC Daten'!$B:$R,HEX2DEC($B286)/16+3,HEX2DEC(O$1)+2)))&gt;32767,HEX2DEC(CONCATENATE(INDEX('BCC Daten'!$B:$R,HEX2DEC($B286)/16+3,HEX2DEC(P$1)+2),INDEX('BCC Daten'!$B:$R,HEX2DEC($B286)/16+3,HEX2DEC(O$1)+2)))-65536,HEX2DEC(CONCATENATE(INDEX('BCC Daten'!$B:$R,HEX2DEC($B286)/16+3,HEX2DEC(P$1)+2),INDEX('BCC Daten'!$B:$R,HEX2DEC($B286)/16+3,HEX2DEC(O$1)+2))))</f>
        <v>-18</v>
      </c>
      <c r="P286" s="115"/>
      <c r="Q286" s="115">
        <f>IF(HEX2DEC(CONCATENATE(INDEX('BCC Daten'!$B:$R,HEX2DEC($B286)/16+3,HEX2DEC(R$1)+2),INDEX('BCC Daten'!$B:$R,HEX2DEC($B286)/16+3,HEX2DEC(Q$1)+2)))&gt;32767,HEX2DEC(CONCATENATE(INDEX('BCC Daten'!$B:$R,HEX2DEC($B286)/16+3,HEX2DEC(R$1)+2),INDEX('BCC Daten'!$B:$R,HEX2DEC($B286)/16+3,HEX2DEC(Q$1)+2)))-65536,HEX2DEC(CONCATENATE(INDEX('BCC Daten'!$B:$R,HEX2DEC($B286)/16+3,HEX2DEC(R$1)+2),INDEX('BCC Daten'!$B:$R,HEX2DEC($B286)/16+3,HEX2DEC(Q$1)+2))))</f>
        <v>15</v>
      </c>
      <c r="R286" s="116"/>
    </row>
    <row r="287" spans="1:18" x14ac:dyDescent="0.25">
      <c r="A287" s="75">
        <f t="shared" si="9"/>
        <v>3712</v>
      </c>
      <c r="B287" s="10" t="str">
        <f t="shared" si="10"/>
        <v>E80</v>
      </c>
      <c r="C287" s="114">
        <f>IF(HEX2DEC(CONCATENATE(INDEX('BCC Daten'!$B:$R,HEX2DEC($B287)/16+3,HEX2DEC(D$1)+2),INDEX('BCC Daten'!$B:$R,HEX2DEC($B287)/16+3,HEX2DEC(C$1)+2)))&gt;32767,HEX2DEC(CONCATENATE(INDEX('BCC Daten'!$B:$R,HEX2DEC($B287)/16+3,HEX2DEC(D$1)+2),INDEX('BCC Daten'!$B:$R,HEX2DEC($B287)/16+3,HEX2DEC(C$1)+2)))-65536,HEX2DEC(CONCATENATE(INDEX('BCC Daten'!$B:$R,HEX2DEC($B287)/16+3,HEX2DEC(D$1)+2),INDEX('BCC Daten'!$B:$R,HEX2DEC($B287)/16+3,HEX2DEC(C$1)+2))))</f>
        <v>41</v>
      </c>
      <c r="D287" s="115"/>
      <c r="E287" s="115">
        <f>IF(HEX2DEC(CONCATENATE(INDEX('BCC Daten'!$B:$R,HEX2DEC($B287)/16+3,HEX2DEC(F$1)+2),INDEX('BCC Daten'!$B:$R,HEX2DEC($B287)/16+3,HEX2DEC(E$1)+2)))&gt;32767,HEX2DEC(CONCATENATE(INDEX('BCC Daten'!$B:$R,HEX2DEC($B287)/16+3,HEX2DEC(F$1)+2),INDEX('BCC Daten'!$B:$R,HEX2DEC($B287)/16+3,HEX2DEC(E$1)+2)))-65536,HEX2DEC(CONCATENATE(INDEX('BCC Daten'!$B:$R,HEX2DEC($B287)/16+3,HEX2DEC(F$1)+2),INDEX('BCC Daten'!$B:$R,HEX2DEC($B287)/16+3,HEX2DEC(E$1)+2))))</f>
        <v>-65</v>
      </c>
      <c r="F287" s="115"/>
      <c r="G287" s="115">
        <f>IF(HEX2DEC(CONCATENATE(INDEX('BCC Daten'!$B:$R,HEX2DEC($B287)/16+3,HEX2DEC(H$1)+2),INDEX('BCC Daten'!$B:$R,HEX2DEC($B287)/16+3,HEX2DEC(G$1)+2)))&gt;32767,HEX2DEC(CONCATENATE(INDEX('BCC Daten'!$B:$R,HEX2DEC($B287)/16+3,HEX2DEC(H$1)+2),INDEX('BCC Daten'!$B:$R,HEX2DEC($B287)/16+3,HEX2DEC(G$1)+2)))-65536,HEX2DEC(CONCATENATE(INDEX('BCC Daten'!$B:$R,HEX2DEC($B287)/16+3,HEX2DEC(H$1)+2),INDEX('BCC Daten'!$B:$R,HEX2DEC($B287)/16+3,HEX2DEC(G$1)+2))))</f>
        <v>-22</v>
      </c>
      <c r="H287" s="115"/>
      <c r="I287" s="115">
        <f>IF(HEX2DEC(CONCATENATE(INDEX('BCC Daten'!$B:$R,HEX2DEC($B287)/16+3,HEX2DEC(J$1)+2),INDEX('BCC Daten'!$B:$R,HEX2DEC($B287)/16+3,HEX2DEC(I$1)+2)))&gt;32767,HEX2DEC(CONCATENATE(INDEX('BCC Daten'!$B:$R,HEX2DEC($B287)/16+3,HEX2DEC(J$1)+2),INDEX('BCC Daten'!$B:$R,HEX2DEC($B287)/16+3,HEX2DEC(I$1)+2)))-65536,HEX2DEC(CONCATENATE(INDEX('BCC Daten'!$B:$R,HEX2DEC($B287)/16+3,HEX2DEC(J$1)+2),INDEX('BCC Daten'!$B:$R,HEX2DEC($B287)/16+3,HEX2DEC(I$1)+2))))</f>
        <v>-60</v>
      </c>
      <c r="J287" s="115"/>
      <c r="K287" s="115">
        <f>IF(HEX2DEC(CONCATENATE(INDEX('BCC Daten'!$B:$R,HEX2DEC($B287)/16+3,HEX2DEC(L$1)+2),INDEX('BCC Daten'!$B:$R,HEX2DEC($B287)/16+3,HEX2DEC(K$1)+2)))&gt;32767,HEX2DEC(CONCATENATE(INDEX('BCC Daten'!$B:$R,HEX2DEC($B287)/16+3,HEX2DEC(L$1)+2),INDEX('BCC Daten'!$B:$R,HEX2DEC($B287)/16+3,HEX2DEC(K$1)+2)))-65536,HEX2DEC(CONCATENATE(INDEX('BCC Daten'!$B:$R,HEX2DEC($B287)/16+3,HEX2DEC(L$1)+2),INDEX('BCC Daten'!$B:$R,HEX2DEC($B287)/16+3,HEX2DEC(K$1)+2))))</f>
        <v>36</v>
      </c>
      <c r="L287" s="115"/>
      <c r="M287" s="115">
        <f>IF(HEX2DEC(CONCATENATE(INDEX('BCC Daten'!$B:$R,HEX2DEC($B287)/16+3,HEX2DEC(N$1)+2),INDEX('BCC Daten'!$B:$R,HEX2DEC($B287)/16+3,HEX2DEC(M$1)+2)))&gt;32767,HEX2DEC(CONCATENATE(INDEX('BCC Daten'!$B:$R,HEX2DEC($B287)/16+3,HEX2DEC(N$1)+2),INDEX('BCC Daten'!$B:$R,HEX2DEC($B287)/16+3,HEX2DEC(M$1)+2)))-65536,HEX2DEC(CONCATENATE(INDEX('BCC Daten'!$B:$R,HEX2DEC($B287)/16+3,HEX2DEC(N$1)+2),INDEX('BCC Daten'!$B:$R,HEX2DEC($B287)/16+3,HEX2DEC(M$1)+2))))</f>
        <v>-27</v>
      </c>
      <c r="N287" s="115"/>
      <c r="O287" s="115">
        <f>IF(HEX2DEC(CONCATENATE(INDEX('BCC Daten'!$B:$R,HEX2DEC($B287)/16+3,HEX2DEC(P$1)+2),INDEX('BCC Daten'!$B:$R,HEX2DEC($B287)/16+3,HEX2DEC(O$1)+2)))&gt;32767,HEX2DEC(CONCATENATE(INDEX('BCC Daten'!$B:$R,HEX2DEC($B287)/16+3,HEX2DEC(P$1)+2),INDEX('BCC Daten'!$B:$R,HEX2DEC($B287)/16+3,HEX2DEC(O$1)+2)))-65536,HEX2DEC(CONCATENATE(INDEX('BCC Daten'!$B:$R,HEX2DEC($B287)/16+3,HEX2DEC(P$1)+2),INDEX('BCC Daten'!$B:$R,HEX2DEC($B287)/16+3,HEX2DEC(O$1)+2))))</f>
        <v>18</v>
      </c>
      <c r="P287" s="115"/>
      <c r="Q287" s="115">
        <f>IF(HEX2DEC(CONCATENATE(INDEX('BCC Daten'!$B:$R,HEX2DEC($B287)/16+3,HEX2DEC(R$1)+2),INDEX('BCC Daten'!$B:$R,HEX2DEC($B287)/16+3,HEX2DEC(Q$1)+2)))&gt;32767,HEX2DEC(CONCATENATE(INDEX('BCC Daten'!$B:$R,HEX2DEC($B287)/16+3,HEX2DEC(R$1)+2),INDEX('BCC Daten'!$B:$R,HEX2DEC($B287)/16+3,HEX2DEC(Q$1)+2)))-65536,HEX2DEC(CONCATENATE(INDEX('BCC Daten'!$B:$R,HEX2DEC($B287)/16+3,HEX2DEC(R$1)+2),INDEX('BCC Daten'!$B:$R,HEX2DEC($B287)/16+3,HEX2DEC(Q$1)+2))))</f>
        <v>-87</v>
      </c>
      <c r="R287" s="116"/>
    </row>
    <row r="288" spans="1:18" x14ac:dyDescent="0.25">
      <c r="A288" s="75">
        <f t="shared" si="9"/>
        <v>3728</v>
      </c>
      <c r="B288" s="10" t="str">
        <f t="shared" si="10"/>
        <v>E90</v>
      </c>
      <c r="C288" s="114">
        <f>IF(HEX2DEC(CONCATENATE(INDEX('BCC Daten'!$B:$R,HEX2DEC($B288)/16+3,HEX2DEC(D$1)+2),INDEX('BCC Daten'!$B:$R,HEX2DEC($B288)/16+3,HEX2DEC(C$1)+2)))&gt;32767,HEX2DEC(CONCATENATE(INDEX('BCC Daten'!$B:$R,HEX2DEC($B288)/16+3,HEX2DEC(D$1)+2),INDEX('BCC Daten'!$B:$R,HEX2DEC($B288)/16+3,HEX2DEC(C$1)+2)))-65536,HEX2DEC(CONCATENATE(INDEX('BCC Daten'!$B:$R,HEX2DEC($B288)/16+3,HEX2DEC(D$1)+2),INDEX('BCC Daten'!$B:$R,HEX2DEC($B288)/16+3,HEX2DEC(C$1)+2))))</f>
        <v>-73</v>
      </c>
      <c r="D288" s="115"/>
      <c r="E288" s="115">
        <f>IF(HEX2DEC(CONCATENATE(INDEX('BCC Daten'!$B:$R,HEX2DEC($B288)/16+3,HEX2DEC(F$1)+2),INDEX('BCC Daten'!$B:$R,HEX2DEC($B288)/16+3,HEX2DEC(E$1)+2)))&gt;32767,HEX2DEC(CONCATENATE(INDEX('BCC Daten'!$B:$R,HEX2DEC($B288)/16+3,HEX2DEC(F$1)+2),INDEX('BCC Daten'!$B:$R,HEX2DEC($B288)/16+3,HEX2DEC(E$1)+2)))-65536,HEX2DEC(CONCATENATE(INDEX('BCC Daten'!$B:$R,HEX2DEC($B288)/16+3,HEX2DEC(F$1)+2),INDEX('BCC Daten'!$B:$R,HEX2DEC($B288)/16+3,HEX2DEC(E$1)+2))))</f>
        <v>41</v>
      </c>
      <c r="F288" s="115"/>
      <c r="G288" s="115">
        <f>IF(HEX2DEC(CONCATENATE(INDEX('BCC Daten'!$B:$R,HEX2DEC($B288)/16+3,HEX2DEC(H$1)+2),INDEX('BCC Daten'!$B:$R,HEX2DEC($B288)/16+3,HEX2DEC(G$1)+2)))&gt;32767,HEX2DEC(CONCATENATE(INDEX('BCC Daten'!$B:$R,HEX2DEC($B288)/16+3,HEX2DEC(H$1)+2),INDEX('BCC Daten'!$B:$R,HEX2DEC($B288)/16+3,HEX2DEC(G$1)+2)))-65536,HEX2DEC(CONCATENATE(INDEX('BCC Daten'!$B:$R,HEX2DEC($B288)/16+3,HEX2DEC(H$1)+2),INDEX('BCC Daten'!$B:$R,HEX2DEC($B288)/16+3,HEX2DEC(G$1)+2))))</f>
        <v>-55</v>
      </c>
      <c r="H288" s="115"/>
      <c r="I288" s="115">
        <f>IF(HEX2DEC(CONCATENATE(INDEX('BCC Daten'!$B:$R,HEX2DEC($B288)/16+3,HEX2DEC(J$1)+2),INDEX('BCC Daten'!$B:$R,HEX2DEC($B288)/16+3,HEX2DEC(I$1)+2)))&gt;32767,HEX2DEC(CONCATENATE(INDEX('BCC Daten'!$B:$R,HEX2DEC($B288)/16+3,HEX2DEC(J$1)+2),INDEX('BCC Daten'!$B:$R,HEX2DEC($B288)/16+3,HEX2DEC(I$1)+2)))-65536,HEX2DEC(CONCATENATE(INDEX('BCC Daten'!$B:$R,HEX2DEC($B288)/16+3,HEX2DEC(J$1)+2),INDEX('BCC Daten'!$B:$R,HEX2DEC($B288)/16+3,HEX2DEC(I$1)+2))))</f>
        <v>-60</v>
      </c>
      <c r="J288" s="115"/>
      <c r="K288" s="115">
        <f>IF(HEX2DEC(CONCATENATE(INDEX('BCC Daten'!$B:$R,HEX2DEC($B288)/16+3,HEX2DEC(L$1)+2),INDEX('BCC Daten'!$B:$R,HEX2DEC($B288)/16+3,HEX2DEC(K$1)+2)))&gt;32767,HEX2DEC(CONCATENATE(INDEX('BCC Daten'!$B:$R,HEX2DEC($B288)/16+3,HEX2DEC(L$1)+2),INDEX('BCC Daten'!$B:$R,HEX2DEC($B288)/16+3,HEX2DEC(K$1)+2)))-65536,HEX2DEC(CONCATENATE(INDEX('BCC Daten'!$B:$R,HEX2DEC($B288)/16+3,HEX2DEC(L$1)+2),INDEX('BCC Daten'!$B:$R,HEX2DEC($B288)/16+3,HEX2DEC(K$1)+2))))</f>
        <v>-13</v>
      </c>
      <c r="L288" s="115"/>
      <c r="M288" s="115">
        <f>IF(HEX2DEC(CONCATENATE(INDEX('BCC Daten'!$B:$R,HEX2DEC($B288)/16+3,HEX2DEC(N$1)+2),INDEX('BCC Daten'!$B:$R,HEX2DEC($B288)/16+3,HEX2DEC(M$1)+2)))&gt;32767,HEX2DEC(CONCATENATE(INDEX('BCC Daten'!$B:$R,HEX2DEC($B288)/16+3,HEX2DEC(N$1)+2),INDEX('BCC Daten'!$B:$R,HEX2DEC($B288)/16+3,HEX2DEC(M$1)+2)))-65536,HEX2DEC(CONCATENATE(INDEX('BCC Daten'!$B:$R,HEX2DEC($B288)/16+3,HEX2DEC(N$1)+2),INDEX('BCC Daten'!$B:$R,HEX2DEC($B288)/16+3,HEX2DEC(M$1)+2))))</f>
        <v>-25</v>
      </c>
      <c r="N288" s="115"/>
      <c r="O288" s="115">
        <f>IF(HEX2DEC(CONCATENATE(INDEX('BCC Daten'!$B:$R,HEX2DEC($B288)/16+3,HEX2DEC(P$1)+2),INDEX('BCC Daten'!$B:$R,HEX2DEC($B288)/16+3,HEX2DEC(O$1)+2)))&gt;32767,HEX2DEC(CONCATENATE(INDEX('BCC Daten'!$B:$R,HEX2DEC($B288)/16+3,HEX2DEC(P$1)+2),INDEX('BCC Daten'!$B:$R,HEX2DEC($B288)/16+3,HEX2DEC(O$1)+2)))-65536,HEX2DEC(CONCATENATE(INDEX('BCC Daten'!$B:$R,HEX2DEC($B288)/16+3,HEX2DEC(P$1)+2),INDEX('BCC Daten'!$B:$R,HEX2DEC($B288)/16+3,HEX2DEC(O$1)+2))))</f>
        <v>-6</v>
      </c>
      <c r="P288" s="115"/>
      <c r="Q288" s="115">
        <f>IF(HEX2DEC(CONCATENATE(INDEX('BCC Daten'!$B:$R,HEX2DEC($B288)/16+3,HEX2DEC(R$1)+2),INDEX('BCC Daten'!$B:$R,HEX2DEC($B288)/16+3,HEX2DEC(Q$1)+2)))&gt;32767,HEX2DEC(CONCATENATE(INDEX('BCC Daten'!$B:$R,HEX2DEC($B288)/16+3,HEX2DEC(R$1)+2),INDEX('BCC Daten'!$B:$R,HEX2DEC($B288)/16+3,HEX2DEC(Q$1)+2)))-65536,HEX2DEC(CONCATENATE(INDEX('BCC Daten'!$B:$R,HEX2DEC($B288)/16+3,HEX2DEC(R$1)+2),INDEX('BCC Daten'!$B:$R,HEX2DEC($B288)/16+3,HEX2DEC(Q$1)+2))))</f>
        <v>29</v>
      </c>
      <c r="R288" s="116"/>
    </row>
    <row r="289" spans="1:19" x14ac:dyDescent="0.25">
      <c r="A289" s="75">
        <f t="shared" si="9"/>
        <v>3744</v>
      </c>
      <c r="B289" s="10" t="str">
        <f t="shared" si="10"/>
        <v>EA0</v>
      </c>
      <c r="C289" s="114">
        <f>IF(HEX2DEC(CONCATENATE(INDEX('BCC Daten'!$B:$R,HEX2DEC($B289)/16+3,HEX2DEC(D$1)+2),INDEX('BCC Daten'!$B:$R,HEX2DEC($B289)/16+3,HEX2DEC(C$1)+2)))&gt;32767,HEX2DEC(CONCATENATE(INDEX('BCC Daten'!$B:$R,HEX2DEC($B289)/16+3,HEX2DEC(D$1)+2),INDEX('BCC Daten'!$B:$R,HEX2DEC($B289)/16+3,HEX2DEC(C$1)+2)))-65536,HEX2DEC(CONCATENATE(INDEX('BCC Daten'!$B:$R,HEX2DEC($B289)/16+3,HEX2DEC(D$1)+2),INDEX('BCC Daten'!$B:$R,HEX2DEC($B289)/16+3,HEX2DEC(C$1)+2))))</f>
        <v>-26</v>
      </c>
      <c r="D289" s="115"/>
      <c r="E289" s="115">
        <f>IF(HEX2DEC(CONCATENATE(INDEX('BCC Daten'!$B:$R,HEX2DEC($B289)/16+3,HEX2DEC(F$1)+2),INDEX('BCC Daten'!$B:$R,HEX2DEC($B289)/16+3,HEX2DEC(E$1)+2)))&gt;32767,HEX2DEC(CONCATENATE(INDEX('BCC Daten'!$B:$R,HEX2DEC($B289)/16+3,HEX2DEC(F$1)+2),INDEX('BCC Daten'!$B:$R,HEX2DEC($B289)/16+3,HEX2DEC(E$1)+2)))-65536,HEX2DEC(CONCATENATE(INDEX('BCC Daten'!$B:$R,HEX2DEC($B289)/16+3,HEX2DEC(F$1)+2),INDEX('BCC Daten'!$B:$R,HEX2DEC($B289)/16+3,HEX2DEC(E$1)+2))))</f>
        <v>-64</v>
      </c>
      <c r="F289" s="115"/>
      <c r="G289" s="115">
        <f>IF(HEX2DEC(CONCATENATE(INDEX('BCC Daten'!$B:$R,HEX2DEC($B289)/16+3,HEX2DEC(H$1)+2),INDEX('BCC Daten'!$B:$R,HEX2DEC($B289)/16+3,HEX2DEC(G$1)+2)))&gt;32767,HEX2DEC(CONCATENATE(INDEX('BCC Daten'!$B:$R,HEX2DEC($B289)/16+3,HEX2DEC(H$1)+2),INDEX('BCC Daten'!$B:$R,HEX2DEC($B289)/16+3,HEX2DEC(G$1)+2)))-65536,HEX2DEC(CONCATENATE(INDEX('BCC Daten'!$B:$R,HEX2DEC($B289)/16+3,HEX2DEC(H$1)+2),INDEX('BCC Daten'!$B:$R,HEX2DEC($B289)/16+3,HEX2DEC(G$1)+2))))</f>
        <v>-9</v>
      </c>
      <c r="H289" s="115"/>
      <c r="I289" s="115">
        <f>IF(HEX2DEC(CONCATENATE(INDEX('BCC Daten'!$B:$R,HEX2DEC($B289)/16+3,HEX2DEC(J$1)+2),INDEX('BCC Daten'!$B:$R,HEX2DEC($B289)/16+3,HEX2DEC(I$1)+2)))&gt;32767,HEX2DEC(CONCATENATE(INDEX('BCC Daten'!$B:$R,HEX2DEC($B289)/16+3,HEX2DEC(J$1)+2),INDEX('BCC Daten'!$B:$R,HEX2DEC($B289)/16+3,HEX2DEC(I$1)+2)))-65536,HEX2DEC(CONCATENATE(INDEX('BCC Daten'!$B:$R,HEX2DEC($B289)/16+3,HEX2DEC(J$1)+2),INDEX('BCC Daten'!$B:$R,HEX2DEC($B289)/16+3,HEX2DEC(I$1)+2))))</f>
        <v>-80</v>
      </c>
      <c r="J289" s="115"/>
      <c r="K289" s="115">
        <f>IF(HEX2DEC(CONCATENATE(INDEX('BCC Daten'!$B:$R,HEX2DEC($B289)/16+3,HEX2DEC(L$1)+2),INDEX('BCC Daten'!$B:$R,HEX2DEC($B289)/16+3,HEX2DEC(K$1)+2)))&gt;32767,HEX2DEC(CONCATENATE(INDEX('BCC Daten'!$B:$R,HEX2DEC($B289)/16+3,HEX2DEC(L$1)+2),INDEX('BCC Daten'!$B:$R,HEX2DEC($B289)/16+3,HEX2DEC(K$1)+2)))-65536,HEX2DEC(CONCATENATE(INDEX('BCC Daten'!$B:$R,HEX2DEC($B289)/16+3,HEX2DEC(L$1)+2),INDEX('BCC Daten'!$B:$R,HEX2DEC($B289)/16+3,HEX2DEC(K$1)+2))))</f>
        <v>2</v>
      </c>
      <c r="L289" s="115"/>
      <c r="M289" s="115">
        <f>IF(HEX2DEC(CONCATENATE(INDEX('BCC Daten'!$B:$R,HEX2DEC($B289)/16+3,HEX2DEC(N$1)+2),INDEX('BCC Daten'!$B:$R,HEX2DEC($B289)/16+3,HEX2DEC(M$1)+2)))&gt;32767,HEX2DEC(CONCATENATE(INDEX('BCC Daten'!$B:$R,HEX2DEC($B289)/16+3,HEX2DEC(N$1)+2),INDEX('BCC Daten'!$B:$R,HEX2DEC($B289)/16+3,HEX2DEC(M$1)+2)))-65536,HEX2DEC(CONCATENATE(INDEX('BCC Daten'!$B:$R,HEX2DEC($B289)/16+3,HEX2DEC(N$1)+2),INDEX('BCC Daten'!$B:$R,HEX2DEC($B289)/16+3,HEX2DEC(M$1)+2))))</f>
        <v>-75</v>
      </c>
      <c r="N289" s="115"/>
      <c r="O289" s="115">
        <f>IF(HEX2DEC(CONCATENATE(INDEX('BCC Daten'!$B:$R,HEX2DEC($B289)/16+3,HEX2DEC(P$1)+2),INDEX('BCC Daten'!$B:$R,HEX2DEC($B289)/16+3,HEX2DEC(O$1)+2)))&gt;32767,HEX2DEC(CONCATENATE(INDEX('BCC Daten'!$B:$R,HEX2DEC($B289)/16+3,HEX2DEC(P$1)+2),INDEX('BCC Daten'!$B:$R,HEX2DEC($B289)/16+3,HEX2DEC(O$1)+2)))-65536,HEX2DEC(CONCATENATE(INDEX('BCC Daten'!$B:$R,HEX2DEC($B289)/16+3,HEX2DEC(P$1)+2),INDEX('BCC Daten'!$B:$R,HEX2DEC($B289)/16+3,HEX2DEC(O$1)+2))))</f>
        <v>-39</v>
      </c>
      <c r="P289" s="115"/>
      <c r="Q289" s="115">
        <f>IF(HEX2DEC(CONCATENATE(INDEX('BCC Daten'!$B:$R,HEX2DEC($B289)/16+3,HEX2DEC(R$1)+2),INDEX('BCC Daten'!$B:$R,HEX2DEC($B289)/16+3,HEX2DEC(Q$1)+2)))&gt;32767,HEX2DEC(CONCATENATE(INDEX('BCC Daten'!$B:$R,HEX2DEC($B289)/16+3,HEX2DEC(R$1)+2),INDEX('BCC Daten'!$B:$R,HEX2DEC($B289)/16+3,HEX2DEC(Q$1)+2)))-65536,HEX2DEC(CONCATENATE(INDEX('BCC Daten'!$B:$R,HEX2DEC($B289)/16+3,HEX2DEC(R$1)+2),INDEX('BCC Daten'!$B:$R,HEX2DEC($B289)/16+3,HEX2DEC(Q$1)+2))))</f>
        <v>-32</v>
      </c>
      <c r="R289" s="116"/>
    </row>
    <row r="290" spans="1:19" x14ac:dyDescent="0.25">
      <c r="A290" s="75">
        <f t="shared" si="9"/>
        <v>3760</v>
      </c>
      <c r="B290" s="10" t="str">
        <f t="shared" si="10"/>
        <v>EB0</v>
      </c>
      <c r="C290" s="114">
        <f>IF(HEX2DEC(CONCATENATE(INDEX('BCC Daten'!$B:$R,HEX2DEC($B290)/16+3,HEX2DEC(D$1)+2),INDEX('BCC Daten'!$B:$R,HEX2DEC($B290)/16+3,HEX2DEC(C$1)+2)))&gt;32767,HEX2DEC(CONCATENATE(INDEX('BCC Daten'!$B:$R,HEX2DEC($B290)/16+3,HEX2DEC(D$1)+2),INDEX('BCC Daten'!$B:$R,HEX2DEC($B290)/16+3,HEX2DEC(C$1)+2)))-65536,HEX2DEC(CONCATENATE(INDEX('BCC Daten'!$B:$R,HEX2DEC($B290)/16+3,HEX2DEC(D$1)+2),INDEX('BCC Daten'!$B:$R,HEX2DEC($B290)/16+3,HEX2DEC(C$1)+2))))</f>
        <v>11</v>
      </c>
      <c r="D290" s="115"/>
      <c r="E290" s="115">
        <f>IF(HEX2DEC(CONCATENATE(INDEX('BCC Daten'!$B:$R,HEX2DEC($B290)/16+3,HEX2DEC(F$1)+2),INDEX('BCC Daten'!$B:$R,HEX2DEC($B290)/16+3,HEX2DEC(E$1)+2)))&gt;32767,HEX2DEC(CONCATENATE(INDEX('BCC Daten'!$B:$R,HEX2DEC($B290)/16+3,HEX2DEC(F$1)+2),INDEX('BCC Daten'!$B:$R,HEX2DEC($B290)/16+3,HEX2DEC(E$1)+2)))-65536,HEX2DEC(CONCATENATE(INDEX('BCC Daten'!$B:$R,HEX2DEC($B290)/16+3,HEX2DEC(F$1)+2),INDEX('BCC Daten'!$B:$R,HEX2DEC($B290)/16+3,HEX2DEC(E$1)+2))))</f>
        <v>-4</v>
      </c>
      <c r="F290" s="115"/>
      <c r="G290" s="115">
        <f>IF(HEX2DEC(CONCATENATE(INDEX('BCC Daten'!$B:$R,HEX2DEC($B290)/16+3,HEX2DEC(H$1)+2),INDEX('BCC Daten'!$B:$R,HEX2DEC($B290)/16+3,HEX2DEC(G$1)+2)))&gt;32767,HEX2DEC(CONCATENATE(INDEX('BCC Daten'!$B:$R,HEX2DEC($B290)/16+3,HEX2DEC(H$1)+2),INDEX('BCC Daten'!$B:$R,HEX2DEC($B290)/16+3,HEX2DEC(G$1)+2)))-65536,HEX2DEC(CONCATENATE(INDEX('BCC Daten'!$B:$R,HEX2DEC($B290)/16+3,HEX2DEC(H$1)+2),INDEX('BCC Daten'!$B:$R,HEX2DEC($B290)/16+3,HEX2DEC(G$1)+2))))</f>
        <v>47</v>
      </c>
      <c r="H290" s="115"/>
      <c r="I290" s="115">
        <f>IF(HEX2DEC(CONCATENATE(INDEX('BCC Daten'!$B:$R,HEX2DEC($B290)/16+3,HEX2DEC(J$1)+2),INDEX('BCC Daten'!$B:$R,HEX2DEC($B290)/16+3,HEX2DEC(I$1)+2)))&gt;32767,HEX2DEC(CONCATENATE(INDEX('BCC Daten'!$B:$R,HEX2DEC($B290)/16+3,HEX2DEC(J$1)+2),INDEX('BCC Daten'!$B:$R,HEX2DEC($B290)/16+3,HEX2DEC(I$1)+2)))-65536,HEX2DEC(CONCATENATE(INDEX('BCC Daten'!$B:$R,HEX2DEC($B290)/16+3,HEX2DEC(J$1)+2),INDEX('BCC Daten'!$B:$R,HEX2DEC($B290)/16+3,HEX2DEC(I$1)+2))))</f>
        <v>-69</v>
      </c>
      <c r="J290" s="115"/>
      <c r="K290" s="115">
        <f>IF(HEX2DEC(CONCATENATE(INDEX('BCC Daten'!$B:$R,HEX2DEC($B290)/16+3,HEX2DEC(L$1)+2),INDEX('BCC Daten'!$B:$R,HEX2DEC($B290)/16+3,HEX2DEC(K$1)+2)))&gt;32767,HEX2DEC(CONCATENATE(INDEX('BCC Daten'!$B:$R,HEX2DEC($B290)/16+3,HEX2DEC(L$1)+2),INDEX('BCC Daten'!$B:$R,HEX2DEC($B290)/16+3,HEX2DEC(K$1)+2)))-65536,HEX2DEC(CONCATENATE(INDEX('BCC Daten'!$B:$R,HEX2DEC($B290)/16+3,HEX2DEC(L$1)+2),INDEX('BCC Daten'!$B:$R,HEX2DEC($B290)/16+3,HEX2DEC(K$1)+2))))</f>
        <v>-33</v>
      </c>
      <c r="L290" s="115"/>
      <c r="M290" s="115">
        <f>IF(HEX2DEC(CONCATENATE(INDEX('BCC Daten'!$B:$R,HEX2DEC($B290)/16+3,HEX2DEC(N$1)+2),INDEX('BCC Daten'!$B:$R,HEX2DEC($B290)/16+3,HEX2DEC(M$1)+2)))&gt;32767,HEX2DEC(CONCATENATE(INDEX('BCC Daten'!$B:$R,HEX2DEC($B290)/16+3,HEX2DEC(N$1)+2),INDEX('BCC Daten'!$B:$R,HEX2DEC($B290)/16+3,HEX2DEC(M$1)+2)))-65536,HEX2DEC(CONCATENATE(INDEX('BCC Daten'!$B:$R,HEX2DEC($B290)/16+3,HEX2DEC(N$1)+2),INDEX('BCC Daten'!$B:$R,HEX2DEC($B290)/16+3,HEX2DEC(M$1)+2))))</f>
        <v>66</v>
      </c>
      <c r="N290" s="115"/>
      <c r="O290" s="115">
        <f>IF(HEX2DEC(CONCATENATE(INDEX('BCC Daten'!$B:$R,HEX2DEC($B290)/16+3,HEX2DEC(P$1)+2),INDEX('BCC Daten'!$B:$R,HEX2DEC($B290)/16+3,HEX2DEC(O$1)+2)))&gt;32767,HEX2DEC(CONCATENATE(INDEX('BCC Daten'!$B:$R,HEX2DEC($B290)/16+3,HEX2DEC(P$1)+2),INDEX('BCC Daten'!$B:$R,HEX2DEC($B290)/16+3,HEX2DEC(O$1)+2)))-65536,HEX2DEC(CONCATENATE(INDEX('BCC Daten'!$B:$R,HEX2DEC($B290)/16+3,HEX2DEC(P$1)+2),INDEX('BCC Daten'!$B:$R,HEX2DEC($B290)/16+3,HEX2DEC(O$1)+2))))</f>
        <v>91</v>
      </c>
      <c r="P290" s="115"/>
      <c r="Q290" s="115">
        <f>IF(HEX2DEC(CONCATENATE(INDEX('BCC Daten'!$B:$R,HEX2DEC($B290)/16+3,HEX2DEC(R$1)+2),INDEX('BCC Daten'!$B:$R,HEX2DEC($B290)/16+3,HEX2DEC(Q$1)+2)))&gt;32767,HEX2DEC(CONCATENATE(INDEX('BCC Daten'!$B:$R,HEX2DEC($B290)/16+3,HEX2DEC(R$1)+2),INDEX('BCC Daten'!$B:$R,HEX2DEC($B290)/16+3,HEX2DEC(Q$1)+2)))-65536,HEX2DEC(CONCATENATE(INDEX('BCC Daten'!$B:$R,HEX2DEC($B290)/16+3,HEX2DEC(R$1)+2),INDEX('BCC Daten'!$B:$R,HEX2DEC($B290)/16+3,HEX2DEC(Q$1)+2))))</f>
        <v>-71</v>
      </c>
      <c r="R290" s="116"/>
    </row>
    <row r="291" spans="1:19" x14ac:dyDescent="0.25">
      <c r="A291" s="75">
        <f t="shared" si="9"/>
        <v>3776</v>
      </c>
      <c r="B291" s="10" t="str">
        <f t="shared" si="10"/>
        <v>EC0</v>
      </c>
      <c r="C291" s="114">
        <f>IF(HEX2DEC(CONCATENATE(INDEX('BCC Daten'!$B:$R,HEX2DEC($B291)/16+3,HEX2DEC(D$1)+2),INDEX('BCC Daten'!$B:$R,HEX2DEC($B291)/16+3,HEX2DEC(C$1)+2)))&gt;32767,HEX2DEC(CONCATENATE(INDEX('BCC Daten'!$B:$R,HEX2DEC($B291)/16+3,HEX2DEC(D$1)+2),INDEX('BCC Daten'!$B:$R,HEX2DEC($B291)/16+3,HEX2DEC(C$1)+2)))-65536,HEX2DEC(CONCATENATE(INDEX('BCC Daten'!$B:$R,HEX2DEC($B291)/16+3,HEX2DEC(D$1)+2),INDEX('BCC Daten'!$B:$R,HEX2DEC($B291)/16+3,HEX2DEC(C$1)+2))))</f>
        <v>-90</v>
      </c>
      <c r="D291" s="115"/>
      <c r="E291" s="115">
        <f>IF(HEX2DEC(CONCATENATE(INDEX('BCC Daten'!$B:$R,HEX2DEC($B291)/16+3,HEX2DEC(F$1)+2),INDEX('BCC Daten'!$B:$R,HEX2DEC($B291)/16+3,HEX2DEC(E$1)+2)))&gt;32767,HEX2DEC(CONCATENATE(INDEX('BCC Daten'!$B:$R,HEX2DEC($B291)/16+3,HEX2DEC(F$1)+2),INDEX('BCC Daten'!$B:$R,HEX2DEC($B291)/16+3,HEX2DEC(E$1)+2)))-65536,HEX2DEC(CONCATENATE(INDEX('BCC Daten'!$B:$R,HEX2DEC($B291)/16+3,HEX2DEC(F$1)+2),INDEX('BCC Daten'!$B:$R,HEX2DEC($B291)/16+3,HEX2DEC(E$1)+2))))</f>
        <v>29</v>
      </c>
      <c r="F291" s="115"/>
      <c r="G291" s="115">
        <f>IF(HEX2DEC(CONCATENATE(INDEX('BCC Daten'!$B:$R,HEX2DEC($B291)/16+3,HEX2DEC(H$1)+2),INDEX('BCC Daten'!$B:$R,HEX2DEC($B291)/16+3,HEX2DEC(G$1)+2)))&gt;32767,HEX2DEC(CONCATENATE(INDEX('BCC Daten'!$B:$R,HEX2DEC($B291)/16+3,HEX2DEC(H$1)+2),INDEX('BCC Daten'!$B:$R,HEX2DEC($B291)/16+3,HEX2DEC(G$1)+2)))-65536,HEX2DEC(CONCATENATE(INDEX('BCC Daten'!$B:$R,HEX2DEC($B291)/16+3,HEX2DEC(H$1)+2),INDEX('BCC Daten'!$B:$R,HEX2DEC($B291)/16+3,HEX2DEC(G$1)+2))))</f>
        <v>-59</v>
      </c>
      <c r="H291" s="115"/>
      <c r="I291" s="115">
        <f>IF(HEX2DEC(CONCATENATE(INDEX('BCC Daten'!$B:$R,HEX2DEC($B291)/16+3,HEX2DEC(J$1)+2),INDEX('BCC Daten'!$B:$R,HEX2DEC($B291)/16+3,HEX2DEC(I$1)+2)))&gt;32767,HEX2DEC(CONCATENATE(INDEX('BCC Daten'!$B:$R,HEX2DEC($B291)/16+3,HEX2DEC(J$1)+2),INDEX('BCC Daten'!$B:$R,HEX2DEC($B291)/16+3,HEX2DEC(I$1)+2)))-65536,HEX2DEC(CONCATENATE(INDEX('BCC Daten'!$B:$R,HEX2DEC($B291)/16+3,HEX2DEC(J$1)+2),INDEX('BCC Daten'!$B:$R,HEX2DEC($B291)/16+3,HEX2DEC(I$1)+2))))</f>
        <v>16</v>
      </c>
      <c r="J291" s="115"/>
      <c r="K291" s="115">
        <f>IF(HEX2DEC(CONCATENATE(INDEX('BCC Daten'!$B:$R,HEX2DEC($B291)/16+3,HEX2DEC(L$1)+2),INDEX('BCC Daten'!$B:$R,HEX2DEC($B291)/16+3,HEX2DEC(K$1)+2)))&gt;32767,HEX2DEC(CONCATENATE(INDEX('BCC Daten'!$B:$R,HEX2DEC($B291)/16+3,HEX2DEC(L$1)+2),INDEX('BCC Daten'!$B:$R,HEX2DEC($B291)/16+3,HEX2DEC(K$1)+2)))-65536,HEX2DEC(CONCATENATE(INDEX('BCC Daten'!$B:$R,HEX2DEC($B291)/16+3,HEX2DEC(L$1)+2),INDEX('BCC Daten'!$B:$R,HEX2DEC($B291)/16+3,HEX2DEC(K$1)+2))))</f>
        <v>-57</v>
      </c>
      <c r="L291" s="115"/>
      <c r="M291" s="115">
        <f>IF(HEX2DEC(CONCATENATE(INDEX('BCC Daten'!$B:$R,HEX2DEC($B291)/16+3,HEX2DEC(N$1)+2),INDEX('BCC Daten'!$B:$R,HEX2DEC($B291)/16+3,HEX2DEC(M$1)+2)))&gt;32767,HEX2DEC(CONCATENATE(INDEX('BCC Daten'!$B:$R,HEX2DEC($B291)/16+3,HEX2DEC(N$1)+2),INDEX('BCC Daten'!$B:$R,HEX2DEC($B291)/16+3,HEX2DEC(M$1)+2)))-65536,HEX2DEC(CONCATENATE(INDEX('BCC Daten'!$B:$R,HEX2DEC($B291)/16+3,HEX2DEC(N$1)+2),INDEX('BCC Daten'!$B:$R,HEX2DEC($B291)/16+3,HEX2DEC(M$1)+2))))</f>
        <v>-101</v>
      </c>
      <c r="N291" s="115"/>
      <c r="O291" s="115">
        <f>IF(HEX2DEC(CONCATENATE(INDEX('BCC Daten'!$B:$R,HEX2DEC($B291)/16+3,HEX2DEC(P$1)+2),INDEX('BCC Daten'!$B:$R,HEX2DEC($B291)/16+3,HEX2DEC(O$1)+2)))&gt;32767,HEX2DEC(CONCATENATE(INDEX('BCC Daten'!$B:$R,HEX2DEC($B291)/16+3,HEX2DEC(P$1)+2),INDEX('BCC Daten'!$B:$R,HEX2DEC($B291)/16+3,HEX2DEC(O$1)+2)))-65536,HEX2DEC(CONCATENATE(INDEX('BCC Daten'!$B:$R,HEX2DEC($B291)/16+3,HEX2DEC(P$1)+2),INDEX('BCC Daten'!$B:$R,HEX2DEC($B291)/16+3,HEX2DEC(O$1)+2))))</f>
        <v>13</v>
      </c>
      <c r="P291" s="115"/>
      <c r="Q291" s="115">
        <f>IF(HEX2DEC(CONCATENATE(INDEX('BCC Daten'!$B:$R,HEX2DEC($B291)/16+3,HEX2DEC(R$1)+2),INDEX('BCC Daten'!$B:$R,HEX2DEC($B291)/16+3,HEX2DEC(Q$1)+2)))&gt;32767,HEX2DEC(CONCATENATE(INDEX('BCC Daten'!$B:$R,HEX2DEC($B291)/16+3,HEX2DEC(R$1)+2),INDEX('BCC Daten'!$B:$R,HEX2DEC($B291)/16+3,HEX2DEC(Q$1)+2)))-65536,HEX2DEC(CONCATENATE(INDEX('BCC Daten'!$B:$R,HEX2DEC($B291)/16+3,HEX2DEC(R$1)+2),INDEX('BCC Daten'!$B:$R,HEX2DEC($B291)/16+3,HEX2DEC(Q$1)+2))))</f>
        <v>-32</v>
      </c>
      <c r="R291" s="116"/>
    </row>
    <row r="292" spans="1:19" x14ac:dyDescent="0.25">
      <c r="A292" s="75">
        <f t="shared" si="9"/>
        <v>3792</v>
      </c>
      <c r="B292" s="10" t="str">
        <f t="shared" si="10"/>
        <v>ED0</v>
      </c>
      <c r="C292" s="114">
        <f>IF(HEX2DEC(CONCATENATE(INDEX('BCC Daten'!$B:$R,HEX2DEC($B292)/16+3,HEX2DEC(D$1)+2),INDEX('BCC Daten'!$B:$R,HEX2DEC($B292)/16+3,HEX2DEC(C$1)+2)))&gt;32767,HEX2DEC(CONCATENATE(INDEX('BCC Daten'!$B:$R,HEX2DEC($B292)/16+3,HEX2DEC(D$1)+2),INDEX('BCC Daten'!$B:$R,HEX2DEC($B292)/16+3,HEX2DEC(C$1)+2)))-65536,HEX2DEC(CONCATENATE(INDEX('BCC Daten'!$B:$R,HEX2DEC($B292)/16+3,HEX2DEC(D$1)+2),INDEX('BCC Daten'!$B:$R,HEX2DEC($B292)/16+3,HEX2DEC(C$1)+2))))</f>
        <v>-36</v>
      </c>
      <c r="D292" s="115"/>
      <c r="E292" s="115">
        <f>IF(HEX2DEC(CONCATENATE(INDEX('BCC Daten'!$B:$R,HEX2DEC($B292)/16+3,HEX2DEC(F$1)+2),INDEX('BCC Daten'!$B:$R,HEX2DEC($B292)/16+3,HEX2DEC(E$1)+2)))&gt;32767,HEX2DEC(CONCATENATE(INDEX('BCC Daten'!$B:$R,HEX2DEC($B292)/16+3,HEX2DEC(F$1)+2),INDEX('BCC Daten'!$B:$R,HEX2DEC($B292)/16+3,HEX2DEC(E$1)+2)))-65536,HEX2DEC(CONCATENATE(INDEX('BCC Daten'!$B:$R,HEX2DEC($B292)/16+3,HEX2DEC(F$1)+2),INDEX('BCC Daten'!$B:$R,HEX2DEC($B292)/16+3,HEX2DEC(E$1)+2))))</f>
        <v>28</v>
      </c>
      <c r="F292" s="115"/>
      <c r="G292" s="115">
        <f>IF(HEX2DEC(CONCATENATE(INDEX('BCC Daten'!$B:$R,HEX2DEC($B292)/16+3,HEX2DEC(H$1)+2),INDEX('BCC Daten'!$B:$R,HEX2DEC($B292)/16+3,HEX2DEC(G$1)+2)))&gt;32767,HEX2DEC(CONCATENATE(INDEX('BCC Daten'!$B:$R,HEX2DEC($B292)/16+3,HEX2DEC(H$1)+2),INDEX('BCC Daten'!$B:$R,HEX2DEC($B292)/16+3,HEX2DEC(G$1)+2)))-65536,HEX2DEC(CONCATENATE(INDEX('BCC Daten'!$B:$R,HEX2DEC($B292)/16+3,HEX2DEC(H$1)+2),INDEX('BCC Daten'!$B:$R,HEX2DEC($B292)/16+3,HEX2DEC(G$1)+2))))</f>
        <v>-20</v>
      </c>
      <c r="H292" s="115"/>
      <c r="I292" s="115">
        <f>IF(HEX2DEC(CONCATENATE(INDEX('BCC Daten'!$B:$R,HEX2DEC($B292)/16+3,HEX2DEC(J$1)+2),INDEX('BCC Daten'!$B:$R,HEX2DEC($B292)/16+3,HEX2DEC(I$1)+2)))&gt;32767,HEX2DEC(CONCATENATE(INDEX('BCC Daten'!$B:$R,HEX2DEC($B292)/16+3,HEX2DEC(J$1)+2),INDEX('BCC Daten'!$B:$R,HEX2DEC($B292)/16+3,HEX2DEC(I$1)+2)))-65536,HEX2DEC(CONCATENATE(INDEX('BCC Daten'!$B:$R,HEX2DEC($B292)/16+3,HEX2DEC(J$1)+2),INDEX('BCC Daten'!$B:$R,HEX2DEC($B292)/16+3,HEX2DEC(I$1)+2))))</f>
        <v>-71</v>
      </c>
      <c r="J292" s="115"/>
      <c r="K292" s="115">
        <f>IF(HEX2DEC(CONCATENATE(INDEX('BCC Daten'!$B:$R,HEX2DEC($B292)/16+3,HEX2DEC(L$1)+2),INDEX('BCC Daten'!$B:$R,HEX2DEC($B292)/16+3,HEX2DEC(K$1)+2)))&gt;32767,HEX2DEC(CONCATENATE(INDEX('BCC Daten'!$B:$R,HEX2DEC($B292)/16+3,HEX2DEC(L$1)+2),INDEX('BCC Daten'!$B:$R,HEX2DEC($B292)/16+3,HEX2DEC(K$1)+2)))-65536,HEX2DEC(CONCATENATE(INDEX('BCC Daten'!$B:$R,HEX2DEC($B292)/16+3,HEX2DEC(L$1)+2),INDEX('BCC Daten'!$B:$R,HEX2DEC($B292)/16+3,HEX2DEC(K$1)+2))))</f>
        <v>-71</v>
      </c>
      <c r="L292" s="115"/>
      <c r="M292" s="115">
        <f>IF(HEX2DEC(CONCATENATE(INDEX('BCC Daten'!$B:$R,HEX2DEC($B292)/16+3,HEX2DEC(N$1)+2),INDEX('BCC Daten'!$B:$R,HEX2DEC($B292)/16+3,HEX2DEC(M$1)+2)))&gt;32767,HEX2DEC(CONCATENATE(INDEX('BCC Daten'!$B:$R,HEX2DEC($B292)/16+3,HEX2DEC(N$1)+2),INDEX('BCC Daten'!$B:$R,HEX2DEC($B292)/16+3,HEX2DEC(M$1)+2)))-65536,HEX2DEC(CONCATENATE(INDEX('BCC Daten'!$B:$R,HEX2DEC($B292)/16+3,HEX2DEC(N$1)+2),INDEX('BCC Daten'!$B:$R,HEX2DEC($B292)/16+3,HEX2DEC(M$1)+2))))</f>
        <v>-53</v>
      </c>
      <c r="N292" s="115"/>
      <c r="O292" s="115">
        <f>IF(HEX2DEC(CONCATENATE(INDEX('BCC Daten'!$B:$R,HEX2DEC($B292)/16+3,HEX2DEC(P$1)+2),INDEX('BCC Daten'!$B:$R,HEX2DEC($B292)/16+3,HEX2DEC(O$1)+2)))&gt;32767,HEX2DEC(CONCATENATE(INDEX('BCC Daten'!$B:$R,HEX2DEC($B292)/16+3,HEX2DEC(P$1)+2),INDEX('BCC Daten'!$B:$R,HEX2DEC($B292)/16+3,HEX2DEC(O$1)+2)))-65536,HEX2DEC(CONCATENATE(INDEX('BCC Daten'!$B:$R,HEX2DEC($B292)/16+3,HEX2DEC(P$1)+2),INDEX('BCC Daten'!$B:$R,HEX2DEC($B292)/16+3,HEX2DEC(O$1)+2))))</f>
        <v>5</v>
      </c>
      <c r="P292" s="115"/>
      <c r="Q292" s="115">
        <f>IF(HEX2DEC(CONCATENATE(INDEX('BCC Daten'!$B:$R,HEX2DEC($B292)/16+3,HEX2DEC(R$1)+2),INDEX('BCC Daten'!$B:$R,HEX2DEC($B292)/16+3,HEX2DEC(Q$1)+2)))&gt;32767,HEX2DEC(CONCATENATE(INDEX('BCC Daten'!$B:$R,HEX2DEC($B292)/16+3,HEX2DEC(R$1)+2),INDEX('BCC Daten'!$B:$R,HEX2DEC($B292)/16+3,HEX2DEC(Q$1)+2)))-65536,HEX2DEC(CONCATENATE(INDEX('BCC Daten'!$B:$R,HEX2DEC($B292)/16+3,HEX2DEC(R$1)+2),INDEX('BCC Daten'!$B:$R,HEX2DEC($B292)/16+3,HEX2DEC(Q$1)+2))))</f>
        <v>-34</v>
      </c>
      <c r="R292" s="116"/>
    </row>
    <row r="293" spans="1:19" x14ac:dyDescent="0.25">
      <c r="A293" s="75">
        <f t="shared" si="9"/>
        <v>3808</v>
      </c>
      <c r="B293" s="10" t="str">
        <f t="shared" si="10"/>
        <v>EE0</v>
      </c>
      <c r="C293" s="114">
        <f>IF(HEX2DEC(CONCATENATE(INDEX('BCC Daten'!$B:$R,HEX2DEC($B293)/16+3,HEX2DEC(D$1)+2),INDEX('BCC Daten'!$B:$R,HEX2DEC($B293)/16+3,HEX2DEC(C$1)+2)))&gt;32767,HEX2DEC(CONCATENATE(INDEX('BCC Daten'!$B:$R,HEX2DEC($B293)/16+3,HEX2DEC(D$1)+2),INDEX('BCC Daten'!$B:$R,HEX2DEC($B293)/16+3,HEX2DEC(C$1)+2)))-65536,HEX2DEC(CONCATENATE(INDEX('BCC Daten'!$B:$R,HEX2DEC($B293)/16+3,HEX2DEC(D$1)+2),INDEX('BCC Daten'!$B:$R,HEX2DEC($B293)/16+3,HEX2DEC(C$1)+2))))</f>
        <v>-7</v>
      </c>
      <c r="D293" s="115"/>
      <c r="E293" s="115">
        <f>IF(HEX2DEC(CONCATENATE(INDEX('BCC Daten'!$B:$R,HEX2DEC($B293)/16+3,HEX2DEC(F$1)+2),INDEX('BCC Daten'!$B:$R,HEX2DEC($B293)/16+3,HEX2DEC(E$1)+2)))&gt;32767,HEX2DEC(CONCATENATE(INDEX('BCC Daten'!$B:$R,HEX2DEC($B293)/16+3,HEX2DEC(F$1)+2),INDEX('BCC Daten'!$B:$R,HEX2DEC($B293)/16+3,HEX2DEC(E$1)+2)))-65536,HEX2DEC(CONCATENATE(INDEX('BCC Daten'!$B:$R,HEX2DEC($B293)/16+3,HEX2DEC(F$1)+2),INDEX('BCC Daten'!$B:$R,HEX2DEC($B293)/16+3,HEX2DEC(E$1)+2))))</f>
        <v>-32</v>
      </c>
      <c r="F293" s="115"/>
      <c r="G293" s="115">
        <f>IF(HEX2DEC(CONCATENATE(INDEX('BCC Daten'!$B:$R,HEX2DEC($B293)/16+3,HEX2DEC(H$1)+2),INDEX('BCC Daten'!$B:$R,HEX2DEC($B293)/16+3,HEX2DEC(G$1)+2)))&gt;32767,HEX2DEC(CONCATENATE(INDEX('BCC Daten'!$B:$R,HEX2DEC($B293)/16+3,HEX2DEC(H$1)+2),INDEX('BCC Daten'!$B:$R,HEX2DEC($B293)/16+3,HEX2DEC(G$1)+2)))-65536,HEX2DEC(CONCATENATE(INDEX('BCC Daten'!$B:$R,HEX2DEC($B293)/16+3,HEX2DEC(H$1)+2),INDEX('BCC Daten'!$B:$R,HEX2DEC($B293)/16+3,HEX2DEC(G$1)+2))))</f>
        <v>-20</v>
      </c>
      <c r="H293" s="115"/>
      <c r="I293" s="115">
        <f>IF(HEX2DEC(CONCATENATE(INDEX('BCC Daten'!$B:$R,HEX2DEC($B293)/16+3,HEX2DEC(J$1)+2),INDEX('BCC Daten'!$B:$R,HEX2DEC($B293)/16+3,HEX2DEC(I$1)+2)))&gt;32767,HEX2DEC(CONCATENATE(INDEX('BCC Daten'!$B:$R,HEX2DEC($B293)/16+3,HEX2DEC(J$1)+2),INDEX('BCC Daten'!$B:$R,HEX2DEC($B293)/16+3,HEX2DEC(I$1)+2)))-65536,HEX2DEC(CONCATENATE(INDEX('BCC Daten'!$B:$R,HEX2DEC($B293)/16+3,HEX2DEC(J$1)+2),INDEX('BCC Daten'!$B:$R,HEX2DEC($B293)/16+3,HEX2DEC(I$1)+2))))</f>
        <v>-17</v>
      </c>
      <c r="J293" s="115"/>
      <c r="K293" s="115">
        <f>IF(HEX2DEC(CONCATENATE(INDEX('BCC Daten'!$B:$R,HEX2DEC($B293)/16+3,HEX2DEC(L$1)+2),INDEX('BCC Daten'!$B:$R,HEX2DEC($B293)/16+3,HEX2DEC(K$1)+2)))&gt;32767,HEX2DEC(CONCATENATE(INDEX('BCC Daten'!$B:$R,HEX2DEC($B293)/16+3,HEX2DEC(L$1)+2),INDEX('BCC Daten'!$B:$R,HEX2DEC($B293)/16+3,HEX2DEC(K$1)+2)))-65536,HEX2DEC(CONCATENATE(INDEX('BCC Daten'!$B:$R,HEX2DEC($B293)/16+3,HEX2DEC(L$1)+2),INDEX('BCC Daten'!$B:$R,HEX2DEC($B293)/16+3,HEX2DEC(K$1)+2))))</f>
        <v>-18</v>
      </c>
      <c r="L293" s="115"/>
      <c r="M293" s="115">
        <f>IF(HEX2DEC(CONCATENATE(INDEX('BCC Daten'!$B:$R,HEX2DEC($B293)/16+3,HEX2DEC(N$1)+2),INDEX('BCC Daten'!$B:$R,HEX2DEC($B293)/16+3,HEX2DEC(M$1)+2)))&gt;32767,HEX2DEC(CONCATENATE(INDEX('BCC Daten'!$B:$R,HEX2DEC($B293)/16+3,HEX2DEC(N$1)+2),INDEX('BCC Daten'!$B:$R,HEX2DEC($B293)/16+3,HEX2DEC(M$1)+2)))-65536,HEX2DEC(CONCATENATE(INDEX('BCC Daten'!$B:$R,HEX2DEC($B293)/16+3,HEX2DEC(N$1)+2),INDEX('BCC Daten'!$B:$R,HEX2DEC($B293)/16+3,HEX2DEC(M$1)+2))))</f>
        <v>-65</v>
      </c>
      <c r="N293" s="115"/>
      <c r="O293" s="115">
        <f>IF(HEX2DEC(CONCATENATE(INDEX('BCC Daten'!$B:$R,HEX2DEC($B293)/16+3,HEX2DEC(P$1)+2),INDEX('BCC Daten'!$B:$R,HEX2DEC($B293)/16+3,HEX2DEC(O$1)+2)))&gt;32767,HEX2DEC(CONCATENATE(INDEX('BCC Daten'!$B:$R,HEX2DEC($B293)/16+3,HEX2DEC(P$1)+2),INDEX('BCC Daten'!$B:$R,HEX2DEC($B293)/16+3,HEX2DEC(O$1)+2)))-65536,HEX2DEC(CONCATENATE(INDEX('BCC Daten'!$B:$R,HEX2DEC($B293)/16+3,HEX2DEC(P$1)+2),INDEX('BCC Daten'!$B:$R,HEX2DEC($B293)/16+3,HEX2DEC(O$1)+2))))</f>
        <v>-35</v>
      </c>
      <c r="P293" s="115"/>
      <c r="Q293" s="115">
        <f>IF(HEX2DEC(CONCATENATE(INDEX('BCC Daten'!$B:$R,HEX2DEC($B293)/16+3,HEX2DEC(R$1)+2),INDEX('BCC Daten'!$B:$R,HEX2DEC($B293)/16+3,HEX2DEC(Q$1)+2)))&gt;32767,HEX2DEC(CONCATENATE(INDEX('BCC Daten'!$B:$R,HEX2DEC($B293)/16+3,HEX2DEC(R$1)+2),INDEX('BCC Daten'!$B:$R,HEX2DEC($B293)/16+3,HEX2DEC(Q$1)+2)))-65536,HEX2DEC(CONCATENATE(INDEX('BCC Daten'!$B:$R,HEX2DEC($B293)/16+3,HEX2DEC(R$1)+2),INDEX('BCC Daten'!$B:$R,HEX2DEC($B293)/16+3,HEX2DEC(Q$1)+2))))</f>
        <v>-27</v>
      </c>
      <c r="R293" s="116"/>
    </row>
    <row r="294" spans="1:19" x14ac:dyDescent="0.25">
      <c r="A294" s="75">
        <f t="shared" si="9"/>
        <v>3824</v>
      </c>
      <c r="B294" s="10" t="str">
        <f t="shared" si="10"/>
        <v>EF0</v>
      </c>
      <c r="C294" s="114">
        <f>IF(HEX2DEC(CONCATENATE(INDEX('BCC Daten'!$B:$R,HEX2DEC($B294)/16+3,HEX2DEC(D$1)+2),INDEX('BCC Daten'!$B:$R,HEX2DEC($B294)/16+3,HEX2DEC(C$1)+2)))&gt;32767,HEX2DEC(CONCATENATE(INDEX('BCC Daten'!$B:$R,HEX2DEC($B294)/16+3,HEX2DEC(D$1)+2),INDEX('BCC Daten'!$B:$R,HEX2DEC($B294)/16+3,HEX2DEC(C$1)+2)))-65536,HEX2DEC(CONCATENATE(INDEX('BCC Daten'!$B:$R,HEX2DEC($B294)/16+3,HEX2DEC(D$1)+2),INDEX('BCC Daten'!$B:$R,HEX2DEC($B294)/16+3,HEX2DEC(C$1)+2))))</f>
        <v>-27</v>
      </c>
      <c r="D294" s="115"/>
      <c r="E294" s="115">
        <f>IF(HEX2DEC(CONCATENATE(INDEX('BCC Daten'!$B:$R,HEX2DEC($B294)/16+3,HEX2DEC(F$1)+2),INDEX('BCC Daten'!$B:$R,HEX2DEC($B294)/16+3,HEX2DEC(E$1)+2)))&gt;32767,HEX2DEC(CONCATENATE(INDEX('BCC Daten'!$B:$R,HEX2DEC($B294)/16+3,HEX2DEC(F$1)+2),INDEX('BCC Daten'!$B:$R,HEX2DEC($B294)/16+3,HEX2DEC(E$1)+2)))-65536,HEX2DEC(CONCATENATE(INDEX('BCC Daten'!$B:$R,HEX2DEC($B294)/16+3,HEX2DEC(F$1)+2),INDEX('BCC Daten'!$B:$R,HEX2DEC($B294)/16+3,HEX2DEC(E$1)+2))))</f>
        <v>-43</v>
      </c>
      <c r="F294" s="115"/>
      <c r="G294" s="115">
        <f>IF(HEX2DEC(CONCATENATE(INDEX('BCC Daten'!$B:$R,HEX2DEC($B294)/16+3,HEX2DEC(H$1)+2),INDEX('BCC Daten'!$B:$R,HEX2DEC($B294)/16+3,HEX2DEC(G$1)+2)))&gt;32767,HEX2DEC(CONCATENATE(INDEX('BCC Daten'!$B:$R,HEX2DEC($B294)/16+3,HEX2DEC(H$1)+2),INDEX('BCC Daten'!$B:$R,HEX2DEC($B294)/16+3,HEX2DEC(G$1)+2)))-65536,HEX2DEC(CONCATENATE(INDEX('BCC Daten'!$B:$R,HEX2DEC($B294)/16+3,HEX2DEC(H$1)+2),INDEX('BCC Daten'!$B:$R,HEX2DEC($B294)/16+3,HEX2DEC(G$1)+2))))</f>
        <v>-50</v>
      </c>
      <c r="H294" s="115"/>
      <c r="I294" s="115">
        <f>IF(HEX2DEC(CONCATENATE(INDEX('BCC Daten'!$B:$R,HEX2DEC($B294)/16+3,HEX2DEC(J$1)+2),INDEX('BCC Daten'!$B:$R,HEX2DEC($B294)/16+3,HEX2DEC(I$1)+2)))&gt;32767,HEX2DEC(CONCATENATE(INDEX('BCC Daten'!$B:$R,HEX2DEC($B294)/16+3,HEX2DEC(J$1)+2),INDEX('BCC Daten'!$B:$R,HEX2DEC($B294)/16+3,HEX2DEC(I$1)+2)))-65536,HEX2DEC(CONCATENATE(INDEX('BCC Daten'!$B:$R,HEX2DEC($B294)/16+3,HEX2DEC(J$1)+2),INDEX('BCC Daten'!$B:$R,HEX2DEC($B294)/16+3,HEX2DEC(I$1)+2))))</f>
        <v>-8</v>
      </c>
      <c r="J294" s="115"/>
      <c r="K294" s="115">
        <f>IF(HEX2DEC(CONCATENATE(INDEX('BCC Daten'!$B:$R,HEX2DEC($B294)/16+3,HEX2DEC(L$1)+2),INDEX('BCC Daten'!$B:$R,HEX2DEC($B294)/16+3,HEX2DEC(K$1)+2)))&gt;32767,HEX2DEC(CONCATENATE(INDEX('BCC Daten'!$B:$R,HEX2DEC($B294)/16+3,HEX2DEC(L$1)+2),INDEX('BCC Daten'!$B:$R,HEX2DEC($B294)/16+3,HEX2DEC(K$1)+2)))-65536,HEX2DEC(CONCATENATE(INDEX('BCC Daten'!$B:$R,HEX2DEC($B294)/16+3,HEX2DEC(L$1)+2),INDEX('BCC Daten'!$B:$R,HEX2DEC($B294)/16+3,HEX2DEC(K$1)+2))))</f>
        <v>-55</v>
      </c>
      <c r="L294" s="115"/>
      <c r="M294" s="115">
        <f>IF(HEX2DEC(CONCATENATE(INDEX('BCC Daten'!$B:$R,HEX2DEC($B294)/16+3,HEX2DEC(N$1)+2),INDEX('BCC Daten'!$B:$R,HEX2DEC($B294)/16+3,HEX2DEC(M$1)+2)))&gt;32767,HEX2DEC(CONCATENATE(INDEX('BCC Daten'!$B:$R,HEX2DEC($B294)/16+3,HEX2DEC(N$1)+2),INDEX('BCC Daten'!$B:$R,HEX2DEC($B294)/16+3,HEX2DEC(M$1)+2)))-65536,HEX2DEC(CONCATENATE(INDEX('BCC Daten'!$B:$R,HEX2DEC($B294)/16+3,HEX2DEC(N$1)+2),INDEX('BCC Daten'!$B:$R,HEX2DEC($B294)/16+3,HEX2DEC(M$1)+2))))</f>
        <v>2</v>
      </c>
      <c r="N294" s="115"/>
      <c r="O294" s="115">
        <f>IF(HEX2DEC(CONCATENATE(INDEX('BCC Daten'!$B:$R,HEX2DEC($B294)/16+3,HEX2DEC(P$1)+2),INDEX('BCC Daten'!$B:$R,HEX2DEC($B294)/16+3,HEX2DEC(O$1)+2)))&gt;32767,HEX2DEC(CONCATENATE(INDEX('BCC Daten'!$B:$R,HEX2DEC($B294)/16+3,HEX2DEC(P$1)+2),INDEX('BCC Daten'!$B:$R,HEX2DEC($B294)/16+3,HEX2DEC(O$1)+2)))-65536,HEX2DEC(CONCATENATE(INDEX('BCC Daten'!$B:$R,HEX2DEC($B294)/16+3,HEX2DEC(P$1)+2),INDEX('BCC Daten'!$B:$R,HEX2DEC($B294)/16+3,HEX2DEC(O$1)+2))))</f>
        <v>-58</v>
      </c>
      <c r="P294" s="115"/>
      <c r="Q294" s="115">
        <f>IF(HEX2DEC(CONCATENATE(INDEX('BCC Daten'!$B:$R,HEX2DEC($B294)/16+3,HEX2DEC(R$1)+2),INDEX('BCC Daten'!$B:$R,HEX2DEC($B294)/16+3,HEX2DEC(Q$1)+2)))&gt;32767,HEX2DEC(CONCATENATE(INDEX('BCC Daten'!$B:$R,HEX2DEC($B294)/16+3,HEX2DEC(R$1)+2),INDEX('BCC Daten'!$B:$R,HEX2DEC($B294)/16+3,HEX2DEC(Q$1)+2)))-65536,HEX2DEC(CONCATENATE(INDEX('BCC Daten'!$B:$R,HEX2DEC($B294)/16+3,HEX2DEC(R$1)+2),INDEX('BCC Daten'!$B:$R,HEX2DEC($B294)/16+3,HEX2DEC(Q$1)+2))))</f>
        <v>-32</v>
      </c>
      <c r="R294" s="116"/>
    </row>
    <row r="295" spans="1:19" x14ac:dyDescent="0.25">
      <c r="A295" s="75">
        <f t="shared" si="9"/>
        <v>3840</v>
      </c>
      <c r="B295" s="10" t="str">
        <f t="shared" si="10"/>
        <v>F00</v>
      </c>
      <c r="C295" s="114">
        <f>IF(HEX2DEC(CONCATENATE(INDEX('BCC Daten'!$B:$R,HEX2DEC($B295)/16+3,HEX2DEC(D$1)+2),INDEX('BCC Daten'!$B:$R,HEX2DEC($B295)/16+3,HEX2DEC(C$1)+2)))&gt;32767,HEX2DEC(CONCATENATE(INDEX('BCC Daten'!$B:$R,HEX2DEC($B295)/16+3,HEX2DEC(D$1)+2),INDEX('BCC Daten'!$B:$R,HEX2DEC($B295)/16+3,HEX2DEC(C$1)+2)))-65536,HEX2DEC(CONCATENATE(INDEX('BCC Daten'!$B:$R,HEX2DEC($B295)/16+3,HEX2DEC(D$1)+2),INDEX('BCC Daten'!$B:$R,HEX2DEC($B295)/16+3,HEX2DEC(C$1)+2))))</f>
        <v>-11</v>
      </c>
      <c r="D295" s="115"/>
      <c r="E295" s="115">
        <f>IF(HEX2DEC(CONCATENATE(INDEX('BCC Daten'!$B:$R,HEX2DEC($B295)/16+3,HEX2DEC(F$1)+2),INDEX('BCC Daten'!$B:$R,HEX2DEC($B295)/16+3,HEX2DEC(E$1)+2)))&gt;32767,HEX2DEC(CONCATENATE(INDEX('BCC Daten'!$B:$R,HEX2DEC($B295)/16+3,HEX2DEC(F$1)+2),INDEX('BCC Daten'!$B:$R,HEX2DEC($B295)/16+3,HEX2DEC(E$1)+2)))-65536,HEX2DEC(CONCATENATE(INDEX('BCC Daten'!$B:$R,HEX2DEC($B295)/16+3,HEX2DEC(F$1)+2),INDEX('BCC Daten'!$B:$R,HEX2DEC($B295)/16+3,HEX2DEC(E$1)+2))))</f>
        <v>-13</v>
      </c>
      <c r="F295" s="115"/>
      <c r="G295" s="115">
        <f>IF(HEX2DEC(CONCATENATE(INDEX('BCC Daten'!$B:$R,HEX2DEC($B295)/16+3,HEX2DEC(H$1)+2),INDEX('BCC Daten'!$B:$R,HEX2DEC($B295)/16+3,HEX2DEC(G$1)+2)))&gt;32767,HEX2DEC(CONCATENATE(INDEX('BCC Daten'!$B:$R,HEX2DEC($B295)/16+3,HEX2DEC(H$1)+2),INDEX('BCC Daten'!$B:$R,HEX2DEC($B295)/16+3,HEX2DEC(G$1)+2)))-65536,HEX2DEC(CONCATENATE(INDEX('BCC Daten'!$B:$R,HEX2DEC($B295)/16+3,HEX2DEC(H$1)+2),INDEX('BCC Daten'!$B:$R,HEX2DEC($B295)/16+3,HEX2DEC(G$1)+2))))</f>
        <v>-11</v>
      </c>
      <c r="H295" s="115"/>
      <c r="I295" s="115">
        <f>IF(HEX2DEC(CONCATENATE(INDEX('BCC Daten'!$B:$R,HEX2DEC($B295)/16+3,HEX2DEC(J$1)+2),INDEX('BCC Daten'!$B:$R,HEX2DEC($B295)/16+3,HEX2DEC(I$1)+2)))&gt;32767,HEX2DEC(CONCATENATE(INDEX('BCC Daten'!$B:$R,HEX2DEC($B295)/16+3,HEX2DEC(J$1)+2),INDEX('BCC Daten'!$B:$R,HEX2DEC($B295)/16+3,HEX2DEC(I$1)+2)))-65536,HEX2DEC(CONCATENATE(INDEX('BCC Daten'!$B:$R,HEX2DEC($B295)/16+3,HEX2DEC(J$1)+2),INDEX('BCC Daten'!$B:$R,HEX2DEC($B295)/16+3,HEX2DEC(I$1)+2))))</f>
        <v>-15</v>
      </c>
      <c r="J295" s="115"/>
      <c r="K295" s="115">
        <f>IF(HEX2DEC(CONCATENATE(INDEX('BCC Daten'!$B:$R,HEX2DEC($B295)/16+3,HEX2DEC(L$1)+2),INDEX('BCC Daten'!$B:$R,HEX2DEC($B295)/16+3,HEX2DEC(K$1)+2)))&gt;32767,HEX2DEC(CONCATENATE(INDEX('BCC Daten'!$B:$R,HEX2DEC($B295)/16+3,HEX2DEC(L$1)+2),INDEX('BCC Daten'!$B:$R,HEX2DEC($B295)/16+3,HEX2DEC(K$1)+2)))-65536,HEX2DEC(CONCATENATE(INDEX('BCC Daten'!$B:$R,HEX2DEC($B295)/16+3,HEX2DEC(L$1)+2),INDEX('BCC Daten'!$B:$R,HEX2DEC($B295)/16+3,HEX2DEC(K$1)+2))))</f>
        <v>-11</v>
      </c>
      <c r="L295" s="115"/>
      <c r="M295" s="115">
        <f>IF(HEX2DEC(CONCATENATE(INDEX('BCC Daten'!$B:$R,HEX2DEC($B295)/16+3,HEX2DEC(N$1)+2),INDEX('BCC Daten'!$B:$R,HEX2DEC($B295)/16+3,HEX2DEC(M$1)+2)))&gt;32767,HEX2DEC(CONCATENATE(INDEX('BCC Daten'!$B:$R,HEX2DEC($B295)/16+3,HEX2DEC(N$1)+2),INDEX('BCC Daten'!$B:$R,HEX2DEC($B295)/16+3,HEX2DEC(M$1)+2)))-65536,HEX2DEC(CONCATENATE(INDEX('BCC Daten'!$B:$R,HEX2DEC($B295)/16+3,HEX2DEC(N$1)+2),INDEX('BCC Daten'!$B:$R,HEX2DEC($B295)/16+3,HEX2DEC(M$1)+2))))</f>
        <v>-11</v>
      </c>
      <c r="N295" s="115"/>
      <c r="O295" s="115">
        <f>IF(HEX2DEC(CONCATENATE(INDEX('BCC Daten'!$B:$R,HEX2DEC($B295)/16+3,HEX2DEC(P$1)+2),INDEX('BCC Daten'!$B:$R,HEX2DEC($B295)/16+3,HEX2DEC(O$1)+2)))&gt;32767,HEX2DEC(CONCATENATE(INDEX('BCC Daten'!$B:$R,HEX2DEC($B295)/16+3,HEX2DEC(P$1)+2),INDEX('BCC Daten'!$B:$R,HEX2DEC($B295)/16+3,HEX2DEC(O$1)+2)))-65536,HEX2DEC(CONCATENATE(INDEX('BCC Daten'!$B:$R,HEX2DEC($B295)/16+3,HEX2DEC(P$1)+2),INDEX('BCC Daten'!$B:$R,HEX2DEC($B295)/16+3,HEX2DEC(O$1)+2))))</f>
        <v>-16</v>
      </c>
      <c r="P295" s="115"/>
      <c r="Q295" s="115">
        <f>IF(HEX2DEC(CONCATENATE(INDEX('BCC Daten'!$B:$R,HEX2DEC($B295)/16+3,HEX2DEC(R$1)+2),INDEX('BCC Daten'!$B:$R,HEX2DEC($B295)/16+3,HEX2DEC(Q$1)+2)))&gt;32767,HEX2DEC(CONCATENATE(INDEX('BCC Daten'!$B:$R,HEX2DEC($B295)/16+3,HEX2DEC(R$1)+2),INDEX('BCC Daten'!$B:$R,HEX2DEC($B295)/16+3,HEX2DEC(Q$1)+2)))-65536,HEX2DEC(CONCATENATE(INDEX('BCC Daten'!$B:$R,HEX2DEC($B295)/16+3,HEX2DEC(R$1)+2),INDEX('BCC Daten'!$B:$R,HEX2DEC($B295)/16+3,HEX2DEC(Q$1)+2))))</f>
        <v>-8</v>
      </c>
      <c r="R295" s="116"/>
    </row>
    <row r="296" spans="1:19" x14ac:dyDescent="0.25">
      <c r="A296" s="75">
        <f t="shared" si="9"/>
        <v>3856</v>
      </c>
      <c r="B296" s="10" t="str">
        <f t="shared" si="10"/>
        <v>F10</v>
      </c>
      <c r="C296" s="114">
        <f>IF(HEX2DEC(CONCATENATE(INDEX('BCC Daten'!$B:$R,HEX2DEC($B296)/16+3,HEX2DEC(D$1)+2),INDEX('BCC Daten'!$B:$R,HEX2DEC($B296)/16+3,HEX2DEC(C$1)+2)))&gt;32767,HEX2DEC(CONCATENATE(INDEX('BCC Daten'!$B:$R,HEX2DEC($B296)/16+3,HEX2DEC(D$1)+2),INDEX('BCC Daten'!$B:$R,HEX2DEC($B296)/16+3,HEX2DEC(C$1)+2)))-65536,HEX2DEC(CONCATENATE(INDEX('BCC Daten'!$B:$R,HEX2DEC($B296)/16+3,HEX2DEC(D$1)+2),INDEX('BCC Daten'!$B:$R,HEX2DEC($B296)/16+3,HEX2DEC(C$1)+2))))</f>
        <v>-8</v>
      </c>
      <c r="D296" s="115"/>
      <c r="E296" s="115">
        <f>IF(HEX2DEC(CONCATENATE(INDEX('BCC Daten'!$B:$R,HEX2DEC($B296)/16+3,HEX2DEC(F$1)+2),INDEX('BCC Daten'!$B:$R,HEX2DEC($B296)/16+3,HEX2DEC(E$1)+2)))&gt;32767,HEX2DEC(CONCATENATE(INDEX('BCC Daten'!$B:$R,HEX2DEC($B296)/16+3,HEX2DEC(F$1)+2),INDEX('BCC Daten'!$B:$R,HEX2DEC($B296)/16+3,HEX2DEC(E$1)+2)))-65536,HEX2DEC(CONCATENATE(INDEX('BCC Daten'!$B:$R,HEX2DEC($B296)/16+3,HEX2DEC(F$1)+2),INDEX('BCC Daten'!$B:$R,HEX2DEC($B296)/16+3,HEX2DEC(E$1)+2))))</f>
        <v>-12</v>
      </c>
      <c r="F296" s="115"/>
      <c r="G296" s="115">
        <f>IF(HEX2DEC(CONCATENATE(INDEX('BCC Daten'!$B:$R,HEX2DEC($B296)/16+3,HEX2DEC(H$1)+2),INDEX('BCC Daten'!$B:$R,HEX2DEC($B296)/16+3,HEX2DEC(G$1)+2)))&gt;32767,HEX2DEC(CONCATENATE(INDEX('BCC Daten'!$B:$R,HEX2DEC($B296)/16+3,HEX2DEC(H$1)+2),INDEX('BCC Daten'!$B:$R,HEX2DEC($B296)/16+3,HEX2DEC(G$1)+2)))-65536,HEX2DEC(CONCATENATE(INDEX('BCC Daten'!$B:$R,HEX2DEC($B296)/16+3,HEX2DEC(H$1)+2),INDEX('BCC Daten'!$B:$R,HEX2DEC($B296)/16+3,HEX2DEC(G$1)+2))))</f>
        <v>-15</v>
      </c>
      <c r="H296" s="115"/>
      <c r="I296" s="115">
        <f>IF(HEX2DEC(CONCATENATE(INDEX('BCC Daten'!$B:$R,HEX2DEC($B296)/16+3,HEX2DEC(J$1)+2),INDEX('BCC Daten'!$B:$R,HEX2DEC($B296)/16+3,HEX2DEC(I$1)+2)))&gt;32767,HEX2DEC(CONCATENATE(INDEX('BCC Daten'!$B:$R,HEX2DEC($B296)/16+3,HEX2DEC(J$1)+2),INDEX('BCC Daten'!$B:$R,HEX2DEC($B296)/16+3,HEX2DEC(I$1)+2)))-65536,HEX2DEC(CONCATENATE(INDEX('BCC Daten'!$B:$R,HEX2DEC($B296)/16+3,HEX2DEC(J$1)+2),INDEX('BCC Daten'!$B:$R,HEX2DEC($B296)/16+3,HEX2DEC(I$1)+2))))</f>
        <v>-10</v>
      </c>
      <c r="J296" s="115"/>
      <c r="K296" s="115">
        <f>IF(HEX2DEC(CONCATENATE(INDEX('BCC Daten'!$B:$R,HEX2DEC($B296)/16+3,HEX2DEC(L$1)+2),INDEX('BCC Daten'!$B:$R,HEX2DEC($B296)/16+3,HEX2DEC(K$1)+2)))&gt;32767,HEX2DEC(CONCATENATE(INDEX('BCC Daten'!$B:$R,HEX2DEC($B296)/16+3,HEX2DEC(L$1)+2),INDEX('BCC Daten'!$B:$R,HEX2DEC($B296)/16+3,HEX2DEC(K$1)+2)))-65536,HEX2DEC(CONCATENATE(INDEX('BCC Daten'!$B:$R,HEX2DEC($B296)/16+3,HEX2DEC(L$1)+2),INDEX('BCC Daten'!$B:$R,HEX2DEC($B296)/16+3,HEX2DEC(K$1)+2))))</f>
        <v>-11</v>
      </c>
      <c r="L296" s="115"/>
      <c r="M296" s="115">
        <f>IF(HEX2DEC(CONCATENATE(INDEX('BCC Daten'!$B:$R,HEX2DEC($B296)/16+3,HEX2DEC(N$1)+2),INDEX('BCC Daten'!$B:$R,HEX2DEC($B296)/16+3,HEX2DEC(M$1)+2)))&gt;32767,HEX2DEC(CONCATENATE(INDEX('BCC Daten'!$B:$R,HEX2DEC($B296)/16+3,HEX2DEC(N$1)+2),INDEX('BCC Daten'!$B:$R,HEX2DEC($B296)/16+3,HEX2DEC(M$1)+2)))-65536,HEX2DEC(CONCATENATE(INDEX('BCC Daten'!$B:$R,HEX2DEC($B296)/16+3,HEX2DEC(N$1)+2),INDEX('BCC Daten'!$B:$R,HEX2DEC($B296)/16+3,HEX2DEC(M$1)+2))))</f>
        <v>-12</v>
      </c>
      <c r="N296" s="115"/>
      <c r="O296" s="115">
        <f>IF(HEX2DEC(CONCATENATE(INDEX('BCC Daten'!$B:$R,HEX2DEC($B296)/16+3,HEX2DEC(P$1)+2),INDEX('BCC Daten'!$B:$R,HEX2DEC($B296)/16+3,HEX2DEC(O$1)+2)))&gt;32767,HEX2DEC(CONCATENATE(INDEX('BCC Daten'!$B:$R,HEX2DEC($B296)/16+3,HEX2DEC(P$1)+2),INDEX('BCC Daten'!$B:$R,HEX2DEC($B296)/16+3,HEX2DEC(O$1)+2)))-65536,HEX2DEC(CONCATENATE(INDEX('BCC Daten'!$B:$R,HEX2DEC($B296)/16+3,HEX2DEC(P$1)+2),INDEX('BCC Daten'!$B:$R,HEX2DEC($B296)/16+3,HEX2DEC(O$1)+2))))</f>
        <v>-14</v>
      </c>
      <c r="P296" s="115"/>
      <c r="Q296" s="115">
        <f>IF(HEX2DEC(CONCATENATE(INDEX('BCC Daten'!$B:$R,HEX2DEC($B296)/16+3,HEX2DEC(R$1)+2),INDEX('BCC Daten'!$B:$R,HEX2DEC($B296)/16+3,HEX2DEC(Q$1)+2)))&gt;32767,HEX2DEC(CONCATENATE(INDEX('BCC Daten'!$B:$R,HEX2DEC($B296)/16+3,HEX2DEC(R$1)+2),INDEX('BCC Daten'!$B:$R,HEX2DEC($B296)/16+3,HEX2DEC(Q$1)+2)))-65536,HEX2DEC(CONCATENATE(INDEX('BCC Daten'!$B:$R,HEX2DEC($B296)/16+3,HEX2DEC(R$1)+2),INDEX('BCC Daten'!$B:$R,HEX2DEC($B296)/16+3,HEX2DEC(Q$1)+2))))</f>
        <v>-11</v>
      </c>
      <c r="R296" s="116"/>
    </row>
    <row r="297" spans="1:19" x14ac:dyDescent="0.25">
      <c r="A297" s="75">
        <f t="shared" si="9"/>
        <v>3872</v>
      </c>
      <c r="B297" s="10" t="str">
        <f t="shared" si="10"/>
        <v>F20</v>
      </c>
      <c r="C297" s="114">
        <f>IF(HEX2DEC(CONCATENATE(INDEX('BCC Daten'!$B:$R,HEX2DEC($B297)/16+3,HEX2DEC(D$1)+2),INDEX('BCC Daten'!$B:$R,HEX2DEC($B297)/16+3,HEX2DEC(C$1)+2)))&gt;32767,HEX2DEC(CONCATENATE(INDEX('BCC Daten'!$B:$R,HEX2DEC($B297)/16+3,HEX2DEC(D$1)+2),INDEX('BCC Daten'!$B:$R,HEX2DEC($B297)/16+3,HEX2DEC(C$1)+2)))-65536,HEX2DEC(CONCATENATE(INDEX('BCC Daten'!$B:$R,HEX2DEC($B297)/16+3,HEX2DEC(D$1)+2),INDEX('BCC Daten'!$B:$R,HEX2DEC($B297)/16+3,HEX2DEC(C$1)+2))))</f>
        <v>-10</v>
      </c>
      <c r="D297" s="115"/>
      <c r="E297" s="115">
        <f>IF(HEX2DEC(CONCATENATE(INDEX('BCC Daten'!$B:$R,HEX2DEC($B297)/16+3,HEX2DEC(F$1)+2),INDEX('BCC Daten'!$B:$R,HEX2DEC($B297)/16+3,HEX2DEC(E$1)+2)))&gt;32767,HEX2DEC(CONCATENATE(INDEX('BCC Daten'!$B:$R,HEX2DEC($B297)/16+3,HEX2DEC(F$1)+2),INDEX('BCC Daten'!$B:$R,HEX2DEC($B297)/16+3,HEX2DEC(E$1)+2)))-65536,HEX2DEC(CONCATENATE(INDEX('BCC Daten'!$B:$R,HEX2DEC($B297)/16+3,HEX2DEC(F$1)+2),INDEX('BCC Daten'!$B:$R,HEX2DEC($B297)/16+3,HEX2DEC(E$1)+2))))</f>
        <v>-14</v>
      </c>
      <c r="F297" s="115"/>
      <c r="G297" s="115">
        <f>IF(HEX2DEC(CONCATENATE(INDEX('BCC Daten'!$B:$R,HEX2DEC($B297)/16+3,HEX2DEC(H$1)+2),INDEX('BCC Daten'!$B:$R,HEX2DEC($B297)/16+3,HEX2DEC(G$1)+2)))&gt;32767,HEX2DEC(CONCATENATE(INDEX('BCC Daten'!$B:$R,HEX2DEC($B297)/16+3,HEX2DEC(H$1)+2),INDEX('BCC Daten'!$B:$R,HEX2DEC($B297)/16+3,HEX2DEC(G$1)+2)))-65536,HEX2DEC(CONCATENATE(INDEX('BCC Daten'!$B:$R,HEX2DEC($B297)/16+3,HEX2DEC(H$1)+2),INDEX('BCC Daten'!$B:$R,HEX2DEC($B297)/16+3,HEX2DEC(G$1)+2))))</f>
        <v>-11</v>
      </c>
      <c r="H297" s="115"/>
      <c r="I297" s="115">
        <f>IF(HEX2DEC(CONCATENATE(INDEX('BCC Daten'!$B:$R,HEX2DEC($B297)/16+3,HEX2DEC(J$1)+2),INDEX('BCC Daten'!$B:$R,HEX2DEC($B297)/16+3,HEX2DEC(I$1)+2)))&gt;32767,HEX2DEC(CONCATENATE(INDEX('BCC Daten'!$B:$R,HEX2DEC($B297)/16+3,HEX2DEC(J$1)+2),INDEX('BCC Daten'!$B:$R,HEX2DEC($B297)/16+3,HEX2DEC(I$1)+2)))-65536,HEX2DEC(CONCATENATE(INDEX('BCC Daten'!$B:$R,HEX2DEC($B297)/16+3,HEX2DEC(J$1)+2),INDEX('BCC Daten'!$B:$R,HEX2DEC($B297)/16+3,HEX2DEC(I$1)+2))))</f>
        <v>-9</v>
      </c>
      <c r="J297" s="115"/>
      <c r="K297" s="115">
        <f>IF(HEX2DEC(CONCATENATE(INDEX('BCC Daten'!$B:$R,HEX2DEC($B297)/16+3,HEX2DEC(L$1)+2),INDEX('BCC Daten'!$B:$R,HEX2DEC($B297)/16+3,HEX2DEC(K$1)+2)))&gt;32767,HEX2DEC(CONCATENATE(INDEX('BCC Daten'!$B:$R,HEX2DEC($B297)/16+3,HEX2DEC(L$1)+2),INDEX('BCC Daten'!$B:$R,HEX2DEC($B297)/16+3,HEX2DEC(K$1)+2)))-65536,HEX2DEC(CONCATENATE(INDEX('BCC Daten'!$B:$R,HEX2DEC($B297)/16+3,HEX2DEC(L$1)+2),INDEX('BCC Daten'!$B:$R,HEX2DEC($B297)/16+3,HEX2DEC(K$1)+2))))</f>
        <v>-9</v>
      </c>
      <c r="L297" s="115"/>
      <c r="M297" s="115">
        <f>IF(HEX2DEC(CONCATENATE(INDEX('BCC Daten'!$B:$R,HEX2DEC($B297)/16+3,HEX2DEC(N$1)+2),INDEX('BCC Daten'!$B:$R,HEX2DEC($B297)/16+3,HEX2DEC(M$1)+2)))&gt;32767,HEX2DEC(CONCATENATE(INDEX('BCC Daten'!$B:$R,HEX2DEC($B297)/16+3,HEX2DEC(N$1)+2),INDEX('BCC Daten'!$B:$R,HEX2DEC($B297)/16+3,HEX2DEC(M$1)+2)))-65536,HEX2DEC(CONCATENATE(INDEX('BCC Daten'!$B:$R,HEX2DEC($B297)/16+3,HEX2DEC(N$1)+2),INDEX('BCC Daten'!$B:$R,HEX2DEC($B297)/16+3,HEX2DEC(M$1)+2))))</f>
        <v>-6</v>
      </c>
      <c r="N297" s="115"/>
      <c r="O297" s="115">
        <f>IF(HEX2DEC(CONCATENATE(INDEX('BCC Daten'!$B:$R,HEX2DEC($B297)/16+3,HEX2DEC(P$1)+2),INDEX('BCC Daten'!$B:$R,HEX2DEC($B297)/16+3,HEX2DEC(O$1)+2)))&gt;32767,HEX2DEC(CONCATENATE(INDEX('BCC Daten'!$B:$R,HEX2DEC($B297)/16+3,HEX2DEC(P$1)+2),INDEX('BCC Daten'!$B:$R,HEX2DEC($B297)/16+3,HEX2DEC(O$1)+2)))-65536,HEX2DEC(CONCATENATE(INDEX('BCC Daten'!$B:$R,HEX2DEC($B297)/16+3,HEX2DEC(P$1)+2),INDEX('BCC Daten'!$B:$R,HEX2DEC($B297)/16+3,HEX2DEC(O$1)+2))))</f>
        <v>-11</v>
      </c>
      <c r="P297" s="115"/>
      <c r="Q297" s="115">
        <f>IF(HEX2DEC(CONCATENATE(INDEX('BCC Daten'!$B:$R,HEX2DEC($B297)/16+3,HEX2DEC(R$1)+2),INDEX('BCC Daten'!$B:$R,HEX2DEC($B297)/16+3,HEX2DEC(Q$1)+2)))&gt;32767,HEX2DEC(CONCATENATE(INDEX('BCC Daten'!$B:$R,HEX2DEC($B297)/16+3,HEX2DEC(R$1)+2),INDEX('BCC Daten'!$B:$R,HEX2DEC($B297)/16+3,HEX2DEC(Q$1)+2)))-65536,HEX2DEC(CONCATENATE(INDEX('BCC Daten'!$B:$R,HEX2DEC($B297)/16+3,HEX2DEC(R$1)+2),INDEX('BCC Daten'!$B:$R,HEX2DEC($B297)/16+3,HEX2DEC(Q$1)+2))))</f>
        <v>-16</v>
      </c>
      <c r="R297" s="116"/>
    </row>
    <row r="298" spans="1:19" x14ac:dyDescent="0.25">
      <c r="A298" s="75">
        <f t="shared" si="9"/>
        <v>3888</v>
      </c>
      <c r="B298" s="10" t="str">
        <f t="shared" si="10"/>
        <v>F30</v>
      </c>
      <c r="C298" s="114">
        <f>IF(HEX2DEC(CONCATENATE(INDEX('BCC Daten'!$B:$R,HEX2DEC($B298)/16+3,HEX2DEC(D$1)+2),INDEX('BCC Daten'!$B:$R,HEX2DEC($B298)/16+3,HEX2DEC(C$1)+2)))&gt;32767,HEX2DEC(CONCATENATE(INDEX('BCC Daten'!$B:$R,HEX2DEC($B298)/16+3,HEX2DEC(D$1)+2),INDEX('BCC Daten'!$B:$R,HEX2DEC($B298)/16+3,HEX2DEC(C$1)+2)))-65536,HEX2DEC(CONCATENATE(INDEX('BCC Daten'!$B:$R,HEX2DEC($B298)/16+3,HEX2DEC(D$1)+2),INDEX('BCC Daten'!$B:$R,HEX2DEC($B298)/16+3,HEX2DEC(C$1)+2))))</f>
        <v>-11</v>
      </c>
      <c r="D298" s="115"/>
      <c r="E298" s="115">
        <f>IF(HEX2DEC(CONCATENATE(INDEX('BCC Daten'!$B:$R,HEX2DEC($B298)/16+3,HEX2DEC(F$1)+2),INDEX('BCC Daten'!$B:$R,HEX2DEC($B298)/16+3,HEX2DEC(E$1)+2)))&gt;32767,HEX2DEC(CONCATENATE(INDEX('BCC Daten'!$B:$R,HEX2DEC($B298)/16+3,HEX2DEC(F$1)+2),INDEX('BCC Daten'!$B:$R,HEX2DEC($B298)/16+3,HEX2DEC(E$1)+2)))-65536,HEX2DEC(CONCATENATE(INDEX('BCC Daten'!$B:$R,HEX2DEC($B298)/16+3,HEX2DEC(F$1)+2),INDEX('BCC Daten'!$B:$R,HEX2DEC($B298)/16+3,HEX2DEC(E$1)+2))))</f>
        <v>-10</v>
      </c>
      <c r="F298" s="115"/>
      <c r="G298" s="115">
        <f>IF(HEX2DEC(CONCATENATE(INDEX('BCC Daten'!$B:$R,HEX2DEC($B298)/16+3,HEX2DEC(H$1)+2),INDEX('BCC Daten'!$B:$R,HEX2DEC($B298)/16+3,HEX2DEC(G$1)+2)))&gt;32767,HEX2DEC(CONCATENATE(INDEX('BCC Daten'!$B:$R,HEX2DEC($B298)/16+3,HEX2DEC(H$1)+2),INDEX('BCC Daten'!$B:$R,HEX2DEC($B298)/16+3,HEX2DEC(G$1)+2)))-65536,HEX2DEC(CONCATENATE(INDEX('BCC Daten'!$B:$R,HEX2DEC($B298)/16+3,HEX2DEC(H$1)+2),INDEX('BCC Daten'!$B:$R,HEX2DEC($B298)/16+3,HEX2DEC(G$1)+2))))</f>
        <v>-12</v>
      </c>
      <c r="H298" s="115"/>
      <c r="I298" s="115">
        <f>IF(HEX2DEC(CONCATENATE(INDEX('BCC Daten'!$B:$R,HEX2DEC($B298)/16+3,HEX2DEC(J$1)+2),INDEX('BCC Daten'!$B:$R,HEX2DEC($B298)/16+3,HEX2DEC(I$1)+2)))&gt;32767,HEX2DEC(CONCATENATE(INDEX('BCC Daten'!$B:$R,HEX2DEC($B298)/16+3,HEX2DEC(J$1)+2),INDEX('BCC Daten'!$B:$R,HEX2DEC($B298)/16+3,HEX2DEC(I$1)+2)))-65536,HEX2DEC(CONCATENATE(INDEX('BCC Daten'!$B:$R,HEX2DEC($B298)/16+3,HEX2DEC(J$1)+2),INDEX('BCC Daten'!$B:$R,HEX2DEC($B298)/16+3,HEX2DEC(I$1)+2))))</f>
        <v>-13</v>
      </c>
      <c r="J298" s="115"/>
      <c r="K298" s="115">
        <f>IF(HEX2DEC(CONCATENATE(INDEX('BCC Daten'!$B:$R,HEX2DEC($B298)/16+3,HEX2DEC(L$1)+2),INDEX('BCC Daten'!$B:$R,HEX2DEC($B298)/16+3,HEX2DEC(K$1)+2)))&gt;32767,HEX2DEC(CONCATENATE(INDEX('BCC Daten'!$B:$R,HEX2DEC($B298)/16+3,HEX2DEC(L$1)+2),INDEX('BCC Daten'!$B:$R,HEX2DEC($B298)/16+3,HEX2DEC(K$1)+2)))-65536,HEX2DEC(CONCATENATE(INDEX('BCC Daten'!$B:$R,HEX2DEC($B298)/16+3,HEX2DEC(L$1)+2),INDEX('BCC Daten'!$B:$R,HEX2DEC($B298)/16+3,HEX2DEC(K$1)+2))))</f>
        <v>-9</v>
      </c>
      <c r="L298" s="115"/>
      <c r="M298" s="115">
        <f>IF(HEX2DEC(CONCATENATE(INDEX('BCC Daten'!$B:$R,HEX2DEC($B298)/16+3,HEX2DEC(N$1)+2),INDEX('BCC Daten'!$B:$R,HEX2DEC($B298)/16+3,HEX2DEC(M$1)+2)))&gt;32767,HEX2DEC(CONCATENATE(INDEX('BCC Daten'!$B:$R,HEX2DEC($B298)/16+3,HEX2DEC(N$1)+2),INDEX('BCC Daten'!$B:$R,HEX2DEC($B298)/16+3,HEX2DEC(M$1)+2)))-65536,HEX2DEC(CONCATENATE(INDEX('BCC Daten'!$B:$R,HEX2DEC($B298)/16+3,HEX2DEC(N$1)+2),INDEX('BCC Daten'!$B:$R,HEX2DEC($B298)/16+3,HEX2DEC(M$1)+2))))</f>
        <v>-10</v>
      </c>
      <c r="N298" s="115"/>
      <c r="O298" s="115">
        <f>IF(HEX2DEC(CONCATENATE(INDEX('BCC Daten'!$B:$R,HEX2DEC($B298)/16+3,HEX2DEC(P$1)+2),INDEX('BCC Daten'!$B:$R,HEX2DEC($B298)/16+3,HEX2DEC(O$1)+2)))&gt;32767,HEX2DEC(CONCATENATE(INDEX('BCC Daten'!$B:$R,HEX2DEC($B298)/16+3,HEX2DEC(P$1)+2),INDEX('BCC Daten'!$B:$R,HEX2DEC($B298)/16+3,HEX2DEC(O$1)+2)))-65536,HEX2DEC(CONCATENATE(INDEX('BCC Daten'!$B:$R,HEX2DEC($B298)/16+3,HEX2DEC(P$1)+2),INDEX('BCC Daten'!$B:$R,HEX2DEC($B298)/16+3,HEX2DEC(O$1)+2))))</f>
        <v>-11</v>
      </c>
      <c r="P298" s="115"/>
      <c r="Q298" s="115">
        <f>IF(HEX2DEC(CONCATENATE(INDEX('BCC Daten'!$B:$R,HEX2DEC($B298)/16+3,HEX2DEC(R$1)+2),INDEX('BCC Daten'!$B:$R,HEX2DEC($B298)/16+3,HEX2DEC(Q$1)+2)))&gt;32767,HEX2DEC(CONCATENATE(INDEX('BCC Daten'!$B:$R,HEX2DEC($B298)/16+3,HEX2DEC(R$1)+2),INDEX('BCC Daten'!$B:$R,HEX2DEC($B298)/16+3,HEX2DEC(Q$1)+2)))-65536,HEX2DEC(CONCATENATE(INDEX('BCC Daten'!$B:$R,HEX2DEC($B298)/16+3,HEX2DEC(R$1)+2),INDEX('BCC Daten'!$B:$R,HEX2DEC($B298)/16+3,HEX2DEC(Q$1)+2))))</f>
        <v>-7</v>
      </c>
      <c r="R298" s="116"/>
    </row>
    <row r="299" spans="1:19" ht="30" customHeight="1" x14ac:dyDescent="0.25">
      <c r="A299" s="92">
        <f>A298+16</f>
        <v>3904</v>
      </c>
      <c r="B299" s="93" t="str">
        <f>DEC2HEX(A299)</f>
        <v>F40</v>
      </c>
      <c r="C299" s="111" t="s">
        <v>96</v>
      </c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3"/>
      <c r="S299" t="s">
        <v>113</v>
      </c>
    </row>
    <row r="300" spans="1:19" x14ac:dyDescent="0.25">
      <c r="A300" s="92"/>
      <c r="B300" s="93"/>
      <c r="C300" s="105">
        <f>IF(HEX2DEC(CONCATENATE(INDEX('BCC Daten'!$B:$R,HEX2DEC($B299)/16+3,HEX2DEC(D$1)+2),INDEX('BCC Daten'!$B:$R,HEX2DEC($B299)/16+3,HEX2DEC(C$1)+2)))&gt;32767,HEX2DEC(CONCATENATE(INDEX('BCC Daten'!$B:$R,HEX2DEC($B299)/16+3,HEX2DEC(D$1)+2),INDEX('BCC Daten'!$B:$R,HEX2DEC($B299)/16+3,HEX2DEC(C$1)+2)))-65536,HEX2DEC(CONCATENATE(INDEX('BCC Daten'!$B:$R,HEX2DEC($B299)/16+3,HEX2DEC(D$1)+2),INDEX('BCC Daten'!$B:$R,HEX2DEC($B299)/16+3,HEX2DEC(C$1)+2))))</f>
        <v>-27</v>
      </c>
      <c r="D300" s="106"/>
      <c r="E300" s="106">
        <f>IF(HEX2DEC(CONCATENATE(INDEX('BCC Daten'!$B:$R,HEX2DEC($B299)/16+3,HEX2DEC(F$1)+2),INDEX('BCC Daten'!$B:$R,HEX2DEC($B299)/16+3,HEX2DEC(E$1)+2)))&gt;32767,HEX2DEC(CONCATENATE(INDEX('BCC Daten'!$B:$R,HEX2DEC($B299)/16+3,HEX2DEC(F$1)+2),INDEX('BCC Daten'!$B:$R,HEX2DEC($B299)/16+3,HEX2DEC(E$1)+2)))-65536,HEX2DEC(CONCATENATE(INDEX('BCC Daten'!$B:$R,HEX2DEC($B299)/16+3,HEX2DEC(F$1)+2),INDEX('BCC Daten'!$B:$R,HEX2DEC($B299)/16+3,HEX2DEC(E$1)+2))))</f>
        <v>-19</v>
      </c>
      <c r="F300" s="106"/>
      <c r="G300" s="106">
        <f>IF(HEX2DEC(CONCATENATE(INDEX('BCC Daten'!$B:$R,HEX2DEC($B299)/16+3,HEX2DEC(H$1)+2),INDEX('BCC Daten'!$B:$R,HEX2DEC($B299)/16+3,HEX2DEC(G$1)+2)))&gt;32767,HEX2DEC(CONCATENATE(INDEX('BCC Daten'!$B:$R,HEX2DEC($B299)/16+3,HEX2DEC(H$1)+2),INDEX('BCC Daten'!$B:$R,HEX2DEC($B299)/16+3,HEX2DEC(G$1)+2)))-65536,HEX2DEC(CONCATENATE(INDEX('BCC Daten'!$B:$R,HEX2DEC($B299)/16+3,HEX2DEC(H$1)+2),INDEX('BCC Daten'!$B:$R,HEX2DEC($B299)/16+3,HEX2DEC(G$1)+2))))</f>
        <v>-4</v>
      </c>
      <c r="H300" s="106"/>
      <c r="I300" s="106">
        <f>IF(HEX2DEC(CONCATENATE(INDEX('BCC Daten'!$B:$R,HEX2DEC($B299)/16+3,HEX2DEC(J$1)+2),INDEX('BCC Daten'!$B:$R,HEX2DEC($B299)/16+3,HEX2DEC(I$1)+2)))&gt;32767,HEX2DEC(CONCATENATE(INDEX('BCC Daten'!$B:$R,HEX2DEC($B299)/16+3,HEX2DEC(J$1)+2),INDEX('BCC Daten'!$B:$R,HEX2DEC($B299)/16+3,HEX2DEC(I$1)+2)))-65536,HEX2DEC(CONCATENATE(INDEX('BCC Daten'!$B:$R,HEX2DEC($B299)/16+3,HEX2DEC(J$1)+2),INDEX('BCC Daten'!$B:$R,HEX2DEC($B299)/16+3,HEX2DEC(I$1)+2))))</f>
        <v>-42</v>
      </c>
      <c r="J300" s="106"/>
      <c r="K300" s="106">
        <f>IF(HEX2DEC(CONCATENATE(INDEX('BCC Daten'!$B:$R,HEX2DEC($B299)/16+3,HEX2DEC(L$1)+2),INDEX('BCC Daten'!$B:$R,HEX2DEC($B299)/16+3,HEX2DEC(K$1)+2)))&gt;32767,HEX2DEC(CONCATENATE(INDEX('BCC Daten'!$B:$R,HEX2DEC($B299)/16+3,HEX2DEC(L$1)+2),INDEX('BCC Daten'!$B:$R,HEX2DEC($B299)/16+3,HEX2DEC(K$1)+2)))-65536,HEX2DEC(CONCATENATE(INDEX('BCC Daten'!$B:$R,HEX2DEC($B299)/16+3,HEX2DEC(L$1)+2),INDEX('BCC Daten'!$B:$R,HEX2DEC($B299)/16+3,HEX2DEC(K$1)+2))))</f>
        <v>-20</v>
      </c>
      <c r="L300" s="106"/>
      <c r="M300" s="106">
        <f>IF(HEX2DEC(CONCATENATE(INDEX('BCC Daten'!$B:$R,HEX2DEC($B299)/16+3,HEX2DEC(N$1)+2),INDEX('BCC Daten'!$B:$R,HEX2DEC($B299)/16+3,HEX2DEC(M$1)+2)))&gt;32767,HEX2DEC(CONCATENATE(INDEX('BCC Daten'!$B:$R,HEX2DEC($B299)/16+3,HEX2DEC(N$1)+2),INDEX('BCC Daten'!$B:$R,HEX2DEC($B299)/16+3,HEX2DEC(M$1)+2)))-65536,HEX2DEC(CONCATENATE(INDEX('BCC Daten'!$B:$R,HEX2DEC($B299)/16+3,HEX2DEC(N$1)+2),INDEX('BCC Daten'!$B:$R,HEX2DEC($B299)/16+3,HEX2DEC(M$1)+2))))</f>
        <v>-85</v>
      </c>
      <c r="N300" s="106"/>
      <c r="O300" s="106">
        <f>IF(HEX2DEC(CONCATENATE(INDEX('BCC Daten'!$B:$R,HEX2DEC($B299)/16+3,HEX2DEC(P$1)+2),INDEX('BCC Daten'!$B:$R,HEX2DEC($B299)/16+3,HEX2DEC(O$1)+2)))&gt;32767,HEX2DEC(CONCATENATE(INDEX('BCC Daten'!$B:$R,HEX2DEC($B299)/16+3,HEX2DEC(P$1)+2),INDEX('BCC Daten'!$B:$R,HEX2DEC($B299)/16+3,HEX2DEC(O$1)+2)))-65536,HEX2DEC(CONCATENATE(INDEX('BCC Daten'!$B:$R,HEX2DEC($B299)/16+3,HEX2DEC(P$1)+2),INDEX('BCC Daten'!$B:$R,HEX2DEC($B299)/16+3,HEX2DEC(O$1)+2))))</f>
        <v>-7</v>
      </c>
      <c r="P300" s="106"/>
      <c r="Q300" s="106">
        <f>IF(HEX2DEC(CONCATENATE(INDEX('BCC Daten'!$B:$R,HEX2DEC($B299)/16+3,HEX2DEC(R$1)+2),INDEX('BCC Daten'!$B:$R,HEX2DEC($B299)/16+3,HEX2DEC(Q$1)+2)))&gt;32767,HEX2DEC(CONCATENATE(INDEX('BCC Daten'!$B:$R,HEX2DEC($B299)/16+3,HEX2DEC(R$1)+2),INDEX('BCC Daten'!$B:$R,HEX2DEC($B299)/16+3,HEX2DEC(Q$1)+2)))-65536,HEX2DEC(CONCATENATE(INDEX('BCC Daten'!$B:$R,HEX2DEC($B299)/16+3,HEX2DEC(R$1)+2),INDEX('BCC Daten'!$B:$R,HEX2DEC($B299)/16+3,HEX2DEC(Q$1)+2))))</f>
        <v>-30</v>
      </c>
      <c r="R300" s="107"/>
    </row>
    <row r="301" spans="1:19" x14ac:dyDescent="0.25">
      <c r="A301" s="75">
        <f>A299+16</f>
        <v>3920</v>
      </c>
      <c r="B301" s="10" t="str">
        <f t="shared" ref="B301:B364" si="11">DEC2HEX(A301)</f>
        <v>F50</v>
      </c>
      <c r="C301" s="105">
        <f>IF(HEX2DEC(CONCATENATE(INDEX('BCC Daten'!$B:$R,HEX2DEC($B301)/16+3,HEX2DEC(D$1)+2),INDEX('BCC Daten'!$B:$R,HEX2DEC($B301)/16+3,HEX2DEC(C$1)+2)))&gt;32767,HEX2DEC(CONCATENATE(INDEX('BCC Daten'!$B:$R,HEX2DEC($B301)/16+3,HEX2DEC(D$1)+2),INDEX('BCC Daten'!$B:$R,HEX2DEC($B301)/16+3,HEX2DEC(C$1)+2)))-65536,HEX2DEC(CONCATENATE(INDEX('BCC Daten'!$B:$R,HEX2DEC($B301)/16+3,HEX2DEC(D$1)+2),INDEX('BCC Daten'!$B:$R,HEX2DEC($B301)/16+3,HEX2DEC(C$1)+2))))</f>
        <v>-100</v>
      </c>
      <c r="D301" s="106"/>
      <c r="E301" s="106">
        <f>IF(HEX2DEC(CONCATENATE(INDEX('BCC Daten'!$B:$R,HEX2DEC($B301)/16+3,HEX2DEC(F$1)+2),INDEX('BCC Daten'!$B:$R,HEX2DEC($B301)/16+3,HEX2DEC(E$1)+2)))&gt;32767,HEX2DEC(CONCATENATE(INDEX('BCC Daten'!$B:$R,HEX2DEC($B301)/16+3,HEX2DEC(F$1)+2),INDEX('BCC Daten'!$B:$R,HEX2DEC($B301)/16+3,HEX2DEC(E$1)+2)))-65536,HEX2DEC(CONCATENATE(INDEX('BCC Daten'!$B:$R,HEX2DEC($B301)/16+3,HEX2DEC(F$1)+2),INDEX('BCC Daten'!$B:$R,HEX2DEC($B301)/16+3,HEX2DEC(E$1)+2))))</f>
        <v>-61</v>
      </c>
      <c r="F301" s="106"/>
      <c r="G301" s="106">
        <f>IF(HEX2DEC(CONCATENATE(INDEX('BCC Daten'!$B:$R,HEX2DEC($B301)/16+3,HEX2DEC(H$1)+2),INDEX('BCC Daten'!$B:$R,HEX2DEC($B301)/16+3,HEX2DEC(G$1)+2)))&gt;32767,HEX2DEC(CONCATENATE(INDEX('BCC Daten'!$B:$R,HEX2DEC($B301)/16+3,HEX2DEC(H$1)+2),INDEX('BCC Daten'!$B:$R,HEX2DEC($B301)/16+3,HEX2DEC(G$1)+2)))-65536,HEX2DEC(CONCATENATE(INDEX('BCC Daten'!$B:$R,HEX2DEC($B301)/16+3,HEX2DEC(H$1)+2),INDEX('BCC Daten'!$B:$R,HEX2DEC($B301)/16+3,HEX2DEC(G$1)+2))))</f>
        <v>13</v>
      </c>
      <c r="H301" s="106"/>
      <c r="I301" s="106">
        <f>IF(HEX2DEC(CONCATENATE(INDEX('BCC Daten'!$B:$R,HEX2DEC($B301)/16+3,HEX2DEC(J$1)+2),INDEX('BCC Daten'!$B:$R,HEX2DEC($B301)/16+3,HEX2DEC(I$1)+2)))&gt;32767,HEX2DEC(CONCATENATE(INDEX('BCC Daten'!$B:$R,HEX2DEC($B301)/16+3,HEX2DEC(J$1)+2),INDEX('BCC Daten'!$B:$R,HEX2DEC($B301)/16+3,HEX2DEC(I$1)+2)))-65536,HEX2DEC(CONCATENATE(INDEX('BCC Daten'!$B:$R,HEX2DEC($B301)/16+3,HEX2DEC(J$1)+2),INDEX('BCC Daten'!$B:$R,HEX2DEC($B301)/16+3,HEX2DEC(I$1)+2))))</f>
        <v>13</v>
      </c>
      <c r="J301" s="106"/>
      <c r="K301" s="106">
        <f>IF(HEX2DEC(CONCATENATE(INDEX('BCC Daten'!$B:$R,HEX2DEC($B301)/16+3,HEX2DEC(L$1)+2),INDEX('BCC Daten'!$B:$R,HEX2DEC($B301)/16+3,HEX2DEC(K$1)+2)))&gt;32767,HEX2DEC(CONCATENATE(INDEX('BCC Daten'!$B:$R,HEX2DEC($B301)/16+3,HEX2DEC(L$1)+2),INDEX('BCC Daten'!$B:$R,HEX2DEC($B301)/16+3,HEX2DEC(K$1)+2)))-65536,HEX2DEC(CONCATENATE(INDEX('BCC Daten'!$B:$R,HEX2DEC($B301)/16+3,HEX2DEC(L$1)+2),INDEX('BCC Daten'!$B:$R,HEX2DEC($B301)/16+3,HEX2DEC(K$1)+2))))</f>
        <v>34</v>
      </c>
      <c r="L301" s="106"/>
      <c r="M301" s="106">
        <f>IF(HEX2DEC(CONCATENATE(INDEX('BCC Daten'!$B:$R,HEX2DEC($B301)/16+3,HEX2DEC(N$1)+2),INDEX('BCC Daten'!$B:$R,HEX2DEC($B301)/16+3,HEX2DEC(M$1)+2)))&gt;32767,HEX2DEC(CONCATENATE(INDEX('BCC Daten'!$B:$R,HEX2DEC($B301)/16+3,HEX2DEC(N$1)+2),INDEX('BCC Daten'!$B:$R,HEX2DEC($B301)/16+3,HEX2DEC(M$1)+2)))-65536,HEX2DEC(CONCATENATE(INDEX('BCC Daten'!$B:$R,HEX2DEC($B301)/16+3,HEX2DEC(N$1)+2),INDEX('BCC Daten'!$B:$R,HEX2DEC($B301)/16+3,HEX2DEC(M$1)+2))))</f>
        <v>-68</v>
      </c>
      <c r="N301" s="106"/>
      <c r="O301" s="106">
        <f>IF(HEX2DEC(CONCATENATE(INDEX('BCC Daten'!$B:$R,HEX2DEC($B301)/16+3,HEX2DEC(P$1)+2),INDEX('BCC Daten'!$B:$R,HEX2DEC($B301)/16+3,HEX2DEC(O$1)+2)))&gt;32767,HEX2DEC(CONCATENATE(INDEX('BCC Daten'!$B:$R,HEX2DEC($B301)/16+3,HEX2DEC(P$1)+2),INDEX('BCC Daten'!$B:$R,HEX2DEC($B301)/16+3,HEX2DEC(O$1)+2)))-65536,HEX2DEC(CONCATENATE(INDEX('BCC Daten'!$B:$R,HEX2DEC($B301)/16+3,HEX2DEC(P$1)+2),INDEX('BCC Daten'!$B:$R,HEX2DEC($B301)/16+3,HEX2DEC(O$1)+2))))</f>
        <v>5</v>
      </c>
      <c r="P301" s="106"/>
      <c r="Q301" s="106">
        <f>IF(HEX2DEC(CONCATENATE(INDEX('BCC Daten'!$B:$R,HEX2DEC($B301)/16+3,HEX2DEC(R$1)+2),INDEX('BCC Daten'!$B:$R,HEX2DEC($B301)/16+3,HEX2DEC(Q$1)+2)))&gt;32767,HEX2DEC(CONCATENATE(INDEX('BCC Daten'!$B:$R,HEX2DEC($B301)/16+3,HEX2DEC(R$1)+2),INDEX('BCC Daten'!$B:$R,HEX2DEC($B301)/16+3,HEX2DEC(Q$1)+2)))-65536,HEX2DEC(CONCATENATE(INDEX('BCC Daten'!$B:$R,HEX2DEC($B301)/16+3,HEX2DEC(R$1)+2),INDEX('BCC Daten'!$B:$R,HEX2DEC($B301)/16+3,HEX2DEC(Q$1)+2))))</f>
        <v>-105</v>
      </c>
      <c r="R301" s="107"/>
    </row>
    <row r="302" spans="1:19" x14ac:dyDescent="0.25">
      <c r="A302" s="75">
        <f t="shared" ref="A302:A365" si="12">A301+16</f>
        <v>3936</v>
      </c>
      <c r="B302" s="10" t="str">
        <f t="shared" si="11"/>
        <v>F60</v>
      </c>
      <c r="C302" s="105">
        <f>IF(HEX2DEC(CONCATENATE(INDEX('BCC Daten'!$B:$R,HEX2DEC($B302)/16+3,HEX2DEC(D$1)+2),INDEX('BCC Daten'!$B:$R,HEX2DEC($B302)/16+3,HEX2DEC(C$1)+2)))&gt;32767,HEX2DEC(CONCATENATE(INDEX('BCC Daten'!$B:$R,HEX2DEC($B302)/16+3,HEX2DEC(D$1)+2),INDEX('BCC Daten'!$B:$R,HEX2DEC($B302)/16+3,HEX2DEC(C$1)+2)))-65536,HEX2DEC(CONCATENATE(INDEX('BCC Daten'!$B:$R,HEX2DEC($B302)/16+3,HEX2DEC(D$1)+2),INDEX('BCC Daten'!$B:$R,HEX2DEC($B302)/16+3,HEX2DEC(C$1)+2))))</f>
        <v>50</v>
      </c>
      <c r="D302" s="106"/>
      <c r="E302" s="106">
        <f>IF(HEX2DEC(CONCATENATE(INDEX('BCC Daten'!$B:$R,HEX2DEC($B302)/16+3,HEX2DEC(F$1)+2),INDEX('BCC Daten'!$B:$R,HEX2DEC($B302)/16+3,HEX2DEC(E$1)+2)))&gt;32767,HEX2DEC(CONCATENATE(INDEX('BCC Daten'!$B:$R,HEX2DEC($B302)/16+3,HEX2DEC(F$1)+2),INDEX('BCC Daten'!$B:$R,HEX2DEC($B302)/16+3,HEX2DEC(E$1)+2)))-65536,HEX2DEC(CONCATENATE(INDEX('BCC Daten'!$B:$R,HEX2DEC($B302)/16+3,HEX2DEC(F$1)+2),INDEX('BCC Daten'!$B:$R,HEX2DEC($B302)/16+3,HEX2DEC(E$1)+2))))</f>
        <v>-61</v>
      </c>
      <c r="F302" s="106"/>
      <c r="G302" s="106">
        <f>IF(HEX2DEC(CONCATENATE(INDEX('BCC Daten'!$B:$R,HEX2DEC($B302)/16+3,HEX2DEC(H$1)+2),INDEX('BCC Daten'!$B:$R,HEX2DEC($B302)/16+3,HEX2DEC(G$1)+2)))&gt;32767,HEX2DEC(CONCATENATE(INDEX('BCC Daten'!$B:$R,HEX2DEC($B302)/16+3,HEX2DEC(H$1)+2),INDEX('BCC Daten'!$B:$R,HEX2DEC($B302)/16+3,HEX2DEC(G$1)+2)))-65536,HEX2DEC(CONCATENATE(INDEX('BCC Daten'!$B:$R,HEX2DEC($B302)/16+3,HEX2DEC(H$1)+2),INDEX('BCC Daten'!$B:$R,HEX2DEC($B302)/16+3,HEX2DEC(G$1)+2))))</f>
        <v>-5</v>
      </c>
      <c r="H302" s="106"/>
      <c r="I302" s="106">
        <f>IF(HEX2DEC(CONCATENATE(INDEX('BCC Daten'!$B:$R,HEX2DEC($B302)/16+3,HEX2DEC(J$1)+2),INDEX('BCC Daten'!$B:$R,HEX2DEC($B302)/16+3,HEX2DEC(I$1)+2)))&gt;32767,HEX2DEC(CONCATENATE(INDEX('BCC Daten'!$B:$R,HEX2DEC($B302)/16+3,HEX2DEC(J$1)+2),INDEX('BCC Daten'!$B:$R,HEX2DEC($B302)/16+3,HEX2DEC(I$1)+2)))-65536,HEX2DEC(CONCATENATE(INDEX('BCC Daten'!$B:$R,HEX2DEC($B302)/16+3,HEX2DEC(J$1)+2),INDEX('BCC Daten'!$B:$R,HEX2DEC($B302)/16+3,HEX2DEC(I$1)+2))))</f>
        <v>-46</v>
      </c>
      <c r="J302" s="106"/>
      <c r="K302" s="106">
        <f>IF(HEX2DEC(CONCATENATE(INDEX('BCC Daten'!$B:$R,HEX2DEC($B302)/16+3,HEX2DEC(L$1)+2),INDEX('BCC Daten'!$B:$R,HEX2DEC($B302)/16+3,HEX2DEC(K$1)+2)))&gt;32767,HEX2DEC(CONCATENATE(INDEX('BCC Daten'!$B:$R,HEX2DEC($B302)/16+3,HEX2DEC(L$1)+2),INDEX('BCC Daten'!$B:$R,HEX2DEC($B302)/16+3,HEX2DEC(K$1)+2)))-65536,HEX2DEC(CONCATENATE(INDEX('BCC Daten'!$B:$R,HEX2DEC($B302)/16+3,HEX2DEC(L$1)+2),INDEX('BCC Daten'!$B:$R,HEX2DEC($B302)/16+3,HEX2DEC(K$1)+2))))</f>
        <v>60</v>
      </c>
      <c r="L302" s="106"/>
      <c r="M302" s="106">
        <f>IF(HEX2DEC(CONCATENATE(INDEX('BCC Daten'!$B:$R,HEX2DEC($B302)/16+3,HEX2DEC(N$1)+2),INDEX('BCC Daten'!$B:$R,HEX2DEC($B302)/16+3,HEX2DEC(M$1)+2)))&gt;32767,HEX2DEC(CONCATENATE(INDEX('BCC Daten'!$B:$R,HEX2DEC($B302)/16+3,HEX2DEC(N$1)+2),INDEX('BCC Daten'!$B:$R,HEX2DEC($B302)/16+3,HEX2DEC(M$1)+2)))-65536,HEX2DEC(CONCATENATE(INDEX('BCC Daten'!$B:$R,HEX2DEC($B302)/16+3,HEX2DEC(N$1)+2),INDEX('BCC Daten'!$B:$R,HEX2DEC($B302)/16+3,HEX2DEC(M$1)+2))))</f>
        <v>59</v>
      </c>
      <c r="N302" s="106"/>
      <c r="O302" s="106">
        <f>IF(HEX2DEC(CONCATENATE(INDEX('BCC Daten'!$B:$R,HEX2DEC($B302)/16+3,HEX2DEC(P$1)+2),INDEX('BCC Daten'!$B:$R,HEX2DEC($B302)/16+3,HEX2DEC(O$1)+2)))&gt;32767,HEX2DEC(CONCATENATE(INDEX('BCC Daten'!$B:$R,HEX2DEC($B302)/16+3,HEX2DEC(P$1)+2),INDEX('BCC Daten'!$B:$R,HEX2DEC($B302)/16+3,HEX2DEC(O$1)+2)))-65536,HEX2DEC(CONCATENATE(INDEX('BCC Daten'!$B:$R,HEX2DEC($B302)/16+3,HEX2DEC(P$1)+2),INDEX('BCC Daten'!$B:$R,HEX2DEC($B302)/16+3,HEX2DEC(O$1)+2))))</f>
        <v>-23</v>
      </c>
      <c r="P302" s="106"/>
      <c r="Q302" s="106">
        <f>IF(HEX2DEC(CONCATENATE(INDEX('BCC Daten'!$B:$R,HEX2DEC($B302)/16+3,HEX2DEC(R$1)+2),INDEX('BCC Daten'!$B:$R,HEX2DEC($B302)/16+3,HEX2DEC(Q$1)+2)))&gt;32767,HEX2DEC(CONCATENATE(INDEX('BCC Daten'!$B:$R,HEX2DEC($B302)/16+3,HEX2DEC(R$1)+2),INDEX('BCC Daten'!$B:$R,HEX2DEC($B302)/16+3,HEX2DEC(Q$1)+2)))-65536,HEX2DEC(CONCATENATE(INDEX('BCC Daten'!$B:$R,HEX2DEC($B302)/16+3,HEX2DEC(R$1)+2),INDEX('BCC Daten'!$B:$R,HEX2DEC($B302)/16+3,HEX2DEC(Q$1)+2))))</f>
        <v>-50</v>
      </c>
      <c r="R302" s="107"/>
    </row>
    <row r="303" spans="1:19" x14ac:dyDescent="0.25">
      <c r="A303" s="75">
        <f t="shared" si="12"/>
        <v>3952</v>
      </c>
      <c r="B303" s="10" t="str">
        <f t="shared" si="11"/>
        <v>F70</v>
      </c>
      <c r="C303" s="105">
        <f>IF(HEX2DEC(CONCATENATE(INDEX('BCC Daten'!$B:$R,HEX2DEC($B303)/16+3,HEX2DEC(D$1)+2),INDEX('BCC Daten'!$B:$R,HEX2DEC($B303)/16+3,HEX2DEC(C$1)+2)))&gt;32767,HEX2DEC(CONCATENATE(INDEX('BCC Daten'!$B:$R,HEX2DEC($B303)/16+3,HEX2DEC(D$1)+2),INDEX('BCC Daten'!$B:$R,HEX2DEC($B303)/16+3,HEX2DEC(C$1)+2)))-65536,HEX2DEC(CONCATENATE(INDEX('BCC Daten'!$B:$R,HEX2DEC($B303)/16+3,HEX2DEC(D$1)+2),INDEX('BCC Daten'!$B:$R,HEX2DEC($B303)/16+3,HEX2DEC(C$1)+2))))</f>
        <v>-98</v>
      </c>
      <c r="D303" s="106"/>
      <c r="E303" s="106">
        <f>IF(HEX2DEC(CONCATENATE(INDEX('BCC Daten'!$B:$R,HEX2DEC($B303)/16+3,HEX2DEC(F$1)+2),INDEX('BCC Daten'!$B:$R,HEX2DEC($B303)/16+3,HEX2DEC(E$1)+2)))&gt;32767,HEX2DEC(CONCATENATE(INDEX('BCC Daten'!$B:$R,HEX2DEC($B303)/16+3,HEX2DEC(F$1)+2),INDEX('BCC Daten'!$B:$R,HEX2DEC($B303)/16+3,HEX2DEC(E$1)+2)))-65536,HEX2DEC(CONCATENATE(INDEX('BCC Daten'!$B:$R,HEX2DEC($B303)/16+3,HEX2DEC(F$1)+2),INDEX('BCC Daten'!$B:$R,HEX2DEC($B303)/16+3,HEX2DEC(E$1)+2))))</f>
        <v>-102</v>
      </c>
      <c r="F303" s="106"/>
      <c r="G303" s="106">
        <f>IF(HEX2DEC(CONCATENATE(INDEX('BCC Daten'!$B:$R,HEX2DEC($B303)/16+3,HEX2DEC(H$1)+2),INDEX('BCC Daten'!$B:$R,HEX2DEC($B303)/16+3,HEX2DEC(G$1)+2)))&gt;32767,HEX2DEC(CONCATENATE(INDEX('BCC Daten'!$B:$R,HEX2DEC($B303)/16+3,HEX2DEC(H$1)+2),INDEX('BCC Daten'!$B:$R,HEX2DEC($B303)/16+3,HEX2DEC(G$1)+2)))-65536,HEX2DEC(CONCATENATE(INDEX('BCC Daten'!$B:$R,HEX2DEC($B303)/16+3,HEX2DEC(H$1)+2),INDEX('BCC Daten'!$B:$R,HEX2DEC($B303)/16+3,HEX2DEC(G$1)+2))))</f>
        <v>-38</v>
      </c>
      <c r="H303" s="106"/>
      <c r="I303" s="106">
        <f>IF(HEX2DEC(CONCATENATE(INDEX('BCC Daten'!$B:$R,HEX2DEC($B303)/16+3,HEX2DEC(J$1)+2),INDEX('BCC Daten'!$B:$R,HEX2DEC($B303)/16+3,HEX2DEC(I$1)+2)))&gt;32767,HEX2DEC(CONCATENATE(INDEX('BCC Daten'!$B:$R,HEX2DEC($B303)/16+3,HEX2DEC(J$1)+2),INDEX('BCC Daten'!$B:$R,HEX2DEC($B303)/16+3,HEX2DEC(I$1)+2)))-65536,HEX2DEC(CONCATENATE(INDEX('BCC Daten'!$B:$R,HEX2DEC($B303)/16+3,HEX2DEC(J$1)+2),INDEX('BCC Daten'!$B:$R,HEX2DEC($B303)/16+3,HEX2DEC(I$1)+2))))</f>
        <v>-32</v>
      </c>
      <c r="J303" s="106"/>
      <c r="K303" s="106">
        <f>IF(HEX2DEC(CONCATENATE(INDEX('BCC Daten'!$B:$R,HEX2DEC($B303)/16+3,HEX2DEC(L$1)+2),INDEX('BCC Daten'!$B:$R,HEX2DEC($B303)/16+3,HEX2DEC(K$1)+2)))&gt;32767,HEX2DEC(CONCATENATE(INDEX('BCC Daten'!$B:$R,HEX2DEC($B303)/16+3,HEX2DEC(L$1)+2),INDEX('BCC Daten'!$B:$R,HEX2DEC($B303)/16+3,HEX2DEC(K$1)+2)))-65536,HEX2DEC(CONCATENATE(INDEX('BCC Daten'!$B:$R,HEX2DEC($B303)/16+3,HEX2DEC(L$1)+2),INDEX('BCC Daten'!$B:$R,HEX2DEC($B303)/16+3,HEX2DEC(K$1)+2))))</f>
        <v>-21</v>
      </c>
      <c r="L303" s="106"/>
      <c r="M303" s="106">
        <f>IF(HEX2DEC(CONCATENATE(INDEX('BCC Daten'!$B:$R,HEX2DEC($B303)/16+3,HEX2DEC(N$1)+2),INDEX('BCC Daten'!$B:$R,HEX2DEC($B303)/16+3,HEX2DEC(M$1)+2)))&gt;32767,HEX2DEC(CONCATENATE(INDEX('BCC Daten'!$B:$R,HEX2DEC($B303)/16+3,HEX2DEC(N$1)+2),INDEX('BCC Daten'!$B:$R,HEX2DEC($B303)/16+3,HEX2DEC(M$1)+2)))-65536,HEX2DEC(CONCATENATE(INDEX('BCC Daten'!$B:$R,HEX2DEC($B303)/16+3,HEX2DEC(N$1)+2),INDEX('BCC Daten'!$B:$R,HEX2DEC($B303)/16+3,HEX2DEC(M$1)+2))))</f>
        <v>-113</v>
      </c>
      <c r="N303" s="106"/>
      <c r="O303" s="106">
        <f>IF(HEX2DEC(CONCATENATE(INDEX('BCC Daten'!$B:$R,HEX2DEC($B303)/16+3,HEX2DEC(P$1)+2),INDEX('BCC Daten'!$B:$R,HEX2DEC($B303)/16+3,HEX2DEC(O$1)+2)))&gt;32767,HEX2DEC(CONCATENATE(INDEX('BCC Daten'!$B:$R,HEX2DEC($B303)/16+3,HEX2DEC(P$1)+2),INDEX('BCC Daten'!$B:$R,HEX2DEC($B303)/16+3,HEX2DEC(O$1)+2)))-65536,HEX2DEC(CONCATENATE(INDEX('BCC Daten'!$B:$R,HEX2DEC($B303)/16+3,HEX2DEC(P$1)+2),INDEX('BCC Daten'!$B:$R,HEX2DEC($B303)/16+3,HEX2DEC(O$1)+2))))</f>
        <v>-119</v>
      </c>
      <c r="P303" s="106"/>
      <c r="Q303" s="106">
        <f>IF(HEX2DEC(CONCATENATE(INDEX('BCC Daten'!$B:$R,HEX2DEC($B303)/16+3,HEX2DEC(R$1)+2),INDEX('BCC Daten'!$B:$R,HEX2DEC($B303)/16+3,HEX2DEC(Q$1)+2)))&gt;32767,HEX2DEC(CONCATENATE(INDEX('BCC Daten'!$B:$R,HEX2DEC($B303)/16+3,HEX2DEC(R$1)+2),INDEX('BCC Daten'!$B:$R,HEX2DEC($B303)/16+3,HEX2DEC(Q$1)+2)))-65536,HEX2DEC(CONCATENATE(INDEX('BCC Daten'!$B:$R,HEX2DEC($B303)/16+3,HEX2DEC(R$1)+2),INDEX('BCC Daten'!$B:$R,HEX2DEC($B303)/16+3,HEX2DEC(Q$1)+2))))</f>
        <v>25</v>
      </c>
      <c r="R303" s="107"/>
    </row>
    <row r="304" spans="1:19" x14ac:dyDescent="0.25">
      <c r="A304" s="75">
        <f t="shared" si="12"/>
        <v>3968</v>
      </c>
      <c r="B304" s="10" t="str">
        <f t="shared" si="11"/>
        <v>F80</v>
      </c>
      <c r="C304" s="105">
        <f>IF(HEX2DEC(CONCATENATE(INDEX('BCC Daten'!$B:$R,HEX2DEC($B304)/16+3,HEX2DEC(D$1)+2),INDEX('BCC Daten'!$B:$R,HEX2DEC($B304)/16+3,HEX2DEC(C$1)+2)))&gt;32767,HEX2DEC(CONCATENATE(INDEX('BCC Daten'!$B:$R,HEX2DEC($B304)/16+3,HEX2DEC(D$1)+2),INDEX('BCC Daten'!$B:$R,HEX2DEC($B304)/16+3,HEX2DEC(C$1)+2)))-65536,HEX2DEC(CONCATENATE(INDEX('BCC Daten'!$B:$R,HEX2DEC($B304)/16+3,HEX2DEC(D$1)+2),INDEX('BCC Daten'!$B:$R,HEX2DEC($B304)/16+3,HEX2DEC(C$1)+2))))</f>
        <v>7</v>
      </c>
      <c r="D304" s="106"/>
      <c r="E304" s="106">
        <f>IF(HEX2DEC(CONCATENATE(INDEX('BCC Daten'!$B:$R,HEX2DEC($B304)/16+3,HEX2DEC(F$1)+2),INDEX('BCC Daten'!$B:$R,HEX2DEC($B304)/16+3,HEX2DEC(E$1)+2)))&gt;32767,HEX2DEC(CONCATENATE(INDEX('BCC Daten'!$B:$R,HEX2DEC($B304)/16+3,HEX2DEC(F$1)+2),INDEX('BCC Daten'!$B:$R,HEX2DEC($B304)/16+3,HEX2DEC(E$1)+2)))-65536,HEX2DEC(CONCATENATE(INDEX('BCC Daten'!$B:$R,HEX2DEC($B304)/16+3,HEX2DEC(F$1)+2),INDEX('BCC Daten'!$B:$R,HEX2DEC($B304)/16+3,HEX2DEC(E$1)+2))))</f>
        <v>-97</v>
      </c>
      <c r="F304" s="106"/>
      <c r="G304" s="106">
        <f>IF(HEX2DEC(CONCATENATE(INDEX('BCC Daten'!$B:$R,HEX2DEC($B304)/16+3,HEX2DEC(H$1)+2),INDEX('BCC Daten'!$B:$R,HEX2DEC($B304)/16+3,HEX2DEC(G$1)+2)))&gt;32767,HEX2DEC(CONCATENATE(INDEX('BCC Daten'!$B:$R,HEX2DEC($B304)/16+3,HEX2DEC(H$1)+2),INDEX('BCC Daten'!$B:$R,HEX2DEC($B304)/16+3,HEX2DEC(G$1)+2)))-65536,HEX2DEC(CONCATENATE(INDEX('BCC Daten'!$B:$R,HEX2DEC($B304)/16+3,HEX2DEC(H$1)+2),INDEX('BCC Daten'!$B:$R,HEX2DEC($B304)/16+3,HEX2DEC(G$1)+2))))</f>
        <v>-28</v>
      </c>
      <c r="H304" s="106"/>
      <c r="I304" s="106">
        <f>IF(HEX2DEC(CONCATENATE(INDEX('BCC Daten'!$B:$R,HEX2DEC($B304)/16+3,HEX2DEC(J$1)+2),INDEX('BCC Daten'!$B:$R,HEX2DEC($B304)/16+3,HEX2DEC(I$1)+2)))&gt;32767,HEX2DEC(CONCATENATE(INDEX('BCC Daten'!$B:$R,HEX2DEC($B304)/16+3,HEX2DEC(J$1)+2),INDEX('BCC Daten'!$B:$R,HEX2DEC($B304)/16+3,HEX2DEC(I$1)+2)))-65536,HEX2DEC(CONCATENATE(INDEX('BCC Daten'!$B:$R,HEX2DEC($B304)/16+3,HEX2DEC(J$1)+2),INDEX('BCC Daten'!$B:$R,HEX2DEC($B304)/16+3,HEX2DEC(I$1)+2))))</f>
        <v>-31</v>
      </c>
      <c r="J304" s="106"/>
      <c r="K304" s="106">
        <f>IF(HEX2DEC(CONCATENATE(INDEX('BCC Daten'!$B:$R,HEX2DEC($B304)/16+3,HEX2DEC(L$1)+2),INDEX('BCC Daten'!$B:$R,HEX2DEC($B304)/16+3,HEX2DEC(K$1)+2)))&gt;32767,HEX2DEC(CONCATENATE(INDEX('BCC Daten'!$B:$R,HEX2DEC($B304)/16+3,HEX2DEC(L$1)+2),INDEX('BCC Daten'!$B:$R,HEX2DEC($B304)/16+3,HEX2DEC(K$1)+2)))-65536,HEX2DEC(CONCATENATE(INDEX('BCC Daten'!$B:$R,HEX2DEC($B304)/16+3,HEX2DEC(L$1)+2),INDEX('BCC Daten'!$B:$R,HEX2DEC($B304)/16+3,HEX2DEC(K$1)+2))))</f>
        <v>3</v>
      </c>
      <c r="L304" s="106"/>
      <c r="M304" s="106">
        <f>IF(HEX2DEC(CONCATENATE(INDEX('BCC Daten'!$B:$R,HEX2DEC($B304)/16+3,HEX2DEC(N$1)+2),INDEX('BCC Daten'!$B:$R,HEX2DEC($B304)/16+3,HEX2DEC(M$1)+2)))&gt;32767,HEX2DEC(CONCATENATE(INDEX('BCC Daten'!$B:$R,HEX2DEC($B304)/16+3,HEX2DEC(N$1)+2),INDEX('BCC Daten'!$B:$R,HEX2DEC($B304)/16+3,HEX2DEC(M$1)+2)))-65536,HEX2DEC(CONCATENATE(INDEX('BCC Daten'!$B:$R,HEX2DEC($B304)/16+3,HEX2DEC(N$1)+2),INDEX('BCC Daten'!$B:$R,HEX2DEC($B304)/16+3,HEX2DEC(M$1)+2))))</f>
        <v>-6</v>
      </c>
      <c r="N304" s="106"/>
      <c r="O304" s="106">
        <f>IF(HEX2DEC(CONCATENATE(INDEX('BCC Daten'!$B:$R,HEX2DEC($B304)/16+3,HEX2DEC(P$1)+2),INDEX('BCC Daten'!$B:$R,HEX2DEC($B304)/16+3,HEX2DEC(O$1)+2)))&gt;32767,HEX2DEC(CONCATENATE(INDEX('BCC Daten'!$B:$R,HEX2DEC($B304)/16+3,HEX2DEC(P$1)+2),INDEX('BCC Daten'!$B:$R,HEX2DEC($B304)/16+3,HEX2DEC(O$1)+2)))-65536,HEX2DEC(CONCATENATE(INDEX('BCC Daten'!$B:$R,HEX2DEC($B304)/16+3,HEX2DEC(P$1)+2),INDEX('BCC Daten'!$B:$R,HEX2DEC($B304)/16+3,HEX2DEC(O$1)+2))))</f>
        <v>-85</v>
      </c>
      <c r="P304" s="106"/>
      <c r="Q304" s="106">
        <f>IF(HEX2DEC(CONCATENATE(INDEX('BCC Daten'!$B:$R,HEX2DEC($B304)/16+3,HEX2DEC(R$1)+2),INDEX('BCC Daten'!$B:$R,HEX2DEC($B304)/16+3,HEX2DEC(Q$1)+2)))&gt;32767,HEX2DEC(CONCATENATE(INDEX('BCC Daten'!$B:$R,HEX2DEC($B304)/16+3,HEX2DEC(R$1)+2),INDEX('BCC Daten'!$B:$R,HEX2DEC($B304)/16+3,HEX2DEC(Q$1)+2)))-65536,HEX2DEC(CONCATENATE(INDEX('BCC Daten'!$B:$R,HEX2DEC($B304)/16+3,HEX2DEC(R$1)+2),INDEX('BCC Daten'!$B:$R,HEX2DEC($B304)/16+3,HEX2DEC(Q$1)+2))))</f>
        <v>-87</v>
      </c>
      <c r="R304" s="107"/>
    </row>
    <row r="305" spans="1:18" x14ac:dyDescent="0.25">
      <c r="A305" s="75">
        <f t="shared" si="12"/>
        <v>3984</v>
      </c>
      <c r="B305" s="10" t="str">
        <f t="shared" si="11"/>
        <v>F90</v>
      </c>
      <c r="C305" s="105">
        <f>IF(HEX2DEC(CONCATENATE(INDEX('BCC Daten'!$B:$R,HEX2DEC($B305)/16+3,HEX2DEC(D$1)+2),INDEX('BCC Daten'!$B:$R,HEX2DEC($B305)/16+3,HEX2DEC(C$1)+2)))&gt;32767,HEX2DEC(CONCATENATE(INDEX('BCC Daten'!$B:$R,HEX2DEC($B305)/16+3,HEX2DEC(D$1)+2),INDEX('BCC Daten'!$B:$R,HEX2DEC($B305)/16+3,HEX2DEC(C$1)+2)))-65536,HEX2DEC(CONCATENATE(INDEX('BCC Daten'!$B:$R,HEX2DEC($B305)/16+3,HEX2DEC(D$1)+2),INDEX('BCC Daten'!$B:$R,HEX2DEC($B305)/16+3,HEX2DEC(C$1)+2))))</f>
        <v>-82</v>
      </c>
      <c r="D305" s="106"/>
      <c r="E305" s="106">
        <f>IF(HEX2DEC(CONCATENATE(INDEX('BCC Daten'!$B:$R,HEX2DEC($B305)/16+3,HEX2DEC(F$1)+2),INDEX('BCC Daten'!$B:$R,HEX2DEC($B305)/16+3,HEX2DEC(E$1)+2)))&gt;32767,HEX2DEC(CONCATENATE(INDEX('BCC Daten'!$B:$R,HEX2DEC($B305)/16+3,HEX2DEC(F$1)+2),INDEX('BCC Daten'!$B:$R,HEX2DEC($B305)/16+3,HEX2DEC(E$1)+2)))-65536,HEX2DEC(CONCATENATE(INDEX('BCC Daten'!$B:$R,HEX2DEC($B305)/16+3,HEX2DEC(F$1)+2),INDEX('BCC Daten'!$B:$R,HEX2DEC($B305)/16+3,HEX2DEC(E$1)+2))))</f>
        <v>36</v>
      </c>
      <c r="F305" s="106"/>
      <c r="G305" s="106">
        <f>IF(HEX2DEC(CONCATENATE(INDEX('BCC Daten'!$B:$R,HEX2DEC($B305)/16+3,HEX2DEC(H$1)+2),INDEX('BCC Daten'!$B:$R,HEX2DEC($B305)/16+3,HEX2DEC(G$1)+2)))&gt;32767,HEX2DEC(CONCATENATE(INDEX('BCC Daten'!$B:$R,HEX2DEC($B305)/16+3,HEX2DEC(H$1)+2),INDEX('BCC Daten'!$B:$R,HEX2DEC($B305)/16+3,HEX2DEC(G$1)+2)))-65536,HEX2DEC(CONCATENATE(INDEX('BCC Daten'!$B:$R,HEX2DEC($B305)/16+3,HEX2DEC(H$1)+2),INDEX('BCC Daten'!$B:$R,HEX2DEC($B305)/16+3,HEX2DEC(G$1)+2))))</f>
        <v>-39</v>
      </c>
      <c r="H305" s="106"/>
      <c r="I305" s="106">
        <f>IF(HEX2DEC(CONCATENATE(INDEX('BCC Daten'!$B:$R,HEX2DEC($B305)/16+3,HEX2DEC(J$1)+2),INDEX('BCC Daten'!$B:$R,HEX2DEC($B305)/16+3,HEX2DEC(I$1)+2)))&gt;32767,HEX2DEC(CONCATENATE(INDEX('BCC Daten'!$B:$R,HEX2DEC($B305)/16+3,HEX2DEC(J$1)+2),INDEX('BCC Daten'!$B:$R,HEX2DEC($B305)/16+3,HEX2DEC(I$1)+2)))-65536,HEX2DEC(CONCATENATE(INDEX('BCC Daten'!$B:$R,HEX2DEC($B305)/16+3,HEX2DEC(J$1)+2),INDEX('BCC Daten'!$B:$R,HEX2DEC($B305)/16+3,HEX2DEC(I$1)+2))))</f>
        <v>-7</v>
      </c>
      <c r="J305" s="106"/>
      <c r="K305" s="106">
        <f>IF(HEX2DEC(CONCATENATE(INDEX('BCC Daten'!$B:$R,HEX2DEC($B305)/16+3,HEX2DEC(L$1)+2),INDEX('BCC Daten'!$B:$R,HEX2DEC($B305)/16+3,HEX2DEC(K$1)+2)))&gt;32767,HEX2DEC(CONCATENATE(INDEX('BCC Daten'!$B:$R,HEX2DEC($B305)/16+3,HEX2DEC(L$1)+2),INDEX('BCC Daten'!$B:$R,HEX2DEC($B305)/16+3,HEX2DEC(K$1)+2)))-65536,HEX2DEC(CONCATENATE(INDEX('BCC Daten'!$B:$R,HEX2DEC($B305)/16+3,HEX2DEC(L$1)+2),INDEX('BCC Daten'!$B:$R,HEX2DEC($B305)/16+3,HEX2DEC(K$1)+2))))</f>
        <v>-43</v>
      </c>
      <c r="L305" s="106"/>
      <c r="M305" s="106">
        <f>IF(HEX2DEC(CONCATENATE(INDEX('BCC Daten'!$B:$R,HEX2DEC($B305)/16+3,HEX2DEC(N$1)+2),INDEX('BCC Daten'!$B:$R,HEX2DEC($B305)/16+3,HEX2DEC(M$1)+2)))&gt;32767,HEX2DEC(CONCATENATE(INDEX('BCC Daten'!$B:$R,HEX2DEC($B305)/16+3,HEX2DEC(N$1)+2),INDEX('BCC Daten'!$B:$R,HEX2DEC($B305)/16+3,HEX2DEC(M$1)+2)))-65536,HEX2DEC(CONCATENATE(INDEX('BCC Daten'!$B:$R,HEX2DEC($B305)/16+3,HEX2DEC(N$1)+2),INDEX('BCC Daten'!$B:$R,HEX2DEC($B305)/16+3,HEX2DEC(M$1)+2))))</f>
        <v>-96</v>
      </c>
      <c r="N305" s="106"/>
      <c r="O305" s="106">
        <f>IF(HEX2DEC(CONCATENATE(INDEX('BCC Daten'!$B:$R,HEX2DEC($B305)/16+3,HEX2DEC(P$1)+2),INDEX('BCC Daten'!$B:$R,HEX2DEC($B305)/16+3,HEX2DEC(O$1)+2)))&gt;32767,HEX2DEC(CONCATENATE(INDEX('BCC Daten'!$B:$R,HEX2DEC($B305)/16+3,HEX2DEC(P$1)+2),INDEX('BCC Daten'!$B:$R,HEX2DEC($B305)/16+3,HEX2DEC(O$1)+2)))-65536,HEX2DEC(CONCATENATE(INDEX('BCC Daten'!$B:$R,HEX2DEC($B305)/16+3,HEX2DEC(P$1)+2),INDEX('BCC Daten'!$B:$R,HEX2DEC($B305)/16+3,HEX2DEC(O$1)+2))))</f>
        <v>-58</v>
      </c>
      <c r="P305" s="106"/>
      <c r="Q305" s="106">
        <f>IF(HEX2DEC(CONCATENATE(INDEX('BCC Daten'!$B:$R,HEX2DEC($B305)/16+3,HEX2DEC(R$1)+2),INDEX('BCC Daten'!$B:$R,HEX2DEC($B305)/16+3,HEX2DEC(Q$1)+2)))&gt;32767,HEX2DEC(CONCATENATE(INDEX('BCC Daten'!$B:$R,HEX2DEC($B305)/16+3,HEX2DEC(R$1)+2),INDEX('BCC Daten'!$B:$R,HEX2DEC($B305)/16+3,HEX2DEC(Q$1)+2)))-65536,HEX2DEC(CONCATENATE(INDEX('BCC Daten'!$B:$R,HEX2DEC($B305)/16+3,HEX2DEC(R$1)+2),INDEX('BCC Daten'!$B:$R,HEX2DEC($B305)/16+3,HEX2DEC(Q$1)+2))))</f>
        <v>2</v>
      </c>
      <c r="R305" s="107"/>
    </row>
    <row r="306" spans="1:18" x14ac:dyDescent="0.25">
      <c r="A306" s="75">
        <f t="shared" si="12"/>
        <v>4000</v>
      </c>
      <c r="B306" s="10" t="str">
        <f t="shared" si="11"/>
        <v>FA0</v>
      </c>
      <c r="C306" s="105">
        <f>IF(HEX2DEC(CONCATENATE(INDEX('BCC Daten'!$B:$R,HEX2DEC($B306)/16+3,HEX2DEC(D$1)+2),INDEX('BCC Daten'!$B:$R,HEX2DEC($B306)/16+3,HEX2DEC(C$1)+2)))&gt;32767,HEX2DEC(CONCATENATE(INDEX('BCC Daten'!$B:$R,HEX2DEC($B306)/16+3,HEX2DEC(D$1)+2),INDEX('BCC Daten'!$B:$R,HEX2DEC($B306)/16+3,HEX2DEC(C$1)+2)))-65536,HEX2DEC(CONCATENATE(INDEX('BCC Daten'!$B:$R,HEX2DEC($B306)/16+3,HEX2DEC(D$1)+2),INDEX('BCC Daten'!$B:$R,HEX2DEC($B306)/16+3,HEX2DEC(C$1)+2))))</f>
        <v>-113</v>
      </c>
      <c r="D306" s="106"/>
      <c r="E306" s="106">
        <f>IF(HEX2DEC(CONCATENATE(INDEX('BCC Daten'!$B:$R,HEX2DEC($B306)/16+3,HEX2DEC(F$1)+2),INDEX('BCC Daten'!$B:$R,HEX2DEC($B306)/16+3,HEX2DEC(E$1)+2)))&gt;32767,HEX2DEC(CONCATENATE(INDEX('BCC Daten'!$B:$R,HEX2DEC($B306)/16+3,HEX2DEC(F$1)+2),INDEX('BCC Daten'!$B:$R,HEX2DEC($B306)/16+3,HEX2DEC(E$1)+2)))-65536,HEX2DEC(CONCATENATE(INDEX('BCC Daten'!$B:$R,HEX2DEC($B306)/16+3,HEX2DEC(F$1)+2),INDEX('BCC Daten'!$B:$R,HEX2DEC($B306)/16+3,HEX2DEC(E$1)+2))))</f>
        <v>-67</v>
      </c>
      <c r="F306" s="106"/>
      <c r="G306" s="106">
        <f>IF(HEX2DEC(CONCATENATE(INDEX('BCC Daten'!$B:$R,HEX2DEC($B306)/16+3,HEX2DEC(H$1)+2),INDEX('BCC Daten'!$B:$R,HEX2DEC($B306)/16+3,HEX2DEC(G$1)+2)))&gt;32767,HEX2DEC(CONCATENATE(INDEX('BCC Daten'!$B:$R,HEX2DEC($B306)/16+3,HEX2DEC(H$1)+2),INDEX('BCC Daten'!$B:$R,HEX2DEC($B306)/16+3,HEX2DEC(G$1)+2)))-65536,HEX2DEC(CONCATENATE(INDEX('BCC Daten'!$B:$R,HEX2DEC($B306)/16+3,HEX2DEC(H$1)+2),INDEX('BCC Daten'!$B:$R,HEX2DEC($B306)/16+3,HEX2DEC(G$1)+2))))</f>
        <v>-54</v>
      </c>
      <c r="H306" s="106"/>
      <c r="I306" s="106">
        <f>IF(HEX2DEC(CONCATENATE(INDEX('BCC Daten'!$B:$R,HEX2DEC($B306)/16+3,HEX2DEC(J$1)+2),INDEX('BCC Daten'!$B:$R,HEX2DEC($B306)/16+3,HEX2DEC(I$1)+2)))&gt;32767,HEX2DEC(CONCATENATE(INDEX('BCC Daten'!$B:$R,HEX2DEC($B306)/16+3,HEX2DEC(J$1)+2),INDEX('BCC Daten'!$B:$R,HEX2DEC($B306)/16+3,HEX2DEC(I$1)+2)))-65536,HEX2DEC(CONCATENATE(INDEX('BCC Daten'!$B:$R,HEX2DEC($B306)/16+3,HEX2DEC(J$1)+2),INDEX('BCC Daten'!$B:$R,HEX2DEC($B306)/16+3,HEX2DEC(I$1)+2))))</f>
        <v>-127</v>
      </c>
      <c r="J306" s="106"/>
      <c r="K306" s="106">
        <f>IF(HEX2DEC(CONCATENATE(INDEX('BCC Daten'!$B:$R,HEX2DEC($B306)/16+3,HEX2DEC(L$1)+2),INDEX('BCC Daten'!$B:$R,HEX2DEC($B306)/16+3,HEX2DEC(K$1)+2)))&gt;32767,HEX2DEC(CONCATENATE(INDEX('BCC Daten'!$B:$R,HEX2DEC($B306)/16+3,HEX2DEC(L$1)+2),INDEX('BCC Daten'!$B:$R,HEX2DEC($B306)/16+3,HEX2DEC(K$1)+2)))-65536,HEX2DEC(CONCATENATE(INDEX('BCC Daten'!$B:$R,HEX2DEC($B306)/16+3,HEX2DEC(L$1)+2),INDEX('BCC Daten'!$B:$R,HEX2DEC($B306)/16+3,HEX2DEC(K$1)+2))))</f>
        <v>-88</v>
      </c>
      <c r="L306" s="106"/>
      <c r="M306" s="106">
        <f>IF(HEX2DEC(CONCATENATE(INDEX('BCC Daten'!$B:$R,HEX2DEC($B306)/16+3,HEX2DEC(N$1)+2),INDEX('BCC Daten'!$B:$R,HEX2DEC($B306)/16+3,HEX2DEC(M$1)+2)))&gt;32767,HEX2DEC(CONCATENATE(INDEX('BCC Daten'!$B:$R,HEX2DEC($B306)/16+3,HEX2DEC(N$1)+2),INDEX('BCC Daten'!$B:$R,HEX2DEC($B306)/16+3,HEX2DEC(M$1)+2)))-65536,HEX2DEC(CONCATENATE(INDEX('BCC Daten'!$B:$R,HEX2DEC($B306)/16+3,HEX2DEC(N$1)+2),INDEX('BCC Daten'!$B:$R,HEX2DEC($B306)/16+3,HEX2DEC(M$1)+2))))</f>
        <v>-125</v>
      </c>
      <c r="N306" s="106"/>
      <c r="O306" s="106">
        <f>IF(HEX2DEC(CONCATENATE(INDEX('BCC Daten'!$B:$R,HEX2DEC($B306)/16+3,HEX2DEC(P$1)+2),INDEX('BCC Daten'!$B:$R,HEX2DEC($B306)/16+3,HEX2DEC(O$1)+2)))&gt;32767,HEX2DEC(CONCATENATE(INDEX('BCC Daten'!$B:$R,HEX2DEC($B306)/16+3,HEX2DEC(P$1)+2),INDEX('BCC Daten'!$B:$R,HEX2DEC($B306)/16+3,HEX2DEC(O$1)+2)))-65536,HEX2DEC(CONCATENATE(INDEX('BCC Daten'!$B:$R,HEX2DEC($B306)/16+3,HEX2DEC(P$1)+2),INDEX('BCC Daten'!$B:$R,HEX2DEC($B306)/16+3,HEX2DEC(O$1)+2))))</f>
        <v>-3</v>
      </c>
      <c r="P306" s="106"/>
      <c r="Q306" s="106">
        <f>IF(HEX2DEC(CONCATENATE(INDEX('BCC Daten'!$B:$R,HEX2DEC($B306)/16+3,HEX2DEC(R$1)+2),INDEX('BCC Daten'!$B:$R,HEX2DEC($B306)/16+3,HEX2DEC(Q$1)+2)))&gt;32767,HEX2DEC(CONCATENATE(INDEX('BCC Daten'!$B:$R,HEX2DEC($B306)/16+3,HEX2DEC(R$1)+2),INDEX('BCC Daten'!$B:$R,HEX2DEC($B306)/16+3,HEX2DEC(Q$1)+2)))-65536,HEX2DEC(CONCATENATE(INDEX('BCC Daten'!$B:$R,HEX2DEC($B306)/16+3,HEX2DEC(R$1)+2),INDEX('BCC Daten'!$B:$R,HEX2DEC($B306)/16+3,HEX2DEC(Q$1)+2))))</f>
        <v>44</v>
      </c>
      <c r="R306" s="107"/>
    </row>
    <row r="307" spans="1:18" x14ac:dyDescent="0.25">
      <c r="A307" s="75">
        <f t="shared" si="12"/>
        <v>4016</v>
      </c>
      <c r="B307" s="10" t="str">
        <f t="shared" si="11"/>
        <v>FB0</v>
      </c>
      <c r="C307" s="105">
        <f>IF(HEX2DEC(CONCATENATE(INDEX('BCC Daten'!$B:$R,HEX2DEC($B307)/16+3,HEX2DEC(D$1)+2),INDEX('BCC Daten'!$B:$R,HEX2DEC($B307)/16+3,HEX2DEC(C$1)+2)))&gt;32767,HEX2DEC(CONCATENATE(INDEX('BCC Daten'!$B:$R,HEX2DEC($B307)/16+3,HEX2DEC(D$1)+2),INDEX('BCC Daten'!$B:$R,HEX2DEC($B307)/16+3,HEX2DEC(C$1)+2)))-65536,HEX2DEC(CONCATENATE(INDEX('BCC Daten'!$B:$R,HEX2DEC($B307)/16+3,HEX2DEC(D$1)+2),INDEX('BCC Daten'!$B:$R,HEX2DEC($B307)/16+3,HEX2DEC(C$1)+2))))</f>
        <v>3</v>
      </c>
      <c r="D307" s="106"/>
      <c r="E307" s="106">
        <f>IF(HEX2DEC(CONCATENATE(INDEX('BCC Daten'!$B:$R,HEX2DEC($B307)/16+3,HEX2DEC(F$1)+2),INDEX('BCC Daten'!$B:$R,HEX2DEC($B307)/16+3,HEX2DEC(E$1)+2)))&gt;32767,HEX2DEC(CONCATENATE(INDEX('BCC Daten'!$B:$R,HEX2DEC($B307)/16+3,HEX2DEC(F$1)+2),INDEX('BCC Daten'!$B:$R,HEX2DEC($B307)/16+3,HEX2DEC(E$1)+2)))-65536,HEX2DEC(CONCATENATE(INDEX('BCC Daten'!$B:$R,HEX2DEC($B307)/16+3,HEX2DEC(F$1)+2),INDEX('BCC Daten'!$B:$R,HEX2DEC($B307)/16+3,HEX2DEC(E$1)+2))))</f>
        <v>2</v>
      </c>
      <c r="F307" s="106"/>
      <c r="G307" s="106">
        <f>IF(HEX2DEC(CONCATENATE(INDEX('BCC Daten'!$B:$R,HEX2DEC($B307)/16+3,HEX2DEC(H$1)+2),INDEX('BCC Daten'!$B:$R,HEX2DEC($B307)/16+3,HEX2DEC(G$1)+2)))&gt;32767,HEX2DEC(CONCATENATE(INDEX('BCC Daten'!$B:$R,HEX2DEC($B307)/16+3,HEX2DEC(H$1)+2),INDEX('BCC Daten'!$B:$R,HEX2DEC($B307)/16+3,HEX2DEC(G$1)+2)))-65536,HEX2DEC(CONCATENATE(INDEX('BCC Daten'!$B:$R,HEX2DEC($B307)/16+3,HEX2DEC(H$1)+2),INDEX('BCC Daten'!$B:$R,HEX2DEC($B307)/16+3,HEX2DEC(G$1)+2))))</f>
        <v>-31</v>
      </c>
      <c r="H307" s="106"/>
      <c r="I307" s="106">
        <f>IF(HEX2DEC(CONCATENATE(INDEX('BCC Daten'!$B:$R,HEX2DEC($B307)/16+3,HEX2DEC(J$1)+2),INDEX('BCC Daten'!$B:$R,HEX2DEC($B307)/16+3,HEX2DEC(I$1)+2)))&gt;32767,HEX2DEC(CONCATENATE(INDEX('BCC Daten'!$B:$R,HEX2DEC($B307)/16+3,HEX2DEC(J$1)+2),INDEX('BCC Daten'!$B:$R,HEX2DEC($B307)/16+3,HEX2DEC(I$1)+2)))-65536,HEX2DEC(CONCATENATE(INDEX('BCC Daten'!$B:$R,HEX2DEC($B307)/16+3,HEX2DEC(J$1)+2),INDEX('BCC Daten'!$B:$R,HEX2DEC($B307)/16+3,HEX2DEC(I$1)+2))))</f>
        <v>-63</v>
      </c>
      <c r="J307" s="106"/>
      <c r="K307" s="106">
        <f>IF(HEX2DEC(CONCATENATE(INDEX('BCC Daten'!$B:$R,HEX2DEC($B307)/16+3,HEX2DEC(L$1)+2),INDEX('BCC Daten'!$B:$R,HEX2DEC($B307)/16+3,HEX2DEC(K$1)+2)))&gt;32767,HEX2DEC(CONCATENATE(INDEX('BCC Daten'!$B:$R,HEX2DEC($B307)/16+3,HEX2DEC(L$1)+2),INDEX('BCC Daten'!$B:$R,HEX2DEC($B307)/16+3,HEX2DEC(K$1)+2)))-65536,HEX2DEC(CONCATENATE(INDEX('BCC Daten'!$B:$R,HEX2DEC($B307)/16+3,HEX2DEC(L$1)+2),INDEX('BCC Daten'!$B:$R,HEX2DEC($B307)/16+3,HEX2DEC(K$1)+2))))</f>
        <v>-19</v>
      </c>
      <c r="L307" s="106"/>
      <c r="M307" s="106">
        <f>IF(HEX2DEC(CONCATENATE(INDEX('BCC Daten'!$B:$R,HEX2DEC($B307)/16+3,HEX2DEC(N$1)+2),INDEX('BCC Daten'!$B:$R,HEX2DEC($B307)/16+3,HEX2DEC(M$1)+2)))&gt;32767,HEX2DEC(CONCATENATE(INDEX('BCC Daten'!$B:$R,HEX2DEC($B307)/16+3,HEX2DEC(N$1)+2),INDEX('BCC Daten'!$B:$R,HEX2DEC($B307)/16+3,HEX2DEC(M$1)+2)))-65536,HEX2DEC(CONCATENATE(INDEX('BCC Daten'!$B:$R,HEX2DEC($B307)/16+3,HEX2DEC(N$1)+2),INDEX('BCC Daten'!$B:$R,HEX2DEC($B307)/16+3,HEX2DEC(M$1)+2))))</f>
        <v>21</v>
      </c>
      <c r="N307" s="106"/>
      <c r="O307" s="106">
        <f>IF(HEX2DEC(CONCATENATE(INDEX('BCC Daten'!$B:$R,HEX2DEC($B307)/16+3,HEX2DEC(P$1)+2),INDEX('BCC Daten'!$B:$R,HEX2DEC($B307)/16+3,HEX2DEC(O$1)+2)))&gt;32767,HEX2DEC(CONCATENATE(INDEX('BCC Daten'!$B:$R,HEX2DEC($B307)/16+3,HEX2DEC(P$1)+2),INDEX('BCC Daten'!$B:$R,HEX2DEC($B307)/16+3,HEX2DEC(O$1)+2)))-65536,HEX2DEC(CONCATENATE(INDEX('BCC Daten'!$B:$R,HEX2DEC($B307)/16+3,HEX2DEC(P$1)+2),INDEX('BCC Daten'!$B:$R,HEX2DEC($B307)/16+3,HEX2DEC(O$1)+2))))</f>
        <v>44</v>
      </c>
      <c r="P307" s="106"/>
      <c r="Q307" s="106">
        <f>IF(HEX2DEC(CONCATENATE(INDEX('BCC Daten'!$B:$R,HEX2DEC($B307)/16+3,HEX2DEC(R$1)+2),INDEX('BCC Daten'!$B:$R,HEX2DEC($B307)/16+3,HEX2DEC(Q$1)+2)))&gt;32767,HEX2DEC(CONCATENATE(INDEX('BCC Daten'!$B:$R,HEX2DEC($B307)/16+3,HEX2DEC(R$1)+2),INDEX('BCC Daten'!$B:$R,HEX2DEC($B307)/16+3,HEX2DEC(Q$1)+2)))-65536,HEX2DEC(CONCATENATE(INDEX('BCC Daten'!$B:$R,HEX2DEC($B307)/16+3,HEX2DEC(R$1)+2),INDEX('BCC Daten'!$B:$R,HEX2DEC($B307)/16+3,HEX2DEC(Q$1)+2))))</f>
        <v>-78</v>
      </c>
      <c r="R307" s="107"/>
    </row>
    <row r="308" spans="1:18" x14ac:dyDescent="0.25">
      <c r="A308" s="75">
        <f t="shared" si="12"/>
        <v>4032</v>
      </c>
      <c r="B308" s="10" t="str">
        <f t="shared" si="11"/>
        <v>FC0</v>
      </c>
      <c r="C308" s="105">
        <f>IF(HEX2DEC(CONCATENATE(INDEX('BCC Daten'!$B:$R,HEX2DEC($B308)/16+3,HEX2DEC(D$1)+2),INDEX('BCC Daten'!$B:$R,HEX2DEC($B308)/16+3,HEX2DEC(C$1)+2)))&gt;32767,HEX2DEC(CONCATENATE(INDEX('BCC Daten'!$B:$R,HEX2DEC($B308)/16+3,HEX2DEC(D$1)+2),INDEX('BCC Daten'!$B:$R,HEX2DEC($B308)/16+3,HEX2DEC(C$1)+2)))-65536,HEX2DEC(CONCATENATE(INDEX('BCC Daten'!$B:$R,HEX2DEC($B308)/16+3,HEX2DEC(D$1)+2),INDEX('BCC Daten'!$B:$R,HEX2DEC($B308)/16+3,HEX2DEC(C$1)+2))))</f>
        <v>7</v>
      </c>
      <c r="D308" s="106"/>
      <c r="E308" s="106">
        <f>IF(HEX2DEC(CONCATENATE(INDEX('BCC Daten'!$B:$R,HEX2DEC($B308)/16+3,HEX2DEC(F$1)+2),INDEX('BCC Daten'!$B:$R,HEX2DEC($B308)/16+3,HEX2DEC(E$1)+2)))&gt;32767,HEX2DEC(CONCATENATE(INDEX('BCC Daten'!$B:$R,HEX2DEC($B308)/16+3,HEX2DEC(F$1)+2),INDEX('BCC Daten'!$B:$R,HEX2DEC($B308)/16+3,HEX2DEC(E$1)+2)))-65536,HEX2DEC(CONCATENATE(INDEX('BCC Daten'!$B:$R,HEX2DEC($B308)/16+3,HEX2DEC(F$1)+2),INDEX('BCC Daten'!$B:$R,HEX2DEC($B308)/16+3,HEX2DEC(E$1)+2))))</f>
        <v>35</v>
      </c>
      <c r="F308" s="106"/>
      <c r="G308" s="106">
        <f>IF(HEX2DEC(CONCATENATE(INDEX('BCC Daten'!$B:$R,HEX2DEC($B308)/16+3,HEX2DEC(H$1)+2),INDEX('BCC Daten'!$B:$R,HEX2DEC($B308)/16+3,HEX2DEC(G$1)+2)))&gt;32767,HEX2DEC(CONCATENATE(INDEX('BCC Daten'!$B:$R,HEX2DEC($B308)/16+3,HEX2DEC(H$1)+2),INDEX('BCC Daten'!$B:$R,HEX2DEC($B308)/16+3,HEX2DEC(G$1)+2)))-65536,HEX2DEC(CONCATENATE(INDEX('BCC Daten'!$B:$R,HEX2DEC($B308)/16+3,HEX2DEC(H$1)+2),INDEX('BCC Daten'!$B:$R,HEX2DEC($B308)/16+3,HEX2DEC(G$1)+2))))</f>
        <v>-10</v>
      </c>
      <c r="H308" s="106"/>
      <c r="I308" s="106">
        <f>IF(HEX2DEC(CONCATENATE(INDEX('BCC Daten'!$B:$R,HEX2DEC($B308)/16+3,HEX2DEC(J$1)+2),INDEX('BCC Daten'!$B:$R,HEX2DEC($B308)/16+3,HEX2DEC(I$1)+2)))&gt;32767,HEX2DEC(CONCATENATE(INDEX('BCC Daten'!$B:$R,HEX2DEC($B308)/16+3,HEX2DEC(J$1)+2),INDEX('BCC Daten'!$B:$R,HEX2DEC($B308)/16+3,HEX2DEC(I$1)+2)))-65536,HEX2DEC(CONCATENATE(INDEX('BCC Daten'!$B:$R,HEX2DEC($B308)/16+3,HEX2DEC(J$1)+2),INDEX('BCC Daten'!$B:$R,HEX2DEC($B308)/16+3,HEX2DEC(I$1)+2))))</f>
        <v>30</v>
      </c>
      <c r="J308" s="106"/>
      <c r="K308" s="106">
        <f>IF(HEX2DEC(CONCATENATE(INDEX('BCC Daten'!$B:$R,HEX2DEC($B308)/16+3,HEX2DEC(L$1)+2),INDEX('BCC Daten'!$B:$R,HEX2DEC($B308)/16+3,HEX2DEC(K$1)+2)))&gt;32767,HEX2DEC(CONCATENATE(INDEX('BCC Daten'!$B:$R,HEX2DEC($B308)/16+3,HEX2DEC(L$1)+2),INDEX('BCC Daten'!$B:$R,HEX2DEC($B308)/16+3,HEX2DEC(K$1)+2)))-65536,HEX2DEC(CONCATENATE(INDEX('BCC Daten'!$B:$R,HEX2DEC($B308)/16+3,HEX2DEC(L$1)+2),INDEX('BCC Daten'!$B:$R,HEX2DEC($B308)/16+3,HEX2DEC(K$1)+2))))</f>
        <v>-2</v>
      </c>
      <c r="L308" s="106"/>
      <c r="M308" s="106">
        <f>IF(HEX2DEC(CONCATENATE(INDEX('BCC Daten'!$B:$R,HEX2DEC($B308)/16+3,HEX2DEC(N$1)+2),INDEX('BCC Daten'!$B:$R,HEX2DEC($B308)/16+3,HEX2DEC(M$1)+2)))&gt;32767,HEX2DEC(CONCATENATE(INDEX('BCC Daten'!$B:$R,HEX2DEC($B308)/16+3,HEX2DEC(N$1)+2),INDEX('BCC Daten'!$B:$R,HEX2DEC($B308)/16+3,HEX2DEC(M$1)+2)))-65536,HEX2DEC(CONCATENATE(INDEX('BCC Daten'!$B:$R,HEX2DEC($B308)/16+3,HEX2DEC(N$1)+2),INDEX('BCC Daten'!$B:$R,HEX2DEC($B308)/16+3,HEX2DEC(M$1)+2))))</f>
        <v>-71</v>
      </c>
      <c r="N308" s="106"/>
      <c r="O308" s="106">
        <f>IF(HEX2DEC(CONCATENATE(INDEX('BCC Daten'!$B:$R,HEX2DEC($B308)/16+3,HEX2DEC(P$1)+2),INDEX('BCC Daten'!$B:$R,HEX2DEC($B308)/16+3,HEX2DEC(O$1)+2)))&gt;32767,HEX2DEC(CONCATENATE(INDEX('BCC Daten'!$B:$R,HEX2DEC($B308)/16+3,HEX2DEC(P$1)+2),INDEX('BCC Daten'!$B:$R,HEX2DEC($B308)/16+3,HEX2DEC(O$1)+2)))-65536,HEX2DEC(CONCATENATE(INDEX('BCC Daten'!$B:$R,HEX2DEC($B308)/16+3,HEX2DEC(P$1)+2),INDEX('BCC Daten'!$B:$R,HEX2DEC($B308)/16+3,HEX2DEC(O$1)+2))))</f>
        <v>-8</v>
      </c>
      <c r="P308" s="106"/>
      <c r="Q308" s="106">
        <f>IF(HEX2DEC(CONCATENATE(INDEX('BCC Daten'!$B:$R,HEX2DEC($B308)/16+3,HEX2DEC(R$1)+2),INDEX('BCC Daten'!$B:$R,HEX2DEC($B308)/16+3,HEX2DEC(Q$1)+2)))&gt;32767,HEX2DEC(CONCATENATE(INDEX('BCC Daten'!$B:$R,HEX2DEC($B308)/16+3,HEX2DEC(R$1)+2),INDEX('BCC Daten'!$B:$R,HEX2DEC($B308)/16+3,HEX2DEC(Q$1)+2)))-65536,HEX2DEC(CONCATENATE(INDEX('BCC Daten'!$B:$R,HEX2DEC($B308)/16+3,HEX2DEC(R$1)+2),INDEX('BCC Daten'!$B:$R,HEX2DEC($B308)/16+3,HEX2DEC(Q$1)+2))))</f>
        <v>24</v>
      </c>
      <c r="R308" s="107"/>
    </row>
    <row r="309" spans="1:18" x14ac:dyDescent="0.25">
      <c r="A309" s="75">
        <f t="shared" si="12"/>
        <v>4048</v>
      </c>
      <c r="B309" s="10" t="str">
        <f t="shared" si="11"/>
        <v>FD0</v>
      </c>
      <c r="C309" s="105">
        <f>IF(HEX2DEC(CONCATENATE(INDEX('BCC Daten'!$B:$R,HEX2DEC($B309)/16+3,HEX2DEC(D$1)+2),INDEX('BCC Daten'!$B:$R,HEX2DEC($B309)/16+3,HEX2DEC(C$1)+2)))&gt;32767,HEX2DEC(CONCATENATE(INDEX('BCC Daten'!$B:$R,HEX2DEC($B309)/16+3,HEX2DEC(D$1)+2),INDEX('BCC Daten'!$B:$R,HEX2DEC($B309)/16+3,HEX2DEC(C$1)+2)))-65536,HEX2DEC(CONCATENATE(INDEX('BCC Daten'!$B:$R,HEX2DEC($B309)/16+3,HEX2DEC(D$1)+2),INDEX('BCC Daten'!$B:$R,HEX2DEC($B309)/16+3,HEX2DEC(C$1)+2))))</f>
        <v>-25</v>
      </c>
      <c r="D309" s="106"/>
      <c r="E309" s="106">
        <f>IF(HEX2DEC(CONCATENATE(INDEX('BCC Daten'!$B:$R,HEX2DEC($B309)/16+3,HEX2DEC(F$1)+2),INDEX('BCC Daten'!$B:$R,HEX2DEC($B309)/16+3,HEX2DEC(E$1)+2)))&gt;32767,HEX2DEC(CONCATENATE(INDEX('BCC Daten'!$B:$R,HEX2DEC($B309)/16+3,HEX2DEC(F$1)+2),INDEX('BCC Daten'!$B:$R,HEX2DEC($B309)/16+3,HEX2DEC(E$1)+2)))-65536,HEX2DEC(CONCATENATE(INDEX('BCC Daten'!$B:$R,HEX2DEC($B309)/16+3,HEX2DEC(F$1)+2),INDEX('BCC Daten'!$B:$R,HEX2DEC($B309)/16+3,HEX2DEC(E$1)+2))))</f>
        <v>-45</v>
      </c>
      <c r="F309" s="106"/>
      <c r="G309" s="106">
        <f>IF(HEX2DEC(CONCATENATE(INDEX('BCC Daten'!$B:$R,HEX2DEC($B309)/16+3,HEX2DEC(H$1)+2),INDEX('BCC Daten'!$B:$R,HEX2DEC($B309)/16+3,HEX2DEC(G$1)+2)))&gt;32767,HEX2DEC(CONCATENATE(INDEX('BCC Daten'!$B:$R,HEX2DEC($B309)/16+3,HEX2DEC(H$1)+2),INDEX('BCC Daten'!$B:$R,HEX2DEC($B309)/16+3,HEX2DEC(G$1)+2)))-65536,HEX2DEC(CONCATENATE(INDEX('BCC Daten'!$B:$R,HEX2DEC($B309)/16+3,HEX2DEC(H$1)+2),INDEX('BCC Daten'!$B:$R,HEX2DEC($B309)/16+3,HEX2DEC(G$1)+2))))</f>
        <v>35</v>
      </c>
      <c r="H309" s="106"/>
      <c r="I309" s="106">
        <f>IF(HEX2DEC(CONCATENATE(INDEX('BCC Daten'!$B:$R,HEX2DEC($B309)/16+3,HEX2DEC(J$1)+2),INDEX('BCC Daten'!$B:$R,HEX2DEC($B309)/16+3,HEX2DEC(I$1)+2)))&gt;32767,HEX2DEC(CONCATENATE(INDEX('BCC Daten'!$B:$R,HEX2DEC($B309)/16+3,HEX2DEC(J$1)+2),INDEX('BCC Daten'!$B:$R,HEX2DEC($B309)/16+3,HEX2DEC(I$1)+2)))-65536,HEX2DEC(CONCATENATE(INDEX('BCC Daten'!$B:$R,HEX2DEC($B309)/16+3,HEX2DEC(J$1)+2),INDEX('BCC Daten'!$B:$R,HEX2DEC($B309)/16+3,HEX2DEC(I$1)+2))))</f>
        <v>-6</v>
      </c>
      <c r="J309" s="106"/>
      <c r="K309" s="106">
        <f>IF(HEX2DEC(CONCATENATE(INDEX('BCC Daten'!$B:$R,HEX2DEC($B309)/16+3,HEX2DEC(L$1)+2),INDEX('BCC Daten'!$B:$R,HEX2DEC($B309)/16+3,HEX2DEC(K$1)+2)))&gt;32767,HEX2DEC(CONCATENATE(INDEX('BCC Daten'!$B:$R,HEX2DEC($B309)/16+3,HEX2DEC(L$1)+2),INDEX('BCC Daten'!$B:$R,HEX2DEC($B309)/16+3,HEX2DEC(K$1)+2)))-65536,HEX2DEC(CONCATENATE(INDEX('BCC Daten'!$B:$R,HEX2DEC($B309)/16+3,HEX2DEC(L$1)+2),INDEX('BCC Daten'!$B:$R,HEX2DEC($B309)/16+3,HEX2DEC(K$1)+2))))</f>
        <v>12</v>
      </c>
      <c r="L309" s="106"/>
      <c r="M309" s="106">
        <f>IF(HEX2DEC(CONCATENATE(INDEX('BCC Daten'!$B:$R,HEX2DEC($B309)/16+3,HEX2DEC(N$1)+2),INDEX('BCC Daten'!$B:$R,HEX2DEC($B309)/16+3,HEX2DEC(M$1)+2)))&gt;32767,HEX2DEC(CONCATENATE(INDEX('BCC Daten'!$B:$R,HEX2DEC($B309)/16+3,HEX2DEC(N$1)+2),INDEX('BCC Daten'!$B:$R,HEX2DEC($B309)/16+3,HEX2DEC(M$1)+2)))-65536,HEX2DEC(CONCATENATE(INDEX('BCC Daten'!$B:$R,HEX2DEC($B309)/16+3,HEX2DEC(N$1)+2),INDEX('BCC Daten'!$B:$R,HEX2DEC($B309)/16+3,HEX2DEC(M$1)+2))))</f>
        <v>22</v>
      </c>
      <c r="N309" s="106"/>
      <c r="O309" s="106">
        <f>IF(HEX2DEC(CONCATENATE(INDEX('BCC Daten'!$B:$R,HEX2DEC($B309)/16+3,HEX2DEC(P$1)+2),INDEX('BCC Daten'!$B:$R,HEX2DEC($B309)/16+3,HEX2DEC(O$1)+2)))&gt;32767,HEX2DEC(CONCATENATE(INDEX('BCC Daten'!$B:$R,HEX2DEC($B309)/16+3,HEX2DEC(P$1)+2),INDEX('BCC Daten'!$B:$R,HEX2DEC($B309)/16+3,HEX2DEC(O$1)+2)))-65536,HEX2DEC(CONCATENATE(INDEX('BCC Daten'!$B:$R,HEX2DEC($B309)/16+3,HEX2DEC(P$1)+2),INDEX('BCC Daten'!$B:$R,HEX2DEC($B309)/16+3,HEX2DEC(O$1)+2))))</f>
        <v>-9</v>
      </c>
      <c r="P309" s="106"/>
      <c r="Q309" s="106">
        <f>IF(HEX2DEC(CONCATENATE(INDEX('BCC Daten'!$B:$R,HEX2DEC($B309)/16+3,HEX2DEC(R$1)+2),INDEX('BCC Daten'!$B:$R,HEX2DEC($B309)/16+3,HEX2DEC(Q$1)+2)))&gt;32767,HEX2DEC(CONCATENATE(INDEX('BCC Daten'!$B:$R,HEX2DEC($B309)/16+3,HEX2DEC(R$1)+2),INDEX('BCC Daten'!$B:$R,HEX2DEC($B309)/16+3,HEX2DEC(Q$1)+2)))-65536,HEX2DEC(CONCATENATE(INDEX('BCC Daten'!$B:$R,HEX2DEC($B309)/16+3,HEX2DEC(R$1)+2),INDEX('BCC Daten'!$B:$R,HEX2DEC($B309)/16+3,HEX2DEC(Q$1)+2))))</f>
        <v>-12</v>
      </c>
      <c r="R309" s="107"/>
    </row>
    <row r="310" spans="1:18" x14ac:dyDescent="0.25">
      <c r="A310" s="75">
        <f t="shared" si="12"/>
        <v>4064</v>
      </c>
      <c r="B310" s="10" t="str">
        <f t="shared" si="11"/>
        <v>FE0</v>
      </c>
      <c r="C310" s="105">
        <f>IF(HEX2DEC(CONCATENATE(INDEX('BCC Daten'!$B:$R,HEX2DEC($B310)/16+3,HEX2DEC(D$1)+2),INDEX('BCC Daten'!$B:$R,HEX2DEC($B310)/16+3,HEX2DEC(C$1)+2)))&gt;32767,HEX2DEC(CONCATENATE(INDEX('BCC Daten'!$B:$R,HEX2DEC($B310)/16+3,HEX2DEC(D$1)+2),INDEX('BCC Daten'!$B:$R,HEX2DEC($B310)/16+3,HEX2DEC(C$1)+2)))-65536,HEX2DEC(CONCATENATE(INDEX('BCC Daten'!$B:$R,HEX2DEC($B310)/16+3,HEX2DEC(D$1)+2),INDEX('BCC Daten'!$B:$R,HEX2DEC($B310)/16+3,HEX2DEC(C$1)+2))))</f>
        <v>-27</v>
      </c>
      <c r="D310" s="106"/>
      <c r="E310" s="106">
        <f>IF(HEX2DEC(CONCATENATE(INDEX('BCC Daten'!$B:$R,HEX2DEC($B310)/16+3,HEX2DEC(F$1)+2),INDEX('BCC Daten'!$B:$R,HEX2DEC($B310)/16+3,HEX2DEC(E$1)+2)))&gt;32767,HEX2DEC(CONCATENATE(INDEX('BCC Daten'!$B:$R,HEX2DEC($B310)/16+3,HEX2DEC(F$1)+2),INDEX('BCC Daten'!$B:$R,HEX2DEC($B310)/16+3,HEX2DEC(E$1)+2)))-65536,HEX2DEC(CONCATENATE(INDEX('BCC Daten'!$B:$R,HEX2DEC($B310)/16+3,HEX2DEC(F$1)+2),INDEX('BCC Daten'!$B:$R,HEX2DEC($B310)/16+3,HEX2DEC(E$1)+2))))</f>
        <v>-55</v>
      </c>
      <c r="F310" s="106"/>
      <c r="G310" s="106">
        <f>IF(HEX2DEC(CONCATENATE(INDEX('BCC Daten'!$B:$R,HEX2DEC($B310)/16+3,HEX2DEC(H$1)+2),INDEX('BCC Daten'!$B:$R,HEX2DEC($B310)/16+3,HEX2DEC(G$1)+2)))&gt;32767,HEX2DEC(CONCATENATE(INDEX('BCC Daten'!$B:$R,HEX2DEC($B310)/16+3,HEX2DEC(H$1)+2),INDEX('BCC Daten'!$B:$R,HEX2DEC($B310)/16+3,HEX2DEC(G$1)+2)))-65536,HEX2DEC(CONCATENATE(INDEX('BCC Daten'!$B:$R,HEX2DEC($B310)/16+3,HEX2DEC(H$1)+2),INDEX('BCC Daten'!$B:$R,HEX2DEC($B310)/16+3,HEX2DEC(G$1)+2))))</f>
        <v>-43</v>
      </c>
      <c r="H310" s="106"/>
      <c r="I310" s="106">
        <f>IF(HEX2DEC(CONCATENATE(INDEX('BCC Daten'!$B:$R,HEX2DEC($B310)/16+3,HEX2DEC(J$1)+2),INDEX('BCC Daten'!$B:$R,HEX2DEC($B310)/16+3,HEX2DEC(I$1)+2)))&gt;32767,HEX2DEC(CONCATENATE(INDEX('BCC Daten'!$B:$R,HEX2DEC($B310)/16+3,HEX2DEC(J$1)+2),INDEX('BCC Daten'!$B:$R,HEX2DEC($B310)/16+3,HEX2DEC(I$1)+2)))-65536,HEX2DEC(CONCATENATE(INDEX('BCC Daten'!$B:$R,HEX2DEC($B310)/16+3,HEX2DEC(J$1)+2),INDEX('BCC Daten'!$B:$R,HEX2DEC($B310)/16+3,HEX2DEC(I$1)+2))))</f>
        <v>-12</v>
      </c>
      <c r="J310" s="106"/>
      <c r="K310" s="106">
        <f>IF(HEX2DEC(CONCATENATE(INDEX('BCC Daten'!$B:$R,HEX2DEC($B310)/16+3,HEX2DEC(L$1)+2),INDEX('BCC Daten'!$B:$R,HEX2DEC($B310)/16+3,HEX2DEC(K$1)+2)))&gt;32767,HEX2DEC(CONCATENATE(INDEX('BCC Daten'!$B:$R,HEX2DEC($B310)/16+3,HEX2DEC(L$1)+2),INDEX('BCC Daten'!$B:$R,HEX2DEC($B310)/16+3,HEX2DEC(K$1)+2)))-65536,HEX2DEC(CONCATENATE(INDEX('BCC Daten'!$B:$R,HEX2DEC($B310)/16+3,HEX2DEC(L$1)+2),INDEX('BCC Daten'!$B:$R,HEX2DEC($B310)/16+3,HEX2DEC(K$1)+2))))</f>
        <v>-40</v>
      </c>
      <c r="L310" s="106"/>
      <c r="M310" s="106">
        <f>IF(HEX2DEC(CONCATENATE(INDEX('BCC Daten'!$B:$R,HEX2DEC($B310)/16+3,HEX2DEC(N$1)+2),INDEX('BCC Daten'!$B:$R,HEX2DEC($B310)/16+3,HEX2DEC(M$1)+2)))&gt;32767,HEX2DEC(CONCATENATE(INDEX('BCC Daten'!$B:$R,HEX2DEC($B310)/16+3,HEX2DEC(N$1)+2),INDEX('BCC Daten'!$B:$R,HEX2DEC($B310)/16+3,HEX2DEC(M$1)+2)))-65536,HEX2DEC(CONCATENATE(INDEX('BCC Daten'!$B:$R,HEX2DEC($B310)/16+3,HEX2DEC(N$1)+2),INDEX('BCC Daten'!$B:$R,HEX2DEC($B310)/16+3,HEX2DEC(M$1)+2))))</f>
        <v>-78</v>
      </c>
      <c r="N310" s="106"/>
      <c r="O310" s="106">
        <f>IF(HEX2DEC(CONCATENATE(INDEX('BCC Daten'!$B:$R,HEX2DEC($B310)/16+3,HEX2DEC(P$1)+2),INDEX('BCC Daten'!$B:$R,HEX2DEC($B310)/16+3,HEX2DEC(O$1)+2)))&gt;32767,HEX2DEC(CONCATENATE(INDEX('BCC Daten'!$B:$R,HEX2DEC($B310)/16+3,HEX2DEC(P$1)+2),INDEX('BCC Daten'!$B:$R,HEX2DEC($B310)/16+3,HEX2DEC(O$1)+2)))-65536,HEX2DEC(CONCATENATE(INDEX('BCC Daten'!$B:$R,HEX2DEC($B310)/16+3,HEX2DEC(P$1)+2),INDEX('BCC Daten'!$B:$R,HEX2DEC($B310)/16+3,HEX2DEC(O$1)+2))))</f>
        <v>-100</v>
      </c>
      <c r="P310" s="106"/>
      <c r="Q310" s="106">
        <f>IF(HEX2DEC(CONCATENATE(INDEX('BCC Daten'!$B:$R,HEX2DEC($B310)/16+3,HEX2DEC(R$1)+2),INDEX('BCC Daten'!$B:$R,HEX2DEC($B310)/16+3,HEX2DEC(Q$1)+2)))&gt;32767,HEX2DEC(CONCATENATE(INDEX('BCC Daten'!$B:$R,HEX2DEC($B310)/16+3,HEX2DEC(R$1)+2),INDEX('BCC Daten'!$B:$R,HEX2DEC($B310)/16+3,HEX2DEC(Q$1)+2)))-65536,HEX2DEC(CONCATENATE(INDEX('BCC Daten'!$B:$R,HEX2DEC($B310)/16+3,HEX2DEC(R$1)+2),INDEX('BCC Daten'!$B:$R,HEX2DEC($B310)/16+3,HEX2DEC(Q$1)+2))))</f>
        <v>-32</v>
      </c>
      <c r="R310" s="107"/>
    </row>
    <row r="311" spans="1:18" x14ac:dyDescent="0.25">
      <c r="A311" s="75">
        <f t="shared" si="12"/>
        <v>4080</v>
      </c>
      <c r="B311" s="10" t="str">
        <f t="shared" si="11"/>
        <v>FF0</v>
      </c>
      <c r="C311" s="105">
        <f>IF(HEX2DEC(CONCATENATE(INDEX('BCC Daten'!$B:$R,HEX2DEC($B311)/16+3,HEX2DEC(D$1)+2),INDEX('BCC Daten'!$B:$R,HEX2DEC($B311)/16+3,HEX2DEC(C$1)+2)))&gt;32767,HEX2DEC(CONCATENATE(INDEX('BCC Daten'!$B:$R,HEX2DEC($B311)/16+3,HEX2DEC(D$1)+2),INDEX('BCC Daten'!$B:$R,HEX2DEC($B311)/16+3,HEX2DEC(C$1)+2)))-65536,HEX2DEC(CONCATENATE(INDEX('BCC Daten'!$B:$R,HEX2DEC($B311)/16+3,HEX2DEC(D$1)+2),INDEX('BCC Daten'!$B:$R,HEX2DEC($B311)/16+3,HEX2DEC(C$1)+2))))</f>
        <v>-32</v>
      </c>
      <c r="D311" s="106"/>
      <c r="E311" s="106">
        <f>IF(HEX2DEC(CONCATENATE(INDEX('BCC Daten'!$B:$R,HEX2DEC($B311)/16+3,HEX2DEC(F$1)+2),INDEX('BCC Daten'!$B:$R,HEX2DEC($B311)/16+3,HEX2DEC(E$1)+2)))&gt;32767,HEX2DEC(CONCATENATE(INDEX('BCC Daten'!$B:$R,HEX2DEC($B311)/16+3,HEX2DEC(F$1)+2),INDEX('BCC Daten'!$B:$R,HEX2DEC($B311)/16+3,HEX2DEC(E$1)+2)))-65536,HEX2DEC(CONCATENATE(INDEX('BCC Daten'!$B:$R,HEX2DEC($B311)/16+3,HEX2DEC(F$1)+2),INDEX('BCC Daten'!$B:$R,HEX2DEC($B311)/16+3,HEX2DEC(E$1)+2))))</f>
        <v>-42</v>
      </c>
      <c r="F311" s="106"/>
      <c r="G311" s="106">
        <f>IF(HEX2DEC(CONCATENATE(INDEX('BCC Daten'!$B:$R,HEX2DEC($B311)/16+3,HEX2DEC(H$1)+2),INDEX('BCC Daten'!$B:$R,HEX2DEC($B311)/16+3,HEX2DEC(G$1)+2)))&gt;32767,HEX2DEC(CONCATENATE(INDEX('BCC Daten'!$B:$R,HEX2DEC($B311)/16+3,HEX2DEC(H$1)+2),INDEX('BCC Daten'!$B:$R,HEX2DEC($B311)/16+3,HEX2DEC(G$1)+2)))-65536,HEX2DEC(CONCATENATE(INDEX('BCC Daten'!$B:$R,HEX2DEC($B311)/16+3,HEX2DEC(H$1)+2),INDEX('BCC Daten'!$B:$R,HEX2DEC($B311)/16+3,HEX2DEC(G$1)+2))))</f>
        <v>-29</v>
      </c>
      <c r="H311" s="106"/>
      <c r="I311" s="106">
        <f>IF(HEX2DEC(CONCATENATE(INDEX('BCC Daten'!$B:$R,HEX2DEC($B311)/16+3,HEX2DEC(J$1)+2),INDEX('BCC Daten'!$B:$R,HEX2DEC($B311)/16+3,HEX2DEC(I$1)+2)))&gt;32767,HEX2DEC(CONCATENATE(INDEX('BCC Daten'!$B:$R,HEX2DEC($B311)/16+3,HEX2DEC(J$1)+2),INDEX('BCC Daten'!$B:$R,HEX2DEC($B311)/16+3,HEX2DEC(I$1)+2)))-65536,HEX2DEC(CONCATENATE(INDEX('BCC Daten'!$B:$R,HEX2DEC($B311)/16+3,HEX2DEC(J$1)+2),INDEX('BCC Daten'!$B:$R,HEX2DEC($B311)/16+3,HEX2DEC(I$1)+2))))</f>
        <v>-17</v>
      </c>
      <c r="J311" s="106"/>
      <c r="K311" s="106">
        <f>IF(HEX2DEC(CONCATENATE(INDEX('BCC Daten'!$B:$R,HEX2DEC($B311)/16+3,HEX2DEC(L$1)+2),INDEX('BCC Daten'!$B:$R,HEX2DEC($B311)/16+3,HEX2DEC(K$1)+2)))&gt;32767,HEX2DEC(CONCATENATE(INDEX('BCC Daten'!$B:$R,HEX2DEC($B311)/16+3,HEX2DEC(L$1)+2),INDEX('BCC Daten'!$B:$R,HEX2DEC($B311)/16+3,HEX2DEC(K$1)+2)))-65536,HEX2DEC(CONCATENATE(INDEX('BCC Daten'!$B:$R,HEX2DEC($B311)/16+3,HEX2DEC(L$1)+2),INDEX('BCC Daten'!$B:$R,HEX2DEC($B311)/16+3,HEX2DEC(K$1)+2))))</f>
        <v>-39</v>
      </c>
      <c r="L311" s="106"/>
      <c r="M311" s="106">
        <f>IF(HEX2DEC(CONCATENATE(INDEX('BCC Daten'!$B:$R,HEX2DEC($B311)/16+3,HEX2DEC(N$1)+2),INDEX('BCC Daten'!$B:$R,HEX2DEC($B311)/16+3,HEX2DEC(M$1)+2)))&gt;32767,HEX2DEC(CONCATENATE(INDEX('BCC Daten'!$B:$R,HEX2DEC($B311)/16+3,HEX2DEC(N$1)+2),INDEX('BCC Daten'!$B:$R,HEX2DEC($B311)/16+3,HEX2DEC(M$1)+2)))-65536,HEX2DEC(CONCATENATE(INDEX('BCC Daten'!$B:$R,HEX2DEC($B311)/16+3,HEX2DEC(N$1)+2),INDEX('BCC Daten'!$B:$R,HEX2DEC($B311)/16+3,HEX2DEC(M$1)+2))))</f>
        <v>-65</v>
      </c>
      <c r="N311" s="106"/>
      <c r="O311" s="106">
        <f>IF(HEX2DEC(CONCATENATE(INDEX('BCC Daten'!$B:$R,HEX2DEC($B311)/16+3,HEX2DEC(P$1)+2),INDEX('BCC Daten'!$B:$R,HEX2DEC($B311)/16+3,HEX2DEC(O$1)+2)))&gt;32767,HEX2DEC(CONCATENATE(INDEX('BCC Daten'!$B:$R,HEX2DEC($B311)/16+3,HEX2DEC(P$1)+2),INDEX('BCC Daten'!$B:$R,HEX2DEC($B311)/16+3,HEX2DEC(O$1)+2)))-65536,HEX2DEC(CONCATENATE(INDEX('BCC Daten'!$B:$R,HEX2DEC($B311)/16+3,HEX2DEC(P$1)+2),INDEX('BCC Daten'!$B:$R,HEX2DEC($B311)/16+3,HEX2DEC(O$1)+2))))</f>
        <v>-24</v>
      </c>
      <c r="P311" s="106"/>
      <c r="Q311" s="106">
        <f>IF(HEX2DEC(CONCATENATE(INDEX('BCC Daten'!$B:$R,HEX2DEC($B311)/16+3,HEX2DEC(R$1)+2),INDEX('BCC Daten'!$B:$R,HEX2DEC($B311)/16+3,HEX2DEC(Q$1)+2)))&gt;32767,HEX2DEC(CONCATENATE(INDEX('BCC Daten'!$B:$R,HEX2DEC($B311)/16+3,HEX2DEC(R$1)+2),INDEX('BCC Daten'!$B:$R,HEX2DEC($B311)/16+3,HEX2DEC(Q$1)+2)))-65536,HEX2DEC(CONCATENATE(INDEX('BCC Daten'!$B:$R,HEX2DEC($B311)/16+3,HEX2DEC(R$1)+2),INDEX('BCC Daten'!$B:$R,HEX2DEC($B311)/16+3,HEX2DEC(Q$1)+2))))</f>
        <v>-63</v>
      </c>
      <c r="R311" s="107"/>
    </row>
    <row r="312" spans="1:18" x14ac:dyDescent="0.25">
      <c r="A312" s="75">
        <f t="shared" si="12"/>
        <v>4096</v>
      </c>
      <c r="B312" s="10" t="str">
        <f t="shared" si="11"/>
        <v>1000</v>
      </c>
      <c r="C312" s="105">
        <f>IF(HEX2DEC(CONCATENATE(INDEX('BCC Daten'!$B:$R,HEX2DEC($B312)/16+3,HEX2DEC(D$1)+2),INDEX('BCC Daten'!$B:$R,HEX2DEC($B312)/16+3,HEX2DEC(C$1)+2)))&gt;32767,HEX2DEC(CONCATENATE(INDEX('BCC Daten'!$B:$R,HEX2DEC($B312)/16+3,HEX2DEC(D$1)+2),INDEX('BCC Daten'!$B:$R,HEX2DEC($B312)/16+3,HEX2DEC(C$1)+2)))-65536,HEX2DEC(CONCATENATE(INDEX('BCC Daten'!$B:$R,HEX2DEC($B312)/16+3,HEX2DEC(D$1)+2),INDEX('BCC Daten'!$B:$R,HEX2DEC($B312)/16+3,HEX2DEC(C$1)+2))))</f>
        <v>-25</v>
      </c>
      <c r="D312" s="106"/>
      <c r="E312" s="106">
        <f>IF(HEX2DEC(CONCATENATE(INDEX('BCC Daten'!$B:$R,HEX2DEC($B312)/16+3,HEX2DEC(F$1)+2),INDEX('BCC Daten'!$B:$R,HEX2DEC($B312)/16+3,HEX2DEC(E$1)+2)))&gt;32767,HEX2DEC(CONCATENATE(INDEX('BCC Daten'!$B:$R,HEX2DEC($B312)/16+3,HEX2DEC(F$1)+2),INDEX('BCC Daten'!$B:$R,HEX2DEC($B312)/16+3,HEX2DEC(E$1)+2)))-65536,HEX2DEC(CONCATENATE(INDEX('BCC Daten'!$B:$R,HEX2DEC($B312)/16+3,HEX2DEC(F$1)+2),INDEX('BCC Daten'!$B:$R,HEX2DEC($B312)/16+3,HEX2DEC(E$1)+2))))</f>
        <v>-28</v>
      </c>
      <c r="F312" s="106"/>
      <c r="G312" s="106">
        <f>IF(HEX2DEC(CONCATENATE(INDEX('BCC Daten'!$B:$R,HEX2DEC($B312)/16+3,HEX2DEC(H$1)+2),INDEX('BCC Daten'!$B:$R,HEX2DEC($B312)/16+3,HEX2DEC(G$1)+2)))&gt;32767,HEX2DEC(CONCATENATE(INDEX('BCC Daten'!$B:$R,HEX2DEC($B312)/16+3,HEX2DEC(H$1)+2),INDEX('BCC Daten'!$B:$R,HEX2DEC($B312)/16+3,HEX2DEC(G$1)+2)))-65536,HEX2DEC(CONCATENATE(INDEX('BCC Daten'!$B:$R,HEX2DEC($B312)/16+3,HEX2DEC(H$1)+2),INDEX('BCC Daten'!$B:$R,HEX2DEC($B312)/16+3,HEX2DEC(G$1)+2))))</f>
        <v>-23</v>
      </c>
      <c r="H312" s="106"/>
      <c r="I312" s="106">
        <f>IF(HEX2DEC(CONCATENATE(INDEX('BCC Daten'!$B:$R,HEX2DEC($B312)/16+3,HEX2DEC(J$1)+2),INDEX('BCC Daten'!$B:$R,HEX2DEC($B312)/16+3,HEX2DEC(I$1)+2)))&gt;32767,HEX2DEC(CONCATENATE(INDEX('BCC Daten'!$B:$R,HEX2DEC($B312)/16+3,HEX2DEC(J$1)+2),INDEX('BCC Daten'!$B:$R,HEX2DEC($B312)/16+3,HEX2DEC(I$1)+2)))-65536,HEX2DEC(CONCATENATE(INDEX('BCC Daten'!$B:$R,HEX2DEC($B312)/16+3,HEX2DEC(J$1)+2),INDEX('BCC Daten'!$B:$R,HEX2DEC($B312)/16+3,HEX2DEC(I$1)+2))))</f>
        <v>-26</v>
      </c>
      <c r="J312" s="106"/>
      <c r="K312" s="106">
        <f>IF(HEX2DEC(CONCATENATE(INDEX('BCC Daten'!$B:$R,HEX2DEC($B312)/16+3,HEX2DEC(L$1)+2),INDEX('BCC Daten'!$B:$R,HEX2DEC($B312)/16+3,HEX2DEC(K$1)+2)))&gt;32767,HEX2DEC(CONCATENATE(INDEX('BCC Daten'!$B:$R,HEX2DEC($B312)/16+3,HEX2DEC(L$1)+2),INDEX('BCC Daten'!$B:$R,HEX2DEC($B312)/16+3,HEX2DEC(K$1)+2)))-65536,HEX2DEC(CONCATENATE(INDEX('BCC Daten'!$B:$R,HEX2DEC($B312)/16+3,HEX2DEC(L$1)+2),INDEX('BCC Daten'!$B:$R,HEX2DEC($B312)/16+3,HEX2DEC(K$1)+2))))</f>
        <v>-23</v>
      </c>
      <c r="L312" s="106"/>
      <c r="M312" s="106">
        <f>IF(HEX2DEC(CONCATENATE(INDEX('BCC Daten'!$B:$R,HEX2DEC($B312)/16+3,HEX2DEC(N$1)+2),INDEX('BCC Daten'!$B:$R,HEX2DEC($B312)/16+3,HEX2DEC(M$1)+2)))&gt;32767,HEX2DEC(CONCATENATE(INDEX('BCC Daten'!$B:$R,HEX2DEC($B312)/16+3,HEX2DEC(N$1)+2),INDEX('BCC Daten'!$B:$R,HEX2DEC($B312)/16+3,HEX2DEC(M$1)+2)))-65536,HEX2DEC(CONCATENATE(INDEX('BCC Daten'!$B:$R,HEX2DEC($B312)/16+3,HEX2DEC(N$1)+2),INDEX('BCC Daten'!$B:$R,HEX2DEC($B312)/16+3,HEX2DEC(M$1)+2))))</f>
        <v>-24</v>
      </c>
      <c r="N312" s="106"/>
      <c r="O312" s="106">
        <f>IF(HEX2DEC(CONCATENATE(INDEX('BCC Daten'!$B:$R,HEX2DEC($B312)/16+3,HEX2DEC(P$1)+2),INDEX('BCC Daten'!$B:$R,HEX2DEC($B312)/16+3,HEX2DEC(O$1)+2)))&gt;32767,HEX2DEC(CONCATENATE(INDEX('BCC Daten'!$B:$R,HEX2DEC($B312)/16+3,HEX2DEC(P$1)+2),INDEX('BCC Daten'!$B:$R,HEX2DEC($B312)/16+3,HEX2DEC(O$1)+2)))-65536,HEX2DEC(CONCATENATE(INDEX('BCC Daten'!$B:$R,HEX2DEC($B312)/16+3,HEX2DEC(P$1)+2),INDEX('BCC Daten'!$B:$R,HEX2DEC($B312)/16+3,HEX2DEC(O$1)+2))))</f>
        <v>-23</v>
      </c>
      <c r="P312" s="106"/>
      <c r="Q312" s="106">
        <f>IF(HEX2DEC(CONCATENATE(INDEX('BCC Daten'!$B:$R,HEX2DEC($B312)/16+3,HEX2DEC(R$1)+2),INDEX('BCC Daten'!$B:$R,HEX2DEC($B312)/16+3,HEX2DEC(Q$1)+2)))&gt;32767,HEX2DEC(CONCATENATE(INDEX('BCC Daten'!$B:$R,HEX2DEC($B312)/16+3,HEX2DEC(R$1)+2),INDEX('BCC Daten'!$B:$R,HEX2DEC($B312)/16+3,HEX2DEC(Q$1)+2)))-65536,HEX2DEC(CONCATENATE(INDEX('BCC Daten'!$B:$R,HEX2DEC($B312)/16+3,HEX2DEC(R$1)+2),INDEX('BCC Daten'!$B:$R,HEX2DEC($B312)/16+3,HEX2DEC(Q$1)+2))))</f>
        <v>-24</v>
      </c>
      <c r="R312" s="107"/>
    </row>
    <row r="313" spans="1:18" x14ac:dyDescent="0.25">
      <c r="A313" s="75">
        <f t="shared" si="12"/>
        <v>4112</v>
      </c>
      <c r="B313" s="10" t="str">
        <f t="shared" si="11"/>
        <v>1010</v>
      </c>
      <c r="C313" s="105">
        <f>IF(HEX2DEC(CONCATENATE(INDEX('BCC Daten'!$B:$R,HEX2DEC($B313)/16+3,HEX2DEC(D$1)+2),INDEX('BCC Daten'!$B:$R,HEX2DEC($B313)/16+3,HEX2DEC(C$1)+2)))&gt;32767,HEX2DEC(CONCATENATE(INDEX('BCC Daten'!$B:$R,HEX2DEC($B313)/16+3,HEX2DEC(D$1)+2),INDEX('BCC Daten'!$B:$R,HEX2DEC($B313)/16+3,HEX2DEC(C$1)+2)))-65536,HEX2DEC(CONCATENATE(INDEX('BCC Daten'!$B:$R,HEX2DEC($B313)/16+3,HEX2DEC(D$1)+2),INDEX('BCC Daten'!$B:$R,HEX2DEC($B313)/16+3,HEX2DEC(C$1)+2))))</f>
        <v>-22</v>
      </c>
      <c r="D313" s="106"/>
      <c r="E313" s="106">
        <f>IF(HEX2DEC(CONCATENATE(INDEX('BCC Daten'!$B:$R,HEX2DEC($B313)/16+3,HEX2DEC(F$1)+2),INDEX('BCC Daten'!$B:$R,HEX2DEC($B313)/16+3,HEX2DEC(E$1)+2)))&gt;32767,HEX2DEC(CONCATENATE(INDEX('BCC Daten'!$B:$R,HEX2DEC($B313)/16+3,HEX2DEC(F$1)+2),INDEX('BCC Daten'!$B:$R,HEX2DEC($B313)/16+3,HEX2DEC(E$1)+2)))-65536,HEX2DEC(CONCATENATE(INDEX('BCC Daten'!$B:$R,HEX2DEC($B313)/16+3,HEX2DEC(F$1)+2),INDEX('BCC Daten'!$B:$R,HEX2DEC($B313)/16+3,HEX2DEC(E$1)+2))))</f>
        <v>-24</v>
      </c>
      <c r="F313" s="106"/>
      <c r="G313" s="106">
        <f>IF(HEX2DEC(CONCATENATE(INDEX('BCC Daten'!$B:$R,HEX2DEC($B313)/16+3,HEX2DEC(H$1)+2),INDEX('BCC Daten'!$B:$R,HEX2DEC($B313)/16+3,HEX2DEC(G$1)+2)))&gt;32767,HEX2DEC(CONCATENATE(INDEX('BCC Daten'!$B:$R,HEX2DEC($B313)/16+3,HEX2DEC(H$1)+2),INDEX('BCC Daten'!$B:$R,HEX2DEC($B313)/16+3,HEX2DEC(G$1)+2)))-65536,HEX2DEC(CONCATENATE(INDEX('BCC Daten'!$B:$R,HEX2DEC($B313)/16+3,HEX2DEC(H$1)+2),INDEX('BCC Daten'!$B:$R,HEX2DEC($B313)/16+3,HEX2DEC(G$1)+2))))</f>
        <v>-25</v>
      </c>
      <c r="H313" s="106"/>
      <c r="I313" s="106">
        <f>IF(HEX2DEC(CONCATENATE(INDEX('BCC Daten'!$B:$R,HEX2DEC($B313)/16+3,HEX2DEC(J$1)+2),INDEX('BCC Daten'!$B:$R,HEX2DEC($B313)/16+3,HEX2DEC(I$1)+2)))&gt;32767,HEX2DEC(CONCATENATE(INDEX('BCC Daten'!$B:$R,HEX2DEC($B313)/16+3,HEX2DEC(J$1)+2),INDEX('BCC Daten'!$B:$R,HEX2DEC($B313)/16+3,HEX2DEC(I$1)+2)))-65536,HEX2DEC(CONCATENATE(INDEX('BCC Daten'!$B:$R,HEX2DEC($B313)/16+3,HEX2DEC(J$1)+2),INDEX('BCC Daten'!$B:$R,HEX2DEC($B313)/16+3,HEX2DEC(I$1)+2))))</f>
        <v>-22</v>
      </c>
      <c r="J313" s="106"/>
      <c r="K313" s="106">
        <f>IF(HEX2DEC(CONCATENATE(INDEX('BCC Daten'!$B:$R,HEX2DEC($B313)/16+3,HEX2DEC(L$1)+2),INDEX('BCC Daten'!$B:$R,HEX2DEC($B313)/16+3,HEX2DEC(K$1)+2)))&gt;32767,HEX2DEC(CONCATENATE(INDEX('BCC Daten'!$B:$R,HEX2DEC($B313)/16+3,HEX2DEC(L$1)+2),INDEX('BCC Daten'!$B:$R,HEX2DEC($B313)/16+3,HEX2DEC(K$1)+2)))-65536,HEX2DEC(CONCATENATE(INDEX('BCC Daten'!$B:$R,HEX2DEC($B313)/16+3,HEX2DEC(L$1)+2),INDEX('BCC Daten'!$B:$R,HEX2DEC($B313)/16+3,HEX2DEC(K$1)+2))))</f>
        <v>-23</v>
      </c>
      <c r="L313" s="106"/>
      <c r="M313" s="106">
        <f>IF(HEX2DEC(CONCATENATE(INDEX('BCC Daten'!$B:$R,HEX2DEC($B313)/16+3,HEX2DEC(N$1)+2),INDEX('BCC Daten'!$B:$R,HEX2DEC($B313)/16+3,HEX2DEC(M$1)+2)))&gt;32767,HEX2DEC(CONCATENATE(INDEX('BCC Daten'!$B:$R,HEX2DEC($B313)/16+3,HEX2DEC(N$1)+2),INDEX('BCC Daten'!$B:$R,HEX2DEC($B313)/16+3,HEX2DEC(M$1)+2)))-65536,HEX2DEC(CONCATENATE(INDEX('BCC Daten'!$B:$R,HEX2DEC($B313)/16+3,HEX2DEC(N$1)+2),INDEX('BCC Daten'!$B:$R,HEX2DEC($B313)/16+3,HEX2DEC(M$1)+2))))</f>
        <v>-25</v>
      </c>
      <c r="N313" s="106"/>
      <c r="O313" s="106">
        <f>IF(HEX2DEC(CONCATENATE(INDEX('BCC Daten'!$B:$R,HEX2DEC($B313)/16+3,HEX2DEC(P$1)+2),INDEX('BCC Daten'!$B:$R,HEX2DEC($B313)/16+3,HEX2DEC(O$1)+2)))&gt;32767,HEX2DEC(CONCATENATE(INDEX('BCC Daten'!$B:$R,HEX2DEC($B313)/16+3,HEX2DEC(P$1)+2),INDEX('BCC Daten'!$B:$R,HEX2DEC($B313)/16+3,HEX2DEC(O$1)+2)))-65536,HEX2DEC(CONCATENATE(INDEX('BCC Daten'!$B:$R,HEX2DEC($B313)/16+3,HEX2DEC(P$1)+2),INDEX('BCC Daten'!$B:$R,HEX2DEC($B313)/16+3,HEX2DEC(O$1)+2))))</f>
        <v>-23</v>
      </c>
      <c r="P313" s="106"/>
      <c r="Q313" s="106">
        <f>IF(HEX2DEC(CONCATENATE(INDEX('BCC Daten'!$B:$R,HEX2DEC($B313)/16+3,HEX2DEC(R$1)+2),INDEX('BCC Daten'!$B:$R,HEX2DEC($B313)/16+3,HEX2DEC(Q$1)+2)))&gt;32767,HEX2DEC(CONCATENATE(INDEX('BCC Daten'!$B:$R,HEX2DEC($B313)/16+3,HEX2DEC(R$1)+2),INDEX('BCC Daten'!$B:$R,HEX2DEC($B313)/16+3,HEX2DEC(Q$1)+2)))-65536,HEX2DEC(CONCATENATE(INDEX('BCC Daten'!$B:$R,HEX2DEC($B313)/16+3,HEX2DEC(R$1)+2),INDEX('BCC Daten'!$B:$R,HEX2DEC($B313)/16+3,HEX2DEC(Q$1)+2))))</f>
        <v>-24</v>
      </c>
      <c r="R313" s="107"/>
    </row>
    <row r="314" spans="1:18" x14ac:dyDescent="0.25">
      <c r="A314" s="75">
        <f t="shared" si="12"/>
        <v>4128</v>
      </c>
      <c r="B314" s="10" t="str">
        <f t="shared" si="11"/>
        <v>1020</v>
      </c>
      <c r="C314" s="105">
        <f>IF(HEX2DEC(CONCATENATE(INDEX('BCC Daten'!$B:$R,HEX2DEC($B314)/16+3,HEX2DEC(D$1)+2),INDEX('BCC Daten'!$B:$R,HEX2DEC($B314)/16+3,HEX2DEC(C$1)+2)))&gt;32767,HEX2DEC(CONCATENATE(INDEX('BCC Daten'!$B:$R,HEX2DEC($B314)/16+3,HEX2DEC(D$1)+2),INDEX('BCC Daten'!$B:$R,HEX2DEC($B314)/16+3,HEX2DEC(C$1)+2)))-65536,HEX2DEC(CONCATENATE(INDEX('BCC Daten'!$B:$R,HEX2DEC($B314)/16+3,HEX2DEC(D$1)+2),INDEX('BCC Daten'!$B:$R,HEX2DEC($B314)/16+3,HEX2DEC(C$1)+2))))</f>
        <v>-23</v>
      </c>
      <c r="D314" s="106"/>
      <c r="E314" s="106">
        <f>IF(HEX2DEC(CONCATENATE(INDEX('BCC Daten'!$B:$R,HEX2DEC($B314)/16+3,HEX2DEC(F$1)+2),INDEX('BCC Daten'!$B:$R,HEX2DEC($B314)/16+3,HEX2DEC(E$1)+2)))&gt;32767,HEX2DEC(CONCATENATE(INDEX('BCC Daten'!$B:$R,HEX2DEC($B314)/16+3,HEX2DEC(F$1)+2),INDEX('BCC Daten'!$B:$R,HEX2DEC($B314)/16+3,HEX2DEC(E$1)+2)))-65536,HEX2DEC(CONCATENATE(INDEX('BCC Daten'!$B:$R,HEX2DEC($B314)/16+3,HEX2DEC(F$1)+2),INDEX('BCC Daten'!$B:$R,HEX2DEC($B314)/16+3,HEX2DEC(E$1)+2))))</f>
        <v>-18</v>
      </c>
      <c r="F314" s="106"/>
      <c r="G314" s="106">
        <f>IF(HEX2DEC(CONCATENATE(INDEX('BCC Daten'!$B:$R,HEX2DEC($B314)/16+3,HEX2DEC(H$1)+2),INDEX('BCC Daten'!$B:$R,HEX2DEC($B314)/16+3,HEX2DEC(G$1)+2)))&gt;32767,HEX2DEC(CONCATENATE(INDEX('BCC Daten'!$B:$R,HEX2DEC($B314)/16+3,HEX2DEC(H$1)+2),INDEX('BCC Daten'!$B:$R,HEX2DEC($B314)/16+3,HEX2DEC(G$1)+2)))-65536,HEX2DEC(CONCATENATE(INDEX('BCC Daten'!$B:$R,HEX2DEC($B314)/16+3,HEX2DEC(H$1)+2),INDEX('BCC Daten'!$B:$R,HEX2DEC($B314)/16+3,HEX2DEC(G$1)+2))))</f>
        <v>-21</v>
      </c>
      <c r="H314" s="106"/>
      <c r="I314" s="106">
        <f>IF(HEX2DEC(CONCATENATE(INDEX('BCC Daten'!$B:$R,HEX2DEC($B314)/16+3,HEX2DEC(J$1)+2),INDEX('BCC Daten'!$B:$R,HEX2DEC($B314)/16+3,HEX2DEC(I$1)+2)))&gt;32767,HEX2DEC(CONCATENATE(INDEX('BCC Daten'!$B:$R,HEX2DEC($B314)/16+3,HEX2DEC(J$1)+2),INDEX('BCC Daten'!$B:$R,HEX2DEC($B314)/16+3,HEX2DEC(I$1)+2)))-65536,HEX2DEC(CONCATENATE(INDEX('BCC Daten'!$B:$R,HEX2DEC($B314)/16+3,HEX2DEC(J$1)+2),INDEX('BCC Daten'!$B:$R,HEX2DEC($B314)/16+3,HEX2DEC(I$1)+2))))</f>
        <v>-19</v>
      </c>
      <c r="J314" s="106"/>
      <c r="K314" s="106">
        <f>IF(HEX2DEC(CONCATENATE(INDEX('BCC Daten'!$B:$R,HEX2DEC($B314)/16+3,HEX2DEC(L$1)+2),INDEX('BCC Daten'!$B:$R,HEX2DEC($B314)/16+3,HEX2DEC(K$1)+2)))&gt;32767,HEX2DEC(CONCATENATE(INDEX('BCC Daten'!$B:$R,HEX2DEC($B314)/16+3,HEX2DEC(L$1)+2),INDEX('BCC Daten'!$B:$R,HEX2DEC($B314)/16+3,HEX2DEC(K$1)+2)))-65536,HEX2DEC(CONCATENATE(INDEX('BCC Daten'!$B:$R,HEX2DEC($B314)/16+3,HEX2DEC(L$1)+2),INDEX('BCC Daten'!$B:$R,HEX2DEC($B314)/16+3,HEX2DEC(K$1)+2))))</f>
        <v>-19</v>
      </c>
      <c r="L314" s="106"/>
      <c r="M314" s="106">
        <f>IF(HEX2DEC(CONCATENATE(INDEX('BCC Daten'!$B:$R,HEX2DEC($B314)/16+3,HEX2DEC(N$1)+2),INDEX('BCC Daten'!$B:$R,HEX2DEC($B314)/16+3,HEX2DEC(M$1)+2)))&gt;32767,HEX2DEC(CONCATENATE(INDEX('BCC Daten'!$B:$R,HEX2DEC($B314)/16+3,HEX2DEC(N$1)+2),INDEX('BCC Daten'!$B:$R,HEX2DEC($B314)/16+3,HEX2DEC(M$1)+2)))-65536,HEX2DEC(CONCATENATE(INDEX('BCC Daten'!$B:$R,HEX2DEC($B314)/16+3,HEX2DEC(N$1)+2),INDEX('BCC Daten'!$B:$R,HEX2DEC($B314)/16+3,HEX2DEC(M$1)+2))))</f>
        <v>-20</v>
      </c>
      <c r="N314" s="106"/>
      <c r="O314" s="106">
        <f>IF(HEX2DEC(CONCATENATE(INDEX('BCC Daten'!$B:$R,HEX2DEC($B314)/16+3,HEX2DEC(P$1)+2),INDEX('BCC Daten'!$B:$R,HEX2DEC($B314)/16+3,HEX2DEC(O$1)+2)))&gt;32767,HEX2DEC(CONCATENATE(INDEX('BCC Daten'!$B:$R,HEX2DEC($B314)/16+3,HEX2DEC(P$1)+2),INDEX('BCC Daten'!$B:$R,HEX2DEC($B314)/16+3,HEX2DEC(O$1)+2)))-65536,HEX2DEC(CONCATENATE(INDEX('BCC Daten'!$B:$R,HEX2DEC($B314)/16+3,HEX2DEC(P$1)+2),INDEX('BCC Daten'!$B:$R,HEX2DEC($B314)/16+3,HEX2DEC(O$1)+2))))</f>
        <v>-18</v>
      </c>
      <c r="P314" s="106"/>
      <c r="Q314" s="106">
        <f>IF(HEX2DEC(CONCATENATE(INDEX('BCC Daten'!$B:$R,HEX2DEC($B314)/16+3,HEX2DEC(R$1)+2),INDEX('BCC Daten'!$B:$R,HEX2DEC($B314)/16+3,HEX2DEC(Q$1)+2)))&gt;32767,HEX2DEC(CONCATENATE(INDEX('BCC Daten'!$B:$R,HEX2DEC($B314)/16+3,HEX2DEC(R$1)+2),INDEX('BCC Daten'!$B:$R,HEX2DEC($B314)/16+3,HEX2DEC(Q$1)+2)))-65536,HEX2DEC(CONCATENATE(INDEX('BCC Daten'!$B:$R,HEX2DEC($B314)/16+3,HEX2DEC(R$1)+2),INDEX('BCC Daten'!$B:$R,HEX2DEC($B314)/16+3,HEX2DEC(Q$1)+2))))</f>
        <v>-20</v>
      </c>
      <c r="R314" s="107"/>
    </row>
    <row r="315" spans="1:18" x14ac:dyDescent="0.25">
      <c r="A315" s="75">
        <f t="shared" si="12"/>
        <v>4144</v>
      </c>
      <c r="B315" s="10" t="str">
        <f t="shared" si="11"/>
        <v>1030</v>
      </c>
      <c r="C315" s="105">
        <f>IF(HEX2DEC(CONCATENATE(INDEX('BCC Daten'!$B:$R,HEX2DEC($B315)/16+3,HEX2DEC(D$1)+2),INDEX('BCC Daten'!$B:$R,HEX2DEC($B315)/16+3,HEX2DEC(C$1)+2)))&gt;32767,HEX2DEC(CONCATENATE(INDEX('BCC Daten'!$B:$R,HEX2DEC($B315)/16+3,HEX2DEC(D$1)+2),INDEX('BCC Daten'!$B:$R,HEX2DEC($B315)/16+3,HEX2DEC(C$1)+2)))-65536,HEX2DEC(CONCATENATE(INDEX('BCC Daten'!$B:$R,HEX2DEC($B315)/16+3,HEX2DEC(D$1)+2),INDEX('BCC Daten'!$B:$R,HEX2DEC($B315)/16+3,HEX2DEC(C$1)+2))))</f>
        <v>-19</v>
      </c>
      <c r="D315" s="106"/>
      <c r="E315" s="106">
        <f>IF(HEX2DEC(CONCATENATE(INDEX('BCC Daten'!$B:$R,HEX2DEC($B315)/16+3,HEX2DEC(F$1)+2),INDEX('BCC Daten'!$B:$R,HEX2DEC($B315)/16+3,HEX2DEC(E$1)+2)))&gt;32767,HEX2DEC(CONCATENATE(INDEX('BCC Daten'!$B:$R,HEX2DEC($B315)/16+3,HEX2DEC(F$1)+2),INDEX('BCC Daten'!$B:$R,HEX2DEC($B315)/16+3,HEX2DEC(E$1)+2)))-65536,HEX2DEC(CONCATENATE(INDEX('BCC Daten'!$B:$R,HEX2DEC($B315)/16+3,HEX2DEC(F$1)+2),INDEX('BCC Daten'!$B:$R,HEX2DEC($B315)/16+3,HEX2DEC(E$1)+2))))</f>
        <v>-22</v>
      </c>
      <c r="F315" s="106"/>
      <c r="G315" s="106">
        <f>IF(HEX2DEC(CONCATENATE(INDEX('BCC Daten'!$B:$R,HEX2DEC($B315)/16+3,HEX2DEC(H$1)+2),INDEX('BCC Daten'!$B:$R,HEX2DEC($B315)/16+3,HEX2DEC(G$1)+2)))&gt;32767,HEX2DEC(CONCATENATE(INDEX('BCC Daten'!$B:$R,HEX2DEC($B315)/16+3,HEX2DEC(H$1)+2),INDEX('BCC Daten'!$B:$R,HEX2DEC($B315)/16+3,HEX2DEC(G$1)+2)))-65536,HEX2DEC(CONCATENATE(INDEX('BCC Daten'!$B:$R,HEX2DEC($B315)/16+3,HEX2DEC(H$1)+2),INDEX('BCC Daten'!$B:$R,HEX2DEC($B315)/16+3,HEX2DEC(G$1)+2))))</f>
        <v>-22</v>
      </c>
      <c r="H315" s="106"/>
      <c r="I315" s="106">
        <f>IF(HEX2DEC(CONCATENATE(INDEX('BCC Daten'!$B:$R,HEX2DEC($B315)/16+3,HEX2DEC(J$1)+2),INDEX('BCC Daten'!$B:$R,HEX2DEC($B315)/16+3,HEX2DEC(I$1)+2)))&gt;32767,HEX2DEC(CONCATENATE(INDEX('BCC Daten'!$B:$R,HEX2DEC($B315)/16+3,HEX2DEC(J$1)+2),INDEX('BCC Daten'!$B:$R,HEX2DEC($B315)/16+3,HEX2DEC(I$1)+2)))-65536,HEX2DEC(CONCATENATE(INDEX('BCC Daten'!$B:$R,HEX2DEC($B315)/16+3,HEX2DEC(J$1)+2),INDEX('BCC Daten'!$B:$R,HEX2DEC($B315)/16+3,HEX2DEC(I$1)+2))))</f>
        <v>-19</v>
      </c>
      <c r="J315" s="106"/>
      <c r="K315" s="106">
        <f>IF(HEX2DEC(CONCATENATE(INDEX('BCC Daten'!$B:$R,HEX2DEC($B315)/16+3,HEX2DEC(L$1)+2),INDEX('BCC Daten'!$B:$R,HEX2DEC($B315)/16+3,HEX2DEC(K$1)+2)))&gt;32767,HEX2DEC(CONCATENATE(INDEX('BCC Daten'!$B:$R,HEX2DEC($B315)/16+3,HEX2DEC(L$1)+2),INDEX('BCC Daten'!$B:$R,HEX2DEC($B315)/16+3,HEX2DEC(K$1)+2)))-65536,HEX2DEC(CONCATENATE(INDEX('BCC Daten'!$B:$R,HEX2DEC($B315)/16+3,HEX2DEC(L$1)+2),INDEX('BCC Daten'!$B:$R,HEX2DEC($B315)/16+3,HEX2DEC(K$1)+2))))</f>
        <v>-19</v>
      </c>
      <c r="L315" s="106"/>
      <c r="M315" s="106">
        <f>IF(HEX2DEC(CONCATENATE(INDEX('BCC Daten'!$B:$R,HEX2DEC($B315)/16+3,HEX2DEC(N$1)+2),INDEX('BCC Daten'!$B:$R,HEX2DEC($B315)/16+3,HEX2DEC(M$1)+2)))&gt;32767,HEX2DEC(CONCATENATE(INDEX('BCC Daten'!$B:$R,HEX2DEC($B315)/16+3,HEX2DEC(N$1)+2),INDEX('BCC Daten'!$B:$R,HEX2DEC($B315)/16+3,HEX2DEC(M$1)+2)))-65536,HEX2DEC(CONCATENATE(INDEX('BCC Daten'!$B:$R,HEX2DEC($B315)/16+3,HEX2DEC(N$1)+2),INDEX('BCC Daten'!$B:$R,HEX2DEC($B315)/16+3,HEX2DEC(M$1)+2))))</f>
        <v>-16</v>
      </c>
      <c r="N315" s="106"/>
      <c r="O315" s="106">
        <f>IF(HEX2DEC(CONCATENATE(INDEX('BCC Daten'!$B:$R,HEX2DEC($B315)/16+3,HEX2DEC(P$1)+2),INDEX('BCC Daten'!$B:$R,HEX2DEC($B315)/16+3,HEX2DEC(O$1)+2)))&gt;32767,HEX2DEC(CONCATENATE(INDEX('BCC Daten'!$B:$R,HEX2DEC($B315)/16+3,HEX2DEC(P$1)+2),INDEX('BCC Daten'!$B:$R,HEX2DEC($B315)/16+3,HEX2DEC(O$1)+2)))-65536,HEX2DEC(CONCATENATE(INDEX('BCC Daten'!$B:$R,HEX2DEC($B315)/16+3,HEX2DEC(P$1)+2),INDEX('BCC Daten'!$B:$R,HEX2DEC($B315)/16+3,HEX2DEC(O$1)+2))))</f>
        <v>-15</v>
      </c>
      <c r="P315" s="106"/>
      <c r="Q315" s="106">
        <f>IF(HEX2DEC(CONCATENATE(INDEX('BCC Daten'!$B:$R,HEX2DEC($B315)/16+3,HEX2DEC(R$1)+2),INDEX('BCC Daten'!$B:$R,HEX2DEC($B315)/16+3,HEX2DEC(Q$1)+2)))&gt;32767,HEX2DEC(CONCATENATE(INDEX('BCC Daten'!$B:$R,HEX2DEC($B315)/16+3,HEX2DEC(R$1)+2),INDEX('BCC Daten'!$B:$R,HEX2DEC($B315)/16+3,HEX2DEC(Q$1)+2)))-65536,HEX2DEC(CONCATENATE(INDEX('BCC Daten'!$B:$R,HEX2DEC($B315)/16+3,HEX2DEC(R$1)+2),INDEX('BCC Daten'!$B:$R,HEX2DEC($B315)/16+3,HEX2DEC(Q$1)+2))))</f>
        <v>-15</v>
      </c>
      <c r="R315" s="107"/>
    </row>
    <row r="316" spans="1:18" x14ac:dyDescent="0.25">
      <c r="A316" s="75">
        <f t="shared" si="12"/>
        <v>4160</v>
      </c>
      <c r="B316" s="10" t="str">
        <f t="shared" si="11"/>
        <v>1040</v>
      </c>
      <c r="C316" s="105">
        <f>IF(HEX2DEC(CONCATENATE(INDEX('BCC Daten'!$B:$R,HEX2DEC($B316)/16+3,HEX2DEC(D$1)+2),INDEX('BCC Daten'!$B:$R,HEX2DEC($B316)/16+3,HEX2DEC(C$1)+2)))&gt;32767,HEX2DEC(CONCATENATE(INDEX('BCC Daten'!$B:$R,HEX2DEC($B316)/16+3,HEX2DEC(D$1)+2),INDEX('BCC Daten'!$B:$R,HEX2DEC($B316)/16+3,HEX2DEC(C$1)+2)))-65536,HEX2DEC(CONCATENATE(INDEX('BCC Daten'!$B:$R,HEX2DEC($B316)/16+3,HEX2DEC(D$1)+2),INDEX('BCC Daten'!$B:$R,HEX2DEC($B316)/16+3,HEX2DEC(C$1)+2))))</f>
        <v>-32</v>
      </c>
      <c r="D316" s="106"/>
      <c r="E316" s="106">
        <f>IF(HEX2DEC(CONCATENATE(INDEX('BCC Daten'!$B:$R,HEX2DEC($B316)/16+3,HEX2DEC(F$1)+2),INDEX('BCC Daten'!$B:$R,HEX2DEC($B316)/16+3,HEX2DEC(E$1)+2)))&gt;32767,HEX2DEC(CONCATENATE(INDEX('BCC Daten'!$B:$R,HEX2DEC($B316)/16+3,HEX2DEC(F$1)+2),INDEX('BCC Daten'!$B:$R,HEX2DEC($B316)/16+3,HEX2DEC(E$1)+2)))-65536,HEX2DEC(CONCATENATE(INDEX('BCC Daten'!$B:$R,HEX2DEC($B316)/16+3,HEX2DEC(F$1)+2),INDEX('BCC Daten'!$B:$R,HEX2DEC($B316)/16+3,HEX2DEC(E$1)+2))))</f>
        <v>-21</v>
      </c>
      <c r="F316" s="106"/>
      <c r="G316" s="106">
        <f>IF(HEX2DEC(CONCATENATE(INDEX('BCC Daten'!$B:$R,HEX2DEC($B316)/16+3,HEX2DEC(H$1)+2),INDEX('BCC Daten'!$B:$R,HEX2DEC($B316)/16+3,HEX2DEC(G$1)+2)))&gt;32767,HEX2DEC(CONCATENATE(INDEX('BCC Daten'!$B:$R,HEX2DEC($B316)/16+3,HEX2DEC(H$1)+2),INDEX('BCC Daten'!$B:$R,HEX2DEC($B316)/16+3,HEX2DEC(G$1)+2)))-65536,HEX2DEC(CONCATENATE(INDEX('BCC Daten'!$B:$R,HEX2DEC($B316)/16+3,HEX2DEC(H$1)+2),INDEX('BCC Daten'!$B:$R,HEX2DEC($B316)/16+3,HEX2DEC(G$1)+2))))</f>
        <v>-3</v>
      </c>
      <c r="H316" s="106"/>
      <c r="I316" s="106">
        <f>IF(HEX2DEC(CONCATENATE(INDEX('BCC Daten'!$B:$R,HEX2DEC($B316)/16+3,HEX2DEC(J$1)+2),INDEX('BCC Daten'!$B:$R,HEX2DEC($B316)/16+3,HEX2DEC(I$1)+2)))&gt;32767,HEX2DEC(CONCATENATE(INDEX('BCC Daten'!$B:$R,HEX2DEC($B316)/16+3,HEX2DEC(J$1)+2),INDEX('BCC Daten'!$B:$R,HEX2DEC($B316)/16+3,HEX2DEC(I$1)+2)))-65536,HEX2DEC(CONCATENATE(INDEX('BCC Daten'!$B:$R,HEX2DEC($B316)/16+3,HEX2DEC(J$1)+2),INDEX('BCC Daten'!$B:$R,HEX2DEC($B316)/16+3,HEX2DEC(I$1)+2))))</f>
        <v>-41</v>
      </c>
      <c r="J316" s="106"/>
      <c r="K316" s="106">
        <f>IF(HEX2DEC(CONCATENATE(INDEX('BCC Daten'!$B:$R,HEX2DEC($B316)/16+3,HEX2DEC(L$1)+2),INDEX('BCC Daten'!$B:$R,HEX2DEC($B316)/16+3,HEX2DEC(K$1)+2)))&gt;32767,HEX2DEC(CONCATENATE(INDEX('BCC Daten'!$B:$R,HEX2DEC($B316)/16+3,HEX2DEC(L$1)+2),INDEX('BCC Daten'!$B:$R,HEX2DEC($B316)/16+3,HEX2DEC(K$1)+2)))-65536,HEX2DEC(CONCATENATE(INDEX('BCC Daten'!$B:$R,HEX2DEC($B316)/16+3,HEX2DEC(L$1)+2),INDEX('BCC Daten'!$B:$R,HEX2DEC($B316)/16+3,HEX2DEC(K$1)+2))))</f>
        <v>-19</v>
      </c>
      <c r="L316" s="106"/>
      <c r="M316" s="106">
        <f>IF(HEX2DEC(CONCATENATE(INDEX('BCC Daten'!$B:$R,HEX2DEC($B316)/16+3,HEX2DEC(N$1)+2),INDEX('BCC Daten'!$B:$R,HEX2DEC($B316)/16+3,HEX2DEC(M$1)+2)))&gt;32767,HEX2DEC(CONCATENATE(INDEX('BCC Daten'!$B:$R,HEX2DEC($B316)/16+3,HEX2DEC(N$1)+2),INDEX('BCC Daten'!$B:$R,HEX2DEC($B316)/16+3,HEX2DEC(M$1)+2)))-65536,HEX2DEC(CONCATENATE(INDEX('BCC Daten'!$B:$R,HEX2DEC($B316)/16+3,HEX2DEC(N$1)+2),INDEX('BCC Daten'!$B:$R,HEX2DEC($B316)/16+3,HEX2DEC(M$1)+2))))</f>
        <v>-83</v>
      </c>
      <c r="N316" s="106"/>
      <c r="O316" s="106">
        <f>IF(HEX2DEC(CONCATENATE(INDEX('BCC Daten'!$B:$R,HEX2DEC($B316)/16+3,HEX2DEC(P$1)+2),INDEX('BCC Daten'!$B:$R,HEX2DEC($B316)/16+3,HEX2DEC(O$1)+2)))&gt;32767,HEX2DEC(CONCATENATE(INDEX('BCC Daten'!$B:$R,HEX2DEC($B316)/16+3,HEX2DEC(P$1)+2),INDEX('BCC Daten'!$B:$R,HEX2DEC($B316)/16+3,HEX2DEC(O$1)+2)))-65536,HEX2DEC(CONCATENATE(INDEX('BCC Daten'!$B:$R,HEX2DEC($B316)/16+3,HEX2DEC(P$1)+2),INDEX('BCC Daten'!$B:$R,HEX2DEC($B316)/16+3,HEX2DEC(O$1)+2))))</f>
        <v>-4</v>
      </c>
      <c r="P316" s="106"/>
      <c r="Q316" s="106">
        <f>IF(HEX2DEC(CONCATENATE(INDEX('BCC Daten'!$B:$R,HEX2DEC($B316)/16+3,HEX2DEC(R$1)+2),INDEX('BCC Daten'!$B:$R,HEX2DEC($B316)/16+3,HEX2DEC(Q$1)+2)))&gt;32767,HEX2DEC(CONCATENATE(INDEX('BCC Daten'!$B:$R,HEX2DEC($B316)/16+3,HEX2DEC(R$1)+2),INDEX('BCC Daten'!$B:$R,HEX2DEC($B316)/16+3,HEX2DEC(Q$1)+2)))-65536,HEX2DEC(CONCATENATE(INDEX('BCC Daten'!$B:$R,HEX2DEC($B316)/16+3,HEX2DEC(R$1)+2),INDEX('BCC Daten'!$B:$R,HEX2DEC($B316)/16+3,HEX2DEC(Q$1)+2))))</f>
        <v>-26</v>
      </c>
      <c r="R316" s="107"/>
    </row>
    <row r="317" spans="1:18" x14ac:dyDescent="0.25">
      <c r="A317" s="75">
        <f t="shared" si="12"/>
        <v>4176</v>
      </c>
      <c r="B317" s="10" t="str">
        <f t="shared" si="11"/>
        <v>1050</v>
      </c>
      <c r="C317" s="105">
        <f>IF(HEX2DEC(CONCATENATE(INDEX('BCC Daten'!$B:$R,HEX2DEC($B317)/16+3,HEX2DEC(D$1)+2),INDEX('BCC Daten'!$B:$R,HEX2DEC($B317)/16+3,HEX2DEC(C$1)+2)))&gt;32767,HEX2DEC(CONCATENATE(INDEX('BCC Daten'!$B:$R,HEX2DEC($B317)/16+3,HEX2DEC(D$1)+2),INDEX('BCC Daten'!$B:$R,HEX2DEC($B317)/16+3,HEX2DEC(C$1)+2)))-65536,HEX2DEC(CONCATENATE(INDEX('BCC Daten'!$B:$R,HEX2DEC($B317)/16+3,HEX2DEC(D$1)+2),INDEX('BCC Daten'!$B:$R,HEX2DEC($B317)/16+3,HEX2DEC(C$1)+2))))</f>
        <v>-97</v>
      </c>
      <c r="D317" s="106"/>
      <c r="E317" s="106">
        <f>IF(HEX2DEC(CONCATENATE(INDEX('BCC Daten'!$B:$R,HEX2DEC($B317)/16+3,HEX2DEC(F$1)+2),INDEX('BCC Daten'!$B:$R,HEX2DEC($B317)/16+3,HEX2DEC(E$1)+2)))&gt;32767,HEX2DEC(CONCATENATE(INDEX('BCC Daten'!$B:$R,HEX2DEC($B317)/16+3,HEX2DEC(F$1)+2),INDEX('BCC Daten'!$B:$R,HEX2DEC($B317)/16+3,HEX2DEC(E$1)+2)))-65536,HEX2DEC(CONCATENATE(INDEX('BCC Daten'!$B:$R,HEX2DEC($B317)/16+3,HEX2DEC(F$1)+2),INDEX('BCC Daten'!$B:$R,HEX2DEC($B317)/16+3,HEX2DEC(E$1)+2))))</f>
        <v>-58</v>
      </c>
      <c r="F317" s="106"/>
      <c r="G317" s="106">
        <f>IF(HEX2DEC(CONCATENATE(INDEX('BCC Daten'!$B:$R,HEX2DEC($B317)/16+3,HEX2DEC(H$1)+2),INDEX('BCC Daten'!$B:$R,HEX2DEC($B317)/16+3,HEX2DEC(G$1)+2)))&gt;32767,HEX2DEC(CONCATENATE(INDEX('BCC Daten'!$B:$R,HEX2DEC($B317)/16+3,HEX2DEC(H$1)+2),INDEX('BCC Daten'!$B:$R,HEX2DEC($B317)/16+3,HEX2DEC(G$1)+2)))-65536,HEX2DEC(CONCATENATE(INDEX('BCC Daten'!$B:$R,HEX2DEC($B317)/16+3,HEX2DEC(H$1)+2),INDEX('BCC Daten'!$B:$R,HEX2DEC($B317)/16+3,HEX2DEC(G$1)+2))))</f>
        <v>16</v>
      </c>
      <c r="H317" s="106"/>
      <c r="I317" s="106">
        <f>IF(HEX2DEC(CONCATENATE(INDEX('BCC Daten'!$B:$R,HEX2DEC($B317)/16+3,HEX2DEC(J$1)+2),INDEX('BCC Daten'!$B:$R,HEX2DEC($B317)/16+3,HEX2DEC(I$1)+2)))&gt;32767,HEX2DEC(CONCATENATE(INDEX('BCC Daten'!$B:$R,HEX2DEC($B317)/16+3,HEX2DEC(J$1)+2),INDEX('BCC Daten'!$B:$R,HEX2DEC($B317)/16+3,HEX2DEC(I$1)+2)))-65536,HEX2DEC(CONCATENATE(INDEX('BCC Daten'!$B:$R,HEX2DEC($B317)/16+3,HEX2DEC(J$1)+2),INDEX('BCC Daten'!$B:$R,HEX2DEC($B317)/16+3,HEX2DEC(I$1)+2))))</f>
        <v>17</v>
      </c>
      <c r="J317" s="106"/>
      <c r="K317" s="106">
        <f>IF(HEX2DEC(CONCATENATE(INDEX('BCC Daten'!$B:$R,HEX2DEC($B317)/16+3,HEX2DEC(L$1)+2),INDEX('BCC Daten'!$B:$R,HEX2DEC($B317)/16+3,HEX2DEC(K$1)+2)))&gt;32767,HEX2DEC(CONCATENATE(INDEX('BCC Daten'!$B:$R,HEX2DEC($B317)/16+3,HEX2DEC(L$1)+2),INDEX('BCC Daten'!$B:$R,HEX2DEC($B317)/16+3,HEX2DEC(K$1)+2)))-65536,HEX2DEC(CONCATENATE(INDEX('BCC Daten'!$B:$R,HEX2DEC($B317)/16+3,HEX2DEC(L$1)+2),INDEX('BCC Daten'!$B:$R,HEX2DEC($B317)/16+3,HEX2DEC(K$1)+2))))</f>
        <v>38</v>
      </c>
      <c r="L317" s="106"/>
      <c r="M317" s="106">
        <f>IF(HEX2DEC(CONCATENATE(INDEX('BCC Daten'!$B:$R,HEX2DEC($B317)/16+3,HEX2DEC(N$1)+2),INDEX('BCC Daten'!$B:$R,HEX2DEC($B317)/16+3,HEX2DEC(M$1)+2)))&gt;32767,HEX2DEC(CONCATENATE(INDEX('BCC Daten'!$B:$R,HEX2DEC($B317)/16+3,HEX2DEC(N$1)+2),INDEX('BCC Daten'!$B:$R,HEX2DEC($B317)/16+3,HEX2DEC(M$1)+2)))-65536,HEX2DEC(CONCATENATE(INDEX('BCC Daten'!$B:$R,HEX2DEC($B317)/16+3,HEX2DEC(N$1)+2),INDEX('BCC Daten'!$B:$R,HEX2DEC($B317)/16+3,HEX2DEC(M$1)+2))))</f>
        <v>-63</v>
      </c>
      <c r="N317" s="106"/>
      <c r="O317" s="106">
        <f>IF(HEX2DEC(CONCATENATE(INDEX('BCC Daten'!$B:$R,HEX2DEC($B317)/16+3,HEX2DEC(P$1)+2),INDEX('BCC Daten'!$B:$R,HEX2DEC($B317)/16+3,HEX2DEC(O$1)+2)))&gt;32767,HEX2DEC(CONCATENATE(INDEX('BCC Daten'!$B:$R,HEX2DEC($B317)/16+3,HEX2DEC(P$1)+2),INDEX('BCC Daten'!$B:$R,HEX2DEC($B317)/16+3,HEX2DEC(O$1)+2)))-65536,HEX2DEC(CONCATENATE(INDEX('BCC Daten'!$B:$R,HEX2DEC($B317)/16+3,HEX2DEC(P$1)+2),INDEX('BCC Daten'!$B:$R,HEX2DEC($B317)/16+3,HEX2DEC(O$1)+2))))</f>
        <v>10</v>
      </c>
      <c r="P317" s="106"/>
      <c r="Q317" s="106">
        <f>IF(HEX2DEC(CONCATENATE(INDEX('BCC Daten'!$B:$R,HEX2DEC($B317)/16+3,HEX2DEC(R$1)+2),INDEX('BCC Daten'!$B:$R,HEX2DEC($B317)/16+3,HEX2DEC(Q$1)+2)))&gt;32767,HEX2DEC(CONCATENATE(INDEX('BCC Daten'!$B:$R,HEX2DEC($B317)/16+3,HEX2DEC(R$1)+2),INDEX('BCC Daten'!$B:$R,HEX2DEC($B317)/16+3,HEX2DEC(Q$1)+2)))-65536,HEX2DEC(CONCATENATE(INDEX('BCC Daten'!$B:$R,HEX2DEC($B317)/16+3,HEX2DEC(R$1)+2),INDEX('BCC Daten'!$B:$R,HEX2DEC($B317)/16+3,HEX2DEC(Q$1)+2))))</f>
        <v>-100</v>
      </c>
      <c r="R317" s="107"/>
    </row>
    <row r="318" spans="1:18" x14ac:dyDescent="0.25">
      <c r="A318" s="75">
        <f t="shared" si="12"/>
        <v>4192</v>
      </c>
      <c r="B318" s="10" t="str">
        <f t="shared" si="11"/>
        <v>1060</v>
      </c>
      <c r="C318" s="105">
        <f>IF(HEX2DEC(CONCATENATE(INDEX('BCC Daten'!$B:$R,HEX2DEC($B318)/16+3,HEX2DEC(D$1)+2),INDEX('BCC Daten'!$B:$R,HEX2DEC($B318)/16+3,HEX2DEC(C$1)+2)))&gt;32767,HEX2DEC(CONCATENATE(INDEX('BCC Daten'!$B:$R,HEX2DEC($B318)/16+3,HEX2DEC(D$1)+2),INDEX('BCC Daten'!$B:$R,HEX2DEC($B318)/16+3,HEX2DEC(C$1)+2)))-65536,HEX2DEC(CONCATENATE(INDEX('BCC Daten'!$B:$R,HEX2DEC($B318)/16+3,HEX2DEC(D$1)+2),INDEX('BCC Daten'!$B:$R,HEX2DEC($B318)/16+3,HEX2DEC(C$1)+2))))</f>
        <v>54</v>
      </c>
      <c r="D318" s="106"/>
      <c r="E318" s="106">
        <f>IF(HEX2DEC(CONCATENATE(INDEX('BCC Daten'!$B:$R,HEX2DEC($B318)/16+3,HEX2DEC(F$1)+2),INDEX('BCC Daten'!$B:$R,HEX2DEC($B318)/16+3,HEX2DEC(E$1)+2)))&gt;32767,HEX2DEC(CONCATENATE(INDEX('BCC Daten'!$B:$R,HEX2DEC($B318)/16+3,HEX2DEC(F$1)+2),INDEX('BCC Daten'!$B:$R,HEX2DEC($B318)/16+3,HEX2DEC(E$1)+2)))-65536,HEX2DEC(CONCATENATE(INDEX('BCC Daten'!$B:$R,HEX2DEC($B318)/16+3,HEX2DEC(F$1)+2),INDEX('BCC Daten'!$B:$R,HEX2DEC($B318)/16+3,HEX2DEC(E$1)+2))))</f>
        <v>-56</v>
      </c>
      <c r="F318" s="106"/>
      <c r="G318" s="106">
        <f>IF(HEX2DEC(CONCATENATE(INDEX('BCC Daten'!$B:$R,HEX2DEC($B318)/16+3,HEX2DEC(H$1)+2),INDEX('BCC Daten'!$B:$R,HEX2DEC($B318)/16+3,HEX2DEC(G$1)+2)))&gt;32767,HEX2DEC(CONCATENATE(INDEX('BCC Daten'!$B:$R,HEX2DEC($B318)/16+3,HEX2DEC(H$1)+2),INDEX('BCC Daten'!$B:$R,HEX2DEC($B318)/16+3,HEX2DEC(G$1)+2)))-65536,HEX2DEC(CONCATENATE(INDEX('BCC Daten'!$B:$R,HEX2DEC($B318)/16+3,HEX2DEC(H$1)+2),INDEX('BCC Daten'!$B:$R,HEX2DEC($B318)/16+3,HEX2DEC(G$1)+2))))</f>
        <v>0</v>
      </c>
      <c r="H318" s="106"/>
      <c r="I318" s="106">
        <f>IF(HEX2DEC(CONCATENATE(INDEX('BCC Daten'!$B:$R,HEX2DEC($B318)/16+3,HEX2DEC(J$1)+2),INDEX('BCC Daten'!$B:$R,HEX2DEC($B318)/16+3,HEX2DEC(I$1)+2)))&gt;32767,HEX2DEC(CONCATENATE(INDEX('BCC Daten'!$B:$R,HEX2DEC($B318)/16+3,HEX2DEC(J$1)+2),INDEX('BCC Daten'!$B:$R,HEX2DEC($B318)/16+3,HEX2DEC(I$1)+2)))-65536,HEX2DEC(CONCATENATE(INDEX('BCC Daten'!$B:$R,HEX2DEC($B318)/16+3,HEX2DEC(J$1)+2),INDEX('BCC Daten'!$B:$R,HEX2DEC($B318)/16+3,HEX2DEC(I$1)+2))))</f>
        <v>-41</v>
      </c>
      <c r="J318" s="106"/>
      <c r="K318" s="106">
        <f>IF(HEX2DEC(CONCATENATE(INDEX('BCC Daten'!$B:$R,HEX2DEC($B318)/16+3,HEX2DEC(L$1)+2),INDEX('BCC Daten'!$B:$R,HEX2DEC($B318)/16+3,HEX2DEC(K$1)+2)))&gt;32767,HEX2DEC(CONCATENATE(INDEX('BCC Daten'!$B:$R,HEX2DEC($B318)/16+3,HEX2DEC(L$1)+2),INDEX('BCC Daten'!$B:$R,HEX2DEC($B318)/16+3,HEX2DEC(K$1)+2)))-65536,HEX2DEC(CONCATENATE(INDEX('BCC Daten'!$B:$R,HEX2DEC($B318)/16+3,HEX2DEC(L$1)+2),INDEX('BCC Daten'!$B:$R,HEX2DEC($B318)/16+3,HEX2DEC(K$1)+2))))</f>
        <v>64</v>
      </c>
      <c r="L318" s="106"/>
      <c r="M318" s="106">
        <f>IF(HEX2DEC(CONCATENATE(INDEX('BCC Daten'!$B:$R,HEX2DEC($B318)/16+3,HEX2DEC(N$1)+2),INDEX('BCC Daten'!$B:$R,HEX2DEC($B318)/16+3,HEX2DEC(M$1)+2)))&gt;32767,HEX2DEC(CONCATENATE(INDEX('BCC Daten'!$B:$R,HEX2DEC($B318)/16+3,HEX2DEC(N$1)+2),INDEX('BCC Daten'!$B:$R,HEX2DEC($B318)/16+3,HEX2DEC(M$1)+2)))-65536,HEX2DEC(CONCATENATE(INDEX('BCC Daten'!$B:$R,HEX2DEC($B318)/16+3,HEX2DEC(N$1)+2),INDEX('BCC Daten'!$B:$R,HEX2DEC($B318)/16+3,HEX2DEC(M$1)+2))))</f>
        <v>62</v>
      </c>
      <c r="N318" s="106"/>
      <c r="O318" s="106">
        <f>IF(HEX2DEC(CONCATENATE(INDEX('BCC Daten'!$B:$R,HEX2DEC($B318)/16+3,HEX2DEC(P$1)+2),INDEX('BCC Daten'!$B:$R,HEX2DEC($B318)/16+3,HEX2DEC(O$1)+2)))&gt;32767,HEX2DEC(CONCATENATE(INDEX('BCC Daten'!$B:$R,HEX2DEC($B318)/16+3,HEX2DEC(P$1)+2),INDEX('BCC Daten'!$B:$R,HEX2DEC($B318)/16+3,HEX2DEC(O$1)+2)))-65536,HEX2DEC(CONCATENATE(INDEX('BCC Daten'!$B:$R,HEX2DEC($B318)/16+3,HEX2DEC(P$1)+2),INDEX('BCC Daten'!$B:$R,HEX2DEC($B318)/16+3,HEX2DEC(O$1)+2))))</f>
        <v>-19</v>
      </c>
      <c r="P318" s="106"/>
      <c r="Q318" s="106">
        <f>IF(HEX2DEC(CONCATENATE(INDEX('BCC Daten'!$B:$R,HEX2DEC($B318)/16+3,HEX2DEC(R$1)+2),INDEX('BCC Daten'!$B:$R,HEX2DEC($B318)/16+3,HEX2DEC(Q$1)+2)))&gt;32767,HEX2DEC(CONCATENATE(INDEX('BCC Daten'!$B:$R,HEX2DEC($B318)/16+3,HEX2DEC(R$1)+2),INDEX('BCC Daten'!$B:$R,HEX2DEC($B318)/16+3,HEX2DEC(Q$1)+2)))-65536,HEX2DEC(CONCATENATE(INDEX('BCC Daten'!$B:$R,HEX2DEC($B318)/16+3,HEX2DEC(R$1)+2),INDEX('BCC Daten'!$B:$R,HEX2DEC($B318)/16+3,HEX2DEC(Q$1)+2))))</f>
        <v>-46</v>
      </c>
      <c r="R318" s="107"/>
    </row>
    <row r="319" spans="1:18" x14ac:dyDescent="0.25">
      <c r="A319" s="75">
        <f t="shared" si="12"/>
        <v>4208</v>
      </c>
      <c r="B319" s="10" t="str">
        <f t="shared" si="11"/>
        <v>1070</v>
      </c>
      <c r="C319" s="105">
        <f>IF(HEX2DEC(CONCATENATE(INDEX('BCC Daten'!$B:$R,HEX2DEC($B319)/16+3,HEX2DEC(D$1)+2),INDEX('BCC Daten'!$B:$R,HEX2DEC($B319)/16+3,HEX2DEC(C$1)+2)))&gt;32767,HEX2DEC(CONCATENATE(INDEX('BCC Daten'!$B:$R,HEX2DEC($B319)/16+3,HEX2DEC(D$1)+2),INDEX('BCC Daten'!$B:$R,HEX2DEC($B319)/16+3,HEX2DEC(C$1)+2)))-65536,HEX2DEC(CONCATENATE(INDEX('BCC Daten'!$B:$R,HEX2DEC($B319)/16+3,HEX2DEC(D$1)+2),INDEX('BCC Daten'!$B:$R,HEX2DEC($B319)/16+3,HEX2DEC(C$1)+2))))</f>
        <v>-94</v>
      </c>
      <c r="D319" s="106"/>
      <c r="E319" s="106">
        <f>IF(HEX2DEC(CONCATENATE(INDEX('BCC Daten'!$B:$R,HEX2DEC($B319)/16+3,HEX2DEC(F$1)+2),INDEX('BCC Daten'!$B:$R,HEX2DEC($B319)/16+3,HEX2DEC(E$1)+2)))&gt;32767,HEX2DEC(CONCATENATE(INDEX('BCC Daten'!$B:$R,HEX2DEC($B319)/16+3,HEX2DEC(F$1)+2),INDEX('BCC Daten'!$B:$R,HEX2DEC($B319)/16+3,HEX2DEC(E$1)+2)))-65536,HEX2DEC(CONCATENATE(INDEX('BCC Daten'!$B:$R,HEX2DEC($B319)/16+3,HEX2DEC(F$1)+2),INDEX('BCC Daten'!$B:$R,HEX2DEC($B319)/16+3,HEX2DEC(E$1)+2))))</f>
        <v>-98</v>
      </c>
      <c r="F319" s="106"/>
      <c r="G319" s="106">
        <f>IF(HEX2DEC(CONCATENATE(INDEX('BCC Daten'!$B:$R,HEX2DEC($B319)/16+3,HEX2DEC(H$1)+2),INDEX('BCC Daten'!$B:$R,HEX2DEC($B319)/16+3,HEX2DEC(G$1)+2)))&gt;32767,HEX2DEC(CONCATENATE(INDEX('BCC Daten'!$B:$R,HEX2DEC($B319)/16+3,HEX2DEC(H$1)+2),INDEX('BCC Daten'!$B:$R,HEX2DEC($B319)/16+3,HEX2DEC(G$1)+2)))-65536,HEX2DEC(CONCATENATE(INDEX('BCC Daten'!$B:$R,HEX2DEC($B319)/16+3,HEX2DEC(H$1)+2),INDEX('BCC Daten'!$B:$R,HEX2DEC($B319)/16+3,HEX2DEC(G$1)+2))))</f>
        <v>-34</v>
      </c>
      <c r="H319" s="106"/>
      <c r="I319" s="106">
        <f>IF(HEX2DEC(CONCATENATE(INDEX('BCC Daten'!$B:$R,HEX2DEC($B319)/16+3,HEX2DEC(J$1)+2),INDEX('BCC Daten'!$B:$R,HEX2DEC($B319)/16+3,HEX2DEC(I$1)+2)))&gt;32767,HEX2DEC(CONCATENATE(INDEX('BCC Daten'!$B:$R,HEX2DEC($B319)/16+3,HEX2DEC(J$1)+2),INDEX('BCC Daten'!$B:$R,HEX2DEC($B319)/16+3,HEX2DEC(I$1)+2)))-65536,HEX2DEC(CONCATENATE(INDEX('BCC Daten'!$B:$R,HEX2DEC($B319)/16+3,HEX2DEC(J$1)+2),INDEX('BCC Daten'!$B:$R,HEX2DEC($B319)/16+3,HEX2DEC(I$1)+2))))</f>
        <v>-28</v>
      </c>
      <c r="J319" s="106"/>
      <c r="K319" s="106">
        <f>IF(HEX2DEC(CONCATENATE(INDEX('BCC Daten'!$B:$R,HEX2DEC($B319)/16+3,HEX2DEC(L$1)+2),INDEX('BCC Daten'!$B:$R,HEX2DEC($B319)/16+3,HEX2DEC(K$1)+2)))&gt;32767,HEX2DEC(CONCATENATE(INDEX('BCC Daten'!$B:$R,HEX2DEC($B319)/16+3,HEX2DEC(L$1)+2),INDEX('BCC Daten'!$B:$R,HEX2DEC($B319)/16+3,HEX2DEC(K$1)+2)))-65536,HEX2DEC(CONCATENATE(INDEX('BCC Daten'!$B:$R,HEX2DEC($B319)/16+3,HEX2DEC(L$1)+2),INDEX('BCC Daten'!$B:$R,HEX2DEC($B319)/16+3,HEX2DEC(K$1)+2))))</f>
        <v>-16</v>
      </c>
      <c r="L319" s="106"/>
      <c r="M319" s="106">
        <f>IF(HEX2DEC(CONCATENATE(INDEX('BCC Daten'!$B:$R,HEX2DEC($B319)/16+3,HEX2DEC(N$1)+2),INDEX('BCC Daten'!$B:$R,HEX2DEC($B319)/16+3,HEX2DEC(M$1)+2)))&gt;32767,HEX2DEC(CONCATENATE(INDEX('BCC Daten'!$B:$R,HEX2DEC($B319)/16+3,HEX2DEC(N$1)+2),INDEX('BCC Daten'!$B:$R,HEX2DEC($B319)/16+3,HEX2DEC(M$1)+2)))-65536,HEX2DEC(CONCATENATE(INDEX('BCC Daten'!$B:$R,HEX2DEC($B319)/16+3,HEX2DEC(N$1)+2),INDEX('BCC Daten'!$B:$R,HEX2DEC($B319)/16+3,HEX2DEC(M$1)+2))))</f>
        <v>-110</v>
      </c>
      <c r="N319" s="106"/>
      <c r="O319" s="106">
        <f>IF(HEX2DEC(CONCATENATE(INDEX('BCC Daten'!$B:$R,HEX2DEC($B319)/16+3,HEX2DEC(P$1)+2),INDEX('BCC Daten'!$B:$R,HEX2DEC($B319)/16+3,HEX2DEC(O$1)+2)))&gt;32767,HEX2DEC(CONCATENATE(INDEX('BCC Daten'!$B:$R,HEX2DEC($B319)/16+3,HEX2DEC(P$1)+2),INDEX('BCC Daten'!$B:$R,HEX2DEC($B319)/16+3,HEX2DEC(O$1)+2)))-65536,HEX2DEC(CONCATENATE(INDEX('BCC Daten'!$B:$R,HEX2DEC($B319)/16+3,HEX2DEC(P$1)+2),INDEX('BCC Daten'!$B:$R,HEX2DEC($B319)/16+3,HEX2DEC(O$1)+2))))</f>
        <v>-116</v>
      </c>
      <c r="P319" s="106"/>
      <c r="Q319" s="106">
        <f>IF(HEX2DEC(CONCATENATE(INDEX('BCC Daten'!$B:$R,HEX2DEC($B319)/16+3,HEX2DEC(R$1)+2),INDEX('BCC Daten'!$B:$R,HEX2DEC($B319)/16+3,HEX2DEC(Q$1)+2)))&gt;32767,HEX2DEC(CONCATENATE(INDEX('BCC Daten'!$B:$R,HEX2DEC($B319)/16+3,HEX2DEC(R$1)+2),INDEX('BCC Daten'!$B:$R,HEX2DEC($B319)/16+3,HEX2DEC(Q$1)+2)))-65536,HEX2DEC(CONCATENATE(INDEX('BCC Daten'!$B:$R,HEX2DEC($B319)/16+3,HEX2DEC(R$1)+2),INDEX('BCC Daten'!$B:$R,HEX2DEC($B319)/16+3,HEX2DEC(Q$1)+2))))</f>
        <v>28</v>
      </c>
      <c r="R319" s="107"/>
    </row>
    <row r="320" spans="1:18" x14ac:dyDescent="0.25">
      <c r="A320" s="75">
        <f t="shared" si="12"/>
        <v>4224</v>
      </c>
      <c r="B320" s="10" t="str">
        <f t="shared" si="11"/>
        <v>1080</v>
      </c>
      <c r="C320" s="105">
        <f>IF(HEX2DEC(CONCATENATE(INDEX('BCC Daten'!$B:$R,HEX2DEC($B320)/16+3,HEX2DEC(D$1)+2),INDEX('BCC Daten'!$B:$R,HEX2DEC($B320)/16+3,HEX2DEC(C$1)+2)))&gt;32767,HEX2DEC(CONCATENATE(INDEX('BCC Daten'!$B:$R,HEX2DEC($B320)/16+3,HEX2DEC(D$1)+2),INDEX('BCC Daten'!$B:$R,HEX2DEC($B320)/16+3,HEX2DEC(C$1)+2)))-65536,HEX2DEC(CONCATENATE(INDEX('BCC Daten'!$B:$R,HEX2DEC($B320)/16+3,HEX2DEC(D$1)+2),INDEX('BCC Daten'!$B:$R,HEX2DEC($B320)/16+3,HEX2DEC(C$1)+2))))</f>
        <v>4</v>
      </c>
      <c r="D320" s="106"/>
      <c r="E320" s="106">
        <f>IF(HEX2DEC(CONCATENATE(INDEX('BCC Daten'!$B:$R,HEX2DEC($B320)/16+3,HEX2DEC(F$1)+2),INDEX('BCC Daten'!$B:$R,HEX2DEC($B320)/16+3,HEX2DEC(E$1)+2)))&gt;32767,HEX2DEC(CONCATENATE(INDEX('BCC Daten'!$B:$R,HEX2DEC($B320)/16+3,HEX2DEC(F$1)+2),INDEX('BCC Daten'!$B:$R,HEX2DEC($B320)/16+3,HEX2DEC(E$1)+2)))-65536,HEX2DEC(CONCATENATE(INDEX('BCC Daten'!$B:$R,HEX2DEC($B320)/16+3,HEX2DEC(F$1)+2),INDEX('BCC Daten'!$B:$R,HEX2DEC($B320)/16+3,HEX2DEC(E$1)+2))))</f>
        <v>-97</v>
      </c>
      <c r="F320" s="106"/>
      <c r="G320" s="106">
        <f>IF(HEX2DEC(CONCATENATE(INDEX('BCC Daten'!$B:$R,HEX2DEC($B320)/16+3,HEX2DEC(H$1)+2),INDEX('BCC Daten'!$B:$R,HEX2DEC($B320)/16+3,HEX2DEC(G$1)+2)))&gt;32767,HEX2DEC(CONCATENATE(INDEX('BCC Daten'!$B:$R,HEX2DEC($B320)/16+3,HEX2DEC(H$1)+2),INDEX('BCC Daten'!$B:$R,HEX2DEC($B320)/16+3,HEX2DEC(G$1)+2)))-65536,HEX2DEC(CONCATENATE(INDEX('BCC Daten'!$B:$R,HEX2DEC($B320)/16+3,HEX2DEC(H$1)+2),INDEX('BCC Daten'!$B:$R,HEX2DEC($B320)/16+3,HEX2DEC(G$1)+2))))</f>
        <v>-27</v>
      </c>
      <c r="H320" s="106"/>
      <c r="I320" s="106">
        <f>IF(HEX2DEC(CONCATENATE(INDEX('BCC Daten'!$B:$R,HEX2DEC($B320)/16+3,HEX2DEC(J$1)+2),INDEX('BCC Daten'!$B:$R,HEX2DEC($B320)/16+3,HEX2DEC(I$1)+2)))&gt;32767,HEX2DEC(CONCATENATE(INDEX('BCC Daten'!$B:$R,HEX2DEC($B320)/16+3,HEX2DEC(J$1)+2),INDEX('BCC Daten'!$B:$R,HEX2DEC($B320)/16+3,HEX2DEC(I$1)+2)))-65536,HEX2DEC(CONCATENATE(INDEX('BCC Daten'!$B:$R,HEX2DEC($B320)/16+3,HEX2DEC(J$1)+2),INDEX('BCC Daten'!$B:$R,HEX2DEC($B320)/16+3,HEX2DEC(I$1)+2))))</f>
        <v>-30</v>
      </c>
      <c r="J320" s="106"/>
      <c r="K320" s="106">
        <f>IF(HEX2DEC(CONCATENATE(INDEX('BCC Daten'!$B:$R,HEX2DEC($B320)/16+3,HEX2DEC(L$1)+2),INDEX('BCC Daten'!$B:$R,HEX2DEC($B320)/16+3,HEX2DEC(K$1)+2)))&gt;32767,HEX2DEC(CONCATENATE(INDEX('BCC Daten'!$B:$R,HEX2DEC($B320)/16+3,HEX2DEC(L$1)+2),INDEX('BCC Daten'!$B:$R,HEX2DEC($B320)/16+3,HEX2DEC(K$1)+2)))-65536,HEX2DEC(CONCATENATE(INDEX('BCC Daten'!$B:$R,HEX2DEC($B320)/16+3,HEX2DEC(L$1)+2),INDEX('BCC Daten'!$B:$R,HEX2DEC($B320)/16+3,HEX2DEC(K$1)+2))))</f>
        <v>5</v>
      </c>
      <c r="L320" s="106"/>
      <c r="M320" s="106">
        <f>IF(HEX2DEC(CONCATENATE(INDEX('BCC Daten'!$B:$R,HEX2DEC($B320)/16+3,HEX2DEC(N$1)+2),INDEX('BCC Daten'!$B:$R,HEX2DEC($B320)/16+3,HEX2DEC(M$1)+2)))&gt;32767,HEX2DEC(CONCATENATE(INDEX('BCC Daten'!$B:$R,HEX2DEC($B320)/16+3,HEX2DEC(N$1)+2),INDEX('BCC Daten'!$B:$R,HEX2DEC($B320)/16+3,HEX2DEC(M$1)+2)))-65536,HEX2DEC(CONCATENATE(INDEX('BCC Daten'!$B:$R,HEX2DEC($B320)/16+3,HEX2DEC(N$1)+2),INDEX('BCC Daten'!$B:$R,HEX2DEC($B320)/16+3,HEX2DEC(M$1)+2))))</f>
        <v>-4</v>
      </c>
      <c r="N320" s="106"/>
      <c r="O320" s="106">
        <f>IF(HEX2DEC(CONCATENATE(INDEX('BCC Daten'!$B:$R,HEX2DEC($B320)/16+3,HEX2DEC(P$1)+2),INDEX('BCC Daten'!$B:$R,HEX2DEC($B320)/16+3,HEX2DEC(O$1)+2)))&gt;32767,HEX2DEC(CONCATENATE(INDEX('BCC Daten'!$B:$R,HEX2DEC($B320)/16+3,HEX2DEC(P$1)+2),INDEX('BCC Daten'!$B:$R,HEX2DEC($B320)/16+3,HEX2DEC(O$1)+2)))-65536,HEX2DEC(CONCATENATE(INDEX('BCC Daten'!$B:$R,HEX2DEC($B320)/16+3,HEX2DEC(P$1)+2),INDEX('BCC Daten'!$B:$R,HEX2DEC($B320)/16+3,HEX2DEC(O$1)+2))))</f>
        <v>-82</v>
      </c>
      <c r="P320" s="106"/>
      <c r="Q320" s="106">
        <f>IF(HEX2DEC(CONCATENATE(INDEX('BCC Daten'!$B:$R,HEX2DEC($B320)/16+3,HEX2DEC(R$1)+2),INDEX('BCC Daten'!$B:$R,HEX2DEC($B320)/16+3,HEX2DEC(Q$1)+2)))&gt;32767,HEX2DEC(CONCATENATE(INDEX('BCC Daten'!$B:$R,HEX2DEC($B320)/16+3,HEX2DEC(R$1)+2),INDEX('BCC Daten'!$B:$R,HEX2DEC($B320)/16+3,HEX2DEC(Q$1)+2)))-65536,HEX2DEC(CONCATENATE(INDEX('BCC Daten'!$B:$R,HEX2DEC($B320)/16+3,HEX2DEC(R$1)+2),INDEX('BCC Daten'!$B:$R,HEX2DEC($B320)/16+3,HEX2DEC(Q$1)+2))))</f>
        <v>-84</v>
      </c>
      <c r="R320" s="107"/>
    </row>
    <row r="321" spans="1:18" x14ac:dyDescent="0.25">
      <c r="A321" s="75">
        <f t="shared" si="12"/>
        <v>4240</v>
      </c>
      <c r="B321" s="10" t="str">
        <f t="shared" si="11"/>
        <v>1090</v>
      </c>
      <c r="C321" s="105">
        <f>IF(HEX2DEC(CONCATENATE(INDEX('BCC Daten'!$B:$R,HEX2DEC($B321)/16+3,HEX2DEC(D$1)+2),INDEX('BCC Daten'!$B:$R,HEX2DEC($B321)/16+3,HEX2DEC(C$1)+2)))&gt;32767,HEX2DEC(CONCATENATE(INDEX('BCC Daten'!$B:$R,HEX2DEC($B321)/16+3,HEX2DEC(D$1)+2),INDEX('BCC Daten'!$B:$R,HEX2DEC($B321)/16+3,HEX2DEC(C$1)+2)))-65536,HEX2DEC(CONCATENATE(INDEX('BCC Daten'!$B:$R,HEX2DEC($B321)/16+3,HEX2DEC(D$1)+2),INDEX('BCC Daten'!$B:$R,HEX2DEC($B321)/16+3,HEX2DEC(C$1)+2))))</f>
        <v>-79</v>
      </c>
      <c r="D321" s="106"/>
      <c r="E321" s="106">
        <f>IF(HEX2DEC(CONCATENATE(INDEX('BCC Daten'!$B:$R,HEX2DEC($B321)/16+3,HEX2DEC(F$1)+2),INDEX('BCC Daten'!$B:$R,HEX2DEC($B321)/16+3,HEX2DEC(E$1)+2)))&gt;32767,HEX2DEC(CONCATENATE(INDEX('BCC Daten'!$B:$R,HEX2DEC($B321)/16+3,HEX2DEC(F$1)+2),INDEX('BCC Daten'!$B:$R,HEX2DEC($B321)/16+3,HEX2DEC(E$1)+2)))-65536,HEX2DEC(CONCATENATE(INDEX('BCC Daten'!$B:$R,HEX2DEC($B321)/16+3,HEX2DEC(F$1)+2),INDEX('BCC Daten'!$B:$R,HEX2DEC($B321)/16+3,HEX2DEC(E$1)+2))))</f>
        <v>39</v>
      </c>
      <c r="F321" s="106"/>
      <c r="G321" s="106">
        <f>IF(HEX2DEC(CONCATENATE(INDEX('BCC Daten'!$B:$R,HEX2DEC($B321)/16+3,HEX2DEC(H$1)+2),INDEX('BCC Daten'!$B:$R,HEX2DEC($B321)/16+3,HEX2DEC(G$1)+2)))&gt;32767,HEX2DEC(CONCATENATE(INDEX('BCC Daten'!$B:$R,HEX2DEC($B321)/16+3,HEX2DEC(H$1)+2),INDEX('BCC Daten'!$B:$R,HEX2DEC($B321)/16+3,HEX2DEC(G$1)+2)))-65536,HEX2DEC(CONCATENATE(INDEX('BCC Daten'!$B:$R,HEX2DEC($B321)/16+3,HEX2DEC(H$1)+2),INDEX('BCC Daten'!$B:$R,HEX2DEC($B321)/16+3,HEX2DEC(G$1)+2))))</f>
        <v>-36</v>
      </c>
      <c r="H321" s="106"/>
      <c r="I321" s="106">
        <f>IF(HEX2DEC(CONCATENATE(INDEX('BCC Daten'!$B:$R,HEX2DEC($B321)/16+3,HEX2DEC(J$1)+2),INDEX('BCC Daten'!$B:$R,HEX2DEC($B321)/16+3,HEX2DEC(I$1)+2)))&gt;32767,HEX2DEC(CONCATENATE(INDEX('BCC Daten'!$B:$R,HEX2DEC($B321)/16+3,HEX2DEC(J$1)+2),INDEX('BCC Daten'!$B:$R,HEX2DEC($B321)/16+3,HEX2DEC(I$1)+2)))-65536,HEX2DEC(CONCATENATE(INDEX('BCC Daten'!$B:$R,HEX2DEC($B321)/16+3,HEX2DEC(J$1)+2),INDEX('BCC Daten'!$B:$R,HEX2DEC($B321)/16+3,HEX2DEC(I$1)+2))))</f>
        <v>-3</v>
      </c>
      <c r="J321" s="106"/>
      <c r="K321" s="106">
        <f>IF(HEX2DEC(CONCATENATE(INDEX('BCC Daten'!$B:$R,HEX2DEC($B321)/16+3,HEX2DEC(L$1)+2),INDEX('BCC Daten'!$B:$R,HEX2DEC($B321)/16+3,HEX2DEC(K$1)+2)))&gt;32767,HEX2DEC(CONCATENATE(INDEX('BCC Daten'!$B:$R,HEX2DEC($B321)/16+3,HEX2DEC(L$1)+2),INDEX('BCC Daten'!$B:$R,HEX2DEC($B321)/16+3,HEX2DEC(K$1)+2)))-65536,HEX2DEC(CONCATENATE(INDEX('BCC Daten'!$B:$R,HEX2DEC($B321)/16+3,HEX2DEC(L$1)+2),INDEX('BCC Daten'!$B:$R,HEX2DEC($B321)/16+3,HEX2DEC(K$1)+2))))</f>
        <v>-40</v>
      </c>
      <c r="L321" s="106"/>
      <c r="M321" s="106">
        <f>IF(HEX2DEC(CONCATENATE(INDEX('BCC Daten'!$B:$R,HEX2DEC($B321)/16+3,HEX2DEC(N$1)+2),INDEX('BCC Daten'!$B:$R,HEX2DEC($B321)/16+3,HEX2DEC(M$1)+2)))&gt;32767,HEX2DEC(CONCATENATE(INDEX('BCC Daten'!$B:$R,HEX2DEC($B321)/16+3,HEX2DEC(N$1)+2),INDEX('BCC Daten'!$B:$R,HEX2DEC($B321)/16+3,HEX2DEC(M$1)+2)))-65536,HEX2DEC(CONCATENATE(INDEX('BCC Daten'!$B:$R,HEX2DEC($B321)/16+3,HEX2DEC(N$1)+2),INDEX('BCC Daten'!$B:$R,HEX2DEC($B321)/16+3,HEX2DEC(M$1)+2))))</f>
        <v>-93</v>
      </c>
      <c r="N321" s="106"/>
      <c r="O321" s="106">
        <f>IF(HEX2DEC(CONCATENATE(INDEX('BCC Daten'!$B:$R,HEX2DEC($B321)/16+3,HEX2DEC(P$1)+2),INDEX('BCC Daten'!$B:$R,HEX2DEC($B321)/16+3,HEX2DEC(O$1)+2)))&gt;32767,HEX2DEC(CONCATENATE(INDEX('BCC Daten'!$B:$R,HEX2DEC($B321)/16+3,HEX2DEC(P$1)+2),INDEX('BCC Daten'!$B:$R,HEX2DEC($B321)/16+3,HEX2DEC(O$1)+2)))-65536,HEX2DEC(CONCATENATE(INDEX('BCC Daten'!$B:$R,HEX2DEC($B321)/16+3,HEX2DEC(P$1)+2),INDEX('BCC Daten'!$B:$R,HEX2DEC($B321)/16+3,HEX2DEC(O$1)+2))))</f>
        <v>-55</v>
      </c>
      <c r="P321" s="106"/>
      <c r="Q321" s="106">
        <f>IF(HEX2DEC(CONCATENATE(INDEX('BCC Daten'!$B:$R,HEX2DEC($B321)/16+3,HEX2DEC(R$1)+2),INDEX('BCC Daten'!$B:$R,HEX2DEC($B321)/16+3,HEX2DEC(Q$1)+2)))&gt;32767,HEX2DEC(CONCATENATE(INDEX('BCC Daten'!$B:$R,HEX2DEC($B321)/16+3,HEX2DEC(R$1)+2),INDEX('BCC Daten'!$B:$R,HEX2DEC($B321)/16+3,HEX2DEC(Q$1)+2)))-65536,HEX2DEC(CONCATENATE(INDEX('BCC Daten'!$B:$R,HEX2DEC($B321)/16+3,HEX2DEC(R$1)+2),INDEX('BCC Daten'!$B:$R,HEX2DEC($B321)/16+3,HEX2DEC(Q$1)+2))))</f>
        <v>6</v>
      </c>
      <c r="R321" s="107"/>
    </row>
    <row r="322" spans="1:18" x14ac:dyDescent="0.25">
      <c r="A322" s="75">
        <f t="shared" si="12"/>
        <v>4256</v>
      </c>
      <c r="B322" s="10" t="str">
        <f t="shared" si="11"/>
        <v>10A0</v>
      </c>
      <c r="C322" s="105">
        <f>IF(HEX2DEC(CONCATENATE(INDEX('BCC Daten'!$B:$R,HEX2DEC($B322)/16+3,HEX2DEC(D$1)+2),INDEX('BCC Daten'!$B:$R,HEX2DEC($B322)/16+3,HEX2DEC(C$1)+2)))&gt;32767,HEX2DEC(CONCATENATE(INDEX('BCC Daten'!$B:$R,HEX2DEC($B322)/16+3,HEX2DEC(D$1)+2),INDEX('BCC Daten'!$B:$R,HEX2DEC($B322)/16+3,HEX2DEC(C$1)+2)))-65536,HEX2DEC(CONCATENATE(INDEX('BCC Daten'!$B:$R,HEX2DEC($B322)/16+3,HEX2DEC(D$1)+2),INDEX('BCC Daten'!$B:$R,HEX2DEC($B322)/16+3,HEX2DEC(C$1)+2))))</f>
        <v>-109</v>
      </c>
      <c r="D322" s="106"/>
      <c r="E322" s="106">
        <f>IF(HEX2DEC(CONCATENATE(INDEX('BCC Daten'!$B:$R,HEX2DEC($B322)/16+3,HEX2DEC(F$1)+2),INDEX('BCC Daten'!$B:$R,HEX2DEC($B322)/16+3,HEX2DEC(E$1)+2)))&gt;32767,HEX2DEC(CONCATENATE(INDEX('BCC Daten'!$B:$R,HEX2DEC($B322)/16+3,HEX2DEC(F$1)+2),INDEX('BCC Daten'!$B:$R,HEX2DEC($B322)/16+3,HEX2DEC(E$1)+2)))-65536,HEX2DEC(CONCATENATE(INDEX('BCC Daten'!$B:$R,HEX2DEC($B322)/16+3,HEX2DEC(F$1)+2),INDEX('BCC Daten'!$B:$R,HEX2DEC($B322)/16+3,HEX2DEC(E$1)+2))))</f>
        <v>-64</v>
      </c>
      <c r="F322" s="106"/>
      <c r="G322" s="106">
        <f>IF(HEX2DEC(CONCATENATE(INDEX('BCC Daten'!$B:$R,HEX2DEC($B322)/16+3,HEX2DEC(H$1)+2),INDEX('BCC Daten'!$B:$R,HEX2DEC($B322)/16+3,HEX2DEC(G$1)+2)))&gt;32767,HEX2DEC(CONCATENATE(INDEX('BCC Daten'!$B:$R,HEX2DEC($B322)/16+3,HEX2DEC(H$1)+2),INDEX('BCC Daten'!$B:$R,HEX2DEC($B322)/16+3,HEX2DEC(G$1)+2)))-65536,HEX2DEC(CONCATENATE(INDEX('BCC Daten'!$B:$R,HEX2DEC($B322)/16+3,HEX2DEC(H$1)+2),INDEX('BCC Daten'!$B:$R,HEX2DEC($B322)/16+3,HEX2DEC(G$1)+2))))</f>
        <v>-50</v>
      </c>
      <c r="H322" s="106"/>
      <c r="I322" s="106">
        <f>IF(HEX2DEC(CONCATENATE(INDEX('BCC Daten'!$B:$R,HEX2DEC($B322)/16+3,HEX2DEC(J$1)+2),INDEX('BCC Daten'!$B:$R,HEX2DEC($B322)/16+3,HEX2DEC(I$1)+2)))&gt;32767,HEX2DEC(CONCATENATE(INDEX('BCC Daten'!$B:$R,HEX2DEC($B322)/16+3,HEX2DEC(J$1)+2),INDEX('BCC Daten'!$B:$R,HEX2DEC($B322)/16+3,HEX2DEC(I$1)+2)))-65536,HEX2DEC(CONCATENATE(INDEX('BCC Daten'!$B:$R,HEX2DEC($B322)/16+3,HEX2DEC(J$1)+2),INDEX('BCC Daten'!$B:$R,HEX2DEC($B322)/16+3,HEX2DEC(I$1)+2))))</f>
        <v>-124</v>
      </c>
      <c r="J322" s="106"/>
      <c r="K322" s="106">
        <f>IF(HEX2DEC(CONCATENATE(INDEX('BCC Daten'!$B:$R,HEX2DEC($B322)/16+3,HEX2DEC(L$1)+2),INDEX('BCC Daten'!$B:$R,HEX2DEC($B322)/16+3,HEX2DEC(K$1)+2)))&gt;32767,HEX2DEC(CONCATENATE(INDEX('BCC Daten'!$B:$R,HEX2DEC($B322)/16+3,HEX2DEC(L$1)+2),INDEX('BCC Daten'!$B:$R,HEX2DEC($B322)/16+3,HEX2DEC(K$1)+2)))-65536,HEX2DEC(CONCATENATE(INDEX('BCC Daten'!$B:$R,HEX2DEC($B322)/16+3,HEX2DEC(L$1)+2),INDEX('BCC Daten'!$B:$R,HEX2DEC($B322)/16+3,HEX2DEC(K$1)+2))))</f>
        <v>-85</v>
      </c>
      <c r="L322" s="106"/>
      <c r="M322" s="106">
        <f>IF(HEX2DEC(CONCATENATE(INDEX('BCC Daten'!$B:$R,HEX2DEC($B322)/16+3,HEX2DEC(N$1)+2),INDEX('BCC Daten'!$B:$R,HEX2DEC($B322)/16+3,HEX2DEC(M$1)+2)))&gt;32767,HEX2DEC(CONCATENATE(INDEX('BCC Daten'!$B:$R,HEX2DEC($B322)/16+3,HEX2DEC(N$1)+2),INDEX('BCC Daten'!$B:$R,HEX2DEC($B322)/16+3,HEX2DEC(M$1)+2)))-65536,HEX2DEC(CONCATENATE(INDEX('BCC Daten'!$B:$R,HEX2DEC($B322)/16+3,HEX2DEC(N$1)+2),INDEX('BCC Daten'!$B:$R,HEX2DEC($B322)/16+3,HEX2DEC(M$1)+2))))</f>
        <v>-122</v>
      </c>
      <c r="N322" s="106"/>
      <c r="O322" s="106">
        <f>IF(HEX2DEC(CONCATENATE(INDEX('BCC Daten'!$B:$R,HEX2DEC($B322)/16+3,HEX2DEC(P$1)+2),INDEX('BCC Daten'!$B:$R,HEX2DEC($B322)/16+3,HEX2DEC(O$1)+2)))&gt;32767,HEX2DEC(CONCATENATE(INDEX('BCC Daten'!$B:$R,HEX2DEC($B322)/16+3,HEX2DEC(P$1)+2),INDEX('BCC Daten'!$B:$R,HEX2DEC($B322)/16+3,HEX2DEC(O$1)+2)))-65536,HEX2DEC(CONCATENATE(INDEX('BCC Daten'!$B:$R,HEX2DEC($B322)/16+3,HEX2DEC(P$1)+2),INDEX('BCC Daten'!$B:$R,HEX2DEC($B322)/16+3,HEX2DEC(O$1)+2))))</f>
        <v>1</v>
      </c>
      <c r="P322" s="106"/>
      <c r="Q322" s="106">
        <f>IF(HEX2DEC(CONCATENATE(INDEX('BCC Daten'!$B:$R,HEX2DEC($B322)/16+3,HEX2DEC(R$1)+2),INDEX('BCC Daten'!$B:$R,HEX2DEC($B322)/16+3,HEX2DEC(Q$1)+2)))&gt;32767,HEX2DEC(CONCATENATE(INDEX('BCC Daten'!$B:$R,HEX2DEC($B322)/16+3,HEX2DEC(R$1)+2),INDEX('BCC Daten'!$B:$R,HEX2DEC($B322)/16+3,HEX2DEC(Q$1)+2)))-65536,HEX2DEC(CONCATENATE(INDEX('BCC Daten'!$B:$R,HEX2DEC($B322)/16+3,HEX2DEC(R$1)+2),INDEX('BCC Daten'!$B:$R,HEX2DEC($B322)/16+3,HEX2DEC(Q$1)+2))))</f>
        <v>46</v>
      </c>
      <c r="R322" s="107"/>
    </row>
    <row r="323" spans="1:18" x14ac:dyDescent="0.25">
      <c r="A323" s="75">
        <f t="shared" si="12"/>
        <v>4272</v>
      </c>
      <c r="B323" s="10" t="str">
        <f t="shared" si="11"/>
        <v>10B0</v>
      </c>
      <c r="C323" s="105">
        <f>IF(HEX2DEC(CONCATENATE(INDEX('BCC Daten'!$B:$R,HEX2DEC($B323)/16+3,HEX2DEC(D$1)+2),INDEX('BCC Daten'!$B:$R,HEX2DEC($B323)/16+3,HEX2DEC(C$1)+2)))&gt;32767,HEX2DEC(CONCATENATE(INDEX('BCC Daten'!$B:$R,HEX2DEC($B323)/16+3,HEX2DEC(D$1)+2),INDEX('BCC Daten'!$B:$R,HEX2DEC($B323)/16+3,HEX2DEC(C$1)+2)))-65536,HEX2DEC(CONCATENATE(INDEX('BCC Daten'!$B:$R,HEX2DEC($B323)/16+3,HEX2DEC(D$1)+2),INDEX('BCC Daten'!$B:$R,HEX2DEC($B323)/16+3,HEX2DEC(C$1)+2))))</f>
        <v>7</v>
      </c>
      <c r="D323" s="106"/>
      <c r="E323" s="106">
        <f>IF(HEX2DEC(CONCATENATE(INDEX('BCC Daten'!$B:$R,HEX2DEC($B323)/16+3,HEX2DEC(F$1)+2),INDEX('BCC Daten'!$B:$R,HEX2DEC($B323)/16+3,HEX2DEC(E$1)+2)))&gt;32767,HEX2DEC(CONCATENATE(INDEX('BCC Daten'!$B:$R,HEX2DEC($B323)/16+3,HEX2DEC(F$1)+2),INDEX('BCC Daten'!$B:$R,HEX2DEC($B323)/16+3,HEX2DEC(E$1)+2)))-65536,HEX2DEC(CONCATENATE(INDEX('BCC Daten'!$B:$R,HEX2DEC($B323)/16+3,HEX2DEC(F$1)+2),INDEX('BCC Daten'!$B:$R,HEX2DEC($B323)/16+3,HEX2DEC(E$1)+2))))</f>
        <v>5</v>
      </c>
      <c r="F323" s="106"/>
      <c r="G323" s="106">
        <f>IF(HEX2DEC(CONCATENATE(INDEX('BCC Daten'!$B:$R,HEX2DEC($B323)/16+3,HEX2DEC(H$1)+2),INDEX('BCC Daten'!$B:$R,HEX2DEC($B323)/16+3,HEX2DEC(G$1)+2)))&gt;32767,HEX2DEC(CONCATENATE(INDEX('BCC Daten'!$B:$R,HEX2DEC($B323)/16+3,HEX2DEC(H$1)+2),INDEX('BCC Daten'!$B:$R,HEX2DEC($B323)/16+3,HEX2DEC(G$1)+2)))-65536,HEX2DEC(CONCATENATE(INDEX('BCC Daten'!$B:$R,HEX2DEC($B323)/16+3,HEX2DEC(H$1)+2),INDEX('BCC Daten'!$B:$R,HEX2DEC($B323)/16+3,HEX2DEC(G$1)+2))))</f>
        <v>-28</v>
      </c>
      <c r="H323" s="106"/>
      <c r="I323" s="106">
        <f>IF(HEX2DEC(CONCATENATE(INDEX('BCC Daten'!$B:$R,HEX2DEC($B323)/16+3,HEX2DEC(J$1)+2),INDEX('BCC Daten'!$B:$R,HEX2DEC($B323)/16+3,HEX2DEC(I$1)+2)))&gt;32767,HEX2DEC(CONCATENATE(INDEX('BCC Daten'!$B:$R,HEX2DEC($B323)/16+3,HEX2DEC(J$1)+2),INDEX('BCC Daten'!$B:$R,HEX2DEC($B323)/16+3,HEX2DEC(I$1)+2)))-65536,HEX2DEC(CONCATENATE(INDEX('BCC Daten'!$B:$R,HEX2DEC($B323)/16+3,HEX2DEC(J$1)+2),INDEX('BCC Daten'!$B:$R,HEX2DEC($B323)/16+3,HEX2DEC(I$1)+2))))</f>
        <v>-61</v>
      </c>
      <c r="J323" s="106"/>
      <c r="K323" s="106">
        <f>IF(HEX2DEC(CONCATENATE(INDEX('BCC Daten'!$B:$R,HEX2DEC($B323)/16+3,HEX2DEC(L$1)+2),INDEX('BCC Daten'!$B:$R,HEX2DEC($B323)/16+3,HEX2DEC(K$1)+2)))&gt;32767,HEX2DEC(CONCATENATE(INDEX('BCC Daten'!$B:$R,HEX2DEC($B323)/16+3,HEX2DEC(L$1)+2),INDEX('BCC Daten'!$B:$R,HEX2DEC($B323)/16+3,HEX2DEC(K$1)+2)))-65536,HEX2DEC(CONCATENATE(INDEX('BCC Daten'!$B:$R,HEX2DEC($B323)/16+3,HEX2DEC(L$1)+2),INDEX('BCC Daten'!$B:$R,HEX2DEC($B323)/16+3,HEX2DEC(K$1)+2))))</f>
        <v>-15</v>
      </c>
      <c r="L323" s="106"/>
      <c r="M323" s="106">
        <f>IF(HEX2DEC(CONCATENATE(INDEX('BCC Daten'!$B:$R,HEX2DEC($B323)/16+3,HEX2DEC(N$1)+2),INDEX('BCC Daten'!$B:$R,HEX2DEC($B323)/16+3,HEX2DEC(M$1)+2)))&gt;32767,HEX2DEC(CONCATENATE(INDEX('BCC Daten'!$B:$R,HEX2DEC($B323)/16+3,HEX2DEC(N$1)+2),INDEX('BCC Daten'!$B:$R,HEX2DEC($B323)/16+3,HEX2DEC(M$1)+2)))-65536,HEX2DEC(CONCATENATE(INDEX('BCC Daten'!$B:$R,HEX2DEC($B323)/16+3,HEX2DEC(N$1)+2),INDEX('BCC Daten'!$B:$R,HEX2DEC($B323)/16+3,HEX2DEC(M$1)+2))))</f>
        <v>24</v>
      </c>
      <c r="N323" s="106"/>
      <c r="O323" s="106">
        <f>IF(HEX2DEC(CONCATENATE(INDEX('BCC Daten'!$B:$R,HEX2DEC($B323)/16+3,HEX2DEC(P$1)+2),INDEX('BCC Daten'!$B:$R,HEX2DEC($B323)/16+3,HEX2DEC(O$1)+2)))&gt;32767,HEX2DEC(CONCATENATE(INDEX('BCC Daten'!$B:$R,HEX2DEC($B323)/16+3,HEX2DEC(P$1)+2),INDEX('BCC Daten'!$B:$R,HEX2DEC($B323)/16+3,HEX2DEC(O$1)+2)))-65536,HEX2DEC(CONCATENATE(INDEX('BCC Daten'!$B:$R,HEX2DEC($B323)/16+3,HEX2DEC(P$1)+2),INDEX('BCC Daten'!$B:$R,HEX2DEC($B323)/16+3,HEX2DEC(O$1)+2))))</f>
        <v>46</v>
      </c>
      <c r="P323" s="106"/>
      <c r="Q323" s="106">
        <f>IF(HEX2DEC(CONCATENATE(INDEX('BCC Daten'!$B:$R,HEX2DEC($B323)/16+3,HEX2DEC(R$1)+2),INDEX('BCC Daten'!$B:$R,HEX2DEC($B323)/16+3,HEX2DEC(Q$1)+2)))&gt;32767,HEX2DEC(CONCATENATE(INDEX('BCC Daten'!$B:$R,HEX2DEC($B323)/16+3,HEX2DEC(R$1)+2),INDEX('BCC Daten'!$B:$R,HEX2DEC($B323)/16+3,HEX2DEC(Q$1)+2)))-65536,HEX2DEC(CONCATENATE(INDEX('BCC Daten'!$B:$R,HEX2DEC($B323)/16+3,HEX2DEC(R$1)+2),INDEX('BCC Daten'!$B:$R,HEX2DEC($B323)/16+3,HEX2DEC(Q$1)+2))))</f>
        <v>-75</v>
      </c>
      <c r="R323" s="107"/>
    </row>
    <row r="324" spans="1:18" x14ac:dyDescent="0.25">
      <c r="A324" s="75">
        <f t="shared" si="12"/>
        <v>4288</v>
      </c>
      <c r="B324" s="10" t="str">
        <f t="shared" si="11"/>
        <v>10C0</v>
      </c>
      <c r="C324" s="105">
        <f>IF(HEX2DEC(CONCATENATE(INDEX('BCC Daten'!$B:$R,HEX2DEC($B324)/16+3,HEX2DEC(D$1)+2),INDEX('BCC Daten'!$B:$R,HEX2DEC($B324)/16+3,HEX2DEC(C$1)+2)))&gt;32767,HEX2DEC(CONCATENATE(INDEX('BCC Daten'!$B:$R,HEX2DEC($B324)/16+3,HEX2DEC(D$1)+2),INDEX('BCC Daten'!$B:$R,HEX2DEC($B324)/16+3,HEX2DEC(C$1)+2)))-65536,HEX2DEC(CONCATENATE(INDEX('BCC Daten'!$B:$R,HEX2DEC($B324)/16+3,HEX2DEC(D$1)+2),INDEX('BCC Daten'!$B:$R,HEX2DEC($B324)/16+3,HEX2DEC(C$1)+2))))</f>
        <v>5</v>
      </c>
      <c r="D324" s="106"/>
      <c r="E324" s="106">
        <f>IF(HEX2DEC(CONCATENATE(INDEX('BCC Daten'!$B:$R,HEX2DEC($B324)/16+3,HEX2DEC(F$1)+2),INDEX('BCC Daten'!$B:$R,HEX2DEC($B324)/16+3,HEX2DEC(E$1)+2)))&gt;32767,HEX2DEC(CONCATENATE(INDEX('BCC Daten'!$B:$R,HEX2DEC($B324)/16+3,HEX2DEC(F$1)+2),INDEX('BCC Daten'!$B:$R,HEX2DEC($B324)/16+3,HEX2DEC(E$1)+2)))-65536,HEX2DEC(CONCATENATE(INDEX('BCC Daten'!$B:$R,HEX2DEC($B324)/16+3,HEX2DEC(F$1)+2),INDEX('BCC Daten'!$B:$R,HEX2DEC($B324)/16+3,HEX2DEC(E$1)+2))))</f>
        <v>36</v>
      </c>
      <c r="F324" s="106"/>
      <c r="G324" s="106">
        <f>IF(HEX2DEC(CONCATENATE(INDEX('BCC Daten'!$B:$R,HEX2DEC($B324)/16+3,HEX2DEC(H$1)+2),INDEX('BCC Daten'!$B:$R,HEX2DEC($B324)/16+3,HEX2DEC(G$1)+2)))&gt;32767,HEX2DEC(CONCATENATE(INDEX('BCC Daten'!$B:$R,HEX2DEC($B324)/16+3,HEX2DEC(H$1)+2),INDEX('BCC Daten'!$B:$R,HEX2DEC($B324)/16+3,HEX2DEC(G$1)+2)))-65536,HEX2DEC(CONCATENATE(INDEX('BCC Daten'!$B:$R,HEX2DEC($B324)/16+3,HEX2DEC(H$1)+2),INDEX('BCC Daten'!$B:$R,HEX2DEC($B324)/16+3,HEX2DEC(G$1)+2))))</f>
        <v>-9</v>
      </c>
      <c r="H324" s="106"/>
      <c r="I324" s="106">
        <f>IF(HEX2DEC(CONCATENATE(INDEX('BCC Daten'!$B:$R,HEX2DEC($B324)/16+3,HEX2DEC(J$1)+2),INDEX('BCC Daten'!$B:$R,HEX2DEC($B324)/16+3,HEX2DEC(I$1)+2)))&gt;32767,HEX2DEC(CONCATENATE(INDEX('BCC Daten'!$B:$R,HEX2DEC($B324)/16+3,HEX2DEC(J$1)+2),INDEX('BCC Daten'!$B:$R,HEX2DEC($B324)/16+3,HEX2DEC(I$1)+2)))-65536,HEX2DEC(CONCATENATE(INDEX('BCC Daten'!$B:$R,HEX2DEC($B324)/16+3,HEX2DEC(J$1)+2),INDEX('BCC Daten'!$B:$R,HEX2DEC($B324)/16+3,HEX2DEC(I$1)+2))))</f>
        <v>31</v>
      </c>
      <c r="J324" s="106"/>
      <c r="K324" s="106">
        <f>IF(HEX2DEC(CONCATENATE(INDEX('BCC Daten'!$B:$R,HEX2DEC($B324)/16+3,HEX2DEC(L$1)+2),INDEX('BCC Daten'!$B:$R,HEX2DEC($B324)/16+3,HEX2DEC(K$1)+2)))&gt;32767,HEX2DEC(CONCATENATE(INDEX('BCC Daten'!$B:$R,HEX2DEC($B324)/16+3,HEX2DEC(L$1)+2),INDEX('BCC Daten'!$B:$R,HEX2DEC($B324)/16+3,HEX2DEC(K$1)+2)))-65536,HEX2DEC(CONCATENATE(INDEX('BCC Daten'!$B:$R,HEX2DEC($B324)/16+3,HEX2DEC(L$1)+2),INDEX('BCC Daten'!$B:$R,HEX2DEC($B324)/16+3,HEX2DEC(K$1)+2))))</f>
        <v>1</v>
      </c>
      <c r="L324" s="106"/>
      <c r="M324" s="106">
        <f>IF(HEX2DEC(CONCATENATE(INDEX('BCC Daten'!$B:$R,HEX2DEC($B324)/16+3,HEX2DEC(N$1)+2),INDEX('BCC Daten'!$B:$R,HEX2DEC($B324)/16+3,HEX2DEC(M$1)+2)))&gt;32767,HEX2DEC(CONCATENATE(INDEX('BCC Daten'!$B:$R,HEX2DEC($B324)/16+3,HEX2DEC(N$1)+2),INDEX('BCC Daten'!$B:$R,HEX2DEC($B324)/16+3,HEX2DEC(M$1)+2)))-65536,HEX2DEC(CONCATENATE(INDEX('BCC Daten'!$B:$R,HEX2DEC($B324)/16+3,HEX2DEC(N$1)+2),INDEX('BCC Daten'!$B:$R,HEX2DEC($B324)/16+3,HEX2DEC(M$1)+2))))</f>
        <v>-69</v>
      </c>
      <c r="N324" s="106"/>
      <c r="O324" s="106">
        <f>IF(HEX2DEC(CONCATENATE(INDEX('BCC Daten'!$B:$R,HEX2DEC($B324)/16+3,HEX2DEC(P$1)+2),INDEX('BCC Daten'!$B:$R,HEX2DEC($B324)/16+3,HEX2DEC(O$1)+2)))&gt;32767,HEX2DEC(CONCATENATE(INDEX('BCC Daten'!$B:$R,HEX2DEC($B324)/16+3,HEX2DEC(P$1)+2),INDEX('BCC Daten'!$B:$R,HEX2DEC($B324)/16+3,HEX2DEC(O$1)+2)))-65536,HEX2DEC(CONCATENATE(INDEX('BCC Daten'!$B:$R,HEX2DEC($B324)/16+3,HEX2DEC(P$1)+2),INDEX('BCC Daten'!$B:$R,HEX2DEC($B324)/16+3,HEX2DEC(O$1)+2))))</f>
        <v>-5</v>
      </c>
      <c r="P324" s="106"/>
      <c r="Q324" s="106">
        <f>IF(HEX2DEC(CONCATENATE(INDEX('BCC Daten'!$B:$R,HEX2DEC($B324)/16+3,HEX2DEC(R$1)+2),INDEX('BCC Daten'!$B:$R,HEX2DEC($B324)/16+3,HEX2DEC(Q$1)+2)))&gt;32767,HEX2DEC(CONCATENATE(INDEX('BCC Daten'!$B:$R,HEX2DEC($B324)/16+3,HEX2DEC(R$1)+2),INDEX('BCC Daten'!$B:$R,HEX2DEC($B324)/16+3,HEX2DEC(Q$1)+2)))-65536,HEX2DEC(CONCATENATE(INDEX('BCC Daten'!$B:$R,HEX2DEC($B324)/16+3,HEX2DEC(R$1)+2),INDEX('BCC Daten'!$B:$R,HEX2DEC($B324)/16+3,HEX2DEC(Q$1)+2))))</f>
        <v>26</v>
      </c>
      <c r="R324" s="107"/>
    </row>
    <row r="325" spans="1:18" x14ac:dyDescent="0.25">
      <c r="A325" s="75">
        <f t="shared" si="12"/>
        <v>4304</v>
      </c>
      <c r="B325" s="10" t="str">
        <f t="shared" si="11"/>
        <v>10D0</v>
      </c>
      <c r="C325" s="105">
        <f>IF(HEX2DEC(CONCATENATE(INDEX('BCC Daten'!$B:$R,HEX2DEC($B325)/16+3,HEX2DEC(D$1)+2),INDEX('BCC Daten'!$B:$R,HEX2DEC($B325)/16+3,HEX2DEC(C$1)+2)))&gt;32767,HEX2DEC(CONCATENATE(INDEX('BCC Daten'!$B:$R,HEX2DEC($B325)/16+3,HEX2DEC(D$1)+2),INDEX('BCC Daten'!$B:$R,HEX2DEC($B325)/16+3,HEX2DEC(C$1)+2)))-65536,HEX2DEC(CONCATENATE(INDEX('BCC Daten'!$B:$R,HEX2DEC($B325)/16+3,HEX2DEC(D$1)+2),INDEX('BCC Daten'!$B:$R,HEX2DEC($B325)/16+3,HEX2DEC(C$1)+2))))</f>
        <v>-23</v>
      </c>
      <c r="D325" s="106"/>
      <c r="E325" s="106">
        <f>IF(HEX2DEC(CONCATENATE(INDEX('BCC Daten'!$B:$R,HEX2DEC($B325)/16+3,HEX2DEC(F$1)+2),INDEX('BCC Daten'!$B:$R,HEX2DEC($B325)/16+3,HEX2DEC(E$1)+2)))&gt;32767,HEX2DEC(CONCATENATE(INDEX('BCC Daten'!$B:$R,HEX2DEC($B325)/16+3,HEX2DEC(F$1)+2),INDEX('BCC Daten'!$B:$R,HEX2DEC($B325)/16+3,HEX2DEC(E$1)+2)))-65536,HEX2DEC(CONCATENATE(INDEX('BCC Daten'!$B:$R,HEX2DEC($B325)/16+3,HEX2DEC(F$1)+2),INDEX('BCC Daten'!$B:$R,HEX2DEC($B325)/16+3,HEX2DEC(E$1)+2))))</f>
        <v>-42</v>
      </c>
      <c r="F325" s="106"/>
      <c r="G325" s="106">
        <f>IF(HEX2DEC(CONCATENATE(INDEX('BCC Daten'!$B:$R,HEX2DEC($B325)/16+3,HEX2DEC(H$1)+2),INDEX('BCC Daten'!$B:$R,HEX2DEC($B325)/16+3,HEX2DEC(G$1)+2)))&gt;32767,HEX2DEC(CONCATENATE(INDEX('BCC Daten'!$B:$R,HEX2DEC($B325)/16+3,HEX2DEC(H$1)+2),INDEX('BCC Daten'!$B:$R,HEX2DEC($B325)/16+3,HEX2DEC(G$1)+2)))-65536,HEX2DEC(CONCATENATE(INDEX('BCC Daten'!$B:$R,HEX2DEC($B325)/16+3,HEX2DEC(H$1)+2),INDEX('BCC Daten'!$B:$R,HEX2DEC($B325)/16+3,HEX2DEC(G$1)+2))))</f>
        <v>38</v>
      </c>
      <c r="H325" s="106"/>
      <c r="I325" s="106">
        <f>IF(HEX2DEC(CONCATENATE(INDEX('BCC Daten'!$B:$R,HEX2DEC($B325)/16+3,HEX2DEC(J$1)+2),INDEX('BCC Daten'!$B:$R,HEX2DEC($B325)/16+3,HEX2DEC(I$1)+2)))&gt;32767,HEX2DEC(CONCATENATE(INDEX('BCC Daten'!$B:$R,HEX2DEC($B325)/16+3,HEX2DEC(J$1)+2),INDEX('BCC Daten'!$B:$R,HEX2DEC($B325)/16+3,HEX2DEC(I$1)+2)))-65536,HEX2DEC(CONCATENATE(INDEX('BCC Daten'!$B:$R,HEX2DEC($B325)/16+3,HEX2DEC(J$1)+2),INDEX('BCC Daten'!$B:$R,HEX2DEC($B325)/16+3,HEX2DEC(I$1)+2))))</f>
        <v>-2</v>
      </c>
      <c r="J325" s="106"/>
      <c r="K325" s="106">
        <f>IF(HEX2DEC(CONCATENATE(INDEX('BCC Daten'!$B:$R,HEX2DEC($B325)/16+3,HEX2DEC(L$1)+2),INDEX('BCC Daten'!$B:$R,HEX2DEC($B325)/16+3,HEX2DEC(K$1)+2)))&gt;32767,HEX2DEC(CONCATENATE(INDEX('BCC Daten'!$B:$R,HEX2DEC($B325)/16+3,HEX2DEC(L$1)+2),INDEX('BCC Daten'!$B:$R,HEX2DEC($B325)/16+3,HEX2DEC(K$1)+2)))-65536,HEX2DEC(CONCATENATE(INDEX('BCC Daten'!$B:$R,HEX2DEC($B325)/16+3,HEX2DEC(L$1)+2),INDEX('BCC Daten'!$B:$R,HEX2DEC($B325)/16+3,HEX2DEC(K$1)+2))))</f>
        <v>15</v>
      </c>
      <c r="L325" s="106"/>
      <c r="M325" s="106">
        <f>IF(HEX2DEC(CONCATENATE(INDEX('BCC Daten'!$B:$R,HEX2DEC($B325)/16+3,HEX2DEC(N$1)+2),INDEX('BCC Daten'!$B:$R,HEX2DEC($B325)/16+3,HEX2DEC(M$1)+2)))&gt;32767,HEX2DEC(CONCATENATE(INDEX('BCC Daten'!$B:$R,HEX2DEC($B325)/16+3,HEX2DEC(N$1)+2),INDEX('BCC Daten'!$B:$R,HEX2DEC($B325)/16+3,HEX2DEC(M$1)+2)))-65536,HEX2DEC(CONCATENATE(INDEX('BCC Daten'!$B:$R,HEX2DEC($B325)/16+3,HEX2DEC(N$1)+2),INDEX('BCC Daten'!$B:$R,HEX2DEC($B325)/16+3,HEX2DEC(M$1)+2))))</f>
        <v>25</v>
      </c>
      <c r="N325" s="106"/>
      <c r="O325" s="106">
        <f>IF(HEX2DEC(CONCATENATE(INDEX('BCC Daten'!$B:$R,HEX2DEC($B325)/16+3,HEX2DEC(P$1)+2),INDEX('BCC Daten'!$B:$R,HEX2DEC($B325)/16+3,HEX2DEC(O$1)+2)))&gt;32767,HEX2DEC(CONCATENATE(INDEX('BCC Daten'!$B:$R,HEX2DEC($B325)/16+3,HEX2DEC(P$1)+2),INDEX('BCC Daten'!$B:$R,HEX2DEC($B325)/16+3,HEX2DEC(O$1)+2)))-65536,HEX2DEC(CONCATENATE(INDEX('BCC Daten'!$B:$R,HEX2DEC($B325)/16+3,HEX2DEC(P$1)+2),INDEX('BCC Daten'!$B:$R,HEX2DEC($B325)/16+3,HEX2DEC(O$1)+2))))</f>
        <v>-6</v>
      </c>
      <c r="P325" s="106"/>
      <c r="Q325" s="106">
        <f>IF(HEX2DEC(CONCATENATE(INDEX('BCC Daten'!$B:$R,HEX2DEC($B325)/16+3,HEX2DEC(R$1)+2),INDEX('BCC Daten'!$B:$R,HEX2DEC($B325)/16+3,HEX2DEC(Q$1)+2)))&gt;32767,HEX2DEC(CONCATENATE(INDEX('BCC Daten'!$B:$R,HEX2DEC($B325)/16+3,HEX2DEC(R$1)+2),INDEX('BCC Daten'!$B:$R,HEX2DEC($B325)/16+3,HEX2DEC(Q$1)+2)))-65536,HEX2DEC(CONCATENATE(INDEX('BCC Daten'!$B:$R,HEX2DEC($B325)/16+3,HEX2DEC(R$1)+2),INDEX('BCC Daten'!$B:$R,HEX2DEC($B325)/16+3,HEX2DEC(Q$1)+2))))</f>
        <v>-9</v>
      </c>
      <c r="R325" s="107"/>
    </row>
    <row r="326" spans="1:18" x14ac:dyDescent="0.25">
      <c r="A326" s="75">
        <f t="shared" si="12"/>
        <v>4320</v>
      </c>
      <c r="B326" s="10" t="str">
        <f t="shared" si="11"/>
        <v>10E0</v>
      </c>
      <c r="C326" s="105">
        <f>IF(HEX2DEC(CONCATENATE(INDEX('BCC Daten'!$B:$R,HEX2DEC($B326)/16+3,HEX2DEC(D$1)+2),INDEX('BCC Daten'!$B:$R,HEX2DEC($B326)/16+3,HEX2DEC(C$1)+2)))&gt;32767,HEX2DEC(CONCATENATE(INDEX('BCC Daten'!$B:$R,HEX2DEC($B326)/16+3,HEX2DEC(D$1)+2),INDEX('BCC Daten'!$B:$R,HEX2DEC($B326)/16+3,HEX2DEC(C$1)+2)))-65536,HEX2DEC(CONCATENATE(INDEX('BCC Daten'!$B:$R,HEX2DEC($B326)/16+3,HEX2DEC(D$1)+2),INDEX('BCC Daten'!$B:$R,HEX2DEC($B326)/16+3,HEX2DEC(C$1)+2))))</f>
        <v>-25</v>
      </c>
      <c r="D326" s="106"/>
      <c r="E326" s="106">
        <f>IF(HEX2DEC(CONCATENATE(INDEX('BCC Daten'!$B:$R,HEX2DEC($B326)/16+3,HEX2DEC(F$1)+2),INDEX('BCC Daten'!$B:$R,HEX2DEC($B326)/16+3,HEX2DEC(E$1)+2)))&gt;32767,HEX2DEC(CONCATENATE(INDEX('BCC Daten'!$B:$R,HEX2DEC($B326)/16+3,HEX2DEC(F$1)+2),INDEX('BCC Daten'!$B:$R,HEX2DEC($B326)/16+3,HEX2DEC(E$1)+2)))-65536,HEX2DEC(CONCATENATE(INDEX('BCC Daten'!$B:$R,HEX2DEC($B326)/16+3,HEX2DEC(F$1)+2),INDEX('BCC Daten'!$B:$R,HEX2DEC($B326)/16+3,HEX2DEC(E$1)+2))))</f>
        <v>-53</v>
      </c>
      <c r="F326" s="106"/>
      <c r="G326" s="106">
        <f>IF(HEX2DEC(CONCATENATE(INDEX('BCC Daten'!$B:$R,HEX2DEC($B326)/16+3,HEX2DEC(H$1)+2),INDEX('BCC Daten'!$B:$R,HEX2DEC($B326)/16+3,HEX2DEC(G$1)+2)))&gt;32767,HEX2DEC(CONCATENATE(INDEX('BCC Daten'!$B:$R,HEX2DEC($B326)/16+3,HEX2DEC(H$1)+2),INDEX('BCC Daten'!$B:$R,HEX2DEC($B326)/16+3,HEX2DEC(G$1)+2)))-65536,HEX2DEC(CONCATENATE(INDEX('BCC Daten'!$B:$R,HEX2DEC($B326)/16+3,HEX2DEC(H$1)+2),INDEX('BCC Daten'!$B:$R,HEX2DEC($B326)/16+3,HEX2DEC(G$1)+2))))</f>
        <v>-40</v>
      </c>
      <c r="H326" s="106"/>
      <c r="I326" s="106">
        <f>IF(HEX2DEC(CONCATENATE(INDEX('BCC Daten'!$B:$R,HEX2DEC($B326)/16+3,HEX2DEC(J$1)+2),INDEX('BCC Daten'!$B:$R,HEX2DEC($B326)/16+3,HEX2DEC(I$1)+2)))&gt;32767,HEX2DEC(CONCATENATE(INDEX('BCC Daten'!$B:$R,HEX2DEC($B326)/16+3,HEX2DEC(J$1)+2),INDEX('BCC Daten'!$B:$R,HEX2DEC($B326)/16+3,HEX2DEC(I$1)+2)))-65536,HEX2DEC(CONCATENATE(INDEX('BCC Daten'!$B:$R,HEX2DEC($B326)/16+3,HEX2DEC(J$1)+2),INDEX('BCC Daten'!$B:$R,HEX2DEC($B326)/16+3,HEX2DEC(I$1)+2))))</f>
        <v>-9</v>
      </c>
      <c r="J326" s="106"/>
      <c r="K326" s="106">
        <f>IF(HEX2DEC(CONCATENATE(INDEX('BCC Daten'!$B:$R,HEX2DEC($B326)/16+3,HEX2DEC(L$1)+2),INDEX('BCC Daten'!$B:$R,HEX2DEC($B326)/16+3,HEX2DEC(K$1)+2)))&gt;32767,HEX2DEC(CONCATENATE(INDEX('BCC Daten'!$B:$R,HEX2DEC($B326)/16+3,HEX2DEC(L$1)+2),INDEX('BCC Daten'!$B:$R,HEX2DEC($B326)/16+3,HEX2DEC(K$1)+2)))-65536,HEX2DEC(CONCATENATE(INDEX('BCC Daten'!$B:$R,HEX2DEC($B326)/16+3,HEX2DEC(L$1)+2),INDEX('BCC Daten'!$B:$R,HEX2DEC($B326)/16+3,HEX2DEC(K$1)+2))))</f>
        <v>-37</v>
      </c>
      <c r="L326" s="106"/>
      <c r="M326" s="106">
        <f>IF(HEX2DEC(CONCATENATE(INDEX('BCC Daten'!$B:$R,HEX2DEC($B326)/16+3,HEX2DEC(N$1)+2),INDEX('BCC Daten'!$B:$R,HEX2DEC($B326)/16+3,HEX2DEC(M$1)+2)))&gt;32767,HEX2DEC(CONCATENATE(INDEX('BCC Daten'!$B:$R,HEX2DEC($B326)/16+3,HEX2DEC(N$1)+2),INDEX('BCC Daten'!$B:$R,HEX2DEC($B326)/16+3,HEX2DEC(M$1)+2)))-65536,HEX2DEC(CONCATENATE(INDEX('BCC Daten'!$B:$R,HEX2DEC($B326)/16+3,HEX2DEC(N$1)+2),INDEX('BCC Daten'!$B:$R,HEX2DEC($B326)/16+3,HEX2DEC(M$1)+2))))</f>
        <v>-76</v>
      </c>
      <c r="N326" s="106"/>
      <c r="O326" s="106">
        <f>IF(HEX2DEC(CONCATENATE(INDEX('BCC Daten'!$B:$R,HEX2DEC($B326)/16+3,HEX2DEC(P$1)+2),INDEX('BCC Daten'!$B:$R,HEX2DEC($B326)/16+3,HEX2DEC(O$1)+2)))&gt;32767,HEX2DEC(CONCATENATE(INDEX('BCC Daten'!$B:$R,HEX2DEC($B326)/16+3,HEX2DEC(P$1)+2),INDEX('BCC Daten'!$B:$R,HEX2DEC($B326)/16+3,HEX2DEC(O$1)+2)))-65536,HEX2DEC(CONCATENATE(INDEX('BCC Daten'!$B:$R,HEX2DEC($B326)/16+3,HEX2DEC(P$1)+2),INDEX('BCC Daten'!$B:$R,HEX2DEC($B326)/16+3,HEX2DEC(O$1)+2))))</f>
        <v>-97</v>
      </c>
      <c r="P326" s="106"/>
      <c r="Q326" s="106">
        <f>IF(HEX2DEC(CONCATENATE(INDEX('BCC Daten'!$B:$R,HEX2DEC($B326)/16+3,HEX2DEC(R$1)+2),INDEX('BCC Daten'!$B:$R,HEX2DEC($B326)/16+3,HEX2DEC(Q$1)+2)))&gt;32767,HEX2DEC(CONCATENATE(INDEX('BCC Daten'!$B:$R,HEX2DEC($B326)/16+3,HEX2DEC(R$1)+2),INDEX('BCC Daten'!$B:$R,HEX2DEC($B326)/16+3,HEX2DEC(Q$1)+2)))-65536,HEX2DEC(CONCATENATE(INDEX('BCC Daten'!$B:$R,HEX2DEC($B326)/16+3,HEX2DEC(R$1)+2),INDEX('BCC Daten'!$B:$R,HEX2DEC($B326)/16+3,HEX2DEC(Q$1)+2))))</f>
        <v>-30</v>
      </c>
      <c r="R326" s="107"/>
    </row>
    <row r="327" spans="1:18" x14ac:dyDescent="0.25">
      <c r="A327" s="75">
        <f t="shared" si="12"/>
        <v>4336</v>
      </c>
      <c r="B327" s="10" t="str">
        <f t="shared" si="11"/>
        <v>10F0</v>
      </c>
      <c r="C327" s="105">
        <f>IF(HEX2DEC(CONCATENATE(INDEX('BCC Daten'!$B:$R,HEX2DEC($B327)/16+3,HEX2DEC(D$1)+2),INDEX('BCC Daten'!$B:$R,HEX2DEC($B327)/16+3,HEX2DEC(C$1)+2)))&gt;32767,HEX2DEC(CONCATENATE(INDEX('BCC Daten'!$B:$R,HEX2DEC($B327)/16+3,HEX2DEC(D$1)+2),INDEX('BCC Daten'!$B:$R,HEX2DEC($B327)/16+3,HEX2DEC(C$1)+2)))-65536,HEX2DEC(CONCATENATE(INDEX('BCC Daten'!$B:$R,HEX2DEC($B327)/16+3,HEX2DEC(D$1)+2),INDEX('BCC Daten'!$B:$R,HEX2DEC($B327)/16+3,HEX2DEC(C$1)+2))))</f>
        <v>-30</v>
      </c>
      <c r="D327" s="106"/>
      <c r="E327" s="106">
        <f>IF(HEX2DEC(CONCATENATE(INDEX('BCC Daten'!$B:$R,HEX2DEC($B327)/16+3,HEX2DEC(F$1)+2),INDEX('BCC Daten'!$B:$R,HEX2DEC($B327)/16+3,HEX2DEC(E$1)+2)))&gt;32767,HEX2DEC(CONCATENATE(INDEX('BCC Daten'!$B:$R,HEX2DEC($B327)/16+3,HEX2DEC(F$1)+2),INDEX('BCC Daten'!$B:$R,HEX2DEC($B327)/16+3,HEX2DEC(E$1)+2)))-65536,HEX2DEC(CONCATENATE(INDEX('BCC Daten'!$B:$R,HEX2DEC($B327)/16+3,HEX2DEC(F$1)+2),INDEX('BCC Daten'!$B:$R,HEX2DEC($B327)/16+3,HEX2DEC(E$1)+2))))</f>
        <v>-40</v>
      </c>
      <c r="F327" s="106"/>
      <c r="G327" s="106">
        <f>IF(HEX2DEC(CONCATENATE(INDEX('BCC Daten'!$B:$R,HEX2DEC($B327)/16+3,HEX2DEC(H$1)+2),INDEX('BCC Daten'!$B:$R,HEX2DEC($B327)/16+3,HEX2DEC(G$1)+2)))&gt;32767,HEX2DEC(CONCATENATE(INDEX('BCC Daten'!$B:$R,HEX2DEC($B327)/16+3,HEX2DEC(H$1)+2),INDEX('BCC Daten'!$B:$R,HEX2DEC($B327)/16+3,HEX2DEC(G$1)+2)))-65536,HEX2DEC(CONCATENATE(INDEX('BCC Daten'!$B:$R,HEX2DEC($B327)/16+3,HEX2DEC(H$1)+2),INDEX('BCC Daten'!$B:$R,HEX2DEC($B327)/16+3,HEX2DEC(G$1)+2))))</f>
        <v>-27</v>
      </c>
      <c r="H327" s="106"/>
      <c r="I327" s="106">
        <f>IF(HEX2DEC(CONCATENATE(INDEX('BCC Daten'!$B:$R,HEX2DEC($B327)/16+3,HEX2DEC(J$1)+2),INDEX('BCC Daten'!$B:$R,HEX2DEC($B327)/16+3,HEX2DEC(I$1)+2)))&gt;32767,HEX2DEC(CONCATENATE(INDEX('BCC Daten'!$B:$R,HEX2DEC($B327)/16+3,HEX2DEC(J$1)+2),INDEX('BCC Daten'!$B:$R,HEX2DEC($B327)/16+3,HEX2DEC(I$1)+2)))-65536,HEX2DEC(CONCATENATE(INDEX('BCC Daten'!$B:$R,HEX2DEC($B327)/16+3,HEX2DEC(J$1)+2),INDEX('BCC Daten'!$B:$R,HEX2DEC($B327)/16+3,HEX2DEC(I$1)+2))))</f>
        <v>-14</v>
      </c>
      <c r="J327" s="106"/>
      <c r="K327" s="106">
        <f>IF(HEX2DEC(CONCATENATE(INDEX('BCC Daten'!$B:$R,HEX2DEC($B327)/16+3,HEX2DEC(L$1)+2),INDEX('BCC Daten'!$B:$R,HEX2DEC($B327)/16+3,HEX2DEC(K$1)+2)))&gt;32767,HEX2DEC(CONCATENATE(INDEX('BCC Daten'!$B:$R,HEX2DEC($B327)/16+3,HEX2DEC(L$1)+2),INDEX('BCC Daten'!$B:$R,HEX2DEC($B327)/16+3,HEX2DEC(K$1)+2)))-65536,HEX2DEC(CONCATENATE(INDEX('BCC Daten'!$B:$R,HEX2DEC($B327)/16+3,HEX2DEC(L$1)+2),INDEX('BCC Daten'!$B:$R,HEX2DEC($B327)/16+3,HEX2DEC(K$1)+2))))</f>
        <v>-37</v>
      </c>
      <c r="L327" s="106"/>
      <c r="M327" s="106">
        <f>IF(HEX2DEC(CONCATENATE(INDEX('BCC Daten'!$B:$R,HEX2DEC($B327)/16+3,HEX2DEC(N$1)+2),INDEX('BCC Daten'!$B:$R,HEX2DEC($B327)/16+3,HEX2DEC(M$1)+2)))&gt;32767,HEX2DEC(CONCATENATE(INDEX('BCC Daten'!$B:$R,HEX2DEC($B327)/16+3,HEX2DEC(N$1)+2),INDEX('BCC Daten'!$B:$R,HEX2DEC($B327)/16+3,HEX2DEC(M$1)+2)))-65536,HEX2DEC(CONCATENATE(INDEX('BCC Daten'!$B:$R,HEX2DEC($B327)/16+3,HEX2DEC(N$1)+2),INDEX('BCC Daten'!$B:$R,HEX2DEC($B327)/16+3,HEX2DEC(M$1)+2))))</f>
        <v>-63</v>
      </c>
      <c r="N327" s="106"/>
      <c r="O327" s="106">
        <f>IF(HEX2DEC(CONCATENATE(INDEX('BCC Daten'!$B:$R,HEX2DEC($B327)/16+3,HEX2DEC(P$1)+2),INDEX('BCC Daten'!$B:$R,HEX2DEC($B327)/16+3,HEX2DEC(O$1)+2)))&gt;32767,HEX2DEC(CONCATENATE(INDEX('BCC Daten'!$B:$R,HEX2DEC($B327)/16+3,HEX2DEC(P$1)+2),INDEX('BCC Daten'!$B:$R,HEX2DEC($B327)/16+3,HEX2DEC(O$1)+2)))-65536,HEX2DEC(CONCATENATE(INDEX('BCC Daten'!$B:$R,HEX2DEC($B327)/16+3,HEX2DEC(P$1)+2),INDEX('BCC Daten'!$B:$R,HEX2DEC($B327)/16+3,HEX2DEC(O$1)+2))))</f>
        <v>-23</v>
      </c>
      <c r="P327" s="106"/>
      <c r="Q327" s="106">
        <f>IF(HEX2DEC(CONCATENATE(INDEX('BCC Daten'!$B:$R,HEX2DEC($B327)/16+3,HEX2DEC(R$1)+2),INDEX('BCC Daten'!$B:$R,HEX2DEC($B327)/16+3,HEX2DEC(Q$1)+2)))&gt;32767,HEX2DEC(CONCATENATE(INDEX('BCC Daten'!$B:$R,HEX2DEC($B327)/16+3,HEX2DEC(R$1)+2),INDEX('BCC Daten'!$B:$R,HEX2DEC($B327)/16+3,HEX2DEC(Q$1)+2)))-65536,HEX2DEC(CONCATENATE(INDEX('BCC Daten'!$B:$R,HEX2DEC($B327)/16+3,HEX2DEC(R$1)+2),INDEX('BCC Daten'!$B:$R,HEX2DEC($B327)/16+3,HEX2DEC(Q$1)+2))))</f>
        <v>-62</v>
      </c>
      <c r="R327" s="107"/>
    </row>
    <row r="328" spans="1:18" x14ac:dyDescent="0.25">
      <c r="A328" s="75">
        <f t="shared" si="12"/>
        <v>4352</v>
      </c>
      <c r="B328" s="10" t="str">
        <f t="shared" si="11"/>
        <v>1100</v>
      </c>
      <c r="C328" s="105">
        <f>IF(HEX2DEC(CONCATENATE(INDEX('BCC Daten'!$B:$R,HEX2DEC($B328)/16+3,HEX2DEC(D$1)+2),INDEX('BCC Daten'!$B:$R,HEX2DEC($B328)/16+3,HEX2DEC(C$1)+2)))&gt;32767,HEX2DEC(CONCATENATE(INDEX('BCC Daten'!$B:$R,HEX2DEC($B328)/16+3,HEX2DEC(D$1)+2),INDEX('BCC Daten'!$B:$R,HEX2DEC($B328)/16+3,HEX2DEC(C$1)+2)))-65536,HEX2DEC(CONCATENATE(INDEX('BCC Daten'!$B:$R,HEX2DEC($B328)/16+3,HEX2DEC(D$1)+2),INDEX('BCC Daten'!$B:$R,HEX2DEC($B328)/16+3,HEX2DEC(C$1)+2))))</f>
        <v>-24</v>
      </c>
      <c r="D328" s="106"/>
      <c r="E328" s="106">
        <f>IF(HEX2DEC(CONCATENATE(INDEX('BCC Daten'!$B:$R,HEX2DEC($B328)/16+3,HEX2DEC(F$1)+2),INDEX('BCC Daten'!$B:$R,HEX2DEC($B328)/16+3,HEX2DEC(E$1)+2)))&gt;32767,HEX2DEC(CONCATENATE(INDEX('BCC Daten'!$B:$R,HEX2DEC($B328)/16+3,HEX2DEC(F$1)+2),INDEX('BCC Daten'!$B:$R,HEX2DEC($B328)/16+3,HEX2DEC(E$1)+2)))-65536,HEX2DEC(CONCATENATE(INDEX('BCC Daten'!$B:$R,HEX2DEC($B328)/16+3,HEX2DEC(F$1)+2),INDEX('BCC Daten'!$B:$R,HEX2DEC($B328)/16+3,HEX2DEC(E$1)+2))))</f>
        <v>-27</v>
      </c>
      <c r="F328" s="106"/>
      <c r="G328" s="106">
        <f>IF(HEX2DEC(CONCATENATE(INDEX('BCC Daten'!$B:$R,HEX2DEC($B328)/16+3,HEX2DEC(H$1)+2),INDEX('BCC Daten'!$B:$R,HEX2DEC($B328)/16+3,HEX2DEC(G$1)+2)))&gt;32767,HEX2DEC(CONCATENATE(INDEX('BCC Daten'!$B:$R,HEX2DEC($B328)/16+3,HEX2DEC(H$1)+2),INDEX('BCC Daten'!$B:$R,HEX2DEC($B328)/16+3,HEX2DEC(G$1)+2)))-65536,HEX2DEC(CONCATENATE(INDEX('BCC Daten'!$B:$R,HEX2DEC($B328)/16+3,HEX2DEC(H$1)+2),INDEX('BCC Daten'!$B:$R,HEX2DEC($B328)/16+3,HEX2DEC(G$1)+2))))</f>
        <v>-22</v>
      </c>
      <c r="H328" s="106"/>
      <c r="I328" s="106">
        <f>IF(HEX2DEC(CONCATENATE(INDEX('BCC Daten'!$B:$R,HEX2DEC($B328)/16+3,HEX2DEC(J$1)+2),INDEX('BCC Daten'!$B:$R,HEX2DEC($B328)/16+3,HEX2DEC(I$1)+2)))&gt;32767,HEX2DEC(CONCATENATE(INDEX('BCC Daten'!$B:$R,HEX2DEC($B328)/16+3,HEX2DEC(J$1)+2),INDEX('BCC Daten'!$B:$R,HEX2DEC($B328)/16+3,HEX2DEC(I$1)+2)))-65536,HEX2DEC(CONCATENATE(INDEX('BCC Daten'!$B:$R,HEX2DEC($B328)/16+3,HEX2DEC(J$1)+2),INDEX('BCC Daten'!$B:$R,HEX2DEC($B328)/16+3,HEX2DEC(I$1)+2))))</f>
        <v>-24</v>
      </c>
      <c r="J328" s="106"/>
      <c r="K328" s="106">
        <f>IF(HEX2DEC(CONCATENATE(INDEX('BCC Daten'!$B:$R,HEX2DEC($B328)/16+3,HEX2DEC(L$1)+2),INDEX('BCC Daten'!$B:$R,HEX2DEC($B328)/16+3,HEX2DEC(K$1)+2)))&gt;32767,HEX2DEC(CONCATENATE(INDEX('BCC Daten'!$B:$R,HEX2DEC($B328)/16+3,HEX2DEC(L$1)+2),INDEX('BCC Daten'!$B:$R,HEX2DEC($B328)/16+3,HEX2DEC(K$1)+2)))-65536,HEX2DEC(CONCATENATE(INDEX('BCC Daten'!$B:$R,HEX2DEC($B328)/16+3,HEX2DEC(L$1)+2),INDEX('BCC Daten'!$B:$R,HEX2DEC($B328)/16+3,HEX2DEC(K$1)+2))))</f>
        <v>-21</v>
      </c>
      <c r="L328" s="106"/>
      <c r="M328" s="106">
        <f>IF(HEX2DEC(CONCATENATE(INDEX('BCC Daten'!$B:$R,HEX2DEC($B328)/16+3,HEX2DEC(N$1)+2),INDEX('BCC Daten'!$B:$R,HEX2DEC($B328)/16+3,HEX2DEC(M$1)+2)))&gt;32767,HEX2DEC(CONCATENATE(INDEX('BCC Daten'!$B:$R,HEX2DEC($B328)/16+3,HEX2DEC(N$1)+2),INDEX('BCC Daten'!$B:$R,HEX2DEC($B328)/16+3,HEX2DEC(M$1)+2)))-65536,HEX2DEC(CONCATENATE(INDEX('BCC Daten'!$B:$R,HEX2DEC($B328)/16+3,HEX2DEC(N$1)+2),INDEX('BCC Daten'!$B:$R,HEX2DEC($B328)/16+3,HEX2DEC(M$1)+2))))</f>
        <v>-22</v>
      </c>
      <c r="N328" s="106"/>
      <c r="O328" s="106">
        <f>IF(HEX2DEC(CONCATENATE(INDEX('BCC Daten'!$B:$R,HEX2DEC($B328)/16+3,HEX2DEC(P$1)+2),INDEX('BCC Daten'!$B:$R,HEX2DEC($B328)/16+3,HEX2DEC(O$1)+2)))&gt;32767,HEX2DEC(CONCATENATE(INDEX('BCC Daten'!$B:$R,HEX2DEC($B328)/16+3,HEX2DEC(P$1)+2),INDEX('BCC Daten'!$B:$R,HEX2DEC($B328)/16+3,HEX2DEC(O$1)+2)))-65536,HEX2DEC(CONCATENATE(INDEX('BCC Daten'!$B:$R,HEX2DEC($B328)/16+3,HEX2DEC(P$1)+2),INDEX('BCC Daten'!$B:$R,HEX2DEC($B328)/16+3,HEX2DEC(O$1)+2))))</f>
        <v>-21</v>
      </c>
      <c r="P328" s="106"/>
      <c r="Q328" s="106">
        <f>IF(HEX2DEC(CONCATENATE(INDEX('BCC Daten'!$B:$R,HEX2DEC($B328)/16+3,HEX2DEC(R$1)+2),INDEX('BCC Daten'!$B:$R,HEX2DEC($B328)/16+3,HEX2DEC(Q$1)+2)))&gt;32767,HEX2DEC(CONCATENATE(INDEX('BCC Daten'!$B:$R,HEX2DEC($B328)/16+3,HEX2DEC(R$1)+2),INDEX('BCC Daten'!$B:$R,HEX2DEC($B328)/16+3,HEX2DEC(Q$1)+2)))-65536,HEX2DEC(CONCATENATE(INDEX('BCC Daten'!$B:$R,HEX2DEC($B328)/16+3,HEX2DEC(R$1)+2),INDEX('BCC Daten'!$B:$R,HEX2DEC($B328)/16+3,HEX2DEC(Q$1)+2))))</f>
        <v>-22</v>
      </c>
      <c r="R328" s="107"/>
    </row>
    <row r="329" spans="1:18" x14ac:dyDescent="0.25">
      <c r="A329" s="75">
        <f t="shared" si="12"/>
        <v>4368</v>
      </c>
      <c r="B329" s="10" t="str">
        <f t="shared" si="11"/>
        <v>1110</v>
      </c>
      <c r="C329" s="105">
        <f>IF(HEX2DEC(CONCATENATE(INDEX('BCC Daten'!$B:$R,HEX2DEC($B329)/16+3,HEX2DEC(D$1)+2),INDEX('BCC Daten'!$B:$R,HEX2DEC($B329)/16+3,HEX2DEC(C$1)+2)))&gt;32767,HEX2DEC(CONCATENATE(INDEX('BCC Daten'!$B:$R,HEX2DEC($B329)/16+3,HEX2DEC(D$1)+2),INDEX('BCC Daten'!$B:$R,HEX2DEC($B329)/16+3,HEX2DEC(C$1)+2)))-65536,HEX2DEC(CONCATENATE(INDEX('BCC Daten'!$B:$R,HEX2DEC($B329)/16+3,HEX2DEC(D$1)+2),INDEX('BCC Daten'!$B:$R,HEX2DEC($B329)/16+3,HEX2DEC(C$1)+2))))</f>
        <v>-19</v>
      </c>
      <c r="D329" s="106"/>
      <c r="E329" s="106">
        <f>IF(HEX2DEC(CONCATENATE(INDEX('BCC Daten'!$B:$R,HEX2DEC($B329)/16+3,HEX2DEC(F$1)+2),INDEX('BCC Daten'!$B:$R,HEX2DEC($B329)/16+3,HEX2DEC(E$1)+2)))&gt;32767,HEX2DEC(CONCATENATE(INDEX('BCC Daten'!$B:$R,HEX2DEC($B329)/16+3,HEX2DEC(F$1)+2),INDEX('BCC Daten'!$B:$R,HEX2DEC($B329)/16+3,HEX2DEC(E$1)+2)))-65536,HEX2DEC(CONCATENATE(INDEX('BCC Daten'!$B:$R,HEX2DEC($B329)/16+3,HEX2DEC(F$1)+2),INDEX('BCC Daten'!$B:$R,HEX2DEC($B329)/16+3,HEX2DEC(E$1)+2))))</f>
        <v>-22</v>
      </c>
      <c r="F329" s="106"/>
      <c r="G329" s="106">
        <f>IF(HEX2DEC(CONCATENATE(INDEX('BCC Daten'!$B:$R,HEX2DEC($B329)/16+3,HEX2DEC(H$1)+2),INDEX('BCC Daten'!$B:$R,HEX2DEC($B329)/16+3,HEX2DEC(G$1)+2)))&gt;32767,HEX2DEC(CONCATENATE(INDEX('BCC Daten'!$B:$R,HEX2DEC($B329)/16+3,HEX2DEC(H$1)+2),INDEX('BCC Daten'!$B:$R,HEX2DEC($B329)/16+3,HEX2DEC(G$1)+2)))-65536,HEX2DEC(CONCATENATE(INDEX('BCC Daten'!$B:$R,HEX2DEC($B329)/16+3,HEX2DEC(H$1)+2),INDEX('BCC Daten'!$B:$R,HEX2DEC($B329)/16+3,HEX2DEC(G$1)+2))))</f>
        <v>-23</v>
      </c>
      <c r="H329" s="106"/>
      <c r="I329" s="106">
        <f>IF(HEX2DEC(CONCATENATE(INDEX('BCC Daten'!$B:$R,HEX2DEC($B329)/16+3,HEX2DEC(J$1)+2),INDEX('BCC Daten'!$B:$R,HEX2DEC($B329)/16+3,HEX2DEC(I$1)+2)))&gt;32767,HEX2DEC(CONCATENATE(INDEX('BCC Daten'!$B:$R,HEX2DEC($B329)/16+3,HEX2DEC(J$1)+2),INDEX('BCC Daten'!$B:$R,HEX2DEC($B329)/16+3,HEX2DEC(I$1)+2)))-65536,HEX2DEC(CONCATENATE(INDEX('BCC Daten'!$B:$R,HEX2DEC($B329)/16+3,HEX2DEC(J$1)+2),INDEX('BCC Daten'!$B:$R,HEX2DEC($B329)/16+3,HEX2DEC(I$1)+2))))</f>
        <v>-19</v>
      </c>
      <c r="J329" s="106"/>
      <c r="K329" s="106">
        <f>IF(HEX2DEC(CONCATENATE(INDEX('BCC Daten'!$B:$R,HEX2DEC($B329)/16+3,HEX2DEC(L$1)+2),INDEX('BCC Daten'!$B:$R,HEX2DEC($B329)/16+3,HEX2DEC(K$1)+2)))&gt;32767,HEX2DEC(CONCATENATE(INDEX('BCC Daten'!$B:$R,HEX2DEC($B329)/16+3,HEX2DEC(L$1)+2),INDEX('BCC Daten'!$B:$R,HEX2DEC($B329)/16+3,HEX2DEC(K$1)+2)))-65536,HEX2DEC(CONCATENATE(INDEX('BCC Daten'!$B:$R,HEX2DEC($B329)/16+3,HEX2DEC(L$1)+2),INDEX('BCC Daten'!$B:$R,HEX2DEC($B329)/16+3,HEX2DEC(K$1)+2))))</f>
        <v>-20</v>
      </c>
      <c r="L329" s="106"/>
      <c r="M329" s="106">
        <f>IF(HEX2DEC(CONCATENATE(INDEX('BCC Daten'!$B:$R,HEX2DEC($B329)/16+3,HEX2DEC(N$1)+2),INDEX('BCC Daten'!$B:$R,HEX2DEC($B329)/16+3,HEX2DEC(M$1)+2)))&gt;32767,HEX2DEC(CONCATENATE(INDEX('BCC Daten'!$B:$R,HEX2DEC($B329)/16+3,HEX2DEC(N$1)+2),INDEX('BCC Daten'!$B:$R,HEX2DEC($B329)/16+3,HEX2DEC(M$1)+2)))-65536,HEX2DEC(CONCATENATE(INDEX('BCC Daten'!$B:$R,HEX2DEC($B329)/16+3,HEX2DEC(N$1)+2),INDEX('BCC Daten'!$B:$R,HEX2DEC($B329)/16+3,HEX2DEC(M$1)+2))))</f>
        <v>-22</v>
      </c>
      <c r="N329" s="106"/>
      <c r="O329" s="106">
        <f>IF(HEX2DEC(CONCATENATE(INDEX('BCC Daten'!$B:$R,HEX2DEC($B329)/16+3,HEX2DEC(P$1)+2),INDEX('BCC Daten'!$B:$R,HEX2DEC($B329)/16+3,HEX2DEC(O$1)+2)))&gt;32767,HEX2DEC(CONCATENATE(INDEX('BCC Daten'!$B:$R,HEX2DEC($B329)/16+3,HEX2DEC(P$1)+2),INDEX('BCC Daten'!$B:$R,HEX2DEC($B329)/16+3,HEX2DEC(O$1)+2)))-65536,HEX2DEC(CONCATENATE(INDEX('BCC Daten'!$B:$R,HEX2DEC($B329)/16+3,HEX2DEC(P$1)+2),INDEX('BCC Daten'!$B:$R,HEX2DEC($B329)/16+3,HEX2DEC(O$1)+2))))</f>
        <v>-21</v>
      </c>
      <c r="P329" s="106"/>
      <c r="Q329" s="106">
        <f>IF(HEX2DEC(CONCATENATE(INDEX('BCC Daten'!$B:$R,HEX2DEC($B329)/16+3,HEX2DEC(R$1)+2),INDEX('BCC Daten'!$B:$R,HEX2DEC($B329)/16+3,HEX2DEC(Q$1)+2)))&gt;32767,HEX2DEC(CONCATENATE(INDEX('BCC Daten'!$B:$R,HEX2DEC($B329)/16+3,HEX2DEC(R$1)+2),INDEX('BCC Daten'!$B:$R,HEX2DEC($B329)/16+3,HEX2DEC(Q$1)+2)))-65536,HEX2DEC(CONCATENATE(INDEX('BCC Daten'!$B:$R,HEX2DEC($B329)/16+3,HEX2DEC(R$1)+2),INDEX('BCC Daten'!$B:$R,HEX2DEC($B329)/16+3,HEX2DEC(Q$1)+2))))</f>
        <v>-22</v>
      </c>
      <c r="R329" s="107"/>
    </row>
    <row r="330" spans="1:18" x14ac:dyDescent="0.25">
      <c r="A330" s="75">
        <f t="shared" si="12"/>
        <v>4384</v>
      </c>
      <c r="B330" s="10" t="str">
        <f t="shared" si="11"/>
        <v>1120</v>
      </c>
      <c r="C330" s="105">
        <f>IF(HEX2DEC(CONCATENATE(INDEX('BCC Daten'!$B:$R,HEX2DEC($B330)/16+3,HEX2DEC(D$1)+2),INDEX('BCC Daten'!$B:$R,HEX2DEC($B330)/16+3,HEX2DEC(C$1)+2)))&gt;32767,HEX2DEC(CONCATENATE(INDEX('BCC Daten'!$B:$R,HEX2DEC($B330)/16+3,HEX2DEC(D$1)+2),INDEX('BCC Daten'!$B:$R,HEX2DEC($B330)/16+3,HEX2DEC(C$1)+2)))-65536,HEX2DEC(CONCATENATE(INDEX('BCC Daten'!$B:$R,HEX2DEC($B330)/16+3,HEX2DEC(D$1)+2),INDEX('BCC Daten'!$B:$R,HEX2DEC($B330)/16+3,HEX2DEC(C$1)+2))))</f>
        <v>-20</v>
      </c>
      <c r="D330" s="106"/>
      <c r="E330" s="106">
        <f>IF(HEX2DEC(CONCATENATE(INDEX('BCC Daten'!$B:$R,HEX2DEC($B330)/16+3,HEX2DEC(F$1)+2),INDEX('BCC Daten'!$B:$R,HEX2DEC($B330)/16+3,HEX2DEC(E$1)+2)))&gt;32767,HEX2DEC(CONCATENATE(INDEX('BCC Daten'!$B:$R,HEX2DEC($B330)/16+3,HEX2DEC(F$1)+2),INDEX('BCC Daten'!$B:$R,HEX2DEC($B330)/16+3,HEX2DEC(E$1)+2)))-65536,HEX2DEC(CONCATENATE(INDEX('BCC Daten'!$B:$R,HEX2DEC($B330)/16+3,HEX2DEC(F$1)+2),INDEX('BCC Daten'!$B:$R,HEX2DEC($B330)/16+3,HEX2DEC(E$1)+2))))</f>
        <v>-15</v>
      </c>
      <c r="F330" s="106"/>
      <c r="G330" s="106">
        <f>IF(HEX2DEC(CONCATENATE(INDEX('BCC Daten'!$B:$R,HEX2DEC($B330)/16+3,HEX2DEC(H$1)+2),INDEX('BCC Daten'!$B:$R,HEX2DEC($B330)/16+3,HEX2DEC(G$1)+2)))&gt;32767,HEX2DEC(CONCATENATE(INDEX('BCC Daten'!$B:$R,HEX2DEC($B330)/16+3,HEX2DEC(H$1)+2),INDEX('BCC Daten'!$B:$R,HEX2DEC($B330)/16+3,HEX2DEC(G$1)+2)))-65536,HEX2DEC(CONCATENATE(INDEX('BCC Daten'!$B:$R,HEX2DEC($B330)/16+3,HEX2DEC(H$1)+2),INDEX('BCC Daten'!$B:$R,HEX2DEC($B330)/16+3,HEX2DEC(G$1)+2))))</f>
        <v>-19</v>
      </c>
      <c r="H330" s="106"/>
      <c r="I330" s="106">
        <f>IF(HEX2DEC(CONCATENATE(INDEX('BCC Daten'!$B:$R,HEX2DEC($B330)/16+3,HEX2DEC(J$1)+2),INDEX('BCC Daten'!$B:$R,HEX2DEC($B330)/16+3,HEX2DEC(I$1)+2)))&gt;32767,HEX2DEC(CONCATENATE(INDEX('BCC Daten'!$B:$R,HEX2DEC($B330)/16+3,HEX2DEC(J$1)+2),INDEX('BCC Daten'!$B:$R,HEX2DEC($B330)/16+3,HEX2DEC(I$1)+2)))-65536,HEX2DEC(CONCATENATE(INDEX('BCC Daten'!$B:$R,HEX2DEC($B330)/16+3,HEX2DEC(J$1)+2),INDEX('BCC Daten'!$B:$R,HEX2DEC($B330)/16+3,HEX2DEC(I$1)+2))))</f>
        <v>-17</v>
      </c>
      <c r="J330" s="106"/>
      <c r="K330" s="106">
        <f>IF(HEX2DEC(CONCATENATE(INDEX('BCC Daten'!$B:$R,HEX2DEC($B330)/16+3,HEX2DEC(L$1)+2),INDEX('BCC Daten'!$B:$R,HEX2DEC($B330)/16+3,HEX2DEC(K$1)+2)))&gt;32767,HEX2DEC(CONCATENATE(INDEX('BCC Daten'!$B:$R,HEX2DEC($B330)/16+3,HEX2DEC(L$1)+2),INDEX('BCC Daten'!$B:$R,HEX2DEC($B330)/16+3,HEX2DEC(K$1)+2)))-65536,HEX2DEC(CONCATENATE(INDEX('BCC Daten'!$B:$R,HEX2DEC($B330)/16+3,HEX2DEC(L$1)+2),INDEX('BCC Daten'!$B:$R,HEX2DEC($B330)/16+3,HEX2DEC(K$1)+2))))</f>
        <v>-17</v>
      </c>
      <c r="L330" s="106"/>
      <c r="M330" s="106">
        <f>IF(HEX2DEC(CONCATENATE(INDEX('BCC Daten'!$B:$R,HEX2DEC($B330)/16+3,HEX2DEC(N$1)+2),INDEX('BCC Daten'!$B:$R,HEX2DEC($B330)/16+3,HEX2DEC(M$1)+2)))&gt;32767,HEX2DEC(CONCATENATE(INDEX('BCC Daten'!$B:$R,HEX2DEC($B330)/16+3,HEX2DEC(N$1)+2),INDEX('BCC Daten'!$B:$R,HEX2DEC($B330)/16+3,HEX2DEC(M$1)+2)))-65536,HEX2DEC(CONCATENATE(INDEX('BCC Daten'!$B:$R,HEX2DEC($B330)/16+3,HEX2DEC(N$1)+2),INDEX('BCC Daten'!$B:$R,HEX2DEC($B330)/16+3,HEX2DEC(M$1)+2))))</f>
        <v>-17</v>
      </c>
      <c r="N330" s="106"/>
      <c r="O330" s="106">
        <f>IF(HEX2DEC(CONCATENATE(INDEX('BCC Daten'!$B:$R,HEX2DEC($B330)/16+3,HEX2DEC(P$1)+2),INDEX('BCC Daten'!$B:$R,HEX2DEC($B330)/16+3,HEX2DEC(O$1)+2)))&gt;32767,HEX2DEC(CONCATENATE(INDEX('BCC Daten'!$B:$R,HEX2DEC($B330)/16+3,HEX2DEC(P$1)+2),INDEX('BCC Daten'!$B:$R,HEX2DEC($B330)/16+3,HEX2DEC(O$1)+2)))-65536,HEX2DEC(CONCATENATE(INDEX('BCC Daten'!$B:$R,HEX2DEC($B330)/16+3,HEX2DEC(P$1)+2),INDEX('BCC Daten'!$B:$R,HEX2DEC($B330)/16+3,HEX2DEC(O$1)+2))))</f>
        <v>-16</v>
      </c>
      <c r="P330" s="106"/>
      <c r="Q330" s="106">
        <f>IF(HEX2DEC(CONCATENATE(INDEX('BCC Daten'!$B:$R,HEX2DEC($B330)/16+3,HEX2DEC(R$1)+2),INDEX('BCC Daten'!$B:$R,HEX2DEC($B330)/16+3,HEX2DEC(Q$1)+2)))&gt;32767,HEX2DEC(CONCATENATE(INDEX('BCC Daten'!$B:$R,HEX2DEC($B330)/16+3,HEX2DEC(R$1)+2),INDEX('BCC Daten'!$B:$R,HEX2DEC($B330)/16+3,HEX2DEC(Q$1)+2)))-65536,HEX2DEC(CONCATENATE(INDEX('BCC Daten'!$B:$R,HEX2DEC($B330)/16+3,HEX2DEC(R$1)+2),INDEX('BCC Daten'!$B:$R,HEX2DEC($B330)/16+3,HEX2DEC(Q$1)+2))))</f>
        <v>-18</v>
      </c>
      <c r="R330" s="107"/>
    </row>
    <row r="331" spans="1:18" x14ac:dyDescent="0.25">
      <c r="A331" s="75">
        <f t="shared" si="12"/>
        <v>4400</v>
      </c>
      <c r="B331" s="10" t="str">
        <f t="shared" si="11"/>
        <v>1130</v>
      </c>
      <c r="C331" s="105">
        <f>IF(HEX2DEC(CONCATENATE(INDEX('BCC Daten'!$B:$R,HEX2DEC($B331)/16+3,HEX2DEC(D$1)+2),INDEX('BCC Daten'!$B:$R,HEX2DEC($B331)/16+3,HEX2DEC(C$1)+2)))&gt;32767,HEX2DEC(CONCATENATE(INDEX('BCC Daten'!$B:$R,HEX2DEC($B331)/16+3,HEX2DEC(D$1)+2),INDEX('BCC Daten'!$B:$R,HEX2DEC($B331)/16+3,HEX2DEC(C$1)+2)))-65536,HEX2DEC(CONCATENATE(INDEX('BCC Daten'!$B:$R,HEX2DEC($B331)/16+3,HEX2DEC(D$1)+2),INDEX('BCC Daten'!$B:$R,HEX2DEC($B331)/16+3,HEX2DEC(C$1)+2))))</f>
        <v>-16</v>
      </c>
      <c r="D331" s="106"/>
      <c r="E331" s="106">
        <f>IF(HEX2DEC(CONCATENATE(INDEX('BCC Daten'!$B:$R,HEX2DEC($B331)/16+3,HEX2DEC(F$1)+2),INDEX('BCC Daten'!$B:$R,HEX2DEC($B331)/16+3,HEX2DEC(E$1)+2)))&gt;32767,HEX2DEC(CONCATENATE(INDEX('BCC Daten'!$B:$R,HEX2DEC($B331)/16+3,HEX2DEC(F$1)+2),INDEX('BCC Daten'!$B:$R,HEX2DEC($B331)/16+3,HEX2DEC(E$1)+2)))-65536,HEX2DEC(CONCATENATE(INDEX('BCC Daten'!$B:$R,HEX2DEC($B331)/16+3,HEX2DEC(F$1)+2),INDEX('BCC Daten'!$B:$R,HEX2DEC($B331)/16+3,HEX2DEC(E$1)+2))))</f>
        <v>-20</v>
      </c>
      <c r="F331" s="106"/>
      <c r="G331" s="106">
        <f>IF(HEX2DEC(CONCATENATE(INDEX('BCC Daten'!$B:$R,HEX2DEC($B331)/16+3,HEX2DEC(H$1)+2),INDEX('BCC Daten'!$B:$R,HEX2DEC($B331)/16+3,HEX2DEC(G$1)+2)))&gt;32767,HEX2DEC(CONCATENATE(INDEX('BCC Daten'!$B:$R,HEX2DEC($B331)/16+3,HEX2DEC(H$1)+2),INDEX('BCC Daten'!$B:$R,HEX2DEC($B331)/16+3,HEX2DEC(G$1)+2)))-65536,HEX2DEC(CONCATENATE(INDEX('BCC Daten'!$B:$R,HEX2DEC($B331)/16+3,HEX2DEC(H$1)+2),INDEX('BCC Daten'!$B:$R,HEX2DEC($B331)/16+3,HEX2DEC(G$1)+2))))</f>
        <v>-19</v>
      </c>
      <c r="H331" s="106"/>
      <c r="I331" s="106">
        <f>IF(HEX2DEC(CONCATENATE(INDEX('BCC Daten'!$B:$R,HEX2DEC($B331)/16+3,HEX2DEC(J$1)+2),INDEX('BCC Daten'!$B:$R,HEX2DEC($B331)/16+3,HEX2DEC(I$1)+2)))&gt;32767,HEX2DEC(CONCATENATE(INDEX('BCC Daten'!$B:$R,HEX2DEC($B331)/16+3,HEX2DEC(J$1)+2),INDEX('BCC Daten'!$B:$R,HEX2DEC($B331)/16+3,HEX2DEC(I$1)+2)))-65536,HEX2DEC(CONCATENATE(INDEX('BCC Daten'!$B:$R,HEX2DEC($B331)/16+3,HEX2DEC(J$1)+2),INDEX('BCC Daten'!$B:$R,HEX2DEC($B331)/16+3,HEX2DEC(I$1)+2))))</f>
        <v>-17</v>
      </c>
      <c r="J331" s="106"/>
      <c r="K331" s="106">
        <f>IF(HEX2DEC(CONCATENATE(INDEX('BCC Daten'!$B:$R,HEX2DEC($B331)/16+3,HEX2DEC(L$1)+2),INDEX('BCC Daten'!$B:$R,HEX2DEC($B331)/16+3,HEX2DEC(K$1)+2)))&gt;32767,HEX2DEC(CONCATENATE(INDEX('BCC Daten'!$B:$R,HEX2DEC($B331)/16+3,HEX2DEC(L$1)+2),INDEX('BCC Daten'!$B:$R,HEX2DEC($B331)/16+3,HEX2DEC(K$1)+2)))-65536,HEX2DEC(CONCATENATE(INDEX('BCC Daten'!$B:$R,HEX2DEC($B331)/16+3,HEX2DEC(L$1)+2),INDEX('BCC Daten'!$B:$R,HEX2DEC($B331)/16+3,HEX2DEC(K$1)+2))))</f>
        <v>-17</v>
      </c>
      <c r="L331" s="106"/>
      <c r="M331" s="106">
        <f>IF(HEX2DEC(CONCATENATE(INDEX('BCC Daten'!$B:$R,HEX2DEC($B331)/16+3,HEX2DEC(N$1)+2),INDEX('BCC Daten'!$B:$R,HEX2DEC($B331)/16+3,HEX2DEC(M$1)+2)))&gt;32767,HEX2DEC(CONCATENATE(INDEX('BCC Daten'!$B:$R,HEX2DEC($B331)/16+3,HEX2DEC(N$1)+2),INDEX('BCC Daten'!$B:$R,HEX2DEC($B331)/16+3,HEX2DEC(M$1)+2)))-65536,HEX2DEC(CONCATENATE(INDEX('BCC Daten'!$B:$R,HEX2DEC($B331)/16+3,HEX2DEC(N$1)+2),INDEX('BCC Daten'!$B:$R,HEX2DEC($B331)/16+3,HEX2DEC(M$1)+2))))</f>
        <v>-14</v>
      </c>
      <c r="N331" s="106"/>
      <c r="O331" s="106">
        <f>IF(HEX2DEC(CONCATENATE(INDEX('BCC Daten'!$B:$R,HEX2DEC($B331)/16+3,HEX2DEC(P$1)+2),INDEX('BCC Daten'!$B:$R,HEX2DEC($B331)/16+3,HEX2DEC(O$1)+2)))&gt;32767,HEX2DEC(CONCATENATE(INDEX('BCC Daten'!$B:$R,HEX2DEC($B331)/16+3,HEX2DEC(P$1)+2),INDEX('BCC Daten'!$B:$R,HEX2DEC($B331)/16+3,HEX2DEC(O$1)+2)))-65536,HEX2DEC(CONCATENATE(INDEX('BCC Daten'!$B:$R,HEX2DEC($B331)/16+3,HEX2DEC(P$1)+2),INDEX('BCC Daten'!$B:$R,HEX2DEC($B331)/16+3,HEX2DEC(O$1)+2))))</f>
        <v>-14</v>
      </c>
      <c r="P331" s="106"/>
      <c r="Q331" s="106">
        <f>IF(HEX2DEC(CONCATENATE(INDEX('BCC Daten'!$B:$R,HEX2DEC($B331)/16+3,HEX2DEC(R$1)+2),INDEX('BCC Daten'!$B:$R,HEX2DEC($B331)/16+3,HEX2DEC(Q$1)+2)))&gt;32767,HEX2DEC(CONCATENATE(INDEX('BCC Daten'!$B:$R,HEX2DEC($B331)/16+3,HEX2DEC(R$1)+2),INDEX('BCC Daten'!$B:$R,HEX2DEC($B331)/16+3,HEX2DEC(Q$1)+2)))-65536,HEX2DEC(CONCATENATE(INDEX('BCC Daten'!$B:$R,HEX2DEC($B331)/16+3,HEX2DEC(R$1)+2),INDEX('BCC Daten'!$B:$R,HEX2DEC($B331)/16+3,HEX2DEC(Q$1)+2))))</f>
        <v>-14</v>
      </c>
      <c r="R331" s="107"/>
    </row>
    <row r="332" spans="1:18" x14ac:dyDescent="0.25">
      <c r="A332" s="75">
        <f t="shared" si="12"/>
        <v>4416</v>
      </c>
      <c r="B332" s="10" t="str">
        <f t="shared" si="11"/>
        <v>1140</v>
      </c>
      <c r="C332" s="105">
        <f>IF(HEX2DEC(CONCATENATE(INDEX('BCC Daten'!$B:$R,HEX2DEC($B332)/16+3,HEX2DEC(D$1)+2),INDEX('BCC Daten'!$B:$R,HEX2DEC($B332)/16+3,HEX2DEC(C$1)+2)))&gt;32767,HEX2DEC(CONCATENATE(INDEX('BCC Daten'!$B:$R,HEX2DEC($B332)/16+3,HEX2DEC(D$1)+2),INDEX('BCC Daten'!$B:$R,HEX2DEC($B332)/16+3,HEX2DEC(C$1)+2)))-65536,HEX2DEC(CONCATENATE(INDEX('BCC Daten'!$B:$R,HEX2DEC($B332)/16+3,HEX2DEC(D$1)+2),INDEX('BCC Daten'!$B:$R,HEX2DEC($B332)/16+3,HEX2DEC(C$1)+2))))</f>
        <v>-30</v>
      </c>
      <c r="D332" s="106"/>
      <c r="E332" s="106">
        <f>IF(HEX2DEC(CONCATENATE(INDEX('BCC Daten'!$B:$R,HEX2DEC($B332)/16+3,HEX2DEC(F$1)+2),INDEX('BCC Daten'!$B:$R,HEX2DEC($B332)/16+3,HEX2DEC(E$1)+2)))&gt;32767,HEX2DEC(CONCATENATE(INDEX('BCC Daten'!$B:$R,HEX2DEC($B332)/16+3,HEX2DEC(F$1)+2),INDEX('BCC Daten'!$B:$R,HEX2DEC($B332)/16+3,HEX2DEC(E$1)+2)))-65536,HEX2DEC(CONCATENATE(INDEX('BCC Daten'!$B:$R,HEX2DEC($B332)/16+3,HEX2DEC(F$1)+2),INDEX('BCC Daten'!$B:$R,HEX2DEC($B332)/16+3,HEX2DEC(E$1)+2))))</f>
        <v>-19</v>
      </c>
      <c r="F332" s="106"/>
      <c r="G332" s="106">
        <f>IF(HEX2DEC(CONCATENATE(INDEX('BCC Daten'!$B:$R,HEX2DEC($B332)/16+3,HEX2DEC(H$1)+2),INDEX('BCC Daten'!$B:$R,HEX2DEC($B332)/16+3,HEX2DEC(G$1)+2)))&gt;32767,HEX2DEC(CONCATENATE(INDEX('BCC Daten'!$B:$R,HEX2DEC($B332)/16+3,HEX2DEC(H$1)+2),INDEX('BCC Daten'!$B:$R,HEX2DEC($B332)/16+3,HEX2DEC(G$1)+2)))-65536,HEX2DEC(CONCATENATE(INDEX('BCC Daten'!$B:$R,HEX2DEC($B332)/16+3,HEX2DEC(H$1)+2),INDEX('BCC Daten'!$B:$R,HEX2DEC($B332)/16+3,HEX2DEC(G$1)+2))))</f>
        <v>0</v>
      </c>
      <c r="H332" s="106"/>
      <c r="I332" s="106">
        <f>IF(HEX2DEC(CONCATENATE(INDEX('BCC Daten'!$B:$R,HEX2DEC($B332)/16+3,HEX2DEC(J$1)+2),INDEX('BCC Daten'!$B:$R,HEX2DEC($B332)/16+3,HEX2DEC(I$1)+2)))&gt;32767,HEX2DEC(CONCATENATE(INDEX('BCC Daten'!$B:$R,HEX2DEC($B332)/16+3,HEX2DEC(J$1)+2),INDEX('BCC Daten'!$B:$R,HEX2DEC($B332)/16+3,HEX2DEC(I$1)+2)))-65536,HEX2DEC(CONCATENATE(INDEX('BCC Daten'!$B:$R,HEX2DEC($B332)/16+3,HEX2DEC(J$1)+2),INDEX('BCC Daten'!$B:$R,HEX2DEC($B332)/16+3,HEX2DEC(I$1)+2))))</f>
        <v>-39</v>
      </c>
      <c r="J332" s="106"/>
      <c r="K332" s="106">
        <f>IF(HEX2DEC(CONCATENATE(INDEX('BCC Daten'!$B:$R,HEX2DEC($B332)/16+3,HEX2DEC(L$1)+2),INDEX('BCC Daten'!$B:$R,HEX2DEC($B332)/16+3,HEX2DEC(K$1)+2)))&gt;32767,HEX2DEC(CONCATENATE(INDEX('BCC Daten'!$B:$R,HEX2DEC($B332)/16+3,HEX2DEC(L$1)+2),INDEX('BCC Daten'!$B:$R,HEX2DEC($B332)/16+3,HEX2DEC(K$1)+2)))-65536,HEX2DEC(CONCATENATE(INDEX('BCC Daten'!$B:$R,HEX2DEC($B332)/16+3,HEX2DEC(L$1)+2),INDEX('BCC Daten'!$B:$R,HEX2DEC($B332)/16+3,HEX2DEC(K$1)+2))))</f>
        <v>-16</v>
      </c>
      <c r="L332" s="106"/>
      <c r="M332" s="106">
        <f>IF(HEX2DEC(CONCATENATE(INDEX('BCC Daten'!$B:$R,HEX2DEC($B332)/16+3,HEX2DEC(N$1)+2),INDEX('BCC Daten'!$B:$R,HEX2DEC($B332)/16+3,HEX2DEC(M$1)+2)))&gt;32767,HEX2DEC(CONCATENATE(INDEX('BCC Daten'!$B:$R,HEX2DEC($B332)/16+3,HEX2DEC(N$1)+2),INDEX('BCC Daten'!$B:$R,HEX2DEC($B332)/16+3,HEX2DEC(M$1)+2)))-65536,HEX2DEC(CONCATENATE(INDEX('BCC Daten'!$B:$R,HEX2DEC($B332)/16+3,HEX2DEC(N$1)+2),INDEX('BCC Daten'!$B:$R,HEX2DEC($B332)/16+3,HEX2DEC(M$1)+2))))</f>
        <v>-81</v>
      </c>
      <c r="N332" s="106"/>
      <c r="O332" s="106">
        <f>IF(HEX2DEC(CONCATENATE(INDEX('BCC Daten'!$B:$R,HEX2DEC($B332)/16+3,HEX2DEC(P$1)+2),INDEX('BCC Daten'!$B:$R,HEX2DEC($B332)/16+3,HEX2DEC(O$1)+2)))&gt;32767,HEX2DEC(CONCATENATE(INDEX('BCC Daten'!$B:$R,HEX2DEC($B332)/16+3,HEX2DEC(P$1)+2),INDEX('BCC Daten'!$B:$R,HEX2DEC($B332)/16+3,HEX2DEC(O$1)+2)))-65536,HEX2DEC(CONCATENATE(INDEX('BCC Daten'!$B:$R,HEX2DEC($B332)/16+3,HEX2DEC(P$1)+2),INDEX('BCC Daten'!$B:$R,HEX2DEC($B332)/16+3,HEX2DEC(O$1)+2))))</f>
        <v>-2</v>
      </c>
      <c r="P332" s="106"/>
      <c r="Q332" s="106">
        <f>IF(HEX2DEC(CONCATENATE(INDEX('BCC Daten'!$B:$R,HEX2DEC($B332)/16+3,HEX2DEC(R$1)+2),INDEX('BCC Daten'!$B:$R,HEX2DEC($B332)/16+3,HEX2DEC(Q$1)+2)))&gt;32767,HEX2DEC(CONCATENATE(INDEX('BCC Daten'!$B:$R,HEX2DEC($B332)/16+3,HEX2DEC(R$1)+2),INDEX('BCC Daten'!$B:$R,HEX2DEC($B332)/16+3,HEX2DEC(Q$1)+2)))-65536,HEX2DEC(CONCATENATE(INDEX('BCC Daten'!$B:$R,HEX2DEC($B332)/16+3,HEX2DEC(R$1)+2),INDEX('BCC Daten'!$B:$R,HEX2DEC($B332)/16+3,HEX2DEC(Q$1)+2))))</f>
        <v>-23</v>
      </c>
      <c r="R332" s="107"/>
    </row>
    <row r="333" spans="1:18" x14ac:dyDescent="0.25">
      <c r="A333" s="75">
        <f t="shared" si="12"/>
        <v>4432</v>
      </c>
      <c r="B333" s="10" t="str">
        <f t="shared" si="11"/>
        <v>1150</v>
      </c>
      <c r="C333" s="105">
        <f>IF(HEX2DEC(CONCATENATE(INDEX('BCC Daten'!$B:$R,HEX2DEC($B333)/16+3,HEX2DEC(D$1)+2),INDEX('BCC Daten'!$B:$R,HEX2DEC($B333)/16+3,HEX2DEC(C$1)+2)))&gt;32767,HEX2DEC(CONCATENATE(INDEX('BCC Daten'!$B:$R,HEX2DEC($B333)/16+3,HEX2DEC(D$1)+2),INDEX('BCC Daten'!$B:$R,HEX2DEC($B333)/16+3,HEX2DEC(C$1)+2)))-65536,HEX2DEC(CONCATENATE(INDEX('BCC Daten'!$B:$R,HEX2DEC($B333)/16+3,HEX2DEC(D$1)+2),INDEX('BCC Daten'!$B:$R,HEX2DEC($B333)/16+3,HEX2DEC(C$1)+2))))</f>
        <v>-94</v>
      </c>
      <c r="D333" s="106"/>
      <c r="E333" s="106">
        <f>IF(HEX2DEC(CONCATENATE(INDEX('BCC Daten'!$B:$R,HEX2DEC($B333)/16+3,HEX2DEC(F$1)+2),INDEX('BCC Daten'!$B:$R,HEX2DEC($B333)/16+3,HEX2DEC(E$1)+2)))&gt;32767,HEX2DEC(CONCATENATE(INDEX('BCC Daten'!$B:$R,HEX2DEC($B333)/16+3,HEX2DEC(F$1)+2),INDEX('BCC Daten'!$B:$R,HEX2DEC($B333)/16+3,HEX2DEC(E$1)+2)))-65536,HEX2DEC(CONCATENATE(INDEX('BCC Daten'!$B:$R,HEX2DEC($B333)/16+3,HEX2DEC(F$1)+2),INDEX('BCC Daten'!$B:$R,HEX2DEC($B333)/16+3,HEX2DEC(E$1)+2))))</f>
        <v>-55</v>
      </c>
      <c r="F333" s="106"/>
      <c r="G333" s="106">
        <f>IF(HEX2DEC(CONCATENATE(INDEX('BCC Daten'!$B:$R,HEX2DEC($B333)/16+3,HEX2DEC(H$1)+2),INDEX('BCC Daten'!$B:$R,HEX2DEC($B333)/16+3,HEX2DEC(G$1)+2)))&gt;32767,HEX2DEC(CONCATENATE(INDEX('BCC Daten'!$B:$R,HEX2DEC($B333)/16+3,HEX2DEC(H$1)+2),INDEX('BCC Daten'!$B:$R,HEX2DEC($B333)/16+3,HEX2DEC(G$1)+2)))-65536,HEX2DEC(CONCATENATE(INDEX('BCC Daten'!$B:$R,HEX2DEC($B333)/16+3,HEX2DEC(H$1)+2),INDEX('BCC Daten'!$B:$R,HEX2DEC($B333)/16+3,HEX2DEC(G$1)+2))))</f>
        <v>18</v>
      </c>
      <c r="H333" s="106"/>
      <c r="I333" s="106">
        <f>IF(HEX2DEC(CONCATENATE(INDEX('BCC Daten'!$B:$R,HEX2DEC($B333)/16+3,HEX2DEC(J$1)+2),INDEX('BCC Daten'!$B:$R,HEX2DEC($B333)/16+3,HEX2DEC(I$1)+2)))&gt;32767,HEX2DEC(CONCATENATE(INDEX('BCC Daten'!$B:$R,HEX2DEC($B333)/16+3,HEX2DEC(J$1)+2),INDEX('BCC Daten'!$B:$R,HEX2DEC($B333)/16+3,HEX2DEC(I$1)+2)))-65536,HEX2DEC(CONCATENATE(INDEX('BCC Daten'!$B:$R,HEX2DEC($B333)/16+3,HEX2DEC(J$1)+2),INDEX('BCC Daten'!$B:$R,HEX2DEC($B333)/16+3,HEX2DEC(I$1)+2))))</f>
        <v>20</v>
      </c>
      <c r="J333" s="106"/>
      <c r="K333" s="106">
        <f>IF(HEX2DEC(CONCATENATE(INDEX('BCC Daten'!$B:$R,HEX2DEC($B333)/16+3,HEX2DEC(L$1)+2),INDEX('BCC Daten'!$B:$R,HEX2DEC($B333)/16+3,HEX2DEC(K$1)+2)))&gt;32767,HEX2DEC(CONCATENATE(INDEX('BCC Daten'!$B:$R,HEX2DEC($B333)/16+3,HEX2DEC(L$1)+2),INDEX('BCC Daten'!$B:$R,HEX2DEC($B333)/16+3,HEX2DEC(K$1)+2)))-65536,HEX2DEC(CONCATENATE(INDEX('BCC Daten'!$B:$R,HEX2DEC($B333)/16+3,HEX2DEC(L$1)+2),INDEX('BCC Daten'!$B:$R,HEX2DEC($B333)/16+3,HEX2DEC(K$1)+2))))</f>
        <v>40</v>
      </c>
      <c r="L333" s="106"/>
      <c r="M333" s="106">
        <f>IF(HEX2DEC(CONCATENATE(INDEX('BCC Daten'!$B:$R,HEX2DEC($B333)/16+3,HEX2DEC(N$1)+2),INDEX('BCC Daten'!$B:$R,HEX2DEC($B333)/16+3,HEX2DEC(M$1)+2)))&gt;32767,HEX2DEC(CONCATENATE(INDEX('BCC Daten'!$B:$R,HEX2DEC($B333)/16+3,HEX2DEC(N$1)+2),INDEX('BCC Daten'!$B:$R,HEX2DEC($B333)/16+3,HEX2DEC(M$1)+2)))-65536,HEX2DEC(CONCATENATE(INDEX('BCC Daten'!$B:$R,HEX2DEC($B333)/16+3,HEX2DEC(N$1)+2),INDEX('BCC Daten'!$B:$R,HEX2DEC($B333)/16+3,HEX2DEC(M$1)+2))))</f>
        <v>-61</v>
      </c>
      <c r="N333" s="106"/>
      <c r="O333" s="106">
        <f>IF(HEX2DEC(CONCATENATE(INDEX('BCC Daten'!$B:$R,HEX2DEC($B333)/16+3,HEX2DEC(P$1)+2),INDEX('BCC Daten'!$B:$R,HEX2DEC($B333)/16+3,HEX2DEC(O$1)+2)))&gt;32767,HEX2DEC(CONCATENATE(INDEX('BCC Daten'!$B:$R,HEX2DEC($B333)/16+3,HEX2DEC(P$1)+2),INDEX('BCC Daten'!$B:$R,HEX2DEC($B333)/16+3,HEX2DEC(O$1)+2)))-65536,HEX2DEC(CONCATENATE(INDEX('BCC Daten'!$B:$R,HEX2DEC($B333)/16+3,HEX2DEC(P$1)+2),INDEX('BCC Daten'!$B:$R,HEX2DEC($B333)/16+3,HEX2DEC(O$1)+2))))</f>
        <v>12</v>
      </c>
      <c r="P333" s="106"/>
      <c r="Q333" s="106">
        <f>IF(HEX2DEC(CONCATENATE(INDEX('BCC Daten'!$B:$R,HEX2DEC($B333)/16+3,HEX2DEC(R$1)+2),INDEX('BCC Daten'!$B:$R,HEX2DEC($B333)/16+3,HEX2DEC(Q$1)+2)))&gt;32767,HEX2DEC(CONCATENATE(INDEX('BCC Daten'!$B:$R,HEX2DEC($B333)/16+3,HEX2DEC(R$1)+2),INDEX('BCC Daten'!$B:$R,HEX2DEC($B333)/16+3,HEX2DEC(Q$1)+2)))-65536,HEX2DEC(CONCATENATE(INDEX('BCC Daten'!$B:$R,HEX2DEC($B333)/16+3,HEX2DEC(R$1)+2),INDEX('BCC Daten'!$B:$R,HEX2DEC($B333)/16+3,HEX2DEC(Q$1)+2))))</f>
        <v>-98</v>
      </c>
      <c r="R333" s="107"/>
    </row>
    <row r="334" spans="1:18" x14ac:dyDescent="0.25">
      <c r="A334" s="75">
        <f t="shared" si="12"/>
        <v>4448</v>
      </c>
      <c r="B334" s="10" t="str">
        <f t="shared" si="11"/>
        <v>1160</v>
      </c>
      <c r="C334" s="105">
        <f>IF(HEX2DEC(CONCATENATE(INDEX('BCC Daten'!$B:$R,HEX2DEC($B334)/16+3,HEX2DEC(D$1)+2),INDEX('BCC Daten'!$B:$R,HEX2DEC($B334)/16+3,HEX2DEC(C$1)+2)))&gt;32767,HEX2DEC(CONCATENATE(INDEX('BCC Daten'!$B:$R,HEX2DEC($B334)/16+3,HEX2DEC(D$1)+2),INDEX('BCC Daten'!$B:$R,HEX2DEC($B334)/16+3,HEX2DEC(C$1)+2)))-65536,HEX2DEC(CONCATENATE(INDEX('BCC Daten'!$B:$R,HEX2DEC($B334)/16+3,HEX2DEC(D$1)+2),INDEX('BCC Daten'!$B:$R,HEX2DEC($B334)/16+3,HEX2DEC(C$1)+2))))</f>
        <v>56</v>
      </c>
      <c r="D334" s="106"/>
      <c r="E334" s="106">
        <f>IF(HEX2DEC(CONCATENATE(INDEX('BCC Daten'!$B:$R,HEX2DEC($B334)/16+3,HEX2DEC(F$1)+2),INDEX('BCC Daten'!$B:$R,HEX2DEC($B334)/16+3,HEX2DEC(E$1)+2)))&gt;32767,HEX2DEC(CONCATENATE(INDEX('BCC Daten'!$B:$R,HEX2DEC($B334)/16+3,HEX2DEC(F$1)+2),INDEX('BCC Daten'!$B:$R,HEX2DEC($B334)/16+3,HEX2DEC(E$1)+2)))-65536,HEX2DEC(CONCATENATE(INDEX('BCC Daten'!$B:$R,HEX2DEC($B334)/16+3,HEX2DEC(F$1)+2),INDEX('BCC Daten'!$B:$R,HEX2DEC($B334)/16+3,HEX2DEC(E$1)+2))))</f>
        <v>-54</v>
      </c>
      <c r="F334" s="106"/>
      <c r="G334" s="106">
        <f>IF(HEX2DEC(CONCATENATE(INDEX('BCC Daten'!$B:$R,HEX2DEC($B334)/16+3,HEX2DEC(H$1)+2),INDEX('BCC Daten'!$B:$R,HEX2DEC($B334)/16+3,HEX2DEC(G$1)+2)))&gt;32767,HEX2DEC(CONCATENATE(INDEX('BCC Daten'!$B:$R,HEX2DEC($B334)/16+3,HEX2DEC(H$1)+2),INDEX('BCC Daten'!$B:$R,HEX2DEC($B334)/16+3,HEX2DEC(G$1)+2)))-65536,HEX2DEC(CONCATENATE(INDEX('BCC Daten'!$B:$R,HEX2DEC($B334)/16+3,HEX2DEC(H$1)+2),INDEX('BCC Daten'!$B:$R,HEX2DEC($B334)/16+3,HEX2DEC(G$1)+2))))</f>
        <v>2</v>
      </c>
      <c r="H334" s="106"/>
      <c r="I334" s="106">
        <f>IF(HEX2DEC(CONCATENATE(INDEX('BCC Daten'!$B:$R,HEX2DEC($B334)/16+3,HEX2DEC(J$1)+2),INDEX('BCC Daten'!$B:$R,HEX2DEC($B334)/16+3,HEX2DEC(I$1)+2)))&gt;32767,HEX2DEC(CONCATENATE(INDEX('BCC Daten'!$B:$R,HEX2DEC($B334)/16+3,HEX2DEC(J$1)+2),INDEX('BCC Daten'!$B:$R,HEX2DEC($B334)/16+3,HEX2DEC(I$1)+2)))-65536,HEX2DEC(CONCATENATE(INDEX('BCC Daten'!$B:$R,HEX2DEC($B334)/16+3,HEX2DEC(J$1)+2),INDEX('BCC Daten'!$B:$R,HEX2DEC($B334)/16+3,HEX2DEC(I$1)+2))))</f>
        <v>-38</v>
      </c>
      <c r="J334" s="106"/>
      <c r="K334" s="106">
        <f>IF(HEX2DEC(CONCATENATE(INDEX('BCC Daten'!$B:$R,HEX2DEC($B334)/16+3,HEX2DEC(L$1)+2),INDEX('BCC Daten'!$B:$R,HEX2DEC($B334)/16+3,HEX2DEC(K$1)+2)))&gt;32767,HEX2DEC(CONCATENATE(INDEX('BCC Daten'!$B:$R,HEX2DEC($B334)/16+3,HEX2DEC(L$1)+2),INDEX('BCC Daten'!$B:$R,HEX2DEC($B334)/16+3,HEX2DEC(K$1)+2)))-65536,HEX2DEC(CONCATENATE(INDEX('BCC Daten'!$B:$R,HEX2DEC($B334)/16+3,HEX2DEC(L$1)+2),INDEX('BCC Daten'!$B:$R,HEX2DEC($B334)/16+3,HEX2DEC(K$1)+2))))</f>
        <v>66</v>
      </c>
      <c r="L334" s="106"/>
      <c r="M334" s="106">
        <f>IF(HEX2DEC(CONCATENATE(INDEX('BCC Daten'!$B:$R,HEX2DEC($B334)/16+3,HEX2DEC(N$1)+2),INDEX('BCC Daten'!$B:$R,HEX2DEC($B334)/16+3,HEX2DEC(M$1)+2)))&gt;32767,HEX2DEC(CONCATENATE(INDEX('BCC Daten'!$B:$R,HEX2DEC($B334)/16+3,HEX2DEC(N$1)+2),INDEX('BCC Daten'!$B:$R,HEX2DEC($B334)/16+3,HEX2DEC(M$1)+2)))-65536,HEX2DEC(CONCATENATE(INDEX('BCC Daten'!$B:$R,HEX2DEC($B334)/16+3,HEX2DEC(N$1)+2),INDEX('BCC Daten'!$B:$R,HEX2DEC($B334)/16+3,HEX2DEC(M$1)+2))))</f>
        <v>66</v>
      </c>
      <c r="N334" s="106"/>
      <c r="O334" s="106">
        <f>IF(HEX2DEC(CONCATENATE(INDEX('BCC Daten'!$B:$R,HEX2DEC($B334)/16+3,HEX2DEC(P$1)+2),INDEX('BCC Daten'!$B:$R,HEX2DEC($B334)/16+3,HEX2DEC(O$1)+2)))&gt;32767,HEX2DEC(CONCATENATE(INDEX('BCC Daten'!$B:$R,HEX2DEC($B334)/16+3,HEX2DEC(P$1)+2),INDEX('BCC Daten'!$B:$R,HEX2DEC($B334)/16+3,HEX2DEC(O$1)+2)))-65536,HEX2DEC(CONCATENATE(INDEX('BCC Daten'!$B:$R,HEX2DEC($B334)/16+3,HEX2DEC(P$1)+2),INDEX('BCC Daten'!$B:$R,HEX2DEC($B334)/16+3,HEX2DEC(O$1)+2))))</f>
        <v>-16</v>
      </c>
      <c r="P334" s="106"/>
      <c r="Q334" s="106">
        <f>IF(HEX2DEC(CONCATENATE(INDEX('BCC Daten'!$B:$R,HEX2DEC($B334)/16+3,HEX2DEC(R$1)+2),INDEX('BCC Daten'!$B:$R,HEX2DEC($B334)/16+3,HEX2DEC(Q$1)+2)))&gt;32767,HEX2DEC(CONCATENATE(INDEX('BCC Daten'!$B:$R,HEX2DEC($B334)/16+3,HEX2DEC(R$1)+2),INDEX('BCC Daten'!$B:$R,HEX2DEC($B334)/16+3,HEX2DEC(Q$1)+2)))-65536,HEX2DEC(CONCATENATE(INDEX('BCC Daten'!$B:$R,HEX2DEC($B334)/16+3,HEX2DEC(R$1)+2),INDEX('BCC Daten'!$B:$R,HEX2DEC($B334)/16+3,HEX2DEC(Q$1)+2))))</f>
        <v>-44</v>
      </c>
      <c r="R334" s="107"/>
    </row>
    <row r="335" spans="1:18" x14ac:dyDescent="0.25">
      <c r="A335" s="75">
        <f t="shared" si="12"/>
        <v>4464</v>
      </c>
      <c r="B335" s="10" t="str">
        <f t="shared" si="11"/>
        <v>1170</v>
      </c>
      <c r="C335" s="105">
        <f>IF(HEX2DEC(CONCATENATE(INDEX('BCC Daten'!$B:$R,HEX2DEC($B335)/16+3,HEX2DEC(D$1)+2),INDEX('BCC Daten'!$B:$R,HEX2DEC($B335)/16+3,HEX2DEC(C$1)+2)))&gt;32767,HEX2DEC(CONCATENATE(INDEX('BCC Daten'!$B:$R,HEX2DEC($B335)/16+3,HEX2DEC(D$1)+2),INDEX('BCC Daten'!$B:$R,HEX2DEC($B335)/16+3,HEX2DEC(C$1)+2)))-65536,HEX2DEC(CONCATENATE(INDEX('BCC Daten'!$B:$R,HEX2DEC($B335)/16+3,HEX2DEC(D$1)+2),INDEX('BCC Daten'!$B:$R,HEX2DEC($B335)/16+3,HEX2DEC(C$1)+2))))</f>
        <v>-92</v>
      </c>
      <c r="D335" s="106"/>
      <c r="E335" s="106">
        <f>IF(HEX2DEC(CONCATENATE(INDEX('BCC Daten'!$B:$R,HEX2DEC($B335)/16+3,HEX2DEC(F$1)+2),INDEX('BCC Daten'!$B:$R,HEX2DEC($B335)/16+3,HEX2DEC(E$1)+2)))&gt;32767,HEX2DEC(CONCATENATE(INDEX('BCC Daten'!$B:$R,HEX2DEC($B335)/16+3,HEX2DEC(F$1)+2),INDEX('BCC Daten'!$B:$R,HEX2DEC($B335)/16+3,HEX2DEC(E$1)+2)))-65536,HEX2DEC(CONCATENATE(INDEX('BCC Daten'!$B:$R,HEX2DEC($B335)/16+3,HEX2DEC(F$1)+2),INDEX('BCC Daten'!$B:$R,HEX2DEC($B335)/16+3,HEX2DEC(E$1)+2))))</f>
        <v>-95</v>
      </c>
      <c r="F335" s="106"/>
      <c r="G335" s="106">
        <f>IF(HEX2DEC(CONCATENATE(INDEX('BCC Daten'!$B:$R,HEX2DEC($B335)/16+3,HEX2DEC(H$1)+2),INDEX('BCC Daten'!$B:$R,HEX2DEC($B335)/16+3,HEX2DEC(G$1)+2)))&gt;32767,HEX2DEC(CONCATENATE(INDEX('BCC Daten'!$B:$R,HEX2DEC($B335)/16+3,HEX2DEC(H$1)+2),INDEX('BCC Daten'!$B:$R,HEX2DEC($B335)/16+3,HEX2DEC(G$1)+2)))-65536,HEX2DEC(CONCATENATE(INDEX('BCC Daten'!$B:$R,HEX2DEC($B335)/16+3,HEX2DEC(H$1)+2),INDEX('BCC Daten'!$B:$R,HEX2DEC($B335)/16+3,HEX2DEC(G$1)+2))))</f>
        <v>-32</v>
      </c>
      <c r="H335" s="106"/>
      <c r="I335" s="106">
        <f>IF(HEX2DEC(CONCATENATE(INDEX('BCC Daten'!$B:$R,HEX2DEC($B335)/16+3,HEX2DEC(J$1)+2),INDEX('BCC Daten'!$B:$R,HEX2DEC($B335)/16+3,HEX2DEC(I$1)+2)))&gt;32767,HEX2DEC(CONCATENATE(INDEX('BCC Daten'!$B:$R,HEX2DEC($B335)/16+3,HEX2DEC(J$1)+2),INDEX('BCC Daten'!$B:$R,HEX2DEC($B335)/16+3,HEX2DEC(I$1)+2)))-65536,HEX2DEC(CONCATENATE(INDEX('BCC Daten'!$B:$R,HEX2DEC($B335)/16+3,HEX2DEC(J$1)+2),INDEX('BCC Daten'!$B:$R,HEX2DEC($B335)/16+3,HEX2DEC(I$1)+2))))</f>
        <v>-26</v>
      </c>
      <c r="J335" s="106"/>
      <c r="K335" s="106">
        <f>IF(HEX2DEC(CONCATENATE(INDEX('BCC Daten'!$B:$R,HEX2DEC($B335)/16+3,HEX2DEC(L$1)+2),INDEX('BCC Daten'!$B:$R,HEX2DEC($B335)/16+3,HEX2DEC(K$1)+2)))&gt;32767,HEX2DEC(CONCATENATE(INDEX('BCC Daten'!$B:$R,HEX2DEC($B335)/16+3,HEX2DEC(L$1)+2),INDEX('BCC Daten'!$B:$R,HEX2DEC($B335)/16+3,HEX2DEC(K$1)+2)))-65536,HEX2DEC(CONCATENATE(INDEX('BCC Daten'!$B:$R,HEX2DEC($B335)/16+3,HEX2DEC(L$1)+2),INDEX('BCC Daten'!$B:$R,HEX2DEC($B335)/16+3,HEX2DEC(K$1)+2))))</f>
        <v>-15</v>
      </c>
      <c r="L335" s="106"/>
      <c r="M335" s="106">
        <f>IF(HEX2DEC(CONCATENATE(INDEX('BCC Daten'!$B:$R,HEX2DEC($B335)/16+3,HEX2DEC(N$1)+2),INDEX('BCC Daten'!$B:$R,HEX2DEC($B335)/16+3,HEX2DEC(M$1)+2)))&gt;32767,HEX2DEC(CONCATENATE(INDEX('BCC Daten'!$B:$R,HEX2DEC($B335)/16+3,HEX2DEC(N$1)+2),INDEX('BCC Daten'!$B:$R,HEX2DEC($B335)/16+3,HEX2DEC(M$1)+2)))-65536,HEX2DEC(CONCATENATE(INDEX('BCC Daten'!$B:$R,HEX2DEC($B335)/16+3,HEX2DEC(N$1)+2),INDEX('BCC Daten'!$B:$R,HEX2DEC($B335)/16+3,HEX2DEC(M$1)+2))))</f>
        <v>-109</v>
      </c>
      <c r="N335" s="106"/>
      <c r="O335" s="106">
        <f>IF(HEX2DEC(CONCATENATE(INDEX('BCC Daten'!$B:$R,HEX2DEC($B335)/16+3,HEX2DEC(P$1)+2),INDEX('BCC Daten'!$B:$R,HEX2DEC($B335)/16+3,HEX2DEC(O$1)+2)))&gt;32767,HEX2DEC(CONCATENATE(INDEX('BCC Daten'!$B:$R,HEX2DEC($B335)/16+3,HEX2DEC(P$1)+2),INDEX('BCC Daten'!$B:$R,HEX2DEC($B335)/16+3,HEX2DEC(O$1)+2)))-65536,HEX2DEC(CONCATENATE(INDEX('BCC Daten'!$B:$R,HEX2DEC($B335)/16+3,HEX2DEC(P$1)+2),INDEX('BCC Daten'!$B:$R,HEX2DEC($B335)/16+3,HEX2DEC(O$1)+2))))</f>
        <v>-116</v>
      </c>
      <c r="P335" s="106"/>
      <c r="Q335" s="106">
        <f>IF(HEX2DEC(CONCATENATE(INDEX('BCC Daten'!$B:$R,HEX2DEC($B335)/16+3,HEX2DEC(R$1)+2),INDEX('BCC Daten'!$B:$R,HEX2DEC($B335)/16+3,HEX2DEC(Q$1)+2)))&gt;32767,HEX2DEC(CONCATENATE(INDEX('BCC Daten'!$B:$R,HEX2DEC($B335)/16+3,HEX2DEC(R$1)+2),INDEX('BCC Daten'!$B:$R,HEX2DEC($B335)/16+3,HEX2DEC(Q$1)+2)))-65536,HEX2DEC(CONCATENATE(INDEX('BCC Daten'!$B:$R,HEX2DEC($B335)/16+3,HEX2DEC(R$1)+2),INDEX('BCC Daten'!$B:$R,HEX2DEC($B335)/16+3,HEX2DEC(Q$1)+2))))</f>
        <v>29</v>
      </c>
      <c r="R335" s="107"/>
    </row>
    <row r="336" spans="1:18" x14ac:dyDescent="0.25">
      <c r="A336" s="75">
        <f t="shared" si="12"/>
        <v>4480</v>
      </c>
      <c r="B336" s="10" t="str">
        <f t="shared" si="11"/>
        <v>1180</v>
      </c>
      <c r="C336" s="105">
        <f>IF(HEX2DEC(CONCATENATE(INDEX('BCC Daten'!$B:$R,HEX2DEC($B336)/16+3,HEX2DEC(D$1)+2),INDEX('BCC Daten'!$B:$R,HEX2DEC($B336)/16+3,HEX2DEC(C$1)+2)))&gt;32767,HEX2DEC(CONCATENATE(INDEX('BCC Daten'!$B:$R,HEX2DEC($B336)/16+3,HEX2DEC(D$1)+2),INDEX('BCC Daten'!$B:$R,HEX2DEC($B336)/16+3,HEX2DEC(C$1)+2)))-65536,HEX2DEC(CONCATENATE(INDEX('BCC Daten'!$B:$R,HEX2DEC($B336)/16+3,HEX2DEC(D$1)+2),INDEX('BCC Daten'!$B:$R,HEX2DEC($B336)/16+3,HEX2DEC(C$1)+2))))</f>
        <v>8</v>
      </c>
      <c r="D336" s="106"/>
      <c r="E336" s="106">
        <f>IF(HEX2DEC(CONCATENATE(INDEX('BCC Daten'!$B:$R,HEX2DEC($B336)/16+3,HEX2DEC(F$1)+2),INDEX('BCC Daten'!$B:$R,HEX2DEC($B336)/16+3,HEX2DEC(E$1)+2)))&gt;32767,HEX2DEC(CONCATENATE(INDEX('BCC Daten'!$B:$R,HEX2DEC($B336)/16+3,HEX2DEC(F$1)+2),INDEX('BCC Daten'!$B:$R,HEX2DEC($B336)/16+3,HEX2DEC(E$1)+2)))-65536,HEX2DEC(CONCATENATE(INDEX('BCC Daten'!$B:$R,HEX2DEC($B336)/16+3,HEX2DEC(F$1)+2),INDEX('BCC Daten'!$B:$R,HEX2DEC($B336)/16+3,HEX2DEC(E$1)+2))))</f>
        <v>-94</v>
      </c>
      <c r="F336" s="106"/>
      <c r="G336" s="106">
        <f>IF(HEX2DEC(CONCATENATE(INDEX('BCC Daten'!$B:$R,HEX2DEC($B336)/16+3,HEX2DEC(H$1)+2),INDEX('BCC Daten'!$B:$R,HEX2DEC($B336)/16+3,HEX2DEC(G$1)+2)))&gt;32767,HEX2DEC(CONCATENATE(INDEX('BCC Daten'!$B:$R,HEX2DEC($B336)/16+3,HEX2DEC(H$1)+2),INDEX('BCC Daten'!$B:$R,HEX2DEC($B336)/16+3,HEX2DEC(G$1)+2)))-65536,HEX2DEC(CONCATENATE(INDEX('BCC Daten'!$B:$R,HEX2DEC($B336)/16+3,HEX2DEC(H$1)+2),INDEX('BCC Daten'!$B:$R,HEX2DEC($B336)/16+3,HEX2DEC(G$1)+2))))</f>
        <v>-25</v>
      </c>
      <c r="H336" s="106"/>
      <c r="I336" s="106">
        <f>IF(HEX2DEC(CONCATENATE(INDEX('BCC Daten'!$B:$R,HEX2DEC($B336)/16+3,HEX2DEC(J$1)+2),INDEX('BCC Daten'!$B:$R,HEX2DEC($B336)/16+3,HEX2DEC(I$1)+2)))&gt;32767,HEX2DEC(CONCATENATE(INDEX('BCC Daten'!$B:$R,HEX2DEC($B336)/16+3,HEX2DEC(J$1)+2),INDEX('BCC Daten'!$B:$R,HEX2DEC($B336)/16+3,HEX2DEC(I$1)+2)))-65536,HEX2DEC(CONCATENATE(INDEX('BCC Daten'!$B:$R,HEX2DEC($B336)/16+3,HEX2DEC(J$1)+2),INDEX('BCC Daten'!$B:$R,HEX2DEC($B336)/16+3,HEX2DEC(I$1)+2))))</f>
        <v>-27</v>
      </c>
      <c r="J336" s="106"/>
      <c r="K336" s="106">
        <f>IF(HEX2DEC(CONCATENATE(INDEX('BCC Daten'!$B:$R,HEX2DEC($B336)/16+3,HEX2DEC(L$1)+2),INDEX('BCC Daten'!$B:$R,HEX2DEC($B336)/16+3,HEX2DEC(K$1)+2)))&gt;32767,HEX2DEC(CONCATENATE(INDEX('BCC Daten'!$B:$R,HEX2DEC($B336)/16+3,HEX2DEC(L$1)+2),INDEX('BCC Daten'!$B:$R,HEX2DEC($B336)/16+3,HEX2DEC(K$1)+2)))-65536,HEX2DEC(CONCATENATE(INDEX('BCC Daten'!$B:$R,HEX2DEC($B336)/16+3,HEX2DEC(L$1)+2),INDEX('BCC Daten'!$B:$R,HEX2DEC($B336)/16+3,HEX2DEC(K$1)+2))))</f>
        <v>7</v>
      </c>
      <c r="L336" s="106"/>
      <c r="M336" s="106">
        <f>IF(HEX2DEC(CONCATENATE(INDEX('BCC Daten'!$B:$R,HEX2DEC($B336)/16+3,HEX2DEC(N$1)+2),INDEX('BCC Daten'!$B:$R,HEX2DEC($B336)/16+3,HEX2DEC(M$1)+2)))&gt;32767,HEX2DEC(CONCATENATE(INDEX('BCC Daten'!$B:$R,HEX2DEC($B336)/16+3,HEX2DEC(N$1)+2),INDEX('BCC Daten'!$B:$R,HEX2DEC($B336)/16+3,HEX2DEC(M$1)+2)))-65536,HEX2DEC(CONCATENATE(INDEX('BCC Daten'!$B:$R,HEX2DEC($B336)/16+3,HEX2DEC(N$1)+2),INDEX('BCC Daten'!$B:$R,HEX2DEC($B336)/16+3,HEX2DEC(M$1)+2))))</f>
        <v>-2</v>
      </c>
      <c r="N336" s="106"/>
      <c r="O336" s="106">
        <f>IF(HEX2DEC(CONCATENATE(INDEX('BCC Daten'!$B:$R,HEX2DEC($B336)/16+3,HEX2DEC(P$1)+2),INDEX('BCC Daten'!$B:$R,HEX2DEC($B336)/16+3,HEX2DEC(O$1)+2)))&gt;32767,HEX2DEC(CONCATENATE(INDEX('BCC Daten'!$B:$R,HEX2DEC($B336)/16+3,HEX2DEC(P$1)+2),INDEX('BCC Daten'!$B:$R,HEX2DEC($B336)/16+3,HEX2DEC(O$1)+2)))-65536,HEX2DEC(CONCATENATE(INDEX('BCC Daten'!$B:$R,HEX2DEC($B336)/16+3,HEX2DEC(P$1)+2),INDEX('BCC Daten'!$B:$R,HEX2DEC($B336)/16+3,HEX2DEC(O$1)+2))))</f>
        <v>-80</v>
      </c>
      <c r="P336" s="106"/>
      <c r="Q336" s="106">
        <f>IF(HEX2DEC(CONCATENATE(INDEX('BCC Daten'!$B:$R,HEX2DEC($B336)/16+3,HEX2DEC(R$1)+2),INDEX('BCC Daten'!$B:$R,HEX2DEC($B336)/16+3,HEX2DEC(Q$1)+2)))&gt;32767,HEX2DEC(CONCATENATE(INDEX('BCC Daten'!$B:$R,HEX2DEC($B336)/16+3,HEX2DEC(R$1)+2),INDEX('BCC Daten'!$B:$R,HEX2DEC($B336)/16+3,HEX2DEC(Q$1)+2)))-65536,HEX2DEC(CONCATENATE(INDEX('BCC Daten'!$B:$R,HEX2DEC($B336)/16+3,HEX2DEC(R$1)+2),INDEX('BCC Daten'!$B:$R,HEX2DEC($B336)/16+3,HEX2DEC(Q$1)+2))))</f>
        <v>-83</v>
      </c>
      <c r="R336" s="107"/>
    </row>
    <row r="337" spans="1:18" x14ac:dyDescent="0.25">
      <c r="A337" s="75">
        <f t="shared" si="12"/>
        <v>4496</v>
      </c>
      <c r="B337" s="10" t="str">
        <f t="shared" si="11"/>
        <v>1190</v>
      </c>
      <c r="C337" s="105">
        <f>IF(HEX2DEC(CONCATENATE(INDEX('BCC Daten'!$B:$R,HEX2DEC($B337)/16+3,HEX2DEC(D$1)+2),INDEX('BCC Daten'!$B:$R,HEX2DEC($B337)/16+3,HEX2DEC(C$1)+2)))&gt;32767,HEX2DEC(CONCATENATE(INDEX('BCC Daten'!$B:$R,HEX2DEC($B337)/16+3,HEX2DEC(D$1)+2),INDEX('BCC Daten'!$B:$R,HEX2DEC($B337)/16+3,HEX2DEC(C$1)+2)))-65536,HEX2DEC(CONCATENATE(INDEX('BCC Daten'!$B:$R,HEX2DEC($B337)/16+3,HEX2DEC(D$1)+2),INDEX('BCC Daten'!$B:$R,HEX2DEC($B337)/16+3,HEX2DEC(C$1)+2))))</f>
        <v>-77</v>
      </c>
      <c r="D337" s="106"/>
      <c r="E337" s="106">
        <f>IF(HEX2DEC(CONCATENATE(INDEX('BCC Daten'!$B:$R,HEX2DEC($B337)/16+3,HEX2DEC(F$1)+2),INDEX('BCC Daten'!$B:$R,HEX2DEC($B337)/16+3,HEX2DEC(E$1)+2)))&gt;32767,HEX2DEC(CONCATENATE(INDEX('BCC Daten'!$B:$R,HEX2DEC($B337)/16+3,HEX2DEC(F$1)+2),INDEX('BCC Daten'!$B:$R,HEX2DEC($B337)/16+3,HEX2DEC(E$1)+2)))-65536,HEX2DEC(CONCATENATE(INDEX('BCC Daten'!$B:$R,HEX2DEC($B337)/16+3,HEX2DEC(F$1)+2),INDEX('BCC Daten'!$B:$R,HEX2DEC($B337)/16+3,HEX2DEC(E$1)+2))))</f>
        <v>40</v>
      </c>
      <c r="F337" s="106"/>
      <c r="G337" s="106">
        <f>IF(HEX2DEC(CONCATENATE(INDEX('BCC Daten'!$B:$R,HEX2DEC($B337)/16+3,HEX2DEC(H$1)+2),INDEX('BCC Daten'!$B:$R,HEX2DEC($B337)/16+3,HEX2DEC(G$1)+2)))&gt;32767,HEX2DEC(CONCATENATE(INDEX('BCC Daten'!$B:$R,HEX2DEC($B337)/16+3,HEX2DEC(H$1)+2),INDEX('BCC Daten'!$B:$R,HEX2DEC($B337)/16+3,HEX2DEC(G$1)+2)))-65536,HEX2DEC(CONCATENATE(INDEX('BCC Daten'!$B:$R,HEX2DEC($B337)/16+3,HEX2DEC(H$1)+2),INDEX('BCC Daten'!$B:$R,HEX2DEC($B337)/16+3,HEX2DEC(G$1)+2))))</f>
        <v>-33</v>
      </c>
      <c r="H337" s="106"/>
      <c r="I337" s="106">
        <f>IF(HEX2DEC(CONCATENATE(INDEX('BCC Daten'!$B:$R,HEX2DEC($B337)/16+3,HEX2DEC(J$1)+2),INDEX('BCC Daten'!$B:$R,HEX2DEC($B337)/16+3,HEX2DEC(I$1)+2)))&gt;32767,HEX2DEC(CONCATENATE(INDEX('BCC Daten'!$B:$R,HEX2DEC($B337)/16+3,HEX2DEC(J$1)+2),INDEX('BCC Daten'!$B:$R,HEX2DEC($B337)/16+3,HEX2DEC(I$1)+2)))-65536,HEX2DEC(CONCATENATE(INDEX('BCC Daten'!$B:$R,HEX2DEC($B337)/16+3,HEX2DEC(J$1)+2),INDEX('BCC Daten'!$B:$R,HEX2DEC($B337)/16+3,HEX2DEC(I$1)+2))))</f>
        <v>-1</v>
      </c>
      <c r="J337" s="106"/>
      <c r="K337" s="106">
        <f>IF(HEX2DEC(CONCATENATE(INDEX('BCC Daten'!$B:$R,HEX2DEC($B337)/16+3,HEX2DEC(L$1)+2),INDEX('BCC Daten'!$B:$R,HEX2DEC($B337)/16+3,HEX2DEC(K$1)+2)))&gt;32767,HEX2DEC(CONCATENATE(INDEX('BCC Daten'!$B:$R,HEX2DEC($B337)/16+3,HEX2DEC(L$1)+2),INDEX('BCC Daten'!$B:$R,HEX2DEC($B337)/16+3,HEX2DEC(K$1)+2)))-65536,HEX2DEC(CONCATENATE(INDEX('BCC Daten'!$B:$R,HEX2DEC($B337)/16+3,HEX2DEC(L$1)+2),INDEX('BCC Daten'!$B:$R,HEX2DEC($B337)/16+3,HEX2DEC(K$1)+2))))</f>
        <v>-37</v>
      </c>
      <c r="L337" s="106"/>
      <c r="M337" s="106">
        <f>IF(HEX2DEC(CONCATENATE(INDEX('BCC Daten'!$B:$R,HEX2DEC($B337)/16+3,HEX2DEC(N$1)+2),INDEX('BCC Daten'!$B:$R,HEX2DEC($B337)/16+3,HEX2DEC(M$1)+2)))&gt;32767,HEX2DEC(CONCATENATE(INDEX('BCC Daten'!$B:$R,HEX2DEC($B337)/16+3,HEX2DEC(N$1)+2),INDEX('BCC Daten'!$B:$R,HEX2DEC($B337)/16+3,HEX2DEC(M$1)+2)))-65536,HEX2DEC(CONCATENATE(INDEX('BCC Daten'!$B:$R,HEX2DEC($B337)/16+3,HEX2DEC(N$1)+2),INDEX('BCC Daten'!$B:$R,HEX2DEC($B337)/16+3,HEX2DEC(M$1)+2))))</f>
        <v>-90</v>
      </c>
      <c r="N337" s="106"/>
      <c r="O337" s="106">
        <f>IF(HEX2DEC(CONCATENATE(INDEX('BCC Daten'!$B:$R,HEX2DEC($B337)/16+3,HEX2DEC(P$1)+2),INDEX('BCC Daten'!$B:$R,HEX2DEC($B337)/16+3,HEX2DEC(O$1)+2)))&gt;32767,HEX2DEC(CONCATENATE(INDEX('BCC Daten'!$B:$R,HEX2DEC($B337)/16+3,HEX2DEC(P$1)+2),INDEX('BCC Daten'!$B:$R,HEX2DEC($B337)/16+3,HEX2DEC(O$1)+2)))-65536,HEX2DEC(CONCATENATE(INDEX('BCC Daten'!$B:$R,HEX2DEC($B337)/16+3,HEX2DEC(P$1)+2),INDEX('BCC Daten'!$B:$R,HEX2DEC($B337)/16+3,HEX2DEC(O$1)+2))))</f>
        <v>-52</v>
      </c>
      <c r="P337" s="106"/>
      <c r="Q337" s="106">
        <f>IF(HEX2DEC(CONCATENATE(INDEX('BCC Daten'!$B:$R,HEX2DEC($B337)/16+3,HEX2DEC(R$1)+2),INDEX('BCC Daten'!$B:$R,HEX2DEC($B337)/16+3,HEX2DEC(Q$1)+2)))&gt;32767,HEX2DEC(CONCATENATE(INDEX('BCC Daten'!$B:$R,HEX2DEC($B337)/16+3,HEX2DEC(R$1)+2),INDEX('BCC Daten'!$B:$R,HEX2DEC($B337)/16+3,HEX2DEC(Q$1)+2)))-65536,HEX2DEC(CONCATENATE(INDEX('BCC Daten'!$B:$R,HEX2DEC($B337)/16+3,HEX2DEC(R$1)+2),INDEX('BCC Daten'!$B:$R,HEX2DEC($B337)/16+3,HEX2DEC(Q$1)+2))))</f>
        <v>8</v>
      </c>
      <c r="R337" s="107"/>
    </row>
    <row r="338" spans="1:18" x14ac:dyDescent="0.25">
      <c r="A338" s="75">
        <f t="shared" si="12"/>
        <v>4512</v>
      </c>
      <c r="B338" s="10" t="str">
        <f t="shared" si="11"/>
        <v>11A0</v>
      </c>
      <c r="C338" s="105">
        <f>IF(HEX2DEC(CONCATENATE(INDEX('BCC Daten'!$B:$R,HEX2DEC($B338)/16+3,HEX2DEC(D$1)+2),INDEX('BCC Daten'!$B:$R,HEX2DEC($B338)/16+3,HEX2DEC(C$1)+2)))&gt;32767,HEX2DEC(CONCATENATE(INDEX('BCC Daten'!$B:$R,HEX2DEC($B338)/16+3,HEX2DEC(D$1)+2),INDEX('BCC Daten'!$B:$R,HEX2DEC($B338)/16+3,HEX2DEC(C$1)+2)))-65536,HEX2DEC(CONCATENATE(INDEX('BCC Daten'!$B:$R,HEX2DEC($B338)/16+3,HEX2DEC(D$1)+2),INDEX('BCC Daten'!$B:$R,HEX2DEC($B338)/16+3,HEX2DEC(C$1)+2))))</f>
        <v>-108</v>
      </c>
      <c r="D338" s="106"/>
      <c r="E338" s="106">
        <f>IF(HEX2DEC(CONCATENATE(INDEX('BCC Daten'!$B:$R,HEX2DEC($B338)/16+3,HEX2DEC(F$1)+2),INDEX('BCC Daten'!$B:$R,HEX2DEC($B338)/16+3,HEX2DEC(E$1)+2)))&gt;32767,HEX2DEC(CONCATENATE(INDEX('BCC Daten'!$B:$R,HEX2DEC($B338)/16+3,HEX2DEC(F$1)+2),INDEX('BCC Daten'!$B:$R,HEX2DEC($B338)/16+3,HEX2DEC(E$1)+2)))-65536,HEX2DEC(CONCATENATE(INDEX('BCC Daten'!$B:$R,HEX2DEC($B338)/16+3,HEX2DEC(F$1)+2),INDEX('BCC Daten'!$B:$R,HEX2DEC($B338)/16+3,HEX2DEC(E$1)+2))))</f>
        <v>-62</v>
      </c>
      <c r="F338" s="106"/>
      <c r="G338" s="106">
        <f>IF(HEX2DEC(CONCATENATE(INDEX('BCC Daten'!$B:$R,HEX2DEC($B338)/16+3,HEX2DEC(H$1)+2),INDEX('BCC Daten'!$B:$R,HEX2DEC($B338)/16+3,HEX2DEC(G$1)+2)))&gt;32767,HEX2DEC(CONCATENATE(INDEX('BCC Daten'!$B:$R,HEX2DEC($B338)/16+3,HEX2DEC(H$1)+2),INDEX('BCC Daten'!$B:$R,HEX2DEC($B338)/16+3,HEX2DEC(G$1)+2)))-65536,HEX2DEC(CONCATENATE(INDEX('BCC Daten'!$B:$R,HEX2DEC($B338)/16+3,HEX2DEC(H$1)+2),INDEX('BCC Daten'!$B:$R,HEX2DEC($B338)/16+3,HEX2DEC(G$1)+2))))</f>
        <v>-48</v>
      </c>
      <c r="H338" s="106"/>
      <c r="I338" s="106">
        <f>IF(HEX2DEC(CONCATENATE(INDEX('BCC Daten'!$B:$R,HEX2DEC($B338)/16+3,HEX2DEC(J$1)+2),INDEX('BCC Daten'!$B:$R,HEX2DEC($B338)/16+3,HEX2DEC(I$1)+2)))&gt;32767,HEX2DEC(CONCATENATE(INDEX('BCC Daten'!$B:$R,HEX2DEC($B338)/16+3,HEX2DEC(J$1)+2),INDEX('BCC Daten'!$B:$R,HEX2DEC($B338)/16+3,HEX2DEC(I$1)+2)))-65536,HEX2DEC(CONCATENATE(INDEX('BCC Daten'!$B:$R,HEX2DEC($B338)/16+3,HEX2DEC(J$1)+2),INDEX('BCC Daten'!$B:$R,HEX2DEC($B338)/16+3,HEX2DEC(I$1)+2))))</f>
        <v>-122</v>
      </c>
      <c r="J338" s="106"/>
      <c r="K338" s="106">
        <f>IF(HEX2DEC(CONCATENATE(INDEX('BCC Daten'!$B:$R,HEX2DEC($B338)/16+3,HEX2DEC(L$1)+2),INDEX('BCC Daten'!$B:$R,HEX2DEC($B338)/16+3,HEX2DEC(K$1)+2)))&gt;32767,HEX2DEC(CONCATENATE(INDEX('BCC Daten'!$B:$R,HEX2DEC($B338)/16+3,HEX2DEC(L$1)+2),INDEX('BCC Daten'!$B:$R,HEX2DEC($B338)/16+3,HEX2DEC(K$1)+2)))-65536,HEX2DEC(CONCATENATE(INDEX('BCC Daten'!$B:$R,HEX2DEC($B338)/16+3,HEX2DEC(L$1)+2),INDEX('BCC Daten'!$B:$R,HEX2DEC($B338)/16+3,HEX2DEC(K$1)+2))))</f>
        <v>-82</v>
      </c>
      <c r="L338" s="106"/>
      <c r="M338" s="106">
        <f>IF(HEX2DEC(CONCATENATE(INDEX('BCC Daten'!$B:$R,HEX2DEC($B338)/16+3,HEX2DEC(N$1)+2),INDEX('BCC Daten'!$B:$R,HEX2DEC($B338)/16+3,HEX2DEC(M$1)+2)))&gt;32767,HEX2DEC(CONCATENATE(INDEX('BCC Daten'!$B:$R,HEX2DEC($B338)/16+3,HEX2DEC(N$1)+2),INDEX('BCC Daten'!$B:$R,HEX2DEC($B338)/16+3,HEX2DEC(M$1)+2)))-65536,HEX2DEC(CONCATENATE(INDEX('BCC Daten'!$B:$R,HEX2DEC($B338)/16+3,HEX2DEC(N$1)+2),INDEX('BCC Daten'!$B:$R,HEX2DEC($B338)/16+3,HEX2DEC(M$1)+2))))</f>
        <v>-120</v>
      </c>
      <c r="N338" s="106"/>
      <c r="O338" s="106">
        <f>IF(HEX2DEC(CONCATENATE(INDEX('BCC Daten'!$B:$R,HEX2DEC($B338)/16+3,HEX2DEC(P$1)+2),INDEX('BCC Daten'!$B:$R,HEX2DEC($B338)/16+3,HEX2DEC(O$1)+2)))&gt;32767,HEX2DEC(CONCATENATE(INDEX('BCC Daten'!$B:$R,HEX2DEC($B338)/16+3,HEX2DEC(P$1)+2),INDEX('BCC Daten'!$B:$R,HEX2DEC($B338)/16+3,HEX2DEC(O$1)+2)))-65536,HEX2DEC(CONCATENATE(INDEX('BCC Daten'!$B:$R,HEX2DEC($B338)/16+3,HEX2DEC(P$1)+2),INDEX('BCC Daten'!$B:$R,HEX2DEC($B338)/16+3,HEX2DEC(O$1)+2))))</f>
        <v>2</v>
      </c>
      <c r="P338" s="106"/>
      <c r="Q338" s="106">
        <f>IF(HEX2DEC(CONCATENATE(INDEX('BCC Daten'!$B:$R,HEX2DEC($B338)/16+3,HEX2DEC(R$1)+2),INDEX('BCC Daten'!$B:$R,HEX2DEC($B338)/16+3,HEX2DEC(Q$1)+2)))&gt;32767,HEX2DEC(CONCATENATE(INDEX('BCC Daten'!$B:$R,HEX2DEC($B338)/16+3,HEX2DEC(R$1)+2),INDEX('BCC Daten'!$B:$R,HEX2DEC($B338)/16+3,HEX2DEC(Q$1)+2)))-65536,HEX2DEC(CONCATENATE(INDEX('BCC Daten'!$B:$R,HEX2DEC($B338)/16+3,HEX2DEC(R$1)+2),INDEX('BCC Daten'!$B:$R,HEX2DEC($B338)/16+3,HEX2DEC(Q$1)+2))))</f>
        <v>48</v>
      </c>
      <c r="R338" s="107"/>
    </row>
    <row r="339" spans="1:18" x14ac:dyDescent="0.25">
      <c r="A339" s="75">
        <f t="shared" si="12"/>
        <v>4528</v>
      </c>
      <c r="B339" s="10" t="str">
        <f t="shared" si="11"/>
        <v>11B0</v>
      </c>
      <c r="C339" s="105">
        <f>IF(HEX2DEC(CONCATENATE(INDEX('BCC Daten'!$B:$R,HEX2DEC($B339)/16+3,HEX2DEC(D$1)+2),INDEX('BCC Daten'!$B:$R,HEX2DEC($B339)/16+3,HEX2DEC(C$1)+2)))&gt;32767,HEX2DEC(CONCATENATE(INDEX('BCC Daten'!$B:$R,HEX2DEC($B339)/16+3,HEX2DEC(D$1)+2),INDEX('BCC Daten'!$B:$R,HEX2DEC($B339)/16+3,HEX2DEC(C$1)+2)))-65536,HEX2DEC(CONCATENATE(INDEX('BCC Daten'!$B:$R,HEX2DEC($B339)/16+3,HEX2DEC(D$1)+2),INDEX('BCC Daten'!$B:$R,HEX2DEC($B339)/16+3,HEX2DEC(C$1)+2))))</f>
        <v>9</v>
      </c>
      <c r="D339" s="106"/>
      <c r="E339" s="106">
        <f>IF(HEX2DEC(CONCATENATE(INDEX('BCC Daten'!$B:$R,HEX2DEC($B339)/16+3,HEX2DEC(F$1)+2),INDEX('BCC Daten'!$B:$R,HEX2DEC($B339)/16+3,HEX2DEC(E$1)+2)))&gt;32767,HEX2DEC(CONCATENATE(INDEX('BCC Daten'!$B:$R,HEX2DEC($B339)/16+3,HEX2DEC(F$1)+2),INDEX('BCC Daten'!$B:$R,HEX2DEC($B339)/16+3,HEX2DEC(E$1)+2)))-65536,HEX2DEC(CONCATENATE(INDEX('BCC Daten'!$B:$R,HEX2DEC($B339)/16+3,HEX2DEC(F$1)+2),INDEX('BCC Daten'!$B:$R,HEX2DEC($B339)/16+3,HEX2DEC(E$1)+2))))</f>
        <v>7</v>
      </c>
      <c r="F339" s="106"/>
      <c r="G339" s="106">
        <f>IF(HEX2DEC(CONCATENATE(INDEX('BCC Daten'!$B:$R,HEX2DEC($B339)/16+3,HEX2DEC(H$1)+2),INDEX('BCC Daten'!$B:$R,HEX2DEC($B339)/16+3,HEX2DEC(G$1)+2)))&gt;32767,HEX2DEC(CONCATENATE(INDEX('BCC Daten'!$B:$R,HEX2DEC($B339)/16+3,HEX2DEC(H$1)+2),INDEX('BCC Daten'!$B:$R,HEX2DEC($B339)/16+3,HEX2DEC(G$1)+2)))-65536,HEX2DEC(CONCATENATE(INDEX('BCC Daten'!$B:$R,HEX2DEC($B339)/16+3,HEX2DEC(H$1)+2),INDEX('BCC Daten'!$B:$R,HEX2DEC($B339)/16+3,HEX2DEC(G$1)+2))))</f>
        <v>-26</v>
      </c>
      <c r="H339" s="106"/>
      <c r="I339" s="106">
        <f>IF(HEX2DEC(CONCATENATE(INDEX('BCC Daten'!$B:$R,HEX2DEC($B339)/16+3,HEX2DEC(J$1)+2),INDEX('BCC Daten'!$B:$R,HEX2DEC($B339)/16+3,HEX2DEC(I$1)+2)))&gt;32767,HEX2DEC(CONCATENATE(INDEX('BCC Daten'!$B:$R,HEX2DEC($B339)/16+3,HEX2DEC(J$1)+2),INDEX('BCC Daten'!$B:$R,HEX2DEC($B339)/16+3,HEX2DEC(I$1)+2)))-65536,HEX2DEC(CONCATENATE(INDEX('BCC Daten'!$B:$R,HEX2DEC($B339)/16+3,HEX2DEC(J$1)+2),INDEX('BCC Daten'!$B:$R,HEX2DEC($B339)/16+3,HEX2DEC(I$1)+2))))</f>
        <v>-59</v>
      </c>
      <c r="J339" s="106"/>
      <c r="K339" s="106">
        <f>IF(HEX2DEC(CONCATENATE(INDEX('BCC Daten'!$B:$R,HEX2DEC($B339)/16+3,HEX2DEC(L$1)+2),INDEX('BCC Daten'!$B:$R,HEX2DEC($B339)/16+3,HEX2DEC(K$1)+2)))&gt;32767,HEX2DEC(CONCATENATE(INDEX('BCC Daten'!$B:$R,HEX2DEC($B339)/16+3,HEX2DEC(L$1)+2),INDEX('BCC Daten'!$B:$R,HEX2DEC($B339)/16+3,HEX2DEC(K$1)+2)))-65536,HEX2DEC(CONCATENATE(INDEX('BCC Daten'!$B:$R,HEX2DEC($B339)/16+3,HEX2DEC(L$1)+2),INDEX('BCC Daten'!$B:$R,HEX2DEC($B339)/16+3,HEX2DEC(K$1)+2))))</f>
        <v>-14</v>
      </c>
      <c r="L339" s="106"/>
      <c r="M339" s="106">
        <f>IF(HEX2DEC(CONCATENATE(INDEX('BCC Daten'!$B:$R,HEX2DEC($B339)/16+3,HEX2DEC(N$1)+2),INDEX('BCC Daten'!$B:$R,HEX2DEC($B339)/16+3,HEX2DEC(M$1)+2)))&gt;32767,HEX2DEC(CONCATENATE(INDEX('BCC Daten'!$B:$R,HEX2DEC($B339)/16+3,HEX2DEC(N$1)+2),INDEX('BCC Daten'!$B:$R,HEX2DEC($B339)/16+3,HEX2DEC(M$1)+2)))-65536,HEX2DEC(CONCATENATE(INDEX('BCC Daten'!$B:$R,HEX2DEC($B339)/16+3,HEX2DEC(N$1)+2),INDEX('BCC Daten'!$B:$R,HEX2DEC($B339)/16+3,HEX2DEC(M$1)+2))))</f>
        <v>25</v>
      </c>
      <c r="N339" s="106"/>
      <c r="O339" s="106">
        <f>IF(HEX2DEC(CONCATENATE(INDEX('BCC Daten'!$B:$R,HEX2DEC($B339)/16+3,HEX2DEC(P$1)+2),INDEX('BCC Daten'!$B:$R,HEX2DEC($B339)/16+3,HEX2DEC(O$1)+2)))&gt;32767,HEX2DEC(CONCATENATE(INDEX('BCC Daten'!$B:$R,HEX2DEC($B339)/16+3,HEX2DEC(P$1)+2),INDEX('BCC Daten'!$B:$R,HEX2DEC($B339)/16+3,HEX2DEC(O$1)+2)))-65536,HEX2DEC(CONCATENATE(INDEX('BCC Daten'!$B:$R,HEX2DEC($B339)/16+3,HEX2DEC(P$1)+2),INDEX('BCC Daten'!$B:$R,HEX2DEC($B339)/16+3,HEX2DEC(O$1)+2))))</f>
        <v>47</v>
      </c>
      <c r="P339" s="106"/>
      <c r="Q339" s="106">
        <f>IF(HEX2DEC(CONCATENATE(INDEX('BCC Daten'!$B:$R,HEX2DEC($B339)/16+3,HEX2DEC(R$1)+2),INDEX('BCC Daten'!$B:$R,HEX2DEC($B339)/16+3,HEX2DEC(Q$1)+2)))&gt;32767,HEX2DEC(CONCATENATE(INDEX('BCC Daten'!$B:$R,HEX2DEC($B339)/16+3,HEX2DEC(R$1)+2),INDEX('BCC Daten'!$B:$R,HEX2DEC($B339)/16+3,HEX2DEC(Q$1)+2)))-65536,HEX2DEC(CONCATENATE(INDEX('BCC Daten'!$B:$R,HEX2DEC($B339)/16+3,HEX2DEC(R$1)+2),INDEX('BCC Daten'!$B:$R,HEX2DEC($B339)/16+3,HEX2DEC(Q$1)+2))))</f>
        <v>-74</v>
      </c>
      <c r="R339" s="107"/>
    </row>
    <row r="340" spans="1:18" x14ac:dyDescent="0.25">
      <c r="A340" s="75">
        <f t="shared" si="12"/>
        <v>4544</v>
      </c>
      <c r="B340" s="10" t="str">
        <f t="shared" si="11"/>
        <v>11C0</v>
      </c>
      <c r="C340" s="105">
        <f>IF(HEX2DEC(CONCATENATE(INDEX('BCC Daten'!$B:$R,HEX2DEC($B340)/16+3,HEX2DEC(D$1)+2),INDEX('BCC Daten'!$B:$R,HEX2DEC($B340)/16+3,HEX2DEC(C$1)+2)))&gt;32767,HEX2DEC(CONCATENATE(INDEX('BCC Daten'!$B:$R,HEX2DEC($B340)/16+3,HEX2DEC(D$1)+2),INDEX('BCC Daten'!$B:$R,HEX2DEC($B340)/16+3,HEX2DEC(C$1)+2)))-65536,HEX2DEC(CONCATENATE(INDEX('BCC Daten'!$B:$R,HEX2DEC($B340)/16+3,HEX2DEC(D$1)+2),INDEX('BCC Daten'!$B:$R,HEX2DEC($B340)/16+3,HEX2DEC(C$1)+2))))</f>
        <v>12</v>
      </c>
      <c r="D340" s="106"/>
      <c r="E340" s="106">
        <f>IF(HEX2DEC(CONCATENATE(INDEX('BCC Daten'!$B:$R,HEX2DEC($B340)/16+3,HEX2DEC(F$1)+2),INDEX('BCC Daten'!$B:$R,HEX2DEC($B340)/16+3,HEX2DEC(E$1)+2)))&gt;32767,HEX2DEC(CONCATENATE(INDEX('BCC Daten'!$B:$R,HEX2DEC($B340)/16+3,HEX2DEC(F$1)+2),INDEX('BCC Daten'!$B:$R,HEX2DEC($B340)/16+3,HEX2DEC(E$1)+2)))-65536,HEX2DEC(CONCATENATE(INDEX('BCC Daten'!$B:$R,HEX2DEC($B340)/16+3,HEX2DEC(F$1)+2),INDEX('BCC Daten'!$B:$R,HEX2DEC($B340)/16+3,HEX2DEC(E$1)+2))))</f>
        <v>38</v>
      </c>
      <c r="F340" s="106"/>
      <c r="G340" s="106">
        <f>IF(HEX2DEC(CONCATENATE(INDEX('BCC Daten'!$B:$R,HEX2DEC($B340)/16+3,HEX2DEC(H$1)+2),INDEX('BCC Daten'!$B:$R,HEX2DEC($B340)/16+3,HEX2DEC(G$1)+2)))&gt;32767,HEX2DEC(CONCATENATE(INDEX('BCC Daten'!$B:$R,HEX2DEC($B340)/16+3,HEX2DEC(H$1)+2),INDEX('BCC Daten'!$B:$R,HEX2DEC($B340)/16+3,HEX2DEC(G$1)+2)))-65536,HEX2DEC(CONCATENATE(INDEX('BCC Daten'!$B:$R,HEX2DEC($B340)/16+3,HEX2DEC(H$1)+2),INDEX('BCC Daten'!$B:$R,HEX2DEC($B340)/16+3,HEX2DEC(G$1)+2))))</f>
        <v>-6</v>
      </c>
      <c r="H340" s="106"/>
      <c r="I340" s="106">
        <f>IF(HEX2DEC(CONCATENATE(INDEX('BCC Daten'!$B:$R,HEX2DEC($B340)/16+3,HEX2DEC(J$1)+2),INDEX('BCC Daten'!$B:$R,HEX2DEC($B340)/16+3,HEX2DEC(I$1)+2)))&gt;32767,HEX2DEC(CONCATENATE(INDEX('BCC Daten'!$B:$R,HEX2DEC($B340)/16+3,HEX2DEC(J$1)+2),INDEX('BCC Daten'!$B:$R,HEX2DEC($B340)/16+3,HEX2DEC(I$1)+2)))-65536,HEX2DEC(CONCATENATE(INDEX('BCC Daten'!$B:$R,HEX2DEC($B340)/16+3,HEX2DEC(J$1)+2),INDEX('BCC Daten'!$B:$R,HEX2DEC($B340)/16+3,HEX2DEC(I$1)+2))))</f>
        <v>33</v>
      </c>
      <c r="J340" s="106"/>
      <c r="K340" s="106">
        <f>IF(HEX2DEC(CONCATENATE(INDEX('BCC Daten'!$B:$R,HEX2DEC($B340)/16+3,HEX2DEC(L$1)+2),INDEX('BCC Daten'!$B:$R,HEX2DEC($B340)/16+3,HEX2DEC(K$1)+2)))&gt;32767,HEX2DEC(CONCATENATE(INDEX('BCC Daten'!$B:$R,HEX2DEC($B340)/16+3,HEX2DEC(L$1)+2),INDEX('BCC Daten'!$B:$R,HEX2DEC($B340)/16+3,HEX2DEC(K$1)+2)))-65536,HEX2DEC(CONCATENATE(INDEX('BCC Daten'!$B:$R,HEX2DEC($B340)/16+3,HEX2DEC(L$1)+2),INDEX('BCC Daten'!$B:$R,HEX2DEC($B340)/16+3,HEX2DEC(K$1)+2))))</f>
        <v>2</v>
      </c>
      <c r="L340" s="106"/>
      <c r="M340" s="106">
        <f>IF(HEX2DEC(CONCATENATE(INDEX('BCC Daten'!$B:$R,HEX2DEC($B340)/16+3,HEX2DEC(N$1)+2),INDEX('BCC Daten'!$B:$R,HEX2DEC($B340)/16+3,HEX2DEC(M$1)+2)))&gt;32767,HEX2DEC(CONCATENATE(INDEX('BCC Daten'!$B:$R,HEX2DEC($B340)/16+3,HEX2DEC(N$1)+2),INDEX('BCC Daten'!$B:$R,HEX2DEC($B340)/16+3,HEX2DEC(M$1)+2)))-65536,HEX2DEC(CONCATENATE(INDEX('BCC Daten'!$B:$R,HEX2DEC($B340)/16+3,HEX2DEC(N$1)+2),INDEX('BCC Daten'!$B:$R,HEX2DEC($B340)/16+3,HEX2DEC(M$1)+2))))</f>
        <v>-67</v>
      </c>
      <c r="N340" s="106"/>
      <c r="O340" s="106">
        <f>IF(HEX2DEC(CONCATENATE(INDEX('BCC Daten'!$B:$R,HEX2DEC($B340)/16+3,HEX2DEC(P$1)+2),INDEX('BCC Daten'!$B:$R,HEX2DEC($B340)/16+3,HEX2DEC(O$1)+2)))&gt;32767,HEX2DEC(CONCATENATE(INDEX('BCC Daten'!$B:$R,HEX2DEC($B340)/16+3,HEX2DEC(P$1)+2),INDEX('BCC Daten'!$B:$R,HEX2DEC($B340)/16+3,HEX2DEC(O$1)+2)))-65536,HEX2DEC(CONCATENATE(INDEX('BCC Daten'!$B:$R,HEX2DEC($B340)/16+3,HEX2DEC(P$1)+2),INDEX('BCC Daten'!$B:$R,HEX2DEC($B340)/16+3,HEX2DEC(O$1)+2))))</f>
        <v>-4</v>
      </c>
      <c r="P340" s="106"/>
      <c r="Q340" s="106">
        <f>IF(HEX2DEC(CONCATENATE(INDEX('BCC Daten'!$B:$R,HEX2DEC($B340)/16+3,HEX2DEC(R$1)+2),INDEX('BCC Daten'!$B:$R,HEX2DEC($B340)/16+3,HEX2DEC(Q$1)+2)))&gt;32767,HEX2DEC(CONCATENATE(INDEX('BCC Daten'!$B:$R,HEX2DEC($B340)/16+3,HEX2DEC(R$1)+2),INDEX('BCC Daten'!$B:$R,HEX2DEC($B340)/16+3,HEX2DEC(Q$1)+2)))-65536,HEX2DEC(CONCATENATE(INDEX('BCC Daten'!$B:$R,HEX2DEC($B340)/16+3,HEX2DEC(R$1)+2),INDEX('BCC Daten'!$B:$R,HEX2DEC($B340)/16+3,HEX2DEC(Q$1)+2))))</f>
        <v>28</v>
      </c>
      <c r="R340" s="107"/>
    </row>
    <row r="341" spans="1:18" x14ac:dyDescent="0.25">
      <c r="A341" s="75">
        <f t="shared" si="12"/>
        <v>4560</v>
      </c>
      <c r="B341" s="10" t="str">
        <f t="shared" si="11"/>
        <v>11D0</v>
      </c>
      <c r="C341" s="105">
        <f>IF(HEX2DEC(CONCATENATE(INDEX('BCC Daten'!$B:$R,HEX2DEC($B341)/16+3,HEX2DEC(D$1)+2),INDEX('BCC Daten'!$B:$R,HEX2DEC($B341)/16+3,HEX2DEC(C$1)+2)))&gt;32767,HEX2DEC(CONCATENATE(INDEX('BCC Daten'!$B:$R,HEX2DEC($B341)/16+3,HEX2DEC(D$1)+2),INDEX('BCC Daten'!$B:$R,HEX2DEC($B341)/16+3,HEX2DEC(C$1)+2)))-65536,HEX2DEC(CONCATENATE(INDEX('BCC Daten'!$B:$R,HEX2DEC($B341)/16+3,HEX2DEC(D$1)+2),INDEX('BCC Daten'!$B:$R,HEX2DEC($B341)/16+3,HEX2DEC(C$1)+2))))</f>
        <v>-21</v>
      </c>
      <c r="D341" s="106"/>
      <c r="E341" s="106">
        <f>IF(HEX2DEC(CONCATENATE(INDEX('BCC Daten'!$B:$R,HEX2DEC($B341)/16+3,HEX2DEC(F$1)+2),INDEX('BCC Daten'!$B:$R,HEX2DEC($B341)/16+3,HEX2DEC(E$1)+2)))&gt;32767,HEX2DEC(CONCATENATE(INDEX('BCC Daten'!$B:$R,HEX2DEC($B341)/16+3,HEX2DEC(F$1)+2),INDEX('BCC Daten'!$B:$R,HEX2DEC($B341)/16+3,HEX2DEC(E$1)+2)))-65536,HEX2DEC(CONCATENATE(INDEX('BCC Daten'!$B:$R,HEX2DEC($B341)/16+3,HEX2DEC(F$1)+2),INDEX('BCC Daten'!$B:$R,HEX2DEC($B341)/16+3,HEX2DEC(E$1)+2))))</f>
        <v>-41</v>
      </c>
      <c r="F341" s="106"/>
      <c r="G341" s="106">
        <f>IF(HEX2DEC(CONCATENATE(INDEX('BCC Daten'!$B:$R,HEX2DEC($B341)/16+3,HEX2DEC(H$1)+2),INDEX('BCC Daten'!$B:$R,HEX2DEC($B341)/16+3,HEX2DEC(G$1)+2)))&gt;32767,HEX2DEC(CONCATENATE(INDEX('BCC Daten'!$B:$R,HEX2DEC($B341)/16+3,HEX2DEC(H$1)+2),INDEX('BCC Daten'!$B:$R,HEX2DEC($B341)/16+3,HEX2DEC(G$1)+2)))-65536,HEX2DEC(CONCATENATE(INDEX('BCC Daten'!$B:$R,HEX2DEC($B341)/16+3,HEX2DEC(H$1)+2),INDEX('BCC Daten'!$B:$R,HEX2DEC($B341)/16+3,HEX2DEC(G$1)+2))))</f>
        <v>38</v>
      </c>
      <c r="H341" s="106"/>
      <c r="I341" s="106">
        <f>IF(HEX2DEC(CONCATENATE(INDEX('BCC Daten'!$B:$R,HEX2DEC($B341)/16+3,HEX2DEC(J$1)+2),INDEX('BCC Daten'!$B:$R,HEX2DEC($B341)/16+3,HEX2DEC(I$1)+2)))&gt;32767,HEX2DEC(CONCATENATE(INDEX('BCC Daten'!$B:$R,HEX2DEC($B341)/16+3,HEX2DEC(J$1)+2),INDEX('BCC Daten'!$B:$R,HEX2DEC($B341)/16+3,HEX2DEC(I$1)+2)))-65536,HEX2DEC(CONCATENATE(INDEX('BCC Daten'!$B:$R,HEX2DEC($B341)/16+3,HEX2DEC(J$1)+2),INDEX('BCC Daten'!$B:$R,HEX2DEC($B341)/16+3,HEX2DEC(I$1)+2))))</f>
        <v>-1</v>
      </c>
      <c r="J341" s="106"/>
      <c r="K341" s="106">
        <f>IF(HEX2DEC(CONCATENATE(INDEX('BCC Daten'!$B:$R,HEX2DEC($B341)/16+3,HEX2DEC(L$1)+2),INDEX('BCC Daten'!$B:$R,HEX2DEC($B341)/16+3,HEX2DEC(K$1)+2)))&gt;32767,HEX2DEC(CONCATENATE(INDEX('BCC Daten'!$B:$R,HEX2DEC($B341)/16+3,HEX2DEC(L$1)+2),INDEX('BCC Daten'!$B:$R,HEX2DEC($B341)/16+3,HEX2DEC(K$1)+2)))-65536,HEX2DEC(CONCATENATE(INDEX('BCC Daten'!$B:$R,HEX2DEC($B341)/16+3,HEX2DEC(L$1)+2),INDEX('BCC Daten'!$B:$R,HEX2DEC($B341)/16+3,HEX2DEC(K$1)+2))))</f>
        <v>17</v>
      </c>
      <c r="L341" s="106"/>
      <c r="M341" s="106">
        <f>IF(HEX2DEC(CONCATENATE(INDEX('BCC Daten'!$B:$R,HEX2DEC($B341)/16+3,HEX2DEC(N$1)+2),INDEX('BCC Daten'!$B:$R,HEX2DEC($B341)/16+3,HEX2DEC(M$1)+2)))&gt;32767,HEX2DEC(CONCATENATE(INDEX('BCC Daten'!$B:$R,HEX2DEC($B341)/16+3,HEX2DEC(N$1)+2),INDEX('BCC Daten'!$B:$R,HEX2DEC($B341)/16+3,HEX2DEC(M$1)+2)))-65536,HEX2DEC(CONCATENATE(INDEX('BCC Daten'!$B:$R,HEX2DEC($B341)/16+3,HEX2DEC(N$1)+2),INDEX('BCC Daten'!$B:$R,HEX2DEC($B341)/16+3,HEX2DEC(M$1)+2))))</f>
        <v>27</v>
      </c>
      <c r="N341" s="106"/>
      <c r="O341" s="106">
        <f>IF(HEX2DEC(CONCATENATE(INDEX('BCC Daten'!$B:$R,HEX2DEC($B341)/16+3,HEX2DEC(P$1)+2),INDEX('BCC Daten'!$B:$R,HEX2DEC($B341)/16+3,HEX2DEC(O$1)+2)))&gt;32767,HEX2DEC(CONCATENATE(INDEX('BCC Daten'!$B:$R,HEX2DEC($B341)/16+3,HEX2DEC(P$1)+2),INDEX('BCC Daten'!$B:$R,HEX2DEC($B341)/16+3,HEX2DEC(O$1)+2)))-65536,HEX2DEC(CONCATENATE(INDEX('BCC Daten'!$B:$R,HEX2DEC($B341)/16+3,HEX2DEC(P$1)+2),INDEX('BCC Daten'!$B:$R,HEX2DEC($B341)/16+3,HEX2DEC(O$1)+2))))</f>
        <v>-4</v>
      </c>
      <c r="P341" s="106"/>
      <c r="Q341" s="106">
        <f>IF(HEX2DEC(CONCATENATE(INDEX('BCC Daten'!$B:$R,HEX2DEC($B341)/16+3,HEX2DEC(R$1)+2),INDEX('BCC Daten'!$B:$R,HEX2DEC($B341)/16+3,HEX2DEC(Q$1)+2)))&gt;32767,HEX2DEC(CONCATENATE(INDEX('BCC Daten'!$B:$R,HEX2DEC($B341)/16+3,HEX2DEC(R$1)+2),INDEX('BCC Daten'!$B:$R,HEX2DEC($B341)/16+3,HEX2DEC(Q$1)+2)))-65536,HEX2DEC(CONCATENATE(INDEX('BCC Daten'!$B:$R,HEX2DEC($B341)/16+3,HEX2DEC(R$1)+2),INDEX('BCC Daten'!$B:$R,HEX2DEC($B341)/16+3,HEX2DEC(Q$1)+2))))</f>
        <v>-7</v>
      </c>
      <c r="R341" s="107"/>
    </row>
    <row r="342" spans="1:18" x14ac:dyDescent="0.25">
      <c r="A342" s="75">
        <f t="shared" si="12"/>
        <v>4576</v>
      </c>
      <c r="B342" s="10" t="str">
        <f t="shared" si="11"/>
        <v>11E0</v>
      </c>
      <c r="C342" s="105">
        <f>IF(HEX2DEC(CONCATENATE(INDEX('BCC Daten'!$B:$R,HEX2DEC($B342)/16+3,HEX2DEC(D$1)+2),INDEX('BCC Daten'!$B:$R,HEX2DEC($B342)/16+3,HEX2DEC(C$1)+2)))&gt;32767,HEX2DEC(CONCATENATE(INDEX('BCC Daten'!$B:$R,HEX2DEC($B342)/16+3,HEX2DEC(D$1)+2),INDEX('BCC Daten'!$B:$R,HEX2DEC($B342)/16+3,HEX2DEC(C$1)+2)))-65536,HEX2DEC(CONCATENATE(INDEX('BCC Daten'!$B:$R,HEX2DEC($B342)/16+3,HEX2DEC(D$1)+2),INDEX('BCC Daten'!$B:$R,HEX2DEC($B342)/16+3,HEX2DEC(C$1)+2))))</f>
        <v>-22</v>
      </c>
      <c r="D342" s="106"/>
      <c r="E342" s="106">
        <f>IF(HEX2DEC(CONCATENATE(INDEX('BCC Daten'!$B:$R,HEX2DEC($B342)/16+3,HEX2DEC(F$1)+2),INDEX('BCC Daten'!$B:$R,HEX2DEC($B342)/16+3,HEX2DEC(E$1)+2)))&gt;32767,HEX2DEC(CONCATENATE(INDEX('BCC Daten'!$B:$R,HEX2DEC($B342)/16+3,HEX2DEC(F$1)+2),INDEX('BCC Daten'!$B:$R,HEX2DEC($B342)/16+3,HEX2DEC(E$1)+2)))-65536,HEX2DEC(CONCATENATE(INDEX('BCC Daten'!$B:$R,HEX2DEC($B342)/16+3,HEX2DEC(F$1)+2),INDEX('BCC Daten'!$B:$R,HEX2DEC($B342)/16+3,HEX2DEC(E$1)+2))))</f>
        <v>-51</v>
      </c>
      <c r="F342" s="106"/>
      <c r="G342" s="106">
        <f>IF(HEX2DEC(CONCATENATE(INDEX('BCC Daten'!$B:$R,HEX2DEC($B342)/16+3,HEX2DEC(H$1)+2),INDEX('BCC Daten'!$B:$R,HEX2DEC($B342)/16+3,HEX2DEC(G$1)+2)))&gt;32767,HEX2DEC(CONCATENATE(INDEX('BCC Daten'!$B:$R,HEX2DEC($B342)/16+3,HEX2DEC(H$1)+2),INDEX('BCC Daten'!$B:$R,HEX2DEC($B342)/16+3,HEX2DEC(G$1)+2)))-65536,HEX2DEC(CONCATENATE(INDEX('BCC Daten'!$B:$R,HEX2DEC($B342)/16+3,HEX2DEC(H$1)+2),INDEX('BCC Daten'!$B:$R,HEX2DEC($B342)/16+3,HEX2DEC(G$1)+2))))</f>
        <v>-38</v>
      </c>
      <c r="H342" s="106"/>
      <c r="I342" s="106">
        <f>IF(HEX2DEC(CONCATENATE(INDEX('BCC Daten'!$B:$R,HEX2DEC($B342)/16+3,HEX2DEC(J$1)+2),INDEX('BCC Daten'!$B:$R,HEX2DEC($B342)/16+3,HEX2DEC(I$1)+2)))&gt;32767,HEX2DEC(CONCATENATE(INDEX('BCC Daten'!$B:$R,HEX2DEC($B342)/16+3,HEX2DEC(J$1)+2),INDEX('BCC Daten'!$B:$R,HEX2DEC($B342)/16+3,HEX2DEC(I$1)+2)))-65536,HEX2DEC(CONCATENATE(INDEX('BCC Daten'!$B:$R,HEX2DEC($B342)/16+3,HEX2DEC(J$1)+2),INDEX('BCC Daten'!$B:$R,HEX2DEC($B342)/16+3,HEX2DEC(I$1)+2))))</f>
        <v>-7</v>
      </c>
      <c r="J342" s="106"/>
      <c r="K342" s="106">
        <f>IF(HEX2DEC(CONCATENATE(INDEX('BCC Daten'!$B:$R,HEX2DEC($B342)/16+3,HEX2DEC(L$1)+2),INDEX('BCC Daten'!$B:$R,HEX2DEC($B342)/16+3,HEX2DEC(K$1)+2)))&gt;32767,HEX2DEC(CONCATENATE(INDEX('BCC Daten'!$B:$R,HEX2DEC($B342)/16+3,HEX2DEC(L$1)+2),INDEX('BCC Daten'!$B:$R,HEX2DEC($B342)/16+3,HEX2DEC(K$1)+2)))-65536,HEX2DEC(CONCATENATE(INDEX('BCC Daten'!$B:$R,HEX2DEC($B342)/16+3,HEX2DEC(L$1)+2),INDEX('BCC Daten'!$B:$R,HEX2DEC($B342)/16+3,HEX2DEC(K$1)+2))))</f>
        <v>-35</v>
      </c>
      <c r="L342" s="106"/>
      <c r="M342" s="106">
        <f>IF(HEX2DEC(CONCATENATE(INDEX('BCC Daten'!$B:$R,HEX2DEC($B342)/16+3,HEX2DEC(N$1)+2),INDEX('BCC Daten'!$B:$R,HEX2DEC($B342)/16+3,HEX2DEC(M$1)+2)))&gt;32767,HEX2DEC(CONCATENATE(INDEX('BCC Daten'!$B:$R,HEX2DEC($B342)/16+3,HEX2DEC(N$1)+2),INDEX('BCC Daten'!$B:$R,HEX2DEC($B342)/16+3,HEX2DEC(M$1)+2)))-65536,HEX2DEC(CONCATENATE(INDEX('BCC Daten'!$B:$R,HEX2DEC($B342)/16+3,HEX2DEC(N$1)+2),INDEX('BCC Daten'!$B:$R,HEX2DEC($B342)/16+3,HEX2DEC(M$1)+2))))</f>
        <v>-74</v>
      </c>
      <c r="N342" s="106"/>
      <c r="O342" s="106">
        <f>IF(HEX2DEC(CONCATENATE(INDEX('BCC Daten'!$B:$R,HEX2DEC($B342)/16+3,HEX2DEC(P$1)+2),INDEX('BCC Daten'!$B:$R,HEX2DEC($B342)/16+3,HEX2DEC(O$1)+2)))&gt;32767,HEX2DEC(CONCATENATE(INDEX('BCC Daten'!$B:$R,HEX2DEC($B342)/16+3,HEX2DEC(P$1)+2),INDEX('BCC Daten'!$B:$R,HEX2DEC($B342)/16+3,HEX2DEC(O$1)+2)))-65536,HEX2DEC(CONCATENATE(INDEX('BCC Daten'!$B:$R,HEX2DEC($B342)/16+3,HEX2DEC(P$1)+2),INDEX('BCC Daten'!$B:$R,HEX2DEC($B342)/16+3,HEX2DEC(O$1)+2))))</f>
        <v>-96</v>
      </c>
      <c r="P342" s="106"/>
      <c r="Q342" s="106">
        <f>IF(HEX2DEC(CONCATENATE(INDEX('BCC Daten'!$B:$R,HEX2DEC($B342)/16+3,HEX2DEC(R$1)+2),INDEX('BCC Daten'!$B:$R,HEX2DEC($B342)/16+3,HEX2DEC(Q$1)+2)))&gt;32767,HEX2DEC(CONCATENATE(INDEX('BCC Daten'!$B:$R,HEX2DEC($B342)/16+3,HEX2DEC(R$1)+2),INDEX('BCC Daten'!$B:$R,HEX2DEC($B342)/16+3,HEX2DEC(Q$1)+2)))-65536,HEX2DEC(CONCATENATE(INDEX('BCC Daten'!$B:$R,HEX2DEC($B342)/16+3,HEX2DEC(R$1)+2),INDEX('BCC Daten'!$B:$R,HEX2DEC($B342)/16+3,HEX2DEC(Q$1)+2))))</f>
        <v>-28</v>
      </c>
      <c r="R342" s="107"/>
    </row>
    <row r="343" spans="1:18" x14ac:dyDescent="0.25">
      <c r="A343" s="75">
        <f t="shared" si="12"/>
        <v>4592</v>
      </c>
      <c r="B343" s="10" t="str">
        <f t="shared" si="11"/>
        <v>11F0</v>
      </c>
      <c r="C343" s="105">
        <f>IF(HEX2DEC(CONCATENATE(INDEX('BCC Daten'!$B:$R,HEX2DEC($B343)/16+3,HEX2DEC(D$1)+2),INDEX('BCC Daten'!$B:$R,HEX2DEC($B343)/16+3,HEX2DEC(C$1)+2)))&gt;32767,HEX2DEC(CONCATENATE(INDEX('BCC Daten'!$B:$R,HEX2DEC($B343)/16+3,HEX2DEC(D$1)+2),INDEX('BCC Daten'!$B:$R,HEX2DEC($B343)/16+3,HEX2DEC(C$1)+2)))-65536,HEX2DEC(CONCATENATE(INDEX('BCC Daten'!$B:$R,HEX2DEC($B343)/16+3,HEX2DEC(D$1)+2),INDEX('BCC Daten'!$B:$R,HEX2DEC($B343)/16+3,HEX2DEC(C$1)+2))))</f>
        <v>-29</v>
      </c>
      <c r="D343" s="106"/>
      <c r="E343" s="106">
        <f>IF(HEX2DEC(CONCATENATE(INDEX('BCC Daten'!$B:$R,HEX2DEC($B343)/16+3,HEX2DEC(F$1)+2),INDEX('BCC Daten'!$B:$R,HEX2DEC($B343)/16+3,HEX2DEC(E$1)+2)))&gt;32767,HEX2DEC(CONCATENATE(INDEX('BCC Daten'!$B:$R,HEX2DEC($B343)/16+3,HEX2DEC(F$1)+2),INDEX('BCC Daten'!$B:$R,HEX2DEC($B343)/16+3,HEX2DEC(E$1)+2)))-65536,HEX2DEC(CONCATENATE(INDEX('BCC Daten'!$B:$R,HEX2DEC($B343)/16+3,HEX2DEC(F$1)+2),INDEX('BCC Daten'!$B:$R,HEX2DEC($B343)/16+3,HEX2DEC(E$1)+2))))</f>
        <v>-37</v>
      </c>
      <c r="F343" s="106"/>
      <c r="G343" s="106">
        <f>IF(HEX2DEC(CONCATENATE(INDEX('BCC Daten'!$B:$R,HEX2DEC($B343)/16+3,HEX2DEC(H$1)+2),INDEX('BCC Daten'!$B:$R,HEX2DEC($B343)/16+3,HEX2DEC(G$1)+2)))&gt;32767,HEX2DEC(CONCATENATE(INDEX('BCC Daten'!$B:$R,HEX2DEC($B343)/16+3,HEX2DEC(H$1)+2),INDEX('BCC Daten'!$B:$R,HEX2DEC($B343)/16+3,HEX2DEC(G$1)+2)))-65536,HEX2DEC(CONCATENATE(INDEX('BCC Daten'!$B:$R,HEX2DEC($B343)/16+3,HEX2DEC(H$1)+2),INDEX('BCC Daten'!$B:$R,HEX2DEC($B343)/16+3,HEX2DEC(G$1)+2))))</f>
        <v>-26</v>
      </c>
      <c r="H343" s="106"/>
      <c r="I343" s="106">
        <f>IF(HEX2DEC(CONCATENATE(INDEX('BCC Daten'!$B:$R,HEX2DEC($B343)/16+3,HEX2DEC(J$1)+2),INDEX('BCC Daten'!$B:$R,HEX2DEC($B343)/16+3,HEX2DEC(I$1)+2)))&gt;32767,HEX2DEC(CONCATENATE(INDEX('BCC Daten'!$B:$R,HEX2DEC($B343)/16+3,HEX2DEC(J$1)+2),INDEX('BCC Daten'!$B:$R,HEX2DEC($B343)/16+3,HEX2DEC(I$1)+2)))-65536,HEX2DEC(CONCATENATE(INDEX('BCC Daten'!$B:$R,HEX2DEC($B343)/16+3,HEX2DEC(J$1)+2),INDEX('BCC Daten'!$B:$R,HEX2DEC($B343)/16+3,HEX2DEC(I$1)+2))))</f>
        <v>-13</v>
      </c>
      <c r="J343" s="106"/>
      <c r="K343" s="106">
        <f>IF(HEX2DEC(CONCATENATE(INDEX('BCC Daten'!$B:$R,HEX2DEC($B343)/16+3,HEX2DEC(L$1)+2),INDEX('BCC Daten'!$B:$R,HEX2DEC($B343)/16+3,HEX2DEC(K$1)+2)))&gt;32767,HEX2DEC(CONCATENATE(INDEX('BCC Daten'!$B:$R,HEX2DEC($B343)/16+3,HEX2DEC(L$1)+2),INDEX('BCC Daten'!$B:$R,HEX2DEC($B343)/16+3,HEX2DEC(K$1)+2)))-65536,HEX2DEC(CONCATENATE(INDEX('BCC Daten'!$B:$R,HEX2DEC($B343)/16+3,HEX2DEC(L$1)+2),INDEX('BCC Daten'!$B:$R,HEX2DEC($B343)/16+3,HEX2DEC(K$1)+2))))</f>
        <v>-36</v>
      </c>
      <c r="L343" s="106"/>
      <c r="M343" s="106">
        <f>IF(HEX2DEC(CONCATENATE(INDEX('BCC Daten'!$B:$R,HEX2DEC($B343)/16+3,HEX2DEC(N$1)+2),INDEX('BCC Daten'!$B:$R,HEX2DEC($B343)/16+3,HEX2DEC(M$1)+2)))&gt;32767,HEX2DEC(CONCATENATE(INDEX('BCC Daten'!$B:$R,HEX2DEC($B343)/16+3,HEX2DEC(N$1)+2),INDEX('BCC Daten'!$B:$R,HEX2DEC($B343)/16+3,HEX2DEC(M$1)+2)))-65536,HEX2DEC(CONCATENATE(INDEX('BCC Daten'!$B:$R,HEX2DEC($B343)/16+3,HEX2DEC(N$1)+2),INDEX('BCC Daten'!$B:$R,HEX2DEC($B343)/16+3,HEX2DEC(M$1)+2))))</f>
        <v>-62</v>
      </c>
      <c r="N343" s="106"/>
      <c r="O343" s="106">
        <f>IF(HEX2DEC(CONCATENATE(INDEX('BCC Daten'!$B:$R,HEX2DEC($B343)/16+3,HEX2DEC(P$1)+2),INDEX('BCC Daten'!$B:$R,HEX2DEC($B343)/16+3,HEX2DEC(O$1)+2)))&gt;32767,HEX2DEC(CONCATENATE(INDEX('BCC Daten'!$B:$R,HEX2DEC($B343)/16+3,HEX2DEC(P$1)+2),INDEX('BCC Daten'!$B:$R,HEX2DEC($B343)/16+3,HEX2DEC(O$1)+2)))-65536,HEX2DEC(CONCATENATE(INDEX('BCC Daten'!$B:$R,HEX2DEC($B343)/16+3,HEX2DEC(P$1)+2),INDEX('BCC Daten'!$B:$R,HEX2DEC($B343)/16+3,HEX2DEC(O$1)+2))))</f>
        <v>-22</v>
      </c>
      <c r="P343" s="106"/>
      <c r="Q343" s="106">
        <f>IF(HEX2DEC(CONCATENATE(INDEX('BCC Daten'!$B:$R,HEX2DEC($B343)/16+3,HEX2DEC(R$1)+2),INDEX('BCC Daten'!$B:$R,HEX2DEC($B343)/16+3,HEX2DEC(Q$1)+2)))&gt;32767,HEX2DEC(CONCATENATE(INDEX('BCC Daten'!$B:$R,HEX2DEC($B343)/16+3,HEX2DEC(R$1)+2),INDEX('BCC Daten'!$B:$R,HEX2DEC($B343)/16+3,HEX2DEC(Q$1)+2)))-65536,HEX2DEC(CONCATENATE(INDEX('BCC Daten'!$B:$R,HEX2DEC($B343)/16+3,HEX2DEC(R$1)+2),INDEX('BCC Daten'!$B:$R,HEX2DEC($B343)/16+3,HEX2DEC(Q$1)+2))))</f>
        <v>-61</v>
      </c>
      <c r="R343" s="107"/>
    </row>
    <row r="344" spans="1:18" x14ac:dyDescent="0.25">
      <c r="A344" s="75">
        <f t="shared" si="12"/>
        <v>4608</v>
      </c>
      <c r="B344" s="10" t="str">
        <f t="shared" si="11"/>
        <v>1200</v>
      </c>
      <c r="C344" s="105">
        <f>IF(HEX2DEC(CONCATENATE(INDEX('BCC Daten'!$B:$R,HEX2DEC($B344)/16+3,HEX2DEC(D$1)+2),INDEX('BCC Daten'!$B:$R,HEX2DEC($B344)/16+3,HEX2DEC(C$1)+2)))&gt;32767,HEX2DEC(CONCATENATE(INDEX('BCC Daten'!$B:$R,HEX2DEC($B344)/16+3,HEX2DEC(D$1)+2),INDEX('BCC Daten'!$B:$R,HEX2DEC($B344)/16+3,HEX2DEC(C$1)+2)))-65536,HEX2DEC(CONCATENATE(INDEX('BCC Daten'!$B:$R,HEX2DEC($B344)/16+3,HEX2DEC(D$1)+2),INDEX('BCC Daten'!$B:$R,HEX2DEC($B344)/16+3,HEX2DEC(C$1)+2))))</f>
        <v>-20</v>
      </c>
      <c r="D344" s="106"/>
      <c r="E344" s="106">
        <f>IF(HEX2DEC(CONCATENATE(INDEX('BCC Daten'!$B:$R,HEX2DEC($B344)/16+3,HEX2DEC(F$1)+2),INDEX('BCC Daten'!$B:$R,HEX2DEC($B344)/16+3,HEX2DEC(E$1)+2)))&gt;32767,HEX2DEC(CONCATENATE(INDEX('BCC Daten'!$B:$R,HEX2DEC($B344)/16+3,HEX2DEC(F$1)+2),INDEX('BCC Daten'!$B:$R,HEX2DEC($B344)/16+3,HEX2DEC(E$1)+2)))-65536,HEX2DEC(CONCATENATE(INDEX('BCC Daten'!$B:$R,HEX2DEC($B344)/16+3,HEX2DEC(F$1)+2),INDEX('BCC Daten'!$B:$R,HEX2DEC($B344)/16+3,HEX2DEC(E$1)+2))))</f>
        <v>-23</v>
      </c>
      <c r="F344" s="106"/>
      <c r="G344" s="106">
        <f>IF(HEX2DEC(CONCATENATE(INDEX('BCC Daten'!$B:$R,HEX2DEC($B344)/16+3,HEX2DEC(H$1)+2),INDEX('BCC Daten'!$B:$R,HEX2DEC($B344)/16+3,HEX2DEC(G$1)+2)))&gt;32767,HEX2DEC(CONCATENATE(INDEX('BCC Daten'!$B:$R,HEX2DEC($B344)/16+3,HEX2DEC(H$1)+2),INDEX('BCC Daten'!$B:$R,HEX2DEC($B344)/16+3,HEX2DEC(G$1)+2)))-65536,HEX2DEC(CONCATENATE(INDEX('BCC Daten'!$B:$R,HEX2DEC($B344)/16+3,HEX2DEC(H$1)+2),INDEX('BCC Daten'!$B:$R,HEX2DEC($B344)/16+3,HEX2DEC(G$1)+2))))</f>
        <v>-19</v>
      </c>
      <c r="H344" s="106"/>
      <c r="I344" s="106">
        <f>IF(HEX2DEC(CONCATENATE(INDEX('BCC Daten'!$B:$R,HEX2DEC($B344)/16+3,HEX2DEC(J$1)+2),INDEX('BCC Daten'!$B:$R,HEX2DEC($B344)/16+3,HEX2DEC(I$1)+2)))&gt;32767,HEX2DEC(CONCATENATE(INDEX('BCC Daten'!$B:$R,HEX2DEC($B344)/16+3,HEX2DEC(J$1)+2),INDEX('BCC Daten'!$B:$R,HEX2DEC($B344)/16+3,HEX2DEC(I$1)+2)))-65536,HEX2DEC(CONCATENATE(INDEX('BCC Daten'!$B:$R,HEX2DEC($B344)/16+3,HEX2DEC(J$1)+2),INDEX('BCC Daten'!$B:$R,HEX2DEC($B344)/16+3,HEX2DEC(I$1)+2))))</f>
        <v>-22</v>
      </c>
      <c r="J344" s="106"/>
      <c r="K344" s="106">
        <f>IF(HEX2DEC(CONCATENATE(INDEX('BCC Daten'!$B:$R,HEX2DEC($B344)/16+3,HEX2DEC(L$1)+2),INDEX('BCC Daten'!$B:$R,HEX2DEC($B344)/16+3,HEX2DEC(K$1)+2)))&gt;32767,HEX2DEC(CONCATENATE(INDEX('BCC Daten'!$B:$R,HEX2DEC($B344)/16+3,HEX2DEC(L$1)+2),INDEX('BCC Daten'!$B:$R,HEX2DEC($B344)/16+3,HEX2DEC(K$1)+2)))-65536,HEX2DEC(CONCATENATE(INDEX('BCC Daten'!$B:$R,HEX2DEC($B344)/16+3,HEX2DEC(L$1)+2),INDEX('BCC Daten'!$B:$R,HEX2DEC($B344)/16+3,HEX2DEC(K$1)+2))))</f>
        <v>-20</v>
      </c>
      <c r="L344" s="106"/>
      <c r="M344" s="106">
        <f>IF(HEX2DEC(CONCATENATE(INDEX('BCC Daten'!$B:$R,HEX2DEC($B344)/16+3,HEX2DEC(N$1)+2),INDEX('BCC Daten'!$B:$R,HEX2DEC($B344)/16+3,HEX2DEC(M$1)+2)))&gt;32767,HEX2DEC(CONCATENATE(INDEX('BCC Daten'!$B:$R,HEX2DEC($B344)/16+3,HEX2DEC(N$1)+2),INDEX('BCC Daten'!$B:$R,HEX2DEC($B344)/16+3,HEX2DEC(M$1)+2)))-65536,HEX2DEC(CONCATENATE(INDEX('BCC Daten'!$B:$R,HEX2DEC($B344)/16+3,HEX2DEC(N$1)+2),INDEX('BCC Daten'!$B:$R,HEX2DEC($B344)/16+3,HEX2DEC(M$1)+2))))</f>
        <v>-20</v>
      </c>
      <c r="N344" s="106"/>
      <c r="O344" s="106">
        <f>IF(HEX2DEC(CONCATENATE(INDEX('BCC Daten'!$B:$R,HEX2DEC($B344)/16+3,HEX2DEC(P$1)+2),INDEX('BCC Daten'!$B:$R,HEX2DEC($B344)/16+3,HEX2DEC(O$1)+2)))&gt;32767,HEX2DEC(CONCATENATE(INDEX('BCC Daten'!$B:$R,HEX2DEC($B344)/16+3,HEX2DEC(P$1)+2),INDEX('BCC Daten'!$B:$R,HEX2DEC($B344)/16+3,HEX2DEC(O$1)+2)))-65536,HEX2DEC(CONCATENATE(INDEX('BCC Daten'!$B:$R,HEX2DEC($B344)/16+3,HEX2DEC(P$1)+2),INDEX('BCC Daten'!$B:$R,HEX2DEC($B344)/16+3,HEX2DEC(O$1)+2))))</f>
        <v>-19</v>
      </c>
      <c r="P344" s="106"/>
      <c r="Q344" s="106">
        <f>IF(HEX2DEC(CONCATENATE(INDEX('BCC Daten'!$B:$R,HEX2DEC($B344)/16+3,HEX2DEC(R$1)+2),INDEX('BCC Daten'!$B:$R,HEX2DEC($B344)/16+3,HEX2DEC(Q$1)+2)))&gt;32767,HEX2DEC(CONCATENATE(INDEX('BCC Daten'!$B:$R,HEX2DEC($B344)/16+3,HEX2DEC(R$1)+2),INDEX('BCC Daten'!$B:$R,HEX2DEC($B344)/16+3,HEX2DEC(Q$1)+2)))-65536,HEX2DEC(CONCATENATE(INDEX('BCC Daten'!$B:$R,HEX2DEC($B344)/16+3,HEX2DEC(R$1)+2),INDEX('BCC Daten'!$B:$R,HEX2DEC($B344)/16+3,HEX2DEC(Q$1)+2))))</f>
        <v>-20</v>
      </c>
      <c r="R344" s="107"/>
    </row>
    <row r="345" spans="1:18" x14ac:dyDescent="0.25">
      <c r="A345" s="75">
        <f t="shared" si="12"/>
        <v>4624</v>
      </c>
      <c r="B345" s="10" t="str">
        <f t="shared" si="11"/>
        <v>1210</v>
      </c>
      <c r="C345" s="105">
        <f>IF(HEX2DEC(CONCATENATE(INDEX('BCC Daten'!$B:$R,HEX2DEC($B345)/16+3,HEX2DEC(D$1)+2),INDEX('BCC Daten'!$B:$R,HEX2DEC($B345)/16+3,HEX2DEC(C$1)+2)))&gt;32767,HEX2DEC(CONCATENATE(INDEX('BCC Daten'!$B:$R,HEX2DEC($B345)/16+3,HEX2DEC(D$1)+2),INDEX('BCC Daten'!$B:$R,HEX2DEC($B345)/16+3,HEX2DEC(C$1)+2)))-65536,HEX2DEC(CONCATENATE(INDEX('BCC Daten'!$B:$R,HEX2DEC($B345)/16+3,HEX2DEC(D$1)+2),INDEX('BCC Daten'!$B:$R,HEX2DEC($B345)/16+3,HEX2DEC(C$1)+2))))</f>
        <v>-17</v>
      </c>
      <c r="D345" s="106"/>
      <c r="E345" s="106">
        <f>IF(HEX2DEC(CONCATENATE(INDEX('BCC Daten'!$B:$R,HEX2DEC($B345)/16+3,HEX2DEC(F$1)+2),INDEX('BCC Daten'!$B:$R,HEX2DEC($B345)/16+3,HEX2DEC(E$1)+2)))&gt;32767,HEX2DEC(CONCATENATE(INDEX('BCC Daten'!$B:$R,HEX2DEC($B345)/16+3,HEX2DEC(F$1)+2),INDEX('BCC Daten'!$B:$R,HEX2DEC($B345)/16+3,HEX2DEC(E$1)+2)))-65536,HEX2DEC(CONCATENATE(INDEX('BCC Daten'!$B:$R,HEX2DEC($B345)/16+3,HEX2DEC(F$1)+2),INDEX('BCC Daten'!$B:$R,HEX2DEC($B345)/16+3,HEX2DEC(E$1)+2))))</f>
        <v>-20</v>
      </c>
      <c r="F345" s="106"/>
      <c r="G345" s="106">
        <f>IF(HEX2DEC(CONCATENATE(INDEX('BCC Daten'!$B:$R,HEX2DEC($B345)/16+3,HEX2DEC(H$1)+2),INDEX('BCC Daten'!$B:$R,HEX2DEC($B345)/16+3,HEX2DEC(G$1)+2)))&gt;32767,HEX2DEC(CONCATENATE(INDEX('BCC Daten'!$B:$R,HEX2DEC($B345)/16+3,HEX2DEC(H$1)+2),INDEX('BCC Daten'!$B:$R,HEX2DEC($B345)/16+3,HEX2DEC(G$1)+2)))-65536,HEX2DEC(CONCATENATE(INDEX('BCC Daten'!$B:$R,HEX2DEC($B345)/16+3,HEX2DEC(H$1)+2),INDEX('BCC Daten'!$B:$R,HEX2DEC($B345)/16+3,HEX2DEC(G$1)+2))))</f>
        <v>-21</v>
      </c>
      <c r="H345" s="106"/>
      <c r="I345" s="106">
        <f>IF(HEX2DEC(CONCATENATE(INDEX('BCC Daten'!$B:$R,HEX2DEC($B345)/16+3,HEX2DEC(J$1)+2),INDEX('BCC Daten'!$B:$R,HEX2DEC($B345)/16+3,HEX2DEC(I$1)+2)))&gt;32767,HEX2DEC(CONCATENATE(INDEX('BCC Daten'!$B:$R,HEX2DEC($B345)/16+3,HEX2DEC(J$1)+2),INDEX('BCC Daten'!$B:$R,HEX2DEC($B345)/16+3,HEX2DEC(I$1)+2)))-65536,HEX2DEC(CONCATENATE(INDEX('BCC Daten'!$B:$R,HEX2DEC($B345)/16+3,HEX2DEC(J$1)+2),INDEX('BCC Daten'!$B:$R,HEX2DEC($B345)/16+3,HEX2DEC(I$1)+2))))</f>
        <v>-18</v>
      </c>
      <c r="J345" s="106"/>
      <c r="K345" s="106">
        <f>IF(HEX2DEC(CONCATENATE(INDEX('BCC Daten'!$B:$R,HEX2DEC($B345)/16+3,HEX2DEC(L$1)+2),INDEX('BCC Daten'!$B:$R,HEX2DEC($B345)/16+3,HEX2DEC(K$1)+2)))&gt;32767,HEX2DEC(CONCATENATE(INDEX('BCC Daten'!$B:$R,HEX2DEC($B345)/16+3,HEX2DEC(L$1)+2),INDEX('BCC Daten'!$B:$R,HEX2DEC($B345)/16+3,HEX2DEC(K$1)+2)))-65536,HEX2DEC(CONCATENATE(INDEX('BCC Daten'!$B:$R,HEX2DEC($B345)/16+3,HEX2DEC(L$1)+2),INDEX('BCC Daten'!$B:$R,HEX2DEC($B345)/16+3,HEX2DEC(K$1)+2))))</f>
        <v>-18</v>
      </c>
      <c r="L345" s="106"/>
      <c r="M345" s="106">
        <f>IF(HEX2DEC(CONCATENATE(INDEX('BCC Daten'!$B:$R,HEX2DEC($B345)/16+3,HEX2DEC(N$1)+2),INDEX('BCC Daten'!$B:$R,HEX2DEC($B345)/16+3,HEX2DEC(M$1)+2)))&gt;32767,HEX2DEC(CONCATENATE(INDEX('BCC Daten'!$B:$R,HEX2DEC($B345)/16+3,HEX2DEC(N$1)+2),INDEX('BCC Daten'!$B:$R,HEX2DEC($B345)/16+3,HEX2DEC(M$1)+2)))-65536,HEX2DEC(CONCATENATE(INDEX('BCC Daten'!$B:$R,HEX2DEC($B345)/16+3,HEX2DEC(N$1)+2),INDEX('BCC Daten'!$B:$R,HEX2DEC($B345)/16+3,HEX2DEC(M$1)+2))))</f>
        <v>-20</v>
      </c>
      <c r="N345" s="106"/>
      <c r="O345" s="106">
        <f>IF(HEX2DEC(CONCATENATE(INDEX('BCC Daten'!$B:$R,HEX2DEC($B345)/16+3,HEX2DEC(P$1)+2),INDEX('BCC Daten'!$B:$R,HEX2DEC($B345)/16+3,HEX2DEC(O$1)+2)))&gt;32767,HEX2DEC(CONCATENATE(INDEX('BCC Daten'!$B:$R,HEX2DEC($B345)/16+3,HEX2DEC(P$1)+2),INDEX('BCC Daten'!$B:$R,HEX2DEC($B345)/16+3,HEX2DEC(O$1)+2)))-65536,HEX2DEC(CONCATENATE(INDEX('BCC Daten'!$B:$R,HEX2DEC($B345)/16+3,HEX2DEC(P$1)+2),INDEX('BCC Daten'!$B:$R,HEX2DEC($B345)/16+3,HEX2DEC(O$1)+2))))</f>
        <v>-19</v>
      </c>
      <c r="P345" s="106"/>
      <c r="Q345" s="106">
        <f>IF(HEX2DEC(CONCATENATE(INDEX('BCC Daten'!$B:$R,HEX2DEC($B345)/16+3,HEX2DEC(R$1)+2),INDEX('BCC Daten'!$B:$R,HEX2DEC($B345)/16+3,HEX2DEC(Q$1)+2)))&gt;32767,HEX2DEC(CONCATENATE(INDEX('BCC Daten'!$B:$R,HEX2DEC($B345)/16+3,HEX2DEC(R$1)+2),INDEX('BCC Daten'!$B:$R,HEX2DEC($B345)/16+3,HEX2DEC(Q$1)+2)))-65536,HEX2DEC(CONCATENATE(INDEX('BCC Daten'!$B:$R,HEX2DEC($B345)/16+3,HEX2DEC(R$1)+2),INDEX('BCC Daten'!$B:$R,HEX2DEC($B345)/16+3,HEX2DEC(Q$1)+2))))</f>
        <v>-20</v>
      </c>
      <c r="R345" s="107"/>
    </row>
    <row r="346" spans="1:18" x14ac:dyDescent="0.25">
      <c r="A346" s="75">
        <f t="shared" si="12"/>
        <v>4640</v>
      </c>
      <c r="B346" s="10" t="str">
        <f t="shared" si="11"/>
        <v>1220</v>
      </c>
      <c r="C346" s="105">
        <f>IF(HEX2DEC(CONCATENATE(INDEX('BCC Daten'!$B:$R,HEX2DEC($B346)/16+3,HEX2DEC(D$1)+2),INDEX('BCC Daten'!$B:$R,HEX2DEC($B346)/16+3,HEX2DEC(C$1)+2)))&gt;32767,HEX2DEC(CONCATENATE(INDEX('BCC Daten'!$B:$R,HEX2DEC($B346)/16+3,HEX2DEC(D$1)+2),INDEX('BCC Daten'!$B:$R,HEX2DEC($B346)/16+3,HEX2DEC(C$1)+2)))-65536,HEX2DEC(CONCATENATE(INDEX('BCC Daten'!$B:$R,HEX2DEC($B346)/16+3,HEX2DEC(D$1)+2),INDEX('BCC Daten'!$B:$R,HEX2DEC($B346)/16+3,HEX2DEC(C$1)+2))))</f>
        <v>-18</v>
      </c>
      <c r="D346" s="106"/>
      <c r="E346" s="106">
        <f>IF(HEX2DEC(CONCATENATE(INDEX('BCC Daten'!$B:$R,HEX2DEC($B346)/16+3,HEX2DEC(F$1)+2),INDEX('BCC Daten'!$B:$R,HEX2DEC($B346)/16+3,HEX2DEC(E$1)+2)))&gt;32767,HEX2DEC(CONCATENATE(INDEX('BCC Daten'!$B:$R,HEX2DEC($B346)/16+3,HEX2DEC(F$1)+2),INDEX('BCC Daten'!$B:$R,HEX2DEC($B346)/16+3,HEX2DEC(E$1)+2)))-65536,HEX2DEC(CONCATENATE(INDEX('BCC Daten'!$B:$R,HEX2DEC($B346)/16+3,HEX2DEC(F$1)+2),INDEX('BCC Daten'!$B:$R,HEX2DEC($B346)/16+3,HEX2DEC(E$1)+2))))</f>
        <v>-14</v>
      </c>
      <c r="F346" s="106"/>
      <c r="G346" s="106">
        <f>IF(HEX2DEC(CONCATENATE(INDEX('BCC Daten'!$B:$R,HEX2DEC($B346)/16+3,HEX2DEC(H$1)+2),INDEX('BCC Daten'!$B:$R,HEX2DEC($B346)/16+3,HEX2DEC(G$1)+2)))&gt;32767,HEX2DEC(CONCATENATE(INDEX('BCC Daten'!$B:$R,HEX2DEC($B346)/16+3,HEX2DEC(H$1)+2),INDEX('BCC Daten'!$B:$R,HEX2DEC($B346)/16+3,HEX2DEC(G$1)+2)))-65536,HEX2DEC(CONCATENATE(INDEX('BCC Daten'!$B:$R,HEX2DEC($B346)/16+3,HEX2DEC(H$1)+2),INDEX('BCC Daten'!$B:$R,HEX2DEC($B346)/16+3,HEX2DEC(G$1)+2))))</f>
        <v>-18</v>
      </c>
      <c r="H346" s="106"/>
      <c r="I346" s="106">
        <f>IF(HEX2DEC(CONCATENATE(INDEX('BCC Daten'!$B:$R,HEX2DEC($B346)/16+3,HEX2DEC(J$1)+2),INDEX('BCC Daten'!$B:$R,HEX2DEC($B346)/16+3,HEX2DEC(I$1)+2)))&gt;32767,HEX2DEC(CONCATENATE(INDEX('BCC Daten'!$B:$R,HEX2DEC($B346)/16+3,HEX2DEC(J$1)+2),INDEX('BCC Daten'!$B:$R,HEX2DEC($B346)/16+3,HEX2DEC(I$1)+2)))-65536,HEX2DEC(CONCATENATE(INDEX('BCC Daten'!$B:$R,HEX2DEC($B346)/16+3,HEX2DEC(J$1)+2),INDEX('BCC Daten'!$B:$R,HEX2DEC($B346)/16+3,HEX2DEC(I$1)+2))))</f>
        <v>-15</v>
      </c>
      <c r="J346" s="106"/>
      <c r="K346" s="106">
        <f>IF(HEX2DEC(CONCATENATE(INDEX('BCC Daten'!$B:$R,HEX2DEC($B346)/16+3,HEX2DEC(L$1)+2),INDEX('BCC Daten'!$B:$R,HEX2DEC($B346)/16+3,HEX2DEC(K$1)+2)))&gt;32767,HEX2DEC(CONCATENATE(INDEX('BCC Daten'!$B:$R,HEX2DEC($B346)/16+3,HEX2DEC(L$1)+2),INDEX('BCC Daten'!$B:$R,HEX2DEC($B346)/16+3,HEX2DEC(K$1)+2)))-65536,HEX2DEC(CONCATENATE(INDEX('BCC Daten'!$B:$R,HEX2DEC($B346)/16+3,HEX2DEC(L$1)+2),INDEX('BCC Daten'!$B:$R,HEX2DEC($B346)/16+3,HEX2DEC(K$1)+2))))</f>
        <v>-16</v>
      </c>
      <c r="L346" s="106"/>
      <c r="M346" s="106">
        <f>IF(HEX2DEC(CONCATENATE(INDEX('BCC Daten'!$B:$R,HEX2DEC($B346)/16+3,HEX2DEC(N$1)+2),INDEX('BCC Daten'!$B:$R,HEX2DEC($B346)/16+3,HEX2DEC(M$1)+2)))&gt;32767,HEX2DEC(CONCATENATE(INDEX('BCC Daten'!$B:$R,HEX2DEC($B346)/16+3,HEX2DEC(N$1)+2),INDEX('BCC Daten'!$B:$R,HEX2DEC($B346)/16+3,HEX2DEC(M$1)+2)))-65536,HEX2DEC(CONCATENATE(INDEX('BCC Daten'!$B:$R,HEX2DEC($B346)/16+3,HEX2DEC(N$1)+2),INDEX('BCC Daten'!$B:$R,HEX2DEC($B346)/16+3,HEX2DEC(M$1)+2))))</f>
        <v>-15</v>
      </c>
      <c r="N346" s="106"/>
      <c r="O346" s="106">
        <f>IF(HEX2DEC(CONCATENATE(INDEX('BCC Daten'!$B:$R,HEX2DEC($B346)/16+3,HEX2DEC(P$1)+2),INDEX('BCC Daten'!$B:$R,HEX2DEC($B346)/16+3,HEX2DEC(O$1)+2)))&gt;32767,HEX2DEC(CONCATENATE(INDEX('BCC Daten'!$B:$R,HEX2DEC($B346)/16+3,HEX2DEC(P$1)+2),INDEX('BCC Daten'!$B:$R,HEX2DEC($B346)/16+3,HEX2DEC(O$1)+2)))-65536,HEX2DEC(CONCATENATE(INDEX('BCC Daten'!$B:$R,HEX2DEC($B346)/16+3,HEX2DEC(P$1)+2),INDEX('BCC Daten'!$B:$R,HEX2DEC($B346)/16+3,HEX2DEC(O$1)+2))))</f>
        <v>-14</v>
      </c>
      <c r="P346" s="106"/>
      <c r="Q346" s="106">
        <f>IF(HEX2DEC(CONCATENATE(INDEX('BCC Daten'!$B:$R,HEX2DEC($B346)/16+3,HEX2DEC(R$1)+2),INDEX('BCC Daten'!$B:$R,HEX2DEC($B346)/16+3,HEX2DEC(Q$1)+2)))&gt;32767,HEX2DEC(CONCATENATE(INDEX('BCC Daten'!$B:$R,HEX2DEC($B346)/16+3,HEX2DEC(R$1)+2),INDEX('BCC Daten'!$B:$R,HEX2DEC($B346)/16+3,HEX2DEC(Q$1)+2)))-65536,HEX2DEC(CONCATENATE(INDEX('BCC Daten'!$B:$R,HEX2DEC($B346)/16+3,HEX2DEC(R$1)+2),INDEX('BCC Daten'!$B:$R,HEX2DEC($B346)/16+3,HEX2DEC(Q$1)+2))))</f>
        <v>-17</v>
      </c>
      <c r="R346" s="107"/>
    </row>
    <row r="347" spans="1:18" x14ac:dyDescent="0.25">
      <c r="A347" s="75">
        <f t="shared" si="12"/>
        <v>4656</v>
      </c>
      <c r="B347" s="10" t="str">
        <f t="shared" si="11"/>
        <v>1230</v>
      </c>
      <c r="C347" s="105">
        <f>IF(HEX2DEC(CONCATENATE(INDEX('BCC Daten'!$B:$R,HEX2DEC($B347)/16+3,HEX2DEC(D$1)+2),INDEX('BCC Daten'!$B:$R,HEX2DEC($B347)/16+3,HEX2DEC(C$1)+2)))&gt;32767,HEX2DEC(CONCATENATE(INDEX('BCC Daten'!$B:$R,HEX2DEC($B347)/16+3,HEX2DEC(D$1)+2),INDEX('BCC Daten'!$B:$R,HEX2DEC($B347)/16+3,HEX2DEC(C$1)+2)))-65536,HEX2DEC(CONCATENATE(INDEX('BCC Daten'!$B:$R,HEX2DEC($B347)/16+3,HEX2DEC(D$1)+2),INDEX('BCC Daten'!$B:$R,HEX2DEC($B347)/16+3,HEX2DEC(C$1)+2))))</f>
        <v>-16</v>
      </c>
      <c r="D347" s="106"/>
      <c r="E347" s="106">
        <f>IF(HEX2DEC(CONCATENATE(INDEX('BCC Daten'!$B:$R,HEX2DEC($B347)/16+3,HEX2DEC(F$1)+2),INDEX('BCC Daten'!$B:$R,HEX2DEC($B347)/16+3,HEX2DEC(E$1)+2)))&gt;32767,HEX2DEC(CONCATENATE(INDEX('BCC Daten'!$B:$R,HEX2DEC($B347)/16+3,HEX2DEC(F$1)+2),INDEX('BCC Daten'!$B:$R,HEX2DEC($B347)/16+3,HEX2DEC(E$1)+2)))-65536,HEX2DEC(CONCATENATE(INDEX('BCC Daten'!$B:$R,HEX2DEC($B347)/16+3,HEX2DEC(F$1)+2),INDEX('BCC Daten'!$B:$R,HEX2DEC($B347)/16+3,HEX2DEC(E$1)+2))))</f>
        <v>-19</v>
      </c>
      <c r="F347" s="106"/>
      <c r="G347" s="106">
        <f>IF(HEX2DEC(CONCATENATE(INDEX('BCC Daten'!$B:$R,HEX2DEC($B347)/16+3,HEX2DEC(H$1)+2),INDEX('BCC Daten'!$B:$R,HEX2DEC($B347)/16+3,HEX2DEC(G$1)+2)))&gt;32767,HEX2DEC(CONCATENATE(INDEX('BCC Daten'!$B:$R,HEX2DEC($B347)/16+3,HEX2DEC(H$1)+2),INDEX('BCC Daten'!$B:$R,HEX2DEC($B347)/16+3,HEX2DEC(G$1)+2)))-65536,HEX2DEC(CONCATENATE(INDEX('BCC Daten'!$B:$R,HEX2DEC($B347)/16+3,HEX2DEC(H$1)+2),INDEX('BCC Daten'!$B:$R,HEX2DEC($B347)/16+3,HEX2DEC(G$1)+2))))</f>
        <v>-19</v>
      </c>
      <c r="H347" s="106"/>
      <c r="I347" s="106">
        <f>IF(HEX2DEC(CONCATENATE(INDEX('BCC Daten'!$B:$R,HEX2DEC($B347)/16+3,HEX2DEC(J$1)+2),INDEX('BCC Daten'!$B:$R,HEX2DEC($B347)/16+3,HEX2DEC(I$1)+2)))&gt;32767,HEX2DEC(CONCATENATE(INDEX('BCC Daten'!$B:$R,HEX2DEC($B347)/16+3,HEX2DEC(J$1)+2),INDEX('BCC Daten'!$B:$R,HEX2DEC($B347)/16+3,HEX2DEC(I$1)+2)))-65536,HEX2DEC(CONCATENATE(INDEX('BCC Daten'!$B:$R,HEX2DEC($B347)/16+3,HEX2DEC(J$1)+2),INDEX('BCC Daten'!$B:$R,HEX2DEC($B347)/16+3,HEX2DEC(I$1)+2))))</f>
        <v>-17</v>
      </c>
      <c r="J347" s="106"/>
      <c r="K347" s="106">
        <f>IF(HEX2DEC(CONCATENATE(INDEX('BCC Daten'!$B:$R,HEX2DEC($B347)/16+3,HEX2DEC(L$1)+2),INDEX('BCC Daten'!$B:$R,HEX2DEC($B347)/16+3,HEX2DEC(K$1)+2)))&gt;32767,HEX2DEC(CONCATENATE(INDEX('BCC Daten'!$B:$R,HEX2DEC($B347)/16+3,HEX2DEC(L$1)+2),INDEX('BCC Daten'!$B:$R,HEX2DEC($B347)/16+3,HEX2DEC(K$1)+2)))-65536,HEX2DEC(CONCATENATE(INDEX('BCC Daten'!$B:$R,HEX2DEC($B347)/16+3,HEX2DEC(L$1)+2),INDEX('BCC Daten'!$B:$R,HEX2DEC($B347)/16+3,HEX2DEC(K$1)+2))))</f>
        <v>-16</v>
      </c>
      <c r="L347" s="106"/>
      <c r="M347" s="106">
        <f>IF(HEX2DEC(CONCATENATE(INDEX('BCC Daten'!$B:$R,HEX2DEC($B347)/16+3,HEX2DEC(N$1)+2),INDEX('BCC Daten'!$B:$R,HEX2DEC($B347)/16+3,HEX2DEC(M$1)+2)))&gt;32767,HEX2DEC(CONCATENATE(INDEX('BCC Daten'!$B:$R,HEX2DEC($B347)/16+3,HEX2DEC(N$1)+2),INDEX('BCC Daten'!$B:$R,HEX2DEC($B347)/16+3,HEX2DEC(M$1)+2)))-65536,HEX2DEC(CONCATENATE(INDEX('BCC Daten'!$B:$R,HEX2DEC($B347)/16+3,HEX2DEC(N$1)+2),INDEX('BCC Daten'!$B:$R,HEX2DEC($B347)/16+3,HEX2DEC(M$1)+2))))</f>
        <v>-14</v>
      </c>
      <c r="N347" s="106"/>
      <c r="O347" s="106">
        <f>IF(HEX2DEC(CONCATENATE(INDEX('BCC Daten'!$B:$R,HEX2DEC($B347)/16+3,HEX2DEC(P$1)+2),INDEX('BCC Daten'!$B:$R,HEX2DEC($B347)/16+3,HEX2DEC(O$1)+2)))&gt;32767,HEX2DEC(CONCATENATE(INDEX('BCC Daten'!$B:$R,HEX2DEC($B347)/16+3,HEX2DEC(P$1)+2),INDEX('BCC Daten'!$B:$R,HEX2DEC($B347)/16+3,HEX2DEC(O$1)+2)))-65536,HEX2DEC(CONCATENATE(INDEX('BCC Daten'!$B:$R,HEX2DEC($B347)/16+3,HEX2DEC(P$1)+2),INDEX('BCC Daten'!$B:$R,HEX2DEC($B347)/16+3,HEX2DEC(O$1)+2))))</f>
        <v>-13</v>
      </c>
      <c r="P347" s="106"/>
      <c r="Q347" s="106">
        <f>IF(HEX2DEC(CONCATENATE(INDEX('BCC Daten'!$B:$R,HEX2DEC($B347)/16+3,HEX2DEC(R$1)+2),INDEX('BCC Daten'!$B:$R,HEX2DEC($B347)/16+3,HEX2DEC(Q$1)+2)))&gt;32767,HEX2DEC(CONCATENATE(INDEX('BCC Daten'!$B:$R,HEX2DEC($B347)/16+3,HEX2DEC(R$1)+2),INDEX('BCC Daten'!$B:$R,HEX2DEC($B347)/16+3,HEX2DEC(Q$1)+2)))-65536,HEX2DEC(CONCATENATE(INDEX('BCC Daten'!$B:$R,HEX2DEC($B347)/16+3,HEX2DEC(R$1)+2),INDEX('BCC Daten'!$B:$R,HEX2DEC($B347)/16+3,HEX2DEC(Q$1)+2))))</f>
        <v>-14</v>
      </c>
      <c r="R347" s="107"/>
    </row>
    <row r="348" spans="1:18" x14ac:dyDescent="0.25">
      <c r="A348" s="75">
        <f t="shared" si="12"/>
        <v>4672</v>
      </c>
      <c r="B348" s="10" t="str">
        <f t="shared" si="11"/>
        <v>1240</v>
      </c>
      <c r="C348" s="105">
        <f>IF(HEX2DEC(CONCATENATE(INDEX('BCC Daten'!$B:$R,HEX2DEC($B348)/16+3,HEX2DEC(D$1)+2),INDEX('BCC Daten'!$B:$R,HEX2DEC($B348)/16+3,HEX2DEC(C$1)+2)))&gt;32767,HEX2DEC(CONCATENATE(INDEX('BCC Daten'!$B:$R,HEX2DEC($B348)/16+3,HEX2DEC(D$1)+2),INDEX('BCC Daten'!$B:$R,HEX2DEC($B348)/16+3,HEX2DEC(C$1)+2)))-65536,HEX2DEC(CONCATENATE(INDEX('BCC Daten'!$B:$R,HEX2DEC($B348)/16+3,HEX2DEC(D$1)+2),INDEX('BCC Daten'!$B:$R,HEX2DEC($B348)/16+3,HEX2DEC(C$1)+2))))</f>
        <v>-26</v>
      </c>
      <c r="D348" s="106"/>
      <c r="E348" s="106">
        <f>IF(HEX2DEC(CONCATENATE(INDEX('BCC Daten'!$B:$R,HEX2DEC($B348)/16+3,HEX2DEC(F$1)+2),INDEX('BCC Daten'!$B:$R,HEX2DEC($B348)/16+3,HEX2DEC(E$1)+2)))&gt;32767,HEX2DEC(CONCATENATE(INDEX('BCC Daten'!$B:$R,HEX2DEC($B348)/16+3,HEX2DEC(F$1)+2),INDEX('BCC Daten'!$B:$R,HEX2DEC($B348)/16+3,HEX2DEC(E$1)+2)))-65536,HEX2DEC(CONCATENATE(INDEX('BCC Daten'!$B:$R,HEX2DEC($B348)/16+3,HEX2DEC(F$1)+2),INDEX('BCC Daten'!$B:$R,HEX2DEC($B348)/16+3,HEX2DEC(E$1)+2))))</f>
        <v>-16</v>
      </c>
      <c r="F348" s="106"/>
      <c r="G348" s="106">
        <f>IF(HEX2DEC(CONCATENATE(INDEX('BCC Daten'!$B:$R,HEX2DEC($B348)/16+3,HEX2DEC(H$1)+2),INDEX('BCC Daten'!$B:$R,HEX2DEC($B348)/16+3,HEX2DEC(G$1)+2)))&gt;32767,HEX2DEC(CONCATENATE(INDEX('BCC Daten'!$B:$R,HEX2DEC($B348)/16+3,HEX2DEC(H$1)+2),INDEX('BCC Daten'!$B:$R,HEX2DEC($B348)/16+3,HEX2DEC(G$1)+2)))-65536,HEX2DEC(CONCATENATE(INDEX('BCC Daten'!$B:$R,HEX2DEC($B348)/16+3,HEX2DEC(H$1)+2),INDEX('BCC Daten'!$B:$R,HEX2DEC($B348)/16+3,HEX2DEC(G$1)+2))))</f>
        <v>2</v>
      </c>
      <c r="H348" s="106"/>
      <c r="I348" s="106">
        <f>IF(HEX2DEC(CONCATENATE(INDEX('BCC Daten'!$B:$R,HEX2DEC($B348)/16+3,HEX2DEC(J$1)+2),INDEX('BCC Daten'!$B:$R,HEX2DEC($B348)/16+3,HEX2DEC(I$1)+2)))&gt;32767,HEX2DEC(CONCATENATE(INDEX('BCC Daten'!$B:$R,HEX2DEC($B348)/16+3,HEX2DEC(J$1)+2),INDEX('BCC Daten'!$B:$R,HEX2DEC($B348)/16+3,HEX2DEC(I$1)+2)))-65536,HEX2DEC(CONCATENATE(INDEX('BCC Daten'!$B:$R,HEX2DEC($B348)/16+3,HEX2DEC(J$1)+2),INDEX('BCC Daten'!$B:$R,HEX2DEC($B348)/16+3,HEX2DEC(I$1)+2))))</f>
        <v>-38</v>
      </c>
      <c r="J348" s="106"/>
      <c r="K348" s="106">
        <f>IF(HEX2DEC(CONCATENATE(INDEX('BCC Daten'!$B:$R,HEX2DEC($B348)/16+3,HEX2DEC(L$1)+2),INDEX('BCC Daten'!$B:$R,HEX2DEC($B348)/16+3,HEX2DEC(K$1)+2)))&gt;32767,HEX2DEC(CONCATENATE(INDEX('BCC Daten'!$B:$R,HEX2DEC($B348)/16+3,HEX2DEC(L$1)+2),INDEX('BCC Daten'!$B:$R,HEX2DEC($B348)/16+3,HEX2DEC(K$1)+2)))-65536,HEX2DEC(CONCATENATE(INDEX('BCC Daten'!$B:$R,HEX2DEC($B348)/16+3,HEX2DEC(L$1)+2),INDEX('BCC Daten'!$B:$R,HEX2DEC($B348)/16+3,HEX2DEC(K$1)+2))))</f>
        <v>-14</v>
      </c>
      <c r="L348" s="106"/>
      <c r="M348" s="106">
        <f>IF(HEX2DEC(CONCATENATE(INDEX('BCC Daten'!$B:$R,HEX2DEC($B348)/16+3,HEX2DEC(N$1)+2),INDEX('BCC Daten'!$B:$R,HEX2DEC($B348)/16+3,HEX2DEC(M$1)+2)))&gt;32767,HEX2DEC(CONCATENATE(INDEX('BCC Daten'!$B:$R,HEX2DEC($B348)/16+3,HEX2DEC(N$1)+2),INDEX('BCC Daten'!$B:$R,HEX2DEC($B348)/16+3,HEX2DEC(M$1)+2)))-65536,HEX2DEC(CONCATENATE(INDEX('BCC Daten'!$B:$R,HEX2DEC($B348)/16+3,HEX2DEC(N$1)+2),INDEX('BCC Daten'!$B:$R,HEX2DEC($B348)/16+3,HEX2DEC(M$1)+2))))</f>
        <v>-79</v>
      </c>
      <c r="N348" s="106"/>
      <c r="O348" s="106">
        <f>IF(HEX2DEC(CONCATENATE(INDEX('BCC Daten'!$B:$R,HEX2DEC($B348)/16+3,HEX2DEC(P$1)+2),INDEX('BCC Daten'!$B:$R,HEX2DEC($B348)/16+3,HEX2DEC(O$1)+2)))&gt;32767,HEX2DEC(CONCATENATE(INDEX('BCC Daten'!$B:$R,HEX2DEC($B348)/16+3,HEX2DEC(P$1)+2),INDEX('BCC Daten'!$B:$R,HEX2DEC($B348)/16+3,HEX2DEC(O$1)+2)))-65536,HEX2DEC(CONCATENATE(INDEX('BCC Daten'!$B:$R,HEX2DEC($B348)/16+3,HEX2DEC(P$1)+2),INDEX('BCC Daten'!$B:$R,HEX2DEC($B348)/16+3,HEX2DEC(O$1)+2))))</f>
        <v>-1</v>
      </c>
      <c r="P348" s="106"/>
      <c r="Q348" s="106">
        <f>IF(HEX2DEC(CONCATENATE(INDEX('BCC Daten'!$B:$R,HEX2DEC($B348)/16+3,HEX2DEC(R$1)+2),INDEX('BCC Daten'!$B:$R,HEX2DEC($B348)/16+3,HEX2DEC(Q$1)+2)))&gt;32767,HEX2DEC(CONCATENATE(INDEX('BCC Daten'!$B:$R,HEX2DEC($B348)/16+3,HEX2DEC(R$1)+2),INDEX('BCC Daten'!$B:$R,HEX2DEC($B348)/16+3,HEX2DEC(Q$1)+2)))-65536,HEX2DEC(CONCATENATE(INDEX('BCC Daten'!$B:$R,HEX2DEC($B348)/16+3,HEX2DEC(R$1)+2),INDEX('BCC Daten'!$B:$R,HEX2DEC($B348)/16+3,HEX2DEC(Q$1)+2))))</f>
        <v>-22</v>
      </c>
      <c r="R348" s="107"/>
    </row>
    <row r="349" spans="1:18" x14ac:dyDescent="0.25">
      <c r="A349" s="75">
        <f t="shared" si="12"/>
        <v>4688</v>
      </c>
      <c r="B349" s="10" t="str">
        <f t="shared" si="11"/>
        <v>1250</v>
      </c>
      <c r="C349" s="105">
        <f>IF(HEX2DEC(CONCATENATE(INDEX('BCC Daten'!$B:$R,HEX2DEC($B349)/16+3,HEX2DEC(D$1)+2),INDEX('BCC Daten'!$B:$R,HEX2DEC($B349)/16+3,HEX2DEC(C$1)+2)))&gt;32767,HEX2DEC(CONCATENATE(INDEX('BCC Daten'!$B:$R,HEX2DEC($B349)/16+3,HEX2DEC(D$1)+2),INDEX('BCC Daten'!$B:$R,HEX2DEC($B349)/16+3,HEX2DEC(C$1)+2)))-65536,HEX2DEC(CONCATENATE(INDEX('BCC Daten'!$B:$R,HEX2DEC($B349)/16+3,HEX2DEC(D$1)+2),INDEX('BCC Daten'!$B:$R,HEX2DEC($B349)/16+3,HEX2DEC(C$1)+2))))</f>
        <v>-93</v>
      </c>
      <c r="D349" s="106"/>
      <c r="E349" s="106">
        <f>IF(HEX2DEC(CONCATENATE(INDEX('BCC Daten'!$B:$R,HEX2DEC($B349)/16+3,HEX2DEC(F$1)+2),INDEX('BCC Daten'!$B:$R,HEX2DEC($B349)/16+3,HEX2DEC(E$1)+2)))&gt;32767,HEX2DEC(CONCATENATE(INDEX('BCC Daten'!$B:$R,HEX2DEC($B349)/16+3,HEX2DEC(F$1)+2),INDEX('BCC Daten'!$B:$R,HEX2DEC($B349)/16+3,HEX2DEC(E$1)+2)))-65536,HEX2DEC(CONCATENATE(INDEX('BCC Daten'!$B:$R,HEX2DEC($B349)/16+3,HEX2DEC(F$1)+2),INDEX('BCC Daten'!$B:$R,HEX2DEC($B349)/16+3,HEX2DEC(E$1)+2))))</f>
        <v>-53</v>
      </c>
      <c r="F349" s="106"/>
      <c r="G349" s="106">
        <f>IF(HEX2DEC(CONCATENATE(INDEX('BCC Daten'!$B:$R,HEX2DEC($B349)/16+3,HEX2DEC(H$1)+2),INDEX('BCC Daten'!$B:$R,HEX2DEC($B349)/16+3,HEX2DEC(G$1)+2)))&gt;32767,HEX2DEC(CONCATENATE(INDEX('BCC Daten'!$B:$R,HEX2DEC($B349)/16+3,HEX2DEC(H$1)+2),INDEX('BCC Daten'!$B:$R,HEX2DEC($B349)/16+3,HEX2DEC(G$1)+2)))-65536,HEX2DEC(CONCATENATE(INDEX('BCC Daten'!$B:$R,HEX2DEC($B349)/16+3,HEX2DEC(H$1)+2),INDEX('BCC Daten'!$B:$R,HEX2DEC($B349)/16+3,HEX2DEC(G$1)+2))))</f>
        <v>20</v>
      </c>
      <c r="H349" s="106"/>
      <c r="I349" s="106">
        <f>IF(HEX2DEC(CONCATENATE(INDEX('BCC Daten'!$B:$R,HEX2DEC($B349)/16+3,HEX2DEC(J$1)+2),INDEX('BCC Daten'!$B:$R,HEX2DEC($B349)/16+3,HEX2DEC(I$1)+2)))&gt;32767,HEX2DEC(CONCATENATE(INDEX('BCC Daten'!$B:$R,HEX2DEC($B349)/16+3,HEX2DEC(J$1)+2),INDEX('BCC Daten'!$B:$R,HEX2DEC($B349)/16+3,HEX2DEC(I$1)+2)))-65536,HEX2DEC(CONCATENATE(INDEX('BCC Daten'!$B:$R,HEX2DEC($B349)/16+3,HEX2DEC(J$1)+2),INDEX('BCC Daten'!$B:$R,HEX2DEC($B349)/16+3,HEX2DEC(I$1)+2))))</f>
        <v>21</v>
      </c>
      <c r="J349" s="106"/>
      <c r="K349" s="106">
        <f>IF(HEX2DEC(CONCATENATE(INDEX('BCC Daten'!$B:$R,HEX2DEC($B349)/16+3,HEX2DEC(L$1)+2),INDEX('BCC Daten'!$B:$R,HEX2DEC($B349)/16+3,HEX2DEC(K$1)+2)))&gt;32767,HEX2DEC(CONCATENATE(INDEX('BCC Daten'!$B:$R,HEX2DEC($B349)/16+3,HEX2DEC(L$1)+2),INDEX('BCC Daten'!$B:$R,HEX2DEC($B349)/16+3,HEX2DEC(K$1)+2)))-65536,HEX2DEC(CONCATENATE(INDEX('BCC Daten'!$B:$R,HEX2DEC($B349)/16+3,HEX2DEC(L$1)+2),INDEX('BCC Daten'!$B:$R,HEX2DEC($B349)/16+3,HEX2DEC(K$1)+2))))</f>
        <v>42</v>
      </c>
      <c r="L349" s="106"/>
      <c r="M349" s="106">
        <f>IF(HEX2DEC(CONCATENATE(INDEX('BCC Daten'!$B:$R,HEX2DEC($B349)/16+3,HEX2DEC(N$1)+2),INDEX('BCC Daten'!$B:$R,HEX2DEC($B349)/16+3,HEX2DEC(M$1)+2)))&gt;32767,HEX2DEC(CONCATENATE(INDEX('BCC Daten'!$B:$R,HEX2DEC($B349)/16+3,HEX2DEC(N$1)+2),INDEX('BCC Daten'!$B:$R,HEX2DEC($B349)/16+3,HEX2DEC(M$1)+2)))-65536,HEX2DEC(CONCATENATE(INDEX('BCC Daten'!$B:$R,HEX2DEC($B349)/16+3,HEX2DEC(N$1)+2),INDEX('BCC Daten'!$B:$R,HEX2DEC($B349)/16+3,HEX2DEC(M$1)+2))))</f>
        <v>-60</v>
      </c>
      <c r="N349" s="106"/>
      <c r="O349" s="106">
        <f>IF(HEX2DEC(CONCATENATE(INDEX('BCC Daten'!$B:$R,HEX2DEC($B349)/16+3,HEX2DEC(P$1)+2),INDEX('BCC Daten'!$B:$R,HEX2DEC($B349)/16+3,HEX2DEC(O$1)+2)))&gt;32767,HEX2DEC(CONCATENATE(INDEX('BCC Daten'!$B:$R,HEX2DEC($B349)/16+3,HEX2DEC(P$1)+2),INDEX('BCC Daten'!$B:$R,HEX2DEC($B349)/16+3,HEX2DEC(O$1)+2)))-65536,HEX2DEC(CONCATENATE(INDEX('BCC Daten'!$B:$R,HEX2DEC($B349)/16+3,HEX2DEC(P$1)+2),INDEX('BCC Daten'!$B:$R,HEX2DEC($B349)/16+3,HEX2DEC(O$1)+2))))</f>
        <v>13</v>
      </c>
      <c r="P349" s="106"/>
      <c r="Q349" s="106">
        <f>IF(HEX2DEC(CONCATENATE(INDEX('BCC Daten'!$B:$R,HEX2DEC($B349)/16+3,HEX2DEC(R$1)+2),INDEX('BCC Daten'!$B:$R,HEX2DEC($B349)/16+3,HEX2DEC(Q$1)+2)))&gt;32767,HEX2DEC(CONCATENATE(INDEX('BCC Daten'!$B:$R,HEX2DEC($B349)/16+3,HEX2DEC(R$1)+2),INDEX('BCC Daten'!$B:$R,HEX2DEC($B349)/16+3,HEX2DEC(Q$1)+2)))-65536,HEX2DEC(CONCATENATE(INDEX('BCC Daten'!$B:$R,HEX2DEC($B349)/16+3,HEX2DEC(R$1)+2),INDEX('BCC Daten'!$B:$R,HEX2DEC($B349)/16+3,HEX2DEC(Q$1)+2))))</f>
        <v>-97</v>
      </c>
      <c r="R349" s="107"/>
    </row>
    <row r="350" spans="1:18" x14ac:dyDescent="0.25">
      <c r="A350" s="75">
        <f t="shared" si="12"/>
        <v>4704</v>
      </c>
      <c r="B350" s="10" t="str">
        <f t="shared" si="11"/>
        <v>1260</v>
      </c>
      <c r="C350" s="105">
        <f>IF(HEX2DEC(CONCATENATE(INDEX('BCC Daten'!$B:$R,HEX2DEC($B350)/16+3,HEX2DEC(D$1)+2),INDEX('BCC Daten'!$B:$R,HEX2DEC($B350)/16+3,HEX2DEC(C$1)+2)))&gt;32767,HEX2DEC(CONCATENATE(INDEX('BCC Daten'!$B:$R,HEX2DEC($B350)/16+3,HEX2DEC(D$1)+2),INDEX('BCC Daten'!$B:$R,HEX2DEC($B350)/16+3,HEX2DEC(C$1)+2)))-65536,HEX2DEC(CONCATENATE(INDEX('BCC Daten'!$B:$R,HEX2DEC($B350)/16+3,HEX2DEC(D$1)+2),INDEX('BCC Daten'!$B:$R,HEX2DEC($B350)/16+3,HEX2DEC(C$1)+2))))</f>
        <v>58</v>
      </c>
      <c r="D350" s="106"/>
      <c r="E350" s="106">
        <f>IF(HEX2DEC(CONCATENATE(INDEX('BCC Daten'!$B:$R,HEX2DEC($B350)/16+3,HEX2DEC(F$1)+2),INDEX('BCC Daten'!$B:$R,HEX2DEC($B350)/16+3,HEX2DEC(E$1)+2)))&gt;32767,HEX2DEC(CONCATENATE(INDEX('BCC Daten'!$B:$R,HEX2DEC($B350)/16+3,HEX2DEC(F$1)+2),INDEX('BCC Daten'!$B:$R,HEX2DEC($B350)/16+3,HEX2DEC(E$1)+2)))-65536,HEX2DEC(CONCATENATE(INDEX('BCC Daten'!$B:$R,HEX2DEC($B350)/16+3,HEX2DEC(F$1)+2),INDEX('BCC Daten'!$B:$R,HEX2DEC($B350)/16+3,HEX2DEC(E$1)+2))))</f>
        <v>-53</v>
      </c>
      <c r="F350" s="106"/>
      <c r="G350" s="106">
        <f>IF(HEX2DEC(CONCATENATE(INDEX('BCC Daten'!$B:$R,HEX2DEC($B350)/16+3,HEX2DEC(H$1)+2),INDEX('BCC Daten'!$B:$R,HEX2DEC($B350)/16+3,HEX2DEC(G$1)+2)))&gt;32767,HEX2DEC(CONCATENATE(INDEX('BCC Daten'!$B:$R,HEX2DEC($B350)/16+3,HEX2DEC(H$1)+2),INDEX('BCC Daten'!$B:$R,HEX2DEC($B350)/16+3,HEX2DEC(G$1)+2)))-65536,HEX2DEC(CONCATENATE(INDEX('BCC Daten'!$B:$R,HEX2DEC($B350)/16+3,HEX2DEC(H$1)+2),INDEX('BCC Daten'!$B:$R,HEX2DEC($B350)/16+3,HEX2DEC(G$1)+2))))</f>
        <v>3</v>
      </c>
      <c r="H350" s="106"/>
      <c r="I350" s="106">
        <f>IF(HEX2DEC(CONCATENATE(INDEX('BCC Daten'!$B:$R,HEX2DEC($B350)/16+3,HEX2DEC(J$1)+2),INDEX('BCC Daten'!$B:$R,HEX2DEC($B350)/16+3,HEX2DEC(I$1)+2)))&gt;32767,HEX2DEC(CONCATENATE(INDEX('BCC Daten'!$B:$R,HEX2DEC($B350)/16+3,HEX2DEC(J$1)+2),INDEX('BCC Daten'!$B:$R,HEX2DEC($B350)/16+3,HEX2DEC(I$1)+2)))-65536,HEX2DEC(CONCATENATE(INDEX('BCC Daten'!$B:$R,HEX2DEC($B350)/16+3,HEX2DEC(J$1)+2),INDEX('BCC Daten'!$B:$R,HEX2DEC($B350)/16+3,HEX2DEC(I$1)+2))))</f>
        <v>-37</v>
      </c>
      <c r="J350" s="106"/>
      <c r="K350" s="106">
        <f>IF(HEX2DEC(CONCATENATE(INDEX('BCC Daten'!$B:$R,HEX2DEC($B350)/16+3,HEX2DEC(L$1)+2),INDEX('BCC Daten'!$B:$R,HEX2DEC($B350)/16+3,HEX2DEC(K$1)+2)))&gt;32767,HEX2DEC(CONCATENATE(INDEX('BCC Daten'!$B:$R,HEX2DEC($B350)/16+3,HEX2DEC(L$1)+2),INDEX('BCC Daten'!$B:$R,HEX2DEC($B350)/16+3,HEX2DEC(K$1)+2)))-65536,HEX2DEC(CONCATENATE(INDEX('BCC Daten'!$B:$R,HEX2DEC($B350)/16+3,HEX2DEC(L$1)+2),INDEX('BCC Daten'!$B:$R,HEX2DEC($B350)/16+3,HEX2DEC(K$1)+2))))</f>
        <v>67</v>
      </c>
      <c r="L350" s="106"/>
      <c r="M350" s="106">
        <f>IF(HEX2DEC(CONCATENATE(INDEX('BCC Daten'!$B:$R,HEX2DEC($B350)/16+3,HEX2DEC(N$1)+2),INDEX('BCC Daten'!$B:$R,HEX2DEC($B350)/16+3,HEX2DEC(M$1)+2)))&gt;32767,HEX2DEC(CONCATENATE(INDEX('BCC Daten'!$B:$R,HEX2DEC($B350)/16+3,HEX2DEC(N$1)+2),INDEX('BCC Daten'!$B:$R,HEX2DEC($B350)/16+3,HEX2DEC(M$1)+2)))-65536,HEX2DEC(CONCATENATE(INDEX('BCC Daten'!$B:$R,HEX2DEC($B350)/16+3,HEX2DEC(N$1)+2),INDEX('BCC Daten'!$B:$R,HEX2DEC($B350)/16+3,HEX2DEC(M$1)+2))))</f>
        <v>66</v>
      </c>
      <c r="N350" s="106"/>
      <c r="O350" s="106">
        <f>IF(HEX2DEC(CONCATENATE(INDEX('BCC Daten'!$B:$R,HEX2DEC($B350)/16+3,HEX2DEC(P$1)+2),INDEX('BCC Daten'!$B:$R,HEX2DEC($B350)/16+3,HEX2DEC(O$1)+2)))&gt;32767,HEX2DEC(CONCATENATE(INDEX('BCC Daten'!$B:$R,HEX2DEC($B350)/16+3,HEX2DEC(P$1)+2),INDEX('BCC Daten'!$B:$R,HEX2DEC($B350)/16+3,HEX2DEC(O$1)+2)))-65536,HEX2DEC(CONCATENATE(INDEX('BCC Daten'!$B:$R,HEX2DEC($B350)/16+3,HEX2DEC(P$1)+2),INDEX('BCC Daten'!$B:$R,HEX2DEC($B350)/16+3,HEX2DEC(O$1)+2))))</f>
        <v>-15</v>
      </c>
      <c r="P350" s="106"/>
      <c r="Q350" s="106">
        <f>IF(HEX2DEC(CONCATENATE(INDEX('BCC Daten'!$B:$R,HEX2DEC($B350)/16+3,HEX2DEC(R$1)+2),INDEX('BCC Daten'!$B:$R,HEX2DEC($B350)/16+3,HEX2DEC(Q$1)+2)))&gt;32767,HEX2DEC(CONCATENATE(INDEX('BCC Daten'!$B:$R,HEX2DEC($B350)/16+3,HEX2DEC(R$1)+2),INDEX('BCC Daten'!$B:$R,HEX2DEC($B350)/16+3,HEX2DEC(Q$1)+2)))-65536,HEX2DEC(CONCATENATE(INDEX('BCC Daten'!$B:$R,HEX2DEC($B350)/16+3,HEX2DEC(R$1)+2),INDEX('BCC Daten'!$B:$R,HEX2DEC($B350)/16+3,HEX2DEC(Q$1)+2))))</f>
        <v>-43</v>
      </c>
      <c r="R350" s="107"/>
    </row>
    <row r="351" spans="1:18" x14ac:dyDescent="0.25">
      <c r="A351" s="75">
        <f t="shared" si="12"/>
        <v>4720</v>
      </c>
      <c r="B351" s="10" t="str">
        <f t="shared" si="11"/>
        <v>1270</v>
      </c>
      <c r="C351" s="105">
        <f>IF(HEX2DEC(CONCATENATE(INDEX('BCC Daten'!$B:$R,HEX2DEC($B351)/16+3,HEX2DEC(D$1)+2),INDEX('BCC Daten'!$B:$R,HEX2DEC($B351)/16+3,HEX2DEC(C$1)+2)))&gt;32767,HEX2DEC(CONCATENATE(INDEX('BCC Daten'!$B:$R,HEX2DEC($B351)/16+3,HEX2DEC(D$1)+2),INDEX('BCC Daten'!$B:$R,HEX2DEC($B351)/16+3,HEX2DEC(C$1)+2)))-65536,HEX2DEC(CONCATENATE(INDEX('BCC Daten'!$B:$R,HEX2DEC($B351)/16+3,HEX2DEC(D$1)+2),INDEX('BCC Daten'!$B:$R,HEX2DEC($B351)/16+3,HEX2DEC(C$1)+2))))</f>
        <v>-91</v>
      </c>
      <c r="D351" s="106"/>
      <c r="E351" s="106">
        <f>IF(HEX2DEC(CONCATENATE(INDEX('BCC Daten'!$B:$R,HEX2DEC($B351)/16+3,HEX2DEC(F$1)+2),INDEX('BCC Daten'!$B:$R,HEX2DEC($B351)/16+3,HEX2DEC(E$1)+2)))&gt;32767,HEX2DEC(CONCATENATE(INDEX('BCC Daten'!$B:$R,HEX2DEC($B351)/16+3,HEX2DEC(F$1)+2),INDEX('BCC Daten'!$B:$R,HEX2DEC($B351)/16+3,HEX2DEC(E$1)+2)))-65536,HEX2DEC(CONCATENATE(INDEX('BCC Daten'!$B:$R,HEX2DEC($B351)/16+3,HEX2DEC(F$1)+2),INDEX('BCC Daten'!$B:$R,HEX2DEC($B351)/16+3,HEX2DEC(E$1)+2))))</f>
        <v>-95</v>
      </c>
      <c r="F351" s="106"/>
      <c r="G351" s="106">
        <f>IF(HEX2DEC(CONCATENATE(INDEX('BCC Daten'!$B:$R,HEX2DEC($B351)/16+3,HEX2DEC(H$1)+2),INDEX('BCC Daten'!$B:$R,HEX2DEC($B351)/16+3,HEX2DEC(G$1)+2)))&gt;32767,HEX2DEC(CONCATENATE(INDEX('BCC Daten'!$B:$R,HEX2DEC($B351)/16+3,HEX2DEC(H$1)+2),INDEX('BCC Daten'!$B:$R,HEX2DEC($B351)/16+3,HEX2DEC(G$1)+2)))-65536,HEX2DEC(CONCATENATE(INDEX('BCC Daten'!$B:$R,HEX2DEC($B351)/16+3,HEX2DEC(H$1)+2),INDEX('BCC Daten'!$B:$R,HEX2DEC($B351)/16+3,HEX2DEC(G$1)+2))))</f>
        <v>-32</v>
      </c>
      <c r="H351" s="106"/>
      <c r="I351" s="106">
        <f>IF(HEX2DEC(CONCATENATE(INDEX('BCC Daten'!$B:$R,HEX2DEC($B351)/16+3,HEX2DEC(J$1)+2),INDEX('BCC Daten'!$B:$R,HEX2DEC($B351)/16+3,HEX2DEC(I$1)+2)))&gt;32767,HEX2DEC(CONCATENATE(INDEX('BCC Daten'!$B:$R,HEX2DEC($B351)/16+3,HEX2DEC(J$1)+2),INDEX('BCC Daten'!$B:$R,HEX2DEC($B351)/16+3,HEX2DEC(I$1)+2)))-65536,HEX2DEC(CONCATENATE(INDEX('BCC Daten'!$B:$R,HEX2DEC($B351)/16+3,HEX2DEC(J$1)+2),INDEX('BCC Daten'!$B:$R,HEX2DEC($B351)/16+3,HEX2DEC(I$1)+2))))</f>
        <v>-25</v>
      </c>
      <c r="J351" s="106"/>
      <c r="K351" s="106">
        <f>IF(HEX2DEC(CONCATENATE(INDEX('BCC Daten'!$B:$R,HEX2DEC($B351)/16+3,HEX2DEC(L$1)+2),INDEX('BCC Daten'!$B:$R,HEX2DEC($B351)/16+3,HEX2DEC(K$1)+2)))&gt;32767,HEX2DEC(CONCATENATE(INDEX('BCC Daten'!$B:$R,HEX2DEC($B351)/16+3,HEX2DEC(L$1)+2),INDEX('BCC Daten'!$B:$R,HEX2DEC($B351)/16+3,HEX2DEC(K$1)+2)))-65536,HEX2DEC(CONCATENATE(INDEX('BCC Daten'!$B:$R,HEX2DEC($B351)/16+3,HEX2DEC(L$1)+2),INDEX('BCC Daten'!$B:$R,HEX2DEC($B351)/16+3,HEX2DEC(K$1)+2))))</f>
        <v>-14</v>
      </c>
      <c r="L351" s="106"/>
      <c r="M351" s="106">
        <f>IF(HEX2DEC(CONCATENATE(INDEX('BCC Daten'!$B:$R,HEX2DEC($B351)/16+3,HEX2DEC(N$1)+2),INDEX('BCC Daten'!$B:$R,HEX2DEC($B351)/16+3,HEX2DEC(M$1)+2)))&gt;32767,HEX2DEC(CONCATENATE(INDEX('BCC Daten'!$B:$R,HEX2DEC($B351)/16+3,HEX2DEC(N$1)+2),INDEX('BCC Daten'!$B:$R,HEX2DEC($B351)/16+3,HEX2DEC(M$1)+2)))-65536,HEX2DEC(CONCATENATE(INDEX('BCC Daten'!$B:$R,HEX2DEC($B351)/16+3,HEX2DEC(N$1)+2),INDEX('BCC Daten'!$B:$R,HEX2DEC($B351)/16+3,HEX2DEC(M$1)+2))))</f>
        <v>-108</v>
      </c>
      <c r="N351" s="106"/>
      <c r="O351" s="106">
        <f>IF(HEX2DEC(CONCATENATE(INDEX('BCC Daten'!$B:$R,HEX2DEC($B351)/16+3,HEX2DEC(P$1)+2),INDEX('BCC Daten'!$B:$R,HEX2DEC($B351)/16+3,HEX2DEC(O$1)+2)))&gt;32767,HEX2DEC(CONCATENATE(INDEX('BCC Daten'!$B:$R,HEX2DEC($B351)/16+3,HEX2DEC(P$1)+2),INDEX('BCC Daten'!$B:$R,HEX2DEC($B351)/16+3,HEX2DEC(O$1)+2)))-65536,HEX2DEC(CONCATENATE(INDEX('BCC Daten'!$B:$R,HEX2DEC($B351)/16+3,HEX2DEC(P$1)+2),INDEX('BCC Daten'!$B:$R,HEX2DEC($B351)/16+3,HEX2DEC(O$1)+2))))</f>
        <v>-115</v>
      </c>
      <c r="P351" s="106"/>
      <c r="Q351" s="106">
        <f>IF(HEX2DEC(CONCATENATE(INDEX('BCC Daten'!$B:$R,HEX2DEC($B351)/16+3,HEX2DEC(R$1)+2),INDEX('BCC Daten'!$B:$R,HEX2DEC($B351)/16+3,HEX2DEC(Q$1)+2)))&gt;32767,HEX2DEC(CONCATENATE(INDEX('BCC Daten'!$B:$R,HEX2DEC($B351)/16+3,HEX2DEC(R$1)+2),INDEX('BCC Daten'!$B:$R,HEX2DEC($B351)/16+3,HEX2DEC(Q$1)+2)))-65536,HEX2DEC(CONCATENATE(INDEX('BCC Daten'!$B:$R,HEX2DEC($B351)/16+3,HEX2DEC(R$1)+2),INDEX('BCC Daten'!$B:$R,HEX2DEC($B351)/16+3,HEX2DEC(Q$1)+2))))</f>
        <v>30</v>
      </c>
      <c r="R351" s="107"/>
    </row>
    <row r="352" spans="1:18" x14ac:dyDescent="0.25">
      <c r="A352" s="75">
        <f t="shared" si="12"/>
        <v>4736</v>
      </c>
      <c r="B352" s="10" t="str">
        <f t="shared" si="11"/>
        <v>1280</v>
      </c>
      <c r="C352" s="105">
        <f>IF(HEX2DEC(CONCATENATE(INDEX('BCC Daten'!$B:$R,HEX2DEC($B352)/16+3,HEX2DEC(D$1)+2),INDEX('BCC Daten'!$B:$R,HEX2DEC($B352)/16+3,HEX2DEC(C$1)+2)))&gt;32767,HEX2DEC(CONCATENATE(INDEX('BCC Daten'!$B:$R,HEX2DEC($B352)/16+3,HEX2DEC(D$1)+2),INDEX('BCC Daten'!$B:$R,HEX2DEC($B352)/16+3,HEX2DEC(C$1)+2)))-65536,HEX2DEC(CONCATENATE(INDEX('BCC Daten'!$B:$R,HEX2DEC($B352)/16+3,HEX2DEC(D$1)+2),INDEX('BCC Daten'!$B:$R,HEX2DEC($B352)/16+3,HEX2DEC(C$1)+2))))</f>
        <v>11</v>
      </c>
      <c r="D352" s="106"/>
      <c r="E352" s="106">
        <f>IF(HEX2DEC(CONCATENATE(INDEX('BCC Daten'!$B:$R,HEX2DEC($B352)/16+3,HEX2DEC(F$1)+2),INDEX('BCC Daten'!$B:$R,HEX2DEC($B352)/16+3,HEX2DEC(E$1)+2)))&gt;32767,HEX2DEC(CONCATENATE(INDEX('BCC Daten'!$B:$R,HEX2DEC($B352)/16+3,HEX2DEC(F$1)+2),INDEX('BCC Daten'!$B:$R,HEX2DEC($B352)/16+3,HEX2DEC(E$1)+2)))-65536,HEX2DEC(CONCATENATE(INDEX('BCC Daten'!$B:$R,HEX2DEC($B352)/16+3,HEX2DEC(F$1)+2),INDEX('BCC Daten'!$B:$R,HEX2DEC($B352)/16+3,HEX2DEC(E$1)+2))))</f>
        <v>-92</v>
      </c>
      <c r="F352" s="106"/>
      <c r="G352" s="106">
        <f>IF(HEX2DEC(CONCATENATE(INDEX('BCC Daten'!$B:$R,HEX2DEC($B352)/16+3,HEX2DEC(H$1)+2),INDEX('BCC Daten'!$B:$R,HEX2DEC($B352)/16+3,HEX2DEC(G$1)+2)))&gt;32767,HEX2DEC(CONCATENATE(INDEX('BCC Daten'!$B:$R,HEX2DEC($B352)/16+3,HEX2DEC(H$1)+2),INDEX('BCC Daten'!$B:$R,HEX2DEC($B352)/16+3,HEX2DEC(G$1)+2)))-65536,HEX2DEC(CONCATENATE(INDEX('BCC Daten'!$B:$R,HEX2DEC($B352)/16+3,HEX2DEC(H$1)+2),INDEX('BCC Daten'!$B:$R,HEX2DEC($B352)/16+3,HEX2DEC(G$1)+2))))</f>
        <v>-23</v>
      </c>
      <c r="H352" s="106"/>
      <c r="I352" s="106">
        <f>IF(HEX2DEC(CONCATENATE(INDEX('BCC Daten'!$B:$R,HEX2DEC($B352)/16+3,HEX2DEC(J$1)+2),INDEX('BCC Daten'!$B:$R,HEX2DEC($B352)/16+3,HEX2DEC(I$1)+2)))&gt;32767,HEX2DEC(CONCATENATE(INDEX('BCC Daten'!$B:$R,HEX2DEC($B352)/16+3,HEX2DEC(J$1)+2),INDEX('BCC Daten'!$B:$R,HEX2DEC($B352)/16+3,HEX2DEC(I$1)+2)))-65536,HEX2DEC(CONCATENATE(INDEX('BCC Daten'!$B:$R,HEX2DEC($B352)/16+3,HEX2DEC(J$1)+2),INDEX('BCC Daten'!$B:$R,HEX2DEC($B352)/16+3,HEX2DEC(I$1)+2))))</f>
        <v>-26</v>
      </c>
      <c r="J352" s="106"/>
      <c r="K352" s="106">
        <f>IF(HEX2DEC(CONCATENATE(INDEX('BCC Daten'!$B:$R,HEX2DEC($B352)/16+3,HEX2DEC(L$1)+2),INDEX('BCC Daten'!$B:$R,HEX2DEC($B352)/16+3,HEX2DEC(K$1)+2)))&gt;32767,HEX2DEC(CONCATENATE(INDEX('BCC Daten'!$B:$R,HEX2DEC($B352)/16+3,HEX2DEC(L$1)+2),INDEX('BCC Daten'!$B:$R,HEX2DEC($B352)/16+3,HEX2DEC(K$1)+2)))-65536,HEX2DEC(CONCATENATE(INDEX('BCC Daten'!$B:$R,HEX2DEC($B352)/16+3,HEX2DEC(L$1)+2),INDEX('BCC Daten'!$B:$R,HEX2DEC($B352)/16+3,HEX2DEC(K$1)+2))))</f>
        <v>8</v>
      </c>
      <c r="L352" s="106"/>
      <c r="M352" s="106">
        <f>IF(HEX2DEC(CONCATENATE(INDEX('BCC Daten'!$B:$R,HEX2DEC($B352)/16+3,HEX2DEC(N$1)+2),INDEX('BCC Daten'!$B:$R,HEX2DEC($B352)/16+3,HEX2DEC(M$1)+2)))&gt;32767,HEX2DEC(CONCATENATE(INDEX('BCC Daten'!$B:$R,HEX2DEC($B352)/16+3,HEX2DEC(N$1)+2),INDEX('BCC Daten'!$B:$R,HEX2DEC($B352)/16+3,HEX2DEC(M$1)+2)))-65536,HEX2DEC(CONCATENATE(INDEX('BCC Daten'!$B:$R,HEX2DEC($B352)/16+3,HEX2DEC(N$1)+2),INDEX('BCC Daten'!$B:$R,HEX2DEC($B352)/16+3,HEX2DEC(M$1)+2))))</f>
        <v>0</v>
      </c>
      <c r="N352" s="106"/>
      <c r="O352" s="106">
        <f>IF(HEX2DEC(CONCATENATE(INDEX('BCC Daten'!$B:$R,HEX2DEC($B352)/16+3,HEX2DEC(P$1)+2),INDEX('BCC Daten'!$B:$R,HEX2DEC($B352)/16+3,HEX2DEC(O$1)+2)))&gt;32767,HEX2DEC(CONCATENATE(INDEX('BCC Daten'!$B:$R,HEX2DEC($B352)/16+3,HEX2DEC(P$1)+2),INDEX('BCC Daten'!$B:$R,HEX2DEC($B352)/16+3,HEX2DEC(O$1)+2)))-65536,HEX2DEC(CONCATENATE(INDEX('BCC Daten'!$B:$R,HEX2DEC($B352)/16+3,HEX2DEC(P$1)+2),INDEX('BCC Daten'!$B:$R,HEX2DEC($B352)/16+3,HEX2DEC(O$1)+2))))</f>
        <v>-79</v>
      </c>
      <c r="P352" s="106"/>
      <c r="Q352" s="106">
        <f>IF(HEX2DEC(CONCATENATE(INDEX('BCC Daten'!$B:$R,HEX2DEC($B352)/16+3,HEX2DEC(R$1)+2),INDEX('BCC Daten'!$B:$R,HEX2DEC($B352)/16+3,HEX2DEC(Q$1)+2)))&gt;32767,HEX2DEC(CONCATENATE(INDEX('BCC Daten'!$B:$R,HEX2DEC($B352)/16+3,HEX2DEC(R$1)+2),INDEX('BCC Daten'!$B:$R,HEX2DEC($B352)/16+3,HEX2DEC(Q$1)+2)))-65536,HEX2DEC(CONCATENATE(INDEX('BCC Daten'!$B:$R,HEX2DEC($B352)/16+3,HEX2DEC(R$1)+2),INDEX('BCC Daten'!$B:$R,HEX2DEC($B352)/16+3,HEX2DEC(Q$1)+2))))</f>
        <v>-81</v>
      </c>
      <c r="R352" s="107"/>
    </row>
    <row r="353" spans="1:18" x14ac:dyDescent="0.25">
      <c r="A353" s="75">
        <f t="shared" si="12"/>
        <v>4752</v>
      </c>
      <c r="B353" s="10" t="str">
        <f t="shared" si="11"/>
        <v>1290</v>
      </c>
      <c r="C353" s="105">
        <f>IF(HEX2DEC(CONCATENATE(INDEX('BCC Daten'!$B:$R,HEX2DEC($B353)/16+3,HEX2DEC(D$1)+2),INDEX('BCC Daten'!$B:$R,HEX2DEC($B353)/16+3,HEX2DEC(C$1)+2)))&gt;32767,HEX2DEC(CONCATENATE(INDEX('BCC Daten'!$B:$R,HEX2DEC($B353)/16+3,HEX2DEC(D$1)+2),INDEX('BCC Daten'!$B:$R,HEX2DEC($B353)/16+3,HEX2DEC(C$1)+2)))-65536,HEX2DEC(CONCATENATE(INDEX('BCC Daten'!$B:$R,HEX2DEC($B353)/16+3,HEX2DEC(D$1)+2),INDEX('BCC Daten'!$B:$R,HEX2DEC($B353)/16+3,HEX2DEC(C$1)+2))))</f>
        <v>-76</v>
      </c>
      <c r="D353" s="106"/>
      <c r="E353" s="106">
        <f>IF(HEX2DEC(CONCATENATE(INDEX('BCC Daten'!$B:$R,HEX2DEC($B353)/16+3,HEX2DEC(F$1)+2),INDEX('BCC Daten'!$B:$R,HEX2DEC($B353)/16+3,HEX2DEC(E$1)+2)))&gt;32767,HEX2DEC(CONCATENATE(INDEX('BCC Daten'!$B:$R,HEX2DEC($B353)/16+3,HEX2DEC(F$1)+2),INDEX('BCC Daten'!$B:$R,HEX2DEC($B353)/16+3,HEX2DEC(E$1)+2)))-65536,HEX2DEC(CONCATENATE(INDEX('BCC Daten'!$B:$R,HEX2DEC($B353)/16+3,HEX2DEC(F$1)+2),INDEX('BCC Daten'!$B:$R,HEX2DEC($B353)/16+3,HEX2DEC(E$1)+2))))</f>
        <v>42</v>
      </c>
      <c r="F353" s="106"/>
      <c r="G353" s="106">
        <f>IF(HEX2DEC(CONCATENATE(INDEX('BCC Daten'!$B:$R,HEX2DEC($B353)/16+3,HEX2DEC(H$1)+2),INDEX('BCC Daten'!$B:$R,HEX2DEC($B353)/16+3,HEX2DEC(G$1)+2)))&gt;32767,HEX2DEC(CONCATENATE(INDEX('BCC Daten'!$B:$R,HEX2DEC($B353)/16+3,HEX2DEC(H$1)+2),INDEX('BCC Daten'!$B:$R,HEX2DEC($B353)/16+3,HEX2DEC(G$1)+2)))-65536,HEX2DEC(CONCATENATE(INDEX('BCC Daten'!$B:$R,HEX2DEC($B353)/16+3,HEX2DEC(H$1)+2),INDEX('BCC Daten'!$B:$R,HEX2DEC($B353)/16+3,HEX2DEC(G$1)+2))))</f>
        <v>-32</v>
      </c>
      <c r="H353" s="106"/>
      <c r="I353" s="106">
        <f>IF(HEX2DEC(CONCATENATE(INDEX('BCC Daten'!$B:$R,HEX2DEC($B353)/16+3,HEX2DEC(J$1)+2),INDEX('BCC Daten'!$B:$R,HEX2DEC($B353)/16+3,HEX2DEC(I$1)+2)))&gt;32767,HEX2DEC(CONCATENATE(INDEX('BCC Daten'!$B:$R,HEX2DEC($B353)/16+3,HEX2DEC(J$1)+2),INDEX('BCC Daten'!$B:$R,HEX2DEC($B353)/16+3,HEX2DEC(I$1)+2)))-65536,HEX2DEC(CONCATENATE(INDEX('BCC Daten'!$B:$R,HEX2DEC($B353)/16+3,HEX2DEC(J$1)+2),INDEX('BCC Daten'!$B:$R,HEX2DEC($B353)/16+3,HEX2DEC(I$1)+2))))</f>
        <v>0</v>
      </c>
      <c r="J353" s="106"/>
      <c r="K353" s="106">
        <f>IF(HEX2DEC(CONCATENATE(INDEX('BCC Daten'!$B:$R,HEX2DEC($B353)/16+3,HEX2DEC(L$1)+2),INDEX('BCC Daten'!$B:$R,HEX2DEC($B353)/16+3,HEX2DEC(K$1)+2)))&gt;32767,HEX2DEC(CONCATENATE(INDEX('BCC Daten'!$B:$R,HEX2DEC($B353)/16+3,HEX2DEC(L$1)+2),INDEX('BCC Daten'!$B:$R,HEX2DEC($B353)/16+3,HEX2DEC(K$1)+2)))-65536,HEX2DEC(CONCATENATE(INDEX('BCC Daten'!$B:$R,HEX2DEC($B353)/16+3,HEX2DEC(L$1)+2),INDEX('BCC Daten'!$B:$R,HEX2DEC($B353)/16+3,HEX2DEC(K$1)+2))))</f>
        <v>-37</v>
      </c>
      <c r="L353" s="106"/>
      <c r="M353" s="106">
        <f>IF(HEX2DEC(CONCATENATE(INDEX('BCC Daten'!$B:$R,HEX2DEC($B353)/16+3,HEX2DEC(N$1)+2),INDEX('BCC Daten'!$B:$R,HEX2DEC($B353)/16+3,HEX2DEC(M$1)+2)))&gt;32767,HEX2DEC(CONCATENATE(INDEX('BCC Daten'!$B:$R,HEX2DEC($B353)/16+3,HEX2DEC(N$1)+2),INDEX('BCC Daten'!$B:$R,HEX2DEC($B353)/16+3,HEX2DEC(M$1)+2)))-65536,HEX2DEC(CONCATENATE(INDEX('BCC Daten'!$B:$R,HEX2DEC($B353)/16+3,HEX2DEC(N$1)+2),INDEX('BCC Daten'!$B:$R,HEX2DEC($B353)/16+3,HEX2DEC(M$1)+2))))</f>
        <v>-89</v>
      </c>
      <c r="N353" s="106"/>
      <c r="O353" s="106">
        <f>IF(HEX2DEC(CONCATENATE(INDEX('BCC Daten'!$B:$R,HEX2DEC($B353)/16+3,HEX2DEC(P$1)+2),INDEX('BCC Daten'!$B:$R,HEX2DEC($B353)/16+3,HEX2DEC(O$1)+2)))&gt;32767,HEX2DEC(CONCATENATE(INDEX('BCC Daten'!$B:$R,HEX2DEC($B353)/16+3,HEX2DEC(P$1)+2),INDEX('BCC Daten'!$B:$R,HEX2DEC($B353)/16+3,HEX2DEC(O$1)+2)))-65536,HEX2DEC(CONCATENATE(INDEX('BCC Daten'!$B:$R,HEX2DEC($B353)/16+3,HEX2DEC(P$1)+2),INDEX('BCC Daten'!$B:$R,HEX2DEC($B353)/16+3,HEX2DEC(O$1)+2))))</f>
        <v>-52</v>
      </c>
      <c r="P353" s="106"/>
      <c r="Q353" s="106">
        <f>IF(HEX2DEC(CONCATENATE(INDEX('BCC Daten'!$B:$R,HEX2DEC($B353)/16+3,HEX2DEC(R$1)+2),INDEX('BCC Daten'!$B:$R,HEX2DEC($B353)/16+3,HEX2DEC(Q$1)+2)))&gt;32767,HEX2DEC(CONCATENATE(INDEX('BCC Daten'!$B:$R,HEX2DEC($B353)/16+3,HEX2DEC(R$1)+2),INDEX('BCC Daten'!$B:$R,HEX2DEC($B353)/16+3,HEX2DEC(Q$1)+2)))-65536,HEX2DEC(CONCATENATE(INDEX('BCC Daten'!$B:$R,HEX2DEC($B353)/16+3,HEX2DEC(R$1)+2),INDEX('BCC Daten'!$B:$R,HEX2DEC($B353)/16+3,HEX2DEC(Q$1)+2))))</f>
        <v>9</v>
      </c>
      <c r="R353" s="107"/>
    </row>
    <row r="354" spans="1:18" x14ac:dyDescent="0.25">
      <c r="A354" s="75">
        <f t="shared" si="12"/>
        <v>4768</v>
      </c>
      <c r="B354" s="10" t="str">
        <f t="shared" si="11"/>
        <v>12A0</v>
      </c>
      <c r="C354" s="105">
        <f>IF(HEX2DEC(CONCATENATE(INDEX('BCC Daten'!$B:$R,HEX2DEC($B354)/16+3,HEX2DEC(D$1)+2),INDEX('BCC Daten'!$B:$R,HEX2DEC($B354)/16+3,HEX2DEC(C$1)+2)))&gt;32767,HEX2DEC(CONCATENATE(INDEX('BCC Daten'!$B:$R,HEX2DEC($B354)/16+3,HEX2DEC(D$1)+2),INDEX('BCC Daten'!$B:$R,HEX2DEC($B354)/16+3,HEX2DEC(C$1)+2)))-65536,HEX2DEC(CONCATENATE(INDEX('BCC Daten'!$B:$R,HEX2DEC($B354)/16+3,HEX2DEC(D$1)+2),INDEX('BCC Daten'!$B:$R,HEX2DEC($B354)/16+3,HEX2DEC(C$1)+2))))</f>
        <v>-106</v>
      </c>
      <c r="D354" s="106"/>
      <c r="E354" s="106">
        <f>IF(HEX2DEC(CONCATENATE(INDEX('BCC Daten'!$B:$R,HEX2DEC($B354)/16+3,HEX2DEC(F$1)+2),INDEX('BCC Daten'!$B:$R,HEX2DEC($B354)/16+3,HEX2DEC(E$1)+2)))&gt;32767,HEX2DEC(CONCATENATE(INDEX('BCC Daten'!$B:$R,HEX2DEC($B354)/16+3,HEX2DEC(F$1)+2),INDEX('BCC Daten'!$B:$R,HEX2DEC($B354)/16+3,HEX2DEC(E$1)+2)))-65536,HEX2DEC(CONCATENATE(INDEX('BCC Daten'!$B:$R,HEX2DEC($B354)/16+3,HEX2DEC(F$1)+2),INDEX('BCC Daten'!$B:$R,HEX2DEC($B354)/16+3,HEX2DEC(E$1)+2))))</f>
        <v>-60</v>
      </c>
      <c r="F354" s="106"/>
      <c r="G354" s="106">
        <f>IF(HEX2DEC(CONCATENATE(INDEX('BCC Daten'!$B:$R,HEX2DEC($B354)/16+3,HEX2DEC(H$1)+2),INDEX('BCC Daten'!$B:$R,HEX2DEC($B354)/16+3,HEX2DEC(G$1)+2)))&gt;32767,HEX2DEC(CONCATENATE(INDEX('BCC Daten'!$B:$R,HEX2DEC($B354)/16+3,HEX2DEC(H$1)+2),INDEX('BCC Daten'!$B:$R,HEX2DEC($B354)/16+3,HEX2DEC(G$1)+2)))-65536,HEX2DEC(CONCATENATE(INDEX('BCC Daten'!$B:$R,HEX2DEC($B354)/16+3,HEX2DEC(H$1)+2),INDEX('BCC Daten'!$B:$R,HEX2DEC($B354)/16+3,HEX2DEC(G$1)+2))))</f>
        <v>-47</v>
      </c>
      <c r="H354" s="106"/>
      <c r="I354" s="106">
        <f>IF(HEX2DEC(CONCATENATE(INDEX('BCC Daten'!$B:$R,HEX2DEC($B354)/16+3,HEX2DEC(J$1)+2),INDEX('BCC Daten'!$B:$R,HEX2DEC($B354)/16+3,HEX2DEC(I$1)+2)))&gt;32767,HEX2DEC(CONCATENATE(INDEX('BCC Daten'!$B:$R,HEX2DEC($B354)/16+3,HEX2DEC(J$1)+2),INDEX('BCC Daten'!$B:$R,HEX2DEC($B354)/16+3,HEX2DEC(I$1)+2)))-65536,HEX2DEC(CONCATENATE(INDEX('BCC Daten'!$B:$R,HEX2DEC($B354)/16+3,HEX2DEC(J$1)+2),INDEX('BCC Daten'!$B:$R,HEX2DEC($B354)/16+3,HEX2DEC(I$1)+2))))</f>
        <v>-121</v>
      </c>
      <c r="J354" s="106"/>
      <c r="K354" s="106">
        <f>IF(HEX2DEC(CONCATENATE(INDEX('BCC Daten'!$B:$R,HEX2DEC($B354)/16+3,HEX2DEC(L$1)+2),INDEX('BCC Daten'!$B:$R,HEX2DEC($B354)/16+3,HEX2DEC(K$1)+2)))&gt;32767,HEX2DEC(CONCATENATE(INDEX('BCC Daten'!$B:$R,HEX2DEC($B354)/16+3,HEX2DEC(L$1)+2),INDEX('BCC Daten'!$B:$R,HEX2DEC($B354)/16+3,HEX2DEC(K$1)+2)))-65536,HEX2DEC(CONCATENATE(INDEX('BCC Daten'!$B:$R,HEX2DEC($B354)/16+3,HEX2DEC(L$1)+2),INDEX('BCC Daten'!$B:$R,HEX2DEC($B354)/16+3,HEX2DEC(K$1)+2))))</f>
        <v>-82</v>
      </c>
      <c r="L354" s="106"/>
      <c r="M354" s="106">
        <f>IF(HEX2DEC(CONCATENATE(INDEX('BCC Daten'!$B:$R,HEX2DEC($B354)/16+3,HEX2DEC(N$1)+2),INDEX('BCC Daten'!$B:$R,HEX2DEC($B354)/16+3,HEX2DEC(M$1)+2)))&gt;32767,HEX2DEC(CONCATENATE(INDEX('BCC Daten'!$B:$R,HEX2DEC($B354)/16+3,HEX2DEC(N$1)+2),INDEX('BCC Daten'!$B:$R,HEX2DEC($B354)/16+3,HEX2DEC(M$1)+2)))-65536,HEX2DEC(CONCATENATE(INDEX('BCC Daten'!$B:$R,HEX2DEC($B354)/16+3,HEX2DEC(N$1)+2),INDEX('BCC Daten'!$B:$R,HEX2DEC($B354)/16+3,HEX2DEC(M$1)+2))))</f>
        <v>-119</v>
      </c>
      <c r="N354" s="106"/>
      <c r="O354" s="106">
        <f>IF(HEX2DEC(CONCATENATE(INDEX('BCC Daten'!$B:$R,HEX2DEC($B354)/16+3,HEX2DEC(P$1)+2),INDEX('BCC Daten'!$B:$R,HEX2DEC($B354)/16+3,HEX2DEC(O$1)+2)))&gt;32767,HEX2DEC(CONCATENATE(INDEX('BCC Daten'!$B:$R,HEX2DEC($B354)/16+3,HEX2DEC(P$1)+2),INDEX('BCC Daten'!$B:$R,HEX2DEC($B354)/16+3,HEX2DEC(O$1)+2)))-65536,HEX2DEC(CONCATENATE(INDEX('BCC Daten'!$B:$R,HEX2DEC($B354)/16+3,HEX2DEC(P$1)+2),INDEX('BCC Daten'!$B:$R,HEX2DEC($B354)/16+3,HEX2DEC(O$1)+2))))</f>
        <v>3</v>
      </c>
      <c r="P354" s="106"/>
      <c r="Q354" s="106">
        <f>IF(HEX2DEC(CONCATENATE(INDEX('BCC Daten'!$B:$R,HEX2DEC($B354)/16+3,HEX2DEC(R$1)+2),INDEX('BCC Daten'!$B:$R,HEX2DEC($B354)/16+3,HEX2DEC(Q$1)+2)))&gt;32767,HEX2DEC(CONCATENATE(INDEX('BCC Daten'!$B:$R,HEX2DEC($B354)/16+3,HEX2DEC(R$1)+2),INDEX('BCC Daten'!$B:$R,HEX2DEC($B354)/16+3,HEX2DEC(Q$1)+2)))-65536,HEX2DEC(CONCATENATE(INDEX('BCC Daten'!$B:$R,HEX2DEC($B354)/16+3,HEX2DEC(R$1)+2),INDEX('BCC Daten'!$B:$R,HEX2DEC($B354)/16+3,HEX2DEC(Q$1)+2))))</f>
        <v>49</v>
      </c>
      <c r="R354" s="107"/>
    </row>
    <row r="355" spans="1:18" x14ac:dyDescent="0.25">
      <c r="A355" s="75">
        <f t="shared" si="12"/>
        <v>4784</v>
      </c>
      <c r="B355" s="10" t="str">
        <f t="shared" si="11"/>
        <v>12B0</v>
      </c>
      <c r="C355" s="105">
        <f>IF(HEX2DEC(CONCATENATE(INDEX('BCC Daten'!$B:$R,HEX2DEC($B355)/16+3,HEX2DEC(D$1)+2),INDEX('BCC Daten'!$B:$R,HEX2DEC($B355)/16+3,HEX2DEC(C$1)+2)))&gt;32767,HEX2DEC(CONCATENATE(INDEX('BCC Daten'!$B:$R,HEX2DEC($B355)/16+3,HEX2DEC(D$1)+2),INDEX('BCC Daten'!$B:$R,HEX2DEC($B355)/16+3,HEX2DEC(C$1)+2)))-65536,HEX2DEC(CONCATENATE(INDEX('BCC Daten'!$B:$R,HEX2DEC($B355)/16+3,HEX2DEC(D$1)+2),INDEX('BCC Daten'!$B:$R,HEX2DEC($B355)/16+3,HEX2DEC(C$1)+2))))</f>
        <v>10</v>
      </c>
      <c r="D355" s="106"/>
      <c r="E355" s="106">
        <f>IF(HEX2DEC(CONCATENATE(INDEX('BCC Daten'!$B:$R,HEX2DEC($B355)/16+3,HEX2DEC(F$1)+2),INDEX('BCC Daten'!$B:$R,HEX2DEC($B355)/16+3,HEX2DEC(E$1)+2)))&gt;32767,HEX2DEC(CONCATENATE(INDEX('BCC Daten'!$B:$R,HEX2DEC($B355)/16+3,HEX2DEC(F$1)+2),INDEX('BCC Daten'!$B:$R,HEX2DEC($B355)/16+3,HEX2DEC(E$1)+2)))-65536,HEX2DEC(CONCATENATE(INDEX('BCC Daten'!$B:$R,HEX2DEC($B355)/16+3,HEX2DEC(F$1)+2),INDEX('BCC Daten'!$B:$R,HEX2DEC($B355)/16+3,HEX2DEC(E$1)+2))))</f>
        <v>8</v>
      </c>
      <c r="F355" s="106"/>
      <c r="G355" s="106">
        <f>IF(HEX2DEC(CONCATENATE(INDEX('BCC Daten'!$B:$R,HEX2DEC($B355)/16+3,HEX2DEC(H$1)+2),INDEX('BCC Daten'!$B:$R,HEX2DEC($B355)/16+3,HEX2DEC(G$1)+2)))&gt;32767,HEX2DEC(CONCATENATE(INDEX('BCC Daten'!$B:$R,HEX2DEC($B355)/16+3,HEX2DEC(H$1)+2),INDEX('BCC Daten'!$B:$R,HEX2DEC($B355)/16+3,HEX2DEC(G$1)+2)))-65536,HEX2DEC(CONCATENATE(INDEX('BCC Daten'!$B:$R,HEX2DEC($B355)/16+3,HEX2DEC(H$1)+2),INDEX('BCC Daten'!$B:$R,HEX2DEC($B355)/16+3,HEX2DEC(G$1)+2))))</f>
        <v>-25</v>
      </c>
      <c r="H355" s="106"/>
      <c r="I355" s="106">
        <f>IF(HEX2DEC(CONCATENATE(INDEX('BCC Daten'!$B:$R,HEX2DEC($B355)/16+3,HEX2DEC(J$1)+2),INDEX('BCC Daten'!$B:$R,HEX2DEC($B355)/16+3,HEX2DEC(I$1)+2)))&gt;32767,HEX2DEC(CONCATENATE(INDEX('BCC Daten'!$B:$R,HEX2DEC($B355)/16+3,HEX2DEC(J$1)+2),INDEX('BCC Daten'!$B:$R,HEX2DEC($B355)/16+3,HEX2DEC(I$1)+2)))-65536,HEX2DEC(CONCATENATE(INDEX('BCC Daten'!$B:$R,HEX2DEC($B355)/16+3,HEX2DEC(J$1)+2),INDEX('BCC Daten'!$B:$R,HEX2DEC($B355)/16+3,HEX2DEC(I$1)+2))))</f>
        <v>-59</v>
      </c>
      <c r="J355" s="106"/>
      <c r="K355" s="106">
        <f>IF(HEX2DEC(CONCATENATE(INDEX('BCC Daten'!$B:$R,HEX2DEC($B355)/16+3,HEX2DEC(L$1)+2),INDEX('BCC Daten'!$B:$R,HEX2DEC($B355)/16+3,HEX2DEC(K$1)+2)))&gt;32767,HEX2DEC(CONCATENATE(INDEX('BCC Daten'!$B:$R,HEX2DEC($B355)/16+3,HEX2DEC(L$1)+2),INDEX('BCC Daten'!$B:$R,HEX2DEC($B355)/16+3,HEX2DEC(K$1)+2)))-65536,HEX2DEC(CONCATENATE(INDEX('BCC Daten'!$B:$R,HEX2DEC($B355)/16+3,HEX2DEC(L$1)+2),INDEX('BCC Daten'!$B:$R,HEX2DEC($B355)/16+3,HEX2DEC(K$1)+2))))</f>
        <v>-14</v>
      </c>
      <c r="L355" s="106"/>
      <c r="M355" s="106">
        <f>IF(HEX2DEC(CONCATENATE(INDEX('BCC Daten'!$B:$R,HEX2DEC($B355)/16+3,HEX2DEC(N$1)+2),INDEX('BCC Daten'!$B:$R,HEX2DEC($B355)/16+3,HEX2DEC(M$1)+2)))&gt;32767,HEX2DEC(CONCATENATE(INDEX('BCC Daten'!$B:$R,HEX2DEC($B355)/16+3,HEX2DEC(N$1)+2),INDEX('BCC Daten'!$B:$R,HEX2DEC($B355)/16+3,HEX2DEC(M$1)+2)))-65536,HEX2DEC(CONCATENATE(INDEX('BCC Daten'!$B:$R,HEX2DEC($B355)/16+3,HEX2DEC(N$1)+2),INDEX('BCC Daten'!$B:$R,HEX2DEC($B355)/16+3,HEX2DEC(M$1)+2))))</f>
        <v>25</v>
      </c>
      <c r="N355" s="106"/>
      <c r="O355" s="106">
        <f>IF(HEX2DEC(CONCATENATE(INDEX('BCC Daten'!$B:$R,HEX2DEC($B355)/16+3,HEX2DEC(P$1)+2),INDEX('BCC Daten'!$B:$R,HEX2DEC($B355)/16+3,HEX2DEC(O$1)+2)))&gt;32767,HEX2DEC(CONCATENATE(INDEX('BCC Daten'!$B:$R,HEX2DEC($B355)/16+3,HEX2DEC(P$1)+2),INDEX('BCC Daten'!$B:$R,HEX2DEC($B355)/16+3,HEX2DEC(O$1)+2)))-65536,HEX2DEC(CONCATENATE(INDEX('BCC Daten'!$B:$R,HEX2DEC($B355)/16+3,HEX2DEC(P$1)+2),INDEX('BCC Daten'!$B:$R,HEX2DEC($B355)/16+3,HEX2DEC(O$1)+2))))</f>
        <v>47</v>
      </c>
      <c r="P355" s="106"/>
      <c r="Q355" s="106">
        <f>IF(HEX2DEC(CONCATENATE(INDEX('BCC Daten'!$B:$R,HEX2DEC($B355)/16+3,HEX2DEC(R$1)+2),INDEX('BCC Daten'!$B:$R,HEX2DEC($B355)/16+3,HEX2DEC(Q$1)+2)))&gt;32767,HEX2DEC(CONCATENATE(INDEX('BCC Daten'!$B:$R,HEX2DEC($B355)/16+3,HEX2DEC(R$1)+2),INDEX('BCC Daten'!$B:$R,HEX2DEC($B355)/16+3,HEX2DEC(Q$1)+2)))-65536,HEX2DEC(CONCATENATE(INDEX('BCC Daten'!$B:$R,HEX2DEC($B355)/16+3,HEX2DEC(R$1)+2),INDEX('BCC Daten'!$B:$R,HEX2DEC($B355)/16+3,HEX2DEC(Q$1)+2))))</f>
        <v>-74</v>
      </c>
      <c r="R355" s="107"/>
    </row>
    <row r="356" spans="1:18" x14ac:dyDescent="0.25">
      <c r="A356" s="75">
        <f t="shared" si="12"/>
        <v>4800</v>
      </c>
      <c r="B356" s="10" t="str">
        <f t="shared" si="11"/>
        <v>12C0</v>
      </c>
      <c r="C356" s="105">
        <f>IF(HEX2DEC(CONCATENATE(INDEX('BCC Daten'!$B:$R,HEX2DEC($B356)/16+3,HEX2DEC(D$1)+2),INDEX('BCC Daten'!$B:$R,HEX2DEC($B356)/16+3,HEX2DEC(C$1)+2)))&gt;32767,HEX2DEC(CONCATENATE(INDEX('BCC Daten'!$B:$R,HEX2DEC($B356)/16+3,HEX2DEC(D$1)+2),INDEX('BCC Daten'!$B:$R,HEX2DEC($B356)/16+3,HEX2DEC(C$1)+2)))-65536,HEX2DEC(CONCATENATE(INDEX('BCC Daten'!$B:$R,HEX2DEC($B356)/16+3,HEX2DEC(D$1)+2),INDEX('BCC Daten'!$B:$R,HEX2DEC($B356)/16+3,HEX2DEC(C$1)+2))))</f>
        <v>13</v>
      </c>
      <c r="D356" s="106"/>
      <c r="E356" s="106">
        <f>IF(HEX2DEC(CONCATENATE(INDEX('BCC Daten'!$B:$R,HEX2DEC($B356)/16+3,HEX2DEC(F$1)+2),INDEX('BCC Daten'!$B:$R,HEX2DEC($B356)/16+3,HEX2DEC(E$1)+2)))&gt;32767,HEX2DEC(CONCATENATE(INDEX('BCC Daten'!$B:$R,HEX2DEC($B356)/16+3,HEX2DEC(F$1)+2),INDEX('BCC Daten'!$B:$R,HEX2DEC($B356)/16+3,HEX2DEC(E$1)+2)))-65536,HEX2DEC(CONCATENATE(INDEX('BCC Daten'!$B:$R,HEX2DEC($B356)/16+3,HEX2DEC(F$1)+2),INDEX('BCC Daten'!$B:$R,HEX2DEC($B356)/16+3,HEX2DEC(E$1)+2))))</f>
        <v>40</v>
      </c>
      <c r="F356" s="106"/>
      <c r="G356" s="106">
        <f>IF(HEX2DEC(CONCATENATE(INDEX('BCC Daten'!$B:$R,HEX2DEC($B356)/16+3,HEX2DEC(H$1)+2),INDEX('BCC Daten'!$B:$R,HEX2DEC($B356)/16+3,HEX2DEC(G$1)+2)))&gt;32767,HEX2DEC(CONCATENATE(INDEX('BCC Daten'!$B:$R,HEX2DEC($B356)/16+3,HEX2DEC(H$1)+2),INDEX('BCC Daten'!$B:$R,HEX2DEC($B356)/16+3,HEX2DEC(G$1)+2)))-65536,HEX2DEC(CONCATENATE(INDEX('BCC Daten'!$B:$R,HEX2DEC($B356)/16+3,HEX2DEC(H$1)+2),INDEX('BCC Daten'!$B:$R,HEX2DEC($B356)/16+3,HEX2DEC(G$1)+2))))</f>
        <v>-5</v>
      </c>
      <c r="H356" s="106"/>
      <c r="I356" s="106">
        <f>IF(HEX2DEC(CONCATENATE(INDEX('BCC Daten'!$B:$R,HEX2DEC($B356)/16+3,HEX2DEC(J$1)+2),INDEX('BCC Daten'!$B:$R,HEX2DEC($B356)/16+3,HEX2DEC(I$1)+2)))&gt;32767,HEX2DEC(CONCATENATE(INDEX('BCC Daten'!$B:$R,HEX2DEC($B356)/16+3,HEX2DEC(J$1)+2),INDEX('BCC Daten'!$B:$R,HEX2DEC($B356)/16+3,HEX2DEC(I$1)+2)))-65536,HEX2DEC(CONCATENATE(INDEX('BCC Daten'!$B:$R,HEX2DEC($B356)/16+3,HEX2DEC(J$1)+2),INDEX('BCC Daten'!$B:$R,HEX2DEC($B356)/16+3,HEX2DEC(I$1)+2))))</f>
        <v>34</v>
      </c>
      <c r="J356" s="106"/>
      <c r="K356" s="106">
        <f>IF(HEX2DEC(CONCATENATE(INDEX('BCC Daten'!$B:$R,HEX2DEC($B356)/16+3,HEX2DEC(L$1)+2),INDEX('BCC Daten'!$B:$R,HEX2DEC($B356)/16+3,HEX2DEC(K$1)+2)))&gt;32767,HEX2DEC(CONCATENATE(INDEX('BCC Daten'!$B:$R,HEX2DEC($B356)/16+3,HEX2DEC(L$1)+2),INDEX('BCC Daten'!$B:$R,HEX2DEC($B356)/16+3,HEX2DEC(K$1)+2)))-65536,HEX2DEC(CONCATENATE(INDEX('BCC Daten'!$B:$R,HEX2DEC($B356)/16+3,HEX2DEC(L$1)+2),INDEX('BCC Daten'!$B:$R,HEX2DEC($B356)/16+3,HEX2DEC(K$1)+2))))</f>
        <v>4</v>
      </c>
      <c r="L356" s="106"/>
      <c r="M356" s="106">
        <f>IF(HEX2DEC(CONCATENATE(INDEX('BCC Daten'!$B:$R,HEX2DEC($B356)/16+3,HEX2DEC(N$1)+2),INDEX('BCC Daten'!$B:$R,HEX2DEC($B356)/16+3,HEX2DEC(M$1)+2)))&gt;32767,HEX2DEC(CONCATENATE(INDEX('BCC Daten'!$B:$R,HEX2DEC($B356)/16+3,HEX2DEC(N$1)+2),INDEX('BCC Daten'!$B:$R,HEX2DEC($B356)/16+3,HEX2DEC(M$1)+2)))-65536,HEX2DEC(CONCATENATE(INDEX('BCC Daten'!$B:$R,HEX2DEC($B356)/16+3,HEX2DEC(N$1)+2),INDEX('BCC Daten'!$B:$R,HEX2DEC($B356)/16+3,HEX2DEC(M$1)+2))))</f>
        <v>-65</v>
      </c>
      <c r="N356" s="106"/>
      <c r="O356" s="106">
        <f>IF(HEX2DEC(CONCATENATE(INDEX('BCC Daten'!$B:$R,HEX2DEC($B356)/16+3,HEX2DEC(P$1)+2),INDEX('BCC Daten'!$B:$R,HEX2DEC($B356)/16+3,HEX2DEC(O$1)+2)))&gt;32767,HEX2DEC(CONCATENATE(INDEX('BCC Daten'!$B:$R,HEX2DEC($B356)/16+3,HEX2DEC(P$1)+2),INDEX('BCC Daten'!$B:$R,HEX2DEC($B356)/16+3,HEX2DEC(O$1)+2)))-65536,HEX2DEC(CONCATENATE(INDEX('BCC Daten'!$B:$R,HEX2DEC($B356)/16+3,HEX2DEC(P$1)+2),INDEX('BCC Daten'!$B:$R,HEX2DEC($B356)/16+3,HEX2DEC(O$1)+2))))</f>
        <v>-3</v>
      </c>
      <c r="P356" s="106"/>
      <c r="Q356" s="106">
        <f>IF(HEX2DEC(CONCATENATE(INDEX('BCC Daten'!$B:$R,HEX2DEC($B356)/16+3,HEX2DEC(R$1)+2),INDEX('BCC Daten'!$B:$R,HEX2DEC($B356)/16+3,HEX2DEC(Q$1)+2)))&gt;32767,HEX2DEC(CONCATENATE(INDEX('BCC Daten'!$B:$R,HEX2DEC($B356)/16+3,HEX2DEC(R$1)+2),INDEX('BCC Daten'!$B:$R,HEX2DEC($B356)/16+3,HEX2DEC(Q$1)+2)))-65536,HEX2DEC(CONCATENATE(INDEX('BCC Daten'!$B:$R,HEX2DEC($B356)/16+3,HEX2DEC(R$1)+2),INDEX('BCC Daten'!$B:$R,HEX2DEC($B356)/16+3,HEX2DEC(Q$1)+2))))</f>
        <v>28</v>
      </c>
      <c r="R356" s="107"/>
    </row>
    <row r="357" spans="1:18" x14ac:dyDescent="0.25">
      <c r="A357" s="75">
        <f t="shared" si="12"/>
        <v>4816</v>
      </c>
      <c r="B357" s="10" t="str">
        <f t="shared" si="11"/>
        <v>12D0</v>
      </c>
      <c r="C357" s="105">
        <f>IF(HEX2DEC(CONCATENATE(INDEX('BCC Daten'!$B:$R,HEX2DEC($B357)/16+3,HEX2DEC(D$1)+2),INDEX('BCC Daten'!$B:$R,HEX2DEC($B357)/16+3,HEX2DEC(C$1)+2)))&gt;32767,HEX2DEC(CONCATENATE(INDEX('BCC Daten'!$B:$R,HEX2DEC($B357)/16+3,HEX2DEC(D$1)+2),INDEX('BCC Daten'!$B:$R,HEX2DEC($B357)/16+3,HEX2DEC(C$1)+2)))-65536,HEX2DEC(CONCATENATE(INDEX('BCC Daten'!$B:$R,HEX2DEC($B357)/16+3,HEX2DEC(D$1)+2),INDEX('BCC Daten'!$B:$R,HEX2DEC($B357)/16+3,HEX2DEC(C$1)+2))))</f>
        <v>-19</v>
      </c>
      <c r="D357" s="106"/>
      <c r="E357" s="106">
        <f>IF(HEX2DEC(CONCATENATE(INDEX('BCC Daten'!$B:$R,HEX2DEC($B357)/16+3,HEX2DEC(F$1)+2),INDEX('BCC Daten'!$B:$R,HEX2DEC($B357)/16+3,HEX2DEC(E$1)+2)))&gt;32767,HEX2DEC(CONCATENATE(INDEX('BCC Daten'!$B:$R,HEX2DEC($B357)/16+3,HEX2DEC(F$1)+2),INDEX('BCC Daten'!$B:$R,HEX2DEC($B357)/16+3,HEX2DEC(E$1)+2)))-65536,HEX2DEC(CONCATENATE(INDEX('BCC Daten'!$B:$R,HEX2DEC($B357)/16+3,HEX2DEC(F$1)+2),INDEX('BCC Daten'!$B:$R,HEX2DEC($B357)/16+3,HEX2DEC(E$1)+2))))</f>
        <v>-39</v>
      </c>
      <c r="F357" s="106"/>
      <c r="G357" s="106">
        <f>IF(HEX2DEC(CONCATENATE(INDEX('BCC Daten'!$B:$R,HEX2DEC($B357)/16+3,HEX2DEC(H$1)+2),INDEX('BCC Daten'!$B:$R,HEX2DEC($B357)/16+3,HEX2DEC(G$1)+2)))&gt;32767,HEX2DEC(CONCATENATE(INDEX('BCC Daten'!$B:$R,HEX2DEC($B357)/16+3,HEX2DEC(H$1)+2),INDEX('BCC Daten'!$B:$R,HEX2DEC($B357)/16+3,HEX2DEC(G$1)+2)))-65536,HEX2DEC(CONCATENATE(INDEX('BCC Daten'!$B:$R,HEX2DEC($B357)/16+3,HEX2DEC(H$1)+2),INDEX('BCC Daten'!$B:$R,HEX2DEC($B357)/16+3,HEX2DEC(G$1)+2))))</f>
        <v>40</v>
      </c>
      <c r="H357" s="106"/>
      <c r="I357" s="106">
        <f>IF(HEX2DEC(CONCATENATE(INDEX('BCC Daten'!$B:$R,HEX2DEC($B357)/16+3,HEX2DEC(J$1)+2),INDEX('BCC Daten'!$B:$R,HEX2DEC($B357)/16+3,HEX2DEC(I$1)+2)))&gt;32767,HEX2DEC(CONCATENATE(INDEX('BCC Daten'!$B:$R,HEX2DEC($B357)/16+3,HEX2DEC(J$1)+2),INDEX('BCC Daten'!$B:$R,HEX2DEC($B357)/16+3,HEX2DEC(I$1)+2)))-65536,HEX2DEC(CONCATENATE(INDEX('BCC Daten'!$B:$R,HEX2DEC($B357)/16+3,HEX2DEC(J$1)+2),INDEX('BCC Daten'!$B:$R,HEX2DEC($B357)/16+3,HEX2DEC(I$1)+2))))</f>
        <v>0</v>
      </c>
      <c r="J357" s="106"/>
      <c r="K357" s="106">
        <f>IF(HEX2DEC(CONCATENATE(INDEX('BCC Daten'!$B:$R,HEX2DEC($B357)/16+3,HEX2DEC(L$1)+2),INDEX('BCC Daten'!$B:$R,HEX2DEC($B357)/16+3,HEX2DEC(K$1)+2)))&gt;32767,HEX2DEC(CONCATENATE(INDEX('BCC Daten'!$B:$R,HEX2DEC($B357)/16+3,HEX2DEC(L$1)+2),INDEX('BCC Daten'!$B:$R,HEX2DEC($B357)/16+3,HEX2DEC(K$1)+2)))-65536,HEX2DEC(CONCATENATE(INDEX('BCC Daten'!$B:$R,HEX2DEC($B357)/16+3,HEX2DEC(L$1)+2),INDEX('BCC Daten'!$B:$R,HEX2DEC($B357)/16+3,HEX2DEC(K$1)+2))))</f>
        <v>17</v>
      </c>
      <c r="L357" s="106"/>
      <c r="M357" s="106">
        <f>IF(HEX2DEC(CONCATENATE(INDEX('BCC Daten'!$B:$R,HEX2DEC($B357)/16+3,HEX2DEC(N$1)+2),INDEX('BCC Daten'!$B:$R,HEX2DEC($B357)/16+3,HEX2DEC(M$1)+2)))&gt;32767,HEX2DEC(CONCATENATE(INDEX('BCC Daten'!$B:$R,HEX2DEC($B357)/16+3,HEX2DEC(N$1)+2),INDEX('BCC Daten'!$B:$R,HEX2DEC($B357)/16+3,HEX2DEC(M$1)+2)))-65536,HEX2DEC(CONCATENATE(INDEX('BCC Daten'!$B:$R,HEX2DEC($B357)/16+3,HEX2DEC(N$1)+2),INDEX('BCC Daten'!$B:$R,HEX2DEC($B357)/16+3,HEX2DEC(M$1)+2))))</f>
        <v>27</v>
      </c>
      <c r="N357" s="106"/>
      <c r="O357" s="106">
        <f>IF(HEX2DEC(CONCATENATE(INDEX('BCC Daten'!$B:$R,HEX2DEC($B357)/16+3,HEX2DEC(P$1)+2),INDEX('BCC Daten'!$B:$R,HEX2DEC($B357)/16+3,HEX2DEC(O$1)+2)))&gt;32767,HEX2DEC(CONCATENATE(INDEX('BCC Daten'!$B:$R,HEX2DEC($B357)/16+3,HEX2DEC(P$1)+2),INDEX('BCC Daten'!$B:$R,HEX2DEC($B357)/16+3,HEX2DEC(O$1)+2)))-65536,HEX2DEC(CONCATENATE(INDEX('BCC Daten'!$B:$R,HEX2DEC($B357)/16+3,HEX2DEC(P$1)+2),INDEX('BCC Daten'!$B:$R,HEX2DEC($B357)/16+3,HEX2DEC(O$1)+2))))</f>
        <v>-3</v>
      </c>
      <c r="P357" s="106"/>
      <c r="Q357" s="106">
        <f>IF(HEX2DEC(CONCATENATE(INDEX('BCC Daten'!$B:$R,HEX2DEC($B357)/16+3,HEX2DEC(R$1)+2),INDEX('BCC Daten'!$B:$R,HEX2DEC($B357)/16+3,HEX2DEC(Q$1)+2)))&gt;32767,HEX2DEC(CONCATENATE(INDEX('BCC Daten'!$B:$R,HEX2DEC($B357)/16+3,HEX2DEC(R$1)+2),INDEX('BCC Daten'!$B:$R,HEX2DEC($B357)/16+3,HEX2DEC(Q$1)+2)))-65536,HEX2DEC(CONCATENATE(INDEX('BCC Daten'!$B:$R,HEX2DEC($B357)/16+3,HEX2DEC(R$1)+2),INDEX('BCC Daten'!$B:$R,HEX2DEC($B357)/16+3,HEX2DEC(Q$1)+2))))</f>
        <v>-6</v>
      </c>
      <c r="R357" s="107"/>
    </row>
    <row r="358" spans="1:18" x14ac:dyDescent="0.25">
      <c r="A358" s="75">
        <f t="shared" si="12"/>
        <v>4832</v>
      </c>
      <c r="B358" s="10" t="str">
        <f t="shared" si="11"/>
        <v>12E0</v>
      </c>
      <c r="C358" s="105">
        <f>IF(HEX2DEC(CONCATENATE(INDEX('BCC Daten'!$B:$R,HEX2DEC($B358)/16+3,HEX2DEC(D$1)+2),INDEX('BCC Daten'!$B:$R,HEX2DEC($B358)/16+3,HEX2DEC(C$1)+2)))&gt;32767,HEX2DEC(CONCATENATE(INDEX('BCC Daten'!$B:$R,HEX2DEC($B358)/16+3,HEX2DEC(D$1)+2),INDEX('BCC Daten'!$B:$R,HEX2DEC($B358)/16+3,HEX2DEC(C$1)+2)))-65536,HEX2DEC(CONCATENATE(INDEX('BCC Daten'!$B:$R,HEX2DEC($B358)/16+3,HEX2DEC(D$1)+2),INDEX('BCC Daten'!$B:$R,HEX2DEC($B358)/16+3,HEX2DEC(C$1)+2))))</f>
        <v>-21</v>
      </c>
      <c r="D358" s="106"/>
      <c r="E358" s="106">
        <f>IF(HEX2DEC(CONCATENATE(INDEX('BCC Daten'!$B:$R,HEX2DEC($B358)/16+3,HEX2DEC(F$1)+2),INDEX('BCC Daten'!$B:$R,HEX2DEC($B358)/16+3,HEX2DEC(E$1)+2)))&gt;32767,HEX2DEC(CONCATENATE(INDEX('BCC Daten'!$B:$R,HEX2DEC($B358)/16+3,HEX2DEC(F$1)+2),INDEX('BCC Daten'!$B:$R,HEX2DEC($B358)/16+3,HEX2DEC(E$1)+2)))-65536,HEX2DEC(CONCATENATE(INDEX('BCC Daten'!$B:$R,HEX2DEC($B358)/16+3,HEX2DEC(F$1)+2),INDEX('BCC Daten'!$B:$R,HEX2DEC($B358)/16+3,HEX2DEC(E$1)+2))))</f>
        <v>-49</v>
      </c>
      <c r="F358" s="106"/>
      <c r="G358" s="106">
        <f>IF(HEX2DEC(CONCATENATE(INDEX('BCC Daten'!$B:$R,HEX2DEC($B358)/16+3,HEX2DEC(H$1)+2),INDEX('BCC Daten'!$B:$R,HEX2DEC($B358)/16+3,HEX2DEC(G$1)+2)))&gt;32767,HEX2DEC(CONCATENATE(INDEX('BCC Daten'!$B:$R,HEX2DEC($B358)/16+3,HEX2DEC(H$1)+2),INDEX('BCC Daten'!$B:$R,HEX2DEC($B358)/16+3,HEX2DEC(G$1)+2)))-65536,HEX2DEC(CONCATENATE(INDEX('BCC Daten'!$B:$R,HEX2DEC($B358)/16+3,HEX2DEC(H$1)+2),INDEX('BCC Daten'!$B:$R,HEX2DEC($B358)/16+3,HEX2DEC(G$1)+2))))</f>
        <v>-38</v>
      </c>
      <c r="H358" s="106"/>
      <c r="I358" s="106">
        <f>IF(HEX2DEC(CONCATENATE(INDEX('BCC Daten'!$B:$R,HEX2DEC($B358)/16+3,HEX2DEC(J$1)+2),INDEX('BCC Daten'!$B:$R,HEX2DEC($B358)/16+3,HEX2DEC(I$1)+2)))&gt;32767,HEX2DEC(CONCATENATE(INDEX('BCC Daten'!$B:$R,HEX2DEC($B358)/16+3,HEX2DEC(J$1)+2),INDEX('BCC Daten'!$B:$R,HEX2DEC($B358)/16+3,HEX2DEC(I$1)+2)))-65536,HEX2DEC(CONCATENATE(INDEX('BCC Daten'!$B:$R,HEX2DEC($B358)/16+3,HEX2DEC(J$1)+2),INDEX('BCC Daten'!$B:$R,HEX2DEC($B358)/16+3,HEX2DEC(I$1)+2))))</f>
        <v>-6</v>
      </c>
      <c r="J358" s="106"/>
      <c r="K358" s="106">
        <f>IF(HEX2DEC(CONCATENATE(INDEX('BCC Daten'!$B:$R,HEX2DEC($B358)/16+3,HEX2DEC(L$1)+2),INDEX('BCC Daten'!$B:$R,HEX2DEC($B358)/16+3,HEX2DEC(K$1)+2)))&gt;32767,HEX2DEC(CONCATENATE(INDEX('BCC Daten'!$B:$R,HEX2DEC($B358)/16+3,HEX2DEC(L$1)+2),INDEX('BCC Daten'!$B:$R,HEX2DEC($B358)/16+3,HEX2DEC(K$1)+2)))-65536,HEX2DEC(CONCATENATE(INDEX('BCC Daten'!$B:$R,HEX2DEC($B358)/16+3,HEX2DEC(L$1)+2),INDEX('BCC Daten'!$B:$R,HEX2DEC($B358)/16+3,HEX2DEC(K$1)+2))))</f>
        <v>-35</v>
      </c>
      <c r="L358" s="106"/>
      <c r="M358" s="106">
        <f>IF(HEX2DEC(CONCATENATE(INDEX('BCC Daten'!$B:$R,HEX2DEC($B358)/16+3,HEX2DEC(N$1)+2),INDEX('BCC Daten'!$B:$R,HEX2DEC($B358)/16+3,HEX2DEC(M$1)+2)))&gt;32767,HEX2DEC(CONCATENATE(INDEX('BCC Daten'!$B:$R,HEX2DEC($B358)/16+3,HEX2DEC(N$1)+2),INDEX('BCC Daten'!$B:$R,HEX2DEC($B358)/16+3,HEX2DEC(M$1)+2)))-65536,HEX2DEC(CONCATENATE(INDEX('BCC Daten'!$B:$R,HEX2DEC($B358)/16+3,HEX2DEC(N$1)+2),INDEX('BCC Daten'!$B:$R,HEX2DEC($B358)/16+3,HEX2DEC(M$1)+2))))</f>
        <v>-74</v>
      </c>
      <c r="N358" s="106"/>
      <c r="O358" s="106">
        <f>IF(HEX2DEC(CONCATENATE(INDEX('BCC Daten'!$B:$R,HEX2DEC($B358)/16+3,HEX2DEC(P$1)+2),INDEX('BCC Daten'!$B:$R,HEX2DEC($B358)/16+3,HEX2DEC(O$1)+2)))&gt;32767,HEX2DEC(CONCATENATE(INDEX('BCC Daten'!$B:$R,HEX2DEC($B358)/16+3,HEX2DEC(P$1)+2),INDEX('BCC Daten'!$B:$R,HEX2DEC($B358)/16+3,HEX2DEC(O$1)+2)))-65536,HEX2DEC(CONCATENATE(INDEX('BCC Daten'!$B:$R,HEX2DEC($B358)/16+3,HEX2DEC(P$1)+2),INDEX('BCC Daten'!$B:$R,HEX2DEC($B358)/16+3,HEX2DEC(O$1)+2))))</f>
        <v>-95</v>
      </c>
      <c r="P358" s="106"/>
      <c r="Q358" s="106">
        <f>IF(HEX2DEC(CONCATENATE(INDEX('BCC Daten'!$B:$R,HEX2DEC($B358)/16+3,HEX2DEC(R$1)+2),INDEX('BCC Daten'!$B:$R,HEX2DEC($B358)/16+3,HEX2DEC(Q$1)+2)))&gt;32767,HEX2DEC(CONCATENATE(INDEX('BCC Daten'!$B:$R,HEX2DEC($B358)/16+3,HEX2DEC(R$1)+2),INDEX('BCC Daten'!$B:$R,HEX2DEC($B358)/16+3,HEX2DEC(Q$1)+2)))-65536,HEX2DEC(CONCATENATE(INDEX('BCC Daten'!$B:$R,HEX2DEC($B358)/16+3,HEX2DEC(R$1)+2),INDEX('BCC Daten'!$B:$R,HEX2DEC($B358)/16+3,HEX2DEC(Q$1)+2))))</f>
        <v>-28</v>
      </c>
      <c r="R358" s="107"/>
    </row>
    <row r="359" spans="1:18" x14ac:dyDescent="0.25">
      <c r="A359" s="75">
        <f t="shared" si="12"/>
        <v>4848</v>
      </c>
      <c r="B359" s="10" t="str">
        <f t="shared" si="11"/>
        <v>12F0</v>
      </c>
      <c r="C359" s="105">
        <f>IF(HEX2DEC(CONCATENATE(INDEX('BCC Daten'!$B:$R,HEX2DEC($B359)/16+3,HEX2DEC(D$1)+2),INDEX('BCC Daten'!$B:$R,HEX2DEC($B359)/16+3,HEX2DEC(C$1)+2)))&gt;32767,HEX2DEC(CONCATENATE(INDEX('BCC Daten'!$B:$R,HEX2DEC($B359)/16+3,HEX2DEC(D$1)+2),INDEX('BCC Daten'!$B:$R,HEX2DEC($B359)/16+3,HEX2DEC(C$1)+2)))-65536,HEX2DEC(CONCATENATE(INDEX('BCC Daten'!$B:$R,HEX2DEC($B359)/16+3,HEX2DEC(D$1)+2),INDEX('BCC Daten'!$B:$R,HEX2DEC($B359)/16+3,HEX2DEC(C$1)+2))))</f>
        <v>-27</v>
      </c>
      <c r="D359" s="106"/>
      <c r="E359" s="106">
        <f>IF(HEX2DEC(CONCATENATE(INDEX('BCC Daten'!$B:$R,HEX2DEC($B359)/16+3,HEX2DEC(F$1)+2),INDEX('BCC Daten'!$B:$R,HEX2DEC($B359)/16+3,HEX2DEC(E$1)+2)))&gt;32767,HEX2DEC(CONCATENATE(INDEX('BCC Daten'!$B:$R,HEX2DEC($B359)/16+3,HEX2DEC(F$1)+2),INDEX('BCC Daten'!$B:$R,HEX2DEC($B359)/16+3,HEX2DEC(E$1)+2)))-65536,HEX2DEC(CONCATENATE(INDEX('BCC Daten'!$B:$R,HEX2DEC($B359)/16+3,HEX2DEC(F$1)+2),INDEX('BCC Daten'!$B:$R,HEX2DEC($B359)/16+3,HEX2DEC(E$1)+2))))</f>
        <v>-38</v>
      </c>
      <c r="F359" s="106"/>
      <c r="G359" s="106">
        <f>IF(HEX2DEC(CONCATENATE(INDEX('BCC Daten'!$B:$R,HEX2DEC($B359)/16+3,HEX2DEC(H$1)+2),INDEX('BCC Daten'!$B:$R,HEX2DEC($B359)/16+3,HEX2DEC(G$1)+2)))&gt;32767,HEX2DEC(CONCATENATE(INDEX('BCC Daten'!$B:$R,HEX2DEC($B359)/16+3,HEX2DEC(H$1)+2),INDEX('BCC Daten'!$B:$R,HEX2DEC($B359)/16+3,HEX2DEC(G$1)+2)))-65536,HEX2DEC(CONCATENATE(INDEX('BCC Daten'!$B:$R,HEX2DEC($B359)/16+3,HEX2DEC(H$1)+2),INDEX('BCC Daten'!$B:$R,HEX2DEC($B359)/16+3,HEX2DEC(G$1)+2))))</f>
        <v>-25</v>
      </c>
      <c r="H359" s="106"/>
      <c r="I359" s="106">
        <f>IF(HEX2DEC(CONCATENATE(INDEX('BCC Daten'!$B:$R,HEX2DEC($B359)/16+3,HEX2DEC(J$1)+2),INDEX('BCC Daten'!$B:$R,HEX2DEC($B359)/16+3,HEX2DEC(I$1)+2)))&gt;32767,HEX2DEC(CONCATENATE(INDEX('BCC Daten'!$B:$R,HEX2DEC($B359)/16+3,HEX2DEC(J$1)+2),INDEX('BCC Daten'!$B:$R,HEX2DEC($B359)/16+3,HEX2DEC(I$1)+2)))-65536,HEX2DEC(CONCATENATE(INDEX('BCC Daten'!$B:$R,HEX2DEC($B359)/16+3,HEX2DEC(J$1)+2),INDEX('BCC Daten'!$B:$R,HEX2DEC($B359)/16+3,HEX2DEC(I$1)+2))))</f>
        <v>-13</v>
      </c>
      <c r="J359" s="106"/>
      <c r="K359" s="106">
        <f>IF(HEX2DEC(CONCATENATE(INDEX('BCC Daten'!$B:$R,HEX2DEC($B359)/16+3,HEX2DEC(L$1)+2),INDEX('BCC Daten'!$B:$R,HEX2DEC($B359)/16+3,HEX2DEC(K$1)+2)))&gt;32767,HEX2DEC(CONCATENATE(INDEX('BCC Daten'!$B:$R,HEX2DEC($B359)/16+3,HEX2DEC(L$1)+2),INDEX('BCC Daten'!$B:$R,HEX2DEC($B359)/16+3,HEX2DEC(K$1)+2)))-65536,HEX2DEC(CONCATENATE(INDEX('BCC Daten'!$B:$R,HEX2DEC($B359)/16+3,HEX2DEC(L$1)+2),INDEX('BCC Daten'!$B:$R,HEX2DEC($B359)/16+3,HEX2DEC(K$1)+2))))</f>
        <v>-36</v>
      </c>
      <c r="L359" s="106"/>
      <c r="M359" s="106">
        <f>IF(HEX2DEC(CONCATENATE(INDEX('BCC Daten'!$B:$R,HEX2DEC($B359)/16+3,HEX2DEC(N$1)+2),INDEX('BCC Daten'!$B:$R,HEX2DEC($B359)/16+3,HEX2DEC(M$1)+2)))&gt;32767,HEX2DEC(CONCATENATE(INDEX('BCC Daten'!$B:$R,HEX2DEC($B359)/16+3,HEX2DEC(N$1)+2),INDEX('BCC Daten'!$B:$R,HEX2DEC($B359)/16+3,HEX2DEC(M$1)+2)))-65536,HEX2DEC(CONCATENATE(INDEX('BCC Daten'!$B:$R,HEX2DEC($B359)/16+3,HEX2DEC(N$1)+2),INDEX('BCC Daten'!$B:$R,HEX2DEC($B359)/16+3,HEX2DEC(M$1)+2))))</f>
        <v>-62</v>
      </c>
      <c r="N359" s="106"/>
      <c r="O359" s="106">
        <f>IF(HEX2DEC(CONCATENATE(INDEX('BCC Daten'!$B:$R,HEX2DEC($B359)/16+3,HEX2DEC(P$1)+2),INDEX('BCC Daten'!$B:$R,HEX2DEC($B359)/16+3,HEX2DEC(O$1)+2)))&gt;32767,HEX2DEC(CONCATENATE(INDEX('BCC Daten'!$B:$R,HEX2DEC($B359)/16+3,HEX2DEC(P$1)+2),INDEX('BCC Daten'!$B:$R,HEX2DEC($B359)/16+3,HEX2DEC(O$1)+2)))-65536,HEX2DEC(CONCATENATE(INDEX('BCC Daten'!$B:$R,HEX2DEC($B359)/16+3,HEX2DEC(P$1)+2),INDEX('BCC Daten'!$B:$R,HEX2DEC($B359)/16+3,HEX2DEC(O$1)+2))))</f>
        <v>-22</v>
      </c>
      <c r="P359" s="106"/>
      <c r="Q359" s="106">
        <f>IF(HEX2DEC(CONCATENATE(INDEX('BCC Daten'!$B:$R,HEX2DEC($B359)/16+3,HEX2DEC(R$1)+2),INDEX('BCC Daten'!$B:$R,HEX2DEC($B359)/16+3,HEX2DEC(Q$1)+2)))&gt;32767,HEX2DEC(CONCATENATE(INDEX('BCC Daten'!$B:$R,HEX2DEC($B359)/16+3,HEX2DEC(R$1)+2),INDEX('BCC Daten'!$B:$R,HEX2DEC($B359)/16+3,HEX2DEC(Q$1)+2)))-65536,HEX2DEC(CONCATENATE(INDEX('BCC Daten'!$B:$R,HEX2DEC($B359)/16+3,HEX2DEC(R$1)+2),INDEX('BCC Daten'!$B:$R,HEX2DEC($B359)/16+3,HEX2DEC(Q$1)+2))))</f>
        <v>-62</v>
      </c>
      <c r="R359" s="107"/>
    </row>
    <row r="360" spans="1:18" x14ac:dyDescent="0.25">
      <c r="A360" s="75">
        <f t="shared" si="12"/>
        <v>4864</v>
      </c>
      <c r="B360" s="10" t="str">
        <f t="shared" si="11"/>
        <v>1300</v>
      </c>
      <c r="C360" s="105">
        <f>IF(HEX2DEC(CONCATENATE(INDEX('BCC Daten'!$B:$R,HEX2DEC($B360)/16+3,HEX2DEC(D$1)+2),INDEX('BCC Daten'!$B:$R,HEX2DEC($B360)/16+3,HEX2DEC(C$1)+2)))&gt;32767,HEX2DEC(CONCATENATE(INDEX('BCC Daten'!$B:$R,HEX2DEC($B360)/16+3,HEX2DEC(D$1)+2),INDEX('BCC Daten'!$B:$R,HEX2DEC($B360)/16+3,HEX2DEC(C$1)+2)))-65536,HEX2DEC(CONCATENATE(INDEX('BCC Daten'!$B:$R,HEX2DEC($B360)/16+3,HEX2DEC(D$1)+2),INDEX('BCC Daten'!$B:$R,HEX2DEC($B360)/16+3,HEX2DEC(C$1)+2))))</f>
        <v>-18</v>
      </c>
      <c r="D360" s="106"/>
      <c r="E360" s="106">
        <f>IF(HEX2DEC(CONCATENATE(INDEX('BCC Daten'!$B:$R,HEX2DEC($B360)/16+3,HEX2DEC(F$1)+2),INDEX('BCC Daten'!$B:$R,HEX2DEC($B360)/16+3,HEX2DEC(E$1)+2)))&gt;32767,HEX2DEC(CONCATENATE(INDEX('BCC Daten'!$B:$R,HEX2DEC($B360)/16+3,HEX2DEC(F$1)+2),INDEX('BCC Daten'!$B:$R,HEX2DEC($B360)/16+3,HEX2DEC(E$1)+2)))-65536,HEX2DEC(CONCATENATE(INDEX('BCC Daten'!$B:$R,HEX2DEC($B360)/16+3,HEX2DEC(F$1)+2),INDEX('BCC Daten'!$B:$R,HEX2DEC($B360)/16+3,HEX2DEC(E$1)+2))))</f>
        <v>-22</v>
      </c>
      <c r="F360" s="106"/>
      <c r="G360" s="106">
        <f>IF(HEX2DEC(CONCATENATE(INDEX('BCC Daten'!$B:$R,HEX2DEC($B360)/16+3,HEX2DEC(H$1)+2),INDEX('BCC Daten'!$B:$R,HEX2DEC($B360)/16+3,HEX2DEC(G$1)+2)))&gt;32767,HEX2DEC(CONCATENATE(INDEX('BCC Daten'!$B:$R,HEX2DEC($B360)/16+3,HEX2DEC(H$1)+2),INDEX('BCC Daten'!$B:$R,HEX2DEC($B360)/16+3,HEX2DEC(G$1)+2)))-65536,HEX2DEC(CONCATENATE(INDEX('BCC Daten'!$B:$R,HEX2DEC($B360)/16+3,HEX2DEC(H$1)+2),INDEX('BCC Daten'!$B:$R,HEX2DEC($B360)/16+3,HEX2DEC(G$1)+2))))</f>
        <v>-19</v>
      </c>
      <c r="H360" s="106"/>
      <c r="I360" s="106">
        <f>IF(HEX2DEC(CONCATENATE(INDEX('BCC Daten'!$B:$R,HEX2DEC($B360)/16+3,HEX2DEC(J$1)+2),INDEX('BCC Daten'!$B:$R,HEX2DEC($B360)/16+3,HEX2DEC(I$1)+2)))&gt;32767,HEX2DEC(CONCATENATE(INDEX('BCC Daten'!$B:$R,HEX2DEC($B360)/16+3,HEX2DEC(J$1)+2),INDEX('BCC Daten'!$B:$R,HEX2DEC($B360)/16+3,HEX2DEC(I$1)+2)))-65536,HEX2DEC(CONCATENATE(INDEX('BCC Daten'!$B:$R,HEX2DEC($B360)/16+3,HEX2DEC(J$1)+2),INDEX('BCC Daten'!$B:$R,HEX2DEC($B360)/16+3,HEX2DEC(I$1)+2))))</f>
        <v>-21</v>
      </c>
      <c r="J360" s="106"/>
      <c r="K360" s="106">
        <f>IF(HEX2DEC(CONCATENATE(INDEX('BCC Daten'!$B:$R,HEX2DEC($B360)/16+3,HEX2DEC(L$1)+2),INDEX('BCC Daten'!$B:$R,HEX2DEC($B360)/16+3,HEX2DEC(K$1)+2)))&gt;32767,HEX2DEC(CONCATENATE(INDEX('BCC Daten'!$B:$R,HEX2DEC($B360)/16+3,HEX2DEC(L$1)+2),INDEX('BCC Daten'!$B:$R,HEX2DEC($B360)/16+3,HEX2DEC(K$1)+2)))-65536,HEX2DEC(CONCATENATE(INDEX('BCC Daten'!$B:$R,HEX2DEC($B360)/16+3,HEX2DEC(L$1)+2),INDEX('BCC Daten'!$B:$R,HEX2DEC($B360)/16+3,HEX2DEC(K$1)+2))))</f>
        <v>-19</v>
      </c>
      <c r="L360" s="106"/>
      <c r="M360" s="106">
        <f>IF(HEX2DEC(CONCATENATE(INDEX('BCC Daten'!$B:$R,HEX2DEC($B360)/16+3,HEX2DEC(N$1)+2),INDEX('BCC Daten'!$B:$R,HEX2DEC($B360)/16+3,HEX2DEC(M$1)+2)))&gt;32767,HEX2DEC(CONCATENATE(INDEX('BCC Daten'!$B:$R,HEX2DEC($B360)/16+3,HEX2DEC(N$1)+2),INDEX('BCC Daten'!$B:$R,HEX2DEC($B360)/16+3,HEX2DEC(M$1)+2)))-65536,HEX2DEC(CONCATENATE(INDEX('BCC Daten'!$B:$R,HEX2DEC($B360)/16+3,HEX2DEC(N$1)+2),INDEX('BCC Daten'!$B:$R,HEX2DEC($B360)/16+3,HEX2DEC(M$1)+2))))</f>
        <v>-19</v>
      </c>
      <c r="N360" s="106"/>
      <c r="O360" s="106">
        <f>IF(HEX2DEC(CONCATENATE(INDEX('BCC Daten'!$B:$R,HEX2DEC($B360)/16+3,HEX2DEC(P$1)+2),INDEX('BCC Daten'!$B:$R,HEX2DEC($B360)/16+3,HEX2DEC(O$1)+2)))&gt;32767,HEX2DEC(CONCATENATE(INDEX('BCC Daten'!$B:$R,HEX2DEC($B360)/16+3,HEX2DEC(P$1)+2),INDEX('BCC Daten'!$B:$R,HEX2DEC($B360)/16+3,HEX2DEC(O$1)+2)))-65536,HEX2DEC(CONCATENATE(INDEX('BCC Daten'!$B:$R,HEX2DEC($B360)/16+3,HEX2DEC(P$1)+2),INDEX('BCC Daten'!$B:$R,HEX2DEC($B360)/16+3,HEX2DEC(O$1)+2))))</f>
        <v>-18</v>
      </c>
      <c r="P360" s="106"/>
      <c r="Q360" s="106">
        <f>IF(HEX2DEC(CONCATENATE(INDEX('BCC Daten'!$B:$R,HEX2DEC($B360)/16+3,HEX2DEC(R$1)+2),INDEX('BCC Daten'!$B:$R,HEX2DEC($B360)/16+3,HEX2DEC(Q$1)+2)))&gt;32767,HEX2DEC(CONCATENATE(INDEX('BCC Daten'!$B:$R,HEX2DEC($B360)/16+3,HEX2DEC(R$1)+2),INDEX('BCC Daten'!$B:$R,HEX2DEC($B360)/16+3,HEX2DEC(Q$1)+2)))-65536,HEX2DEC(CONCATENATE(INDEX('BCC Daten'!$B:$R,HEX2DEC($B360)/16+3,HEX2DEC(R$1)+2),INDEX('BCC Daten'!$B:$R,HEX2DEC($B360)/16+3,HEX2DEC(Q$1)+2))))</f>
        <v>-20</v>
      </c>
      <c r="R360" s="107"/>
    </row>
    <row r="361" spans="1:18" x14ac:dyDescent="0.25">
      <c r="A361" s="75">
        <f t="shared" si="12"/>
        <v>4880</v>
      </c>
      <c r="B361" s="10" t="str">
        <f t="shared" si="11"/>
        <v>1310</v>
      </c>
      <c r="C361" s="105">
        <f>IF(HEX2DEC(CONCATENATE(INDEX('BCC Daten'!$B:$R,HEX2DEC($B361)/16+3,HEX2DEC(D$1)+2),INDEX('BCC Daten'!$B:$R,HEX2DEC($B361)/16+3,HEX2DEC(C$1)+2)))&gt;32767,HEX2DEC(CONCATENATE(INDEX('BCC Daten'!$B:$R,HEX2DEC($B361)/16+3,HEX2DEC(D$1)+2),INDEX('BCC Daten'!$B:$R,HEX2DEC($B361)/16+3,HEX2DEC(C$1)+2)))-65536,HEX2DEC(CONCATENATE(INDEX('BCC Daten'!$B:$R,HEX2DEC($B361)/16+3,HEX2DEC(D$1)+2),INDEX('BCC Daten'!$B:$R,HEX2DEC($B361)/16+3,HEX2DEC(C$1)+2))))</f>
        <v>-17</v>
      </c>
      <c r="D361" s="106"/>
      <c r="E361" s="106">
        <f>IF(HEX2DEC(CONCATENATE(INDEX('BCC Daten'!$B:$R,HEX2DEC($B361)/16+3,HEX2DEC(F$1)+2),INDEX('BCC Daten'!$B:$R,HEX2DEC($B361)/16+3,HEX2DEC(E$1)+2)))&gt;32767,HEX2DEC(CONCATENATE(INDEX('BCC Daten'!$B:$R,HEX2DEC($B361)/16+3,HEX2DEC(F$1)+2),INDEX('BCC Daten'!$B:$R,HEX2DEC($B361)/16+3,HEX2DEC(E$1)+2)))-65536,HEX2DEC(CONCATENATE(INDEX('BCC Daten'!$B:$R,HEX2DEC($B361)/16+3,HEX2DEC(F$1)+2),INDEX('BCC Daten'!$B:$R,HEX2DEC($B361)/16+3,HEX2DEC(E$1)+2))))</f>
        <v>-19</v>
      </c>
      <c r="F361" s="106"/>
      <c r="G361" s="106">
        <f>IF(HEX2DEC(CONCATENATE(INDEX('BCC Daten'!$B:$R,HEX2DEC($B361)/16+3,HEX2DEC(H$1)+2),INDEX('BCC Daten'!$B:$R,HEX2DEC($B361)/16+3,HEX2DEC(G$1)+2)))&gt;32767,HEX2DEC(CONCATENATE(INDEX('BCC Daten'!$B:$R,HEX2DEC($B361)/16+3,HEX2DEC(H$1)+2),INDEX('BCC Daten'!$B:$R,HEX2DEC($B361)/16+3,HEX2DEC(G$1)+2)))-65536,HEX2DEC(CONCATENATE(INDEX('BCC Daten'!$B:$R,HEX2DEC($B361)/16+3,HEX2DEC(H$1)+2),INDEX('BCC Daten'!$B:$R,HEX2DEC($B361)/16+3,HEX2DEC(G$1)+2))))</f>
        <v>-20</v>
      </c>
      <c r="H361" s="106"/>
      <c r="I361" s="106">
        <f>IF(HEX2DEC(CONCATENATE(INDEX('BCC Daten'!$B:$R,HEX2DEC($B361)/16+3,HEX2DEC(J$1)+2),INDEX('BCC Daten'!$B:$R,HEX2DEC($B361)/16+3,HEX2DEC(I$1)+2)))&gt;32767,HEX2DEC(CONCATENATE(INDEX('BCC Daten'!$B:$R,HEX2DEC($B361)/16+3,HEX2DEC(J$1)+2),INDEX('BCC Daten'!$B:$R,HEX2DEC($B361)/16+3,HEX2DEC(I$1)+2)))-65536,HEX2DEC(CONCATENATE(INDEX('BCC Daten'!$B:$R,HEX2DEC($B361)/16+3,HEX2DEC(J$1)+2),INDEX('BCC Daten'!$B:$R,HEX2DEC($B361)/16+3,HEX2DEC(I$1)+2))))</f>
        <v>-17</v>
      </c>
      <c r="J361" s="106"/>
      <c r="K361" s="106">
        <f>IF(HEX2DEC(CONCATENATE(INDEX('BCC Daten'!$B:$R,HEX2DEC($B361)/16+3,HEX2DEC(L$1)+2),INDEX('BCC Daten'!$B:$R,HEX2DEC($B361)/16+3,HEX2DEC(K$1)+2)))&gt;32767,HEX2DEC(CONCATENATE(INDEX('BCC Daten'!$B:$R,HEX2DEC($B361)/16+3,HEX2DEC(L$1)+2),INDEX('BCC Daten'!$B:$R,HEX2DEC($B361)/16+3,HEX2DEC(K$1)+2)))-65536,HEX2DEC(CONCATENATE(INDEX('BCC Daten'!$B:$R,HEX2DEC($B361)/16+3,HEX2DEC(L$1)+2),INDEX('BCC Daten'!$B:$R,HEX2DEC($B361)/16+3,HEX2DEC(K$1)+2))))</f>
        <v>-18</v>
      </c>
      <c r="L361" s="106"/>
      <c r="M361" s="106">
        <f>IF(HEX2DEC(CONCATENATE(INDEX('BCC Daten'!$B:$R,HEX2DEC($B361)/16+3,HEX2DEC(N$1)+2),INDEX('BCC Daten'!$B:$R,HEX2DEC($B361)/16+3,HEX2DEC(M$1)+2)))&gt;32767,HEX2DEC(CONCATENATE(INDEX('BCC Daten'!$B:$R,HEX2DEC($B361)/16+3,HEX2DEC(N$1)+2),INDEX('BCC Daten'!$B:$R,HEX2DEC($B361)/16+3,HEX2DEC(M$1)+2)))-65536,HEX2DEC(CONCATENATE(INDEX('BCC Daten'!$B:$R,HEX2DEC($B361)/16+3,HEX2DEC(N$1)+2),INDEX('BCC Daten'!$B:$R,HEX2DEC($B361)/16+3,HEX2DEC(M$1)+2))))</f>
        <v>-19</v>
      </c>
      <c r="N361" s="106"/>
      <c r="O361" s="106">
        <f>IF(HEX2DEC(CONCATENATE(INDEX('BCC Daten'!$B:$R,HEX2DEC($B361)/16+3,HEX2DEC(P$1)+2),INDEX('BCC Daten'!$B:$R,HEX2DEC($B361)/16+3,HEX2DEC(O$1)+2)))&gt;32767,HEX2DEC(CONCATENATE(INDEX('BCC Daten'!$B:$R,HEX2DEC($B361)/16+3,HEX2DEC(P$1)+2),INDEX('BCC Daten'!$B:$R,HEX2DEC($B361)/16+3,HEX2DEC(O$1)+2)))-65536,HEX2DEC(CONCATENATE(INDEX('BCC Daten'!$B:$R,HEX2DEC($B361)/16+3,HEX2DEC(P$1)+2),INDEX('BCC Daten'!$B:$R,HEX2DEC($B361)/16+3,HEX2DEC(O$1)+2))))</f>
        <v>-19</v>
      </c>
      <c r="P361" s="106"/>
      <c r="Q361" s="106">
        <f>IF(HEX2DEC(CONCATENATE(INDEX('BCC Daten'!$B:$R,HEX2DEC($B361)/16+3,HEX2DEC(R$1)+2),INDEX('BCC Daten'!$B:$R,HEX2DEC($B361)/16+3,HEX2DEC(Q$1)+2)))&gt;32767,HEX2DEC(CONCATENATE(INDEX('BCC Daten'!$B:$R,HEX2DEC($B361)/16+3,HEX2DEC(R$1)+2),INDEX('BCC Daten'!$B:$R,HEX2DEC($B361)/16+3,HEX2DEC(Q$1)+2)))-65536,HEX2DEC(CONCATENATE(INDEX('BCC Daten'!$B:$R,HEX2DEC($B361)/16+3,HEX2DEC(R$1)+2),INDEX('BCC Daten'!$B:$R,HEX2DEC($B361)/16+3,HEX2DEC(Q$1)+2))))</f>
        <v>-20</v>
      </c>
      <c r="R361" s="107"/>
    </row>
    <row r="362" spans="1:18" x14ac:dyDescent="0.25">
      <c r="A362" s="75">
        <f t="shared" si="12"/>
        <v>4896</v>
      </c>
      <c r="B362" s="10" t="str">
        <f t="shared" si="11"/>
        <v>1320</v>
      </c>
      <c r="C362" s="105">
        <f>IF(HEX2DEC(CONCATENATE(INDEX('BCC Daten'!$B:$R,HEX2DEC($B362)/16+3,HEX2DEC(D$1)+2),INDEX('BCC Daten'!$B:$R,HEX2DEC($B362)/16+3,HEX2DEC(C$1)+2)))&gt;32767,HEX2DEC(CONCATENATE(INDEX('BCC Daten'!$B:$R,HEX2DEC($B362)/16+3,HEX2DEC(D$1)+2),INDEX('BCC Daten'!$B:$R,HEX2DEC($B362)/16+3,HEX2DEC(C$1)+2)))-65536,HEX2DEC(CONCATENATE(INDEX('BCC Daten'!$B:$R,HEX2DEC($B362)/16+3,HEX2DEC(D$1)+2),INDEX('BCC Daten'!$B:$R,HEX2DEC($B362)/16+3,HEX2DEC(C$1)+2))))</f>
        <v>-18</v>
      </c>
      <c r="D362" s="106"/>
      <c r="E362" s="106">
        <f>IF(HEX2DEC(CONCATENATE(INDEX('BCC Daten'!$B:$R,HEX2DEC($B362)/16+3,HEX2DEC(F$1)+2),INDEX('BCC Daten'!$B:$R,HEX2DEC($B362)/16+3,HEX2DEC(E$1)+2)))&gt;32767,HEX2DEC(CONCATENATE(INDEX('BCC Daten'!$B:$R,HEX2DEC($B362)/16+3,HEX2DEC(F$1)+2),INDEX('BCC Daten'!$B:$R,HEX2DEC($B362)/16+3,HEX2DEC(E$1)+2)))-65536,HEX2DEC(CONCATENATE(INDEX('BCC Daten'!$B:$R,HEX2DEC($B362)/16+3,HEX2DEC(F$1)+2),INDEX('BCC Daten'!$B:$R,HEX2DEC($B362)/16+3,HEX2DEC(E$1)+2))))</f>
        <v>-13</v>
      </c>
      <c r="F362" s="106"/>
      <c r="G362" s="106">
        <f>IF(HEX2DEC(CONCATENATE(INDEX('BCC Daten'!$B:$R,HEX2DEC($B362)/16+3,HEX2DEC(H$1)+2),INDEX('BCC Daten'!$B:$R,HEX2DEC($B362)/16+3,HEX2DEC(G$1)+2)))&gt;32767,HEX2DEC(CONCATENATE(INDEX('BCC Daten'!$B:$R,HEX2DEC($B362)/16+3,HEX2DEC(H$1)+2),INDEX('BCC Daten'!$B:$R,HEX2DEC($B362)/16+3,HEX2DEC(G$1)+2)))-65536,HEX2DEC(CONCATENATE(INDEX('BCC Daten'!$B:$R,HEX2DEC($B362)/16+3,HEX2DEC(H$1)+2),INDEX('BCC Daten'!$B:$R,HEX2DEC($B362)/16+3,HEX2DEC(G$1)+2))))</f>
        <v>-16</v>
      </c>
      <c r="H362" s="106"/>
      <c r="I362" s="106">
        <f>IF(HEX2DEC(CONCATENATE(INDEX('BCC Daten'!$B:$R,HEX2DEC($B362)/16+3,HEX2DEC(J$1)+2),INDEX('BCC Daten'!$B:$R,HEX2DEC($B362)/16+3,HEX2DEC(I$1)+2)))&gt;32767,HEX2DEC(CONCATENATE(INDEX('BCC Daten'!$B:$R,HEX2DEC($B362)/16+3,HEX2DEC(J$1)+2),INDEX('BCC Daten'!$B:$R,HEX2DEC($B362)/16+3,HEX2DEC(I$1)+2)))-65536,HEX2DEC(CONCATENATE(INDEX('BCC Daten'!$B:$R,HEX2DEC($B362)/16+3,HEX2DEC(J$1)+2),INDEX('BCC Daten'!$B:$R,HEX2DEC($B362)/16+3,HEX2DEC(I$1)+2))))</f>
        <v>-15</v>
      </c>
      <c r="J362" s="106"/>
      <c r="K362" s="106">
        <f>IF(HEX2DEC(CONCATENATE(INDEX('BCC Daten'!$B:$R,HEX2DEC($B362)/16+3,HEX2DEC(L$1)+2),INDEX('BCC Daten'!$B:$R,HEX2DEC($B362)/16+3,HEX2DEC(K$1)+2)))&gt;32767,HEX2DEC(CONCATENATE(INDEX('BCC Daten'!$B:$R,HEX2DEC($B362)/16+3,HEX2DEC(L$1)+2),INDEX('BCC Daten'!$B:$R,HEX2DEC($B362)/16+3,HEX2DEC(K$1)+2)))-65536,HEX2DEC(CONCATENATE(INDEX('BCC Daten'!$B:$R,HEX2DEC($B362)/16+3,HEX2DEC(L$1)+2),INDEX('BCC Daten'!$B:$R,HEX2DEC($B362)/16+3,HEX2DEC(K$1)+2))))</f>
        <v>-15</v>
      </c>
      <c r="L362" s="106"/>
      <c r="M362" s="106">
        <f>IF(HEX2DEC(CONCATENATE(INDEX('BCC Daten'!$B:$R,HEX2DEC($B362)/16+3,HEX2DEC(N$1)+2),INDEX('BCC Daten'!$B:$R,HEX2DEC($B362)/16+3,HEX2DEC(M$1)+2)))&gt;32767,HEX2DEC(CONCATENATE(INDEX('BCC Daten'!$B:$R,HEX2DEC($B362)/16+3,HEX2DEC(N$1)+2),INDEX('BCC Daten'!$B:$R,HEX2DEC($B362)/16+3,HEX2DEC(M$1)+2)))-65536,HEX2DEC(CONCATENATE(INDEX('BCC Daten'!$B:$R,HEX2DEC($B362)/16+3,HEX2DEC(N$1)+2),INDEX('BCC Daten'!$B:$R,HEX2DEC($B362)/16+3,HEX2DEC(M$1)+2))))</f>
        <v>-15</v>
      </c>
      <c r="N362" s="106"/>
      <c r="O362" s="106">
        <f>IF(HEX2DEC(CONCATENATE(INDEX('BCC Daten'!$B:$R,HEX2DEC($B362)/16+3,HEX2DEC(P$1)+2),INDEX('BCC Daten'!$B:$R,HEX2DEC($B362)/16+3,HEX2DEC(O$1)+2)))&gt;32767,HEX2DEC(CONCATENATE(INDEX('BCC Daten'!$B:$R,HEX2DEC($B362)/16+3,HEX2DEC(P$1)+2),INDEX('BCC Daten'!$B:$R,HEX2DEC($B362)/16+3,HEX2DEC(O$1)+2)))-65536,HEX2DEC(CONCATENATE(INDEX('BCC Daten'!$B:$R,HEX2DEC($B362)/16+3,HEX2DEC(P$1)+2),INDEX('BCC Daten'!$B:$R,HEX2DEC($B362)/16+3,HEX2DEC(O$1)+2))))</f>
        <v>-13</v>
      </c>
      <c r="P362" s="106"/>
      <c r="Q362" s="106">
        <f>IF(HEX2DEC(CONCATENATE(INDEX('BCC Daten'!$B:$R,HEX2DEC($B362)/16+3,HEX2DEC(R$1)+2),INDEX('BCC Daten'!$B:$R,HEX2DEC($B362)/16+3,HEX2DEC(Q$1)+2)))&gt;32767,HEX2DEC(CONCATENATE(INDEX('BCC Daten'!$B:$R,HEX2DEC($B362)/16+3,HEX2DEC(R$1)+2),INDEX('BCC Daten'!$B:$R,HEX2DEC($B362)/16+3,HEX2DEC(Q$1)+2)))-65536,HEX2DEC(CONCATENATE(INDEX('BCC Daten'!$B:$R,HEX2DEC($B362)/16+3,HEX2DEC(R$1)+2),INDEX('BCC Daten'!$B:$R,HEX2DEC($B362)/16+3,HEX2DEC(Q$1)+2))))</f>
        <v>-16</v>
      </c>
      <c r="R362" s="107"/>
    </row>
    <row r="363" spans="1:18" x14ac:dyDescent="0.25">
      <c r="A363" s="75">
        <f t="shared" si="12"/>
        <v>4912</v>
      </c>
      <c r="B363" s="10" t="str">
        <f t="shared" si="11"/>
        <v>1330</v>
      </c>
      <c r="C363" s="105">
        <f>IF(HEX2DEC(CONCATENATE(INDEX('BCC Daten'!$B:$R,HEX2DEC($B363)/16+3,HEX2DEC(D$1)+2),INDEX('BCC Daten'!$B:$R,HEX2DEC($B363)/16+3,HEX2DEC(C$1)+2)))&gt;32767,HEX2DEC(CONCATENATE(INDEX('BCC Daten'!$B:$R,HEX2DEC($B363)/16+3,HEX2DEC(D$1)+2),INDEX('BCC Daten'!$B:$R,HEX2DEC($B363)/16+3,HEX2DEC(C$1)+2)))-65536,HEX2DEC(CONCATENATE(INDEX('BCC Daten'!$B:$R,HEX2DEC($B363)/16+3,HEX2DEC(D$1)+2),INDEX('BCC Daten'!$B:$R,HEX2DEC($B363)/16+3,HEX2DEC(C$1)+2))))</f>
        <v>-15</v>
      </c>
      <c r="D363" s="106"/>
      <c r="E363" s="106">
        <f>IF(HEX2DEC(CONCATENATE(INDEX('BCC Daten'!$B:$R,HEX2DEC($B363)/16+3,HEX2DEC(F$1)+2),INDEX('BCC Daten'!$B:$R,HEX2DEC($B363)/16+3,HEX2DEC(E$1)+2)))&gt;32767,HEX2DEC(CONCATENATE(INDEX('BCC Daten'!$B:$R,HEX2DEC($B363)/16+3,HEX2DEC(F$1)+2),INDEX('BCC Daten'!$B:$R,HEX2DEC($B363)/16+3,HEX2DEC(E$1)+2)))-65536,HEX2DEC(CONCATENATE(INDEX('BCC Daten'!$B:$R,HEX2DEC($B363)/16+3,HEX2DEC(F$1)+2),INDEX('BCC Daten'!$B:$R,HEX2DEC($B363)/16+3,HEX2DEC(E$1)+2))))</f>
        <v>-19</v>
      </c>
      <c r="F363" s="106"/>
      <c r="G363" s="106">
        <f>IF(HEX2DEC(CONCATENATE(INDEX('BCC Daten'!$B:$R,HEX2DEC($B363)/16+3,HEX2DEC(H$1)+2),INDEX('BCC Daten'!$B:$R,HEX2DEC($B363)/16+3,HEX2DEC(G$1)+2)))&gt;32767,HEX2DEC(CONCATENATE(INDEX('BCC Daten'!$B:$R,HEX2DEC($B363)/16+3,HEX2DEC(H$1)+2),INDEX('BCC Daten'!$B:$R,HEX2DEC($B363)/16+3,HEX2DEC(G$1)+2)))-65536,HEX2DEC(CONCATENATE(INDEX('BCC Daten'!$B:$R,HEX2DEC($B363)/16+3,HEX2DEC(H$1)+2),INDEX('BCC Daten'!$B:$R,HEX2DEC($B363)/16+3,HEX2DEC(G$1)+2))))</f>
        <v>-18</v>
      </c>
      <c r="H363" s="106"/>
      <c r="I363" s="106">
        <f>IF(HEX2DEC(CONCATENATE(INDEX('BCC Daten'!$B:$R,HEX2DEC($B363)/16+3,HEX2DEC(J$1)+2),INDEX('BCC Daten'!$B:$R,HEX2DEC($B363)/16+3,HEX2DEC(I$1)+2)))&gt;32767,HEX2DEC(CONCATENATE(INDEX('BCC Daten'!$B:$R,HEX2DEC($B363)/16+3,HEX2DEC(J$1)+2),INDEX('BCC Daten'!$B:$R,HEX2DEC($B363)/16+3,HEX2DEC(I$1)+2)))-65536,HEX2DEC(CONCATENATE(INDEX('BCC Daten'!$B:$R,HEX2DEC($B363)/16+3,HEX2DEC(J$1)+2),INDEX('BCC Daten'!$B:$R,HEX2DEC($B363)/16+3,HEX2DEC(I$1)+2))))</f>
        <v>-16</v>
      </c>
      <c r="J363" s="106"/>
      <c r="K363" s="106">
        <f>IF(HEX2DEC(CONCATENATE(INDEX('BCC Daten'!$B:$R,HEX2DEC($B363)/16+3,HEX2DEC(L$1)+2),INDEX('BCC Daten'!$B:$R,HEX2DEC($B363)/16+3,HEX2DEC(K$1)+2)))&gt;32767,HEX2DEC(CONCATENATE(INDEX('BCC Daten'!$B:$R,HEX2DEC($B363)/16+3,HEX2DEC(L$1)+2),INDEX('BCC Daten'!$B:$R,HEX2DEC($B363)/16+3,HEX2DEC(K$1)+2)))-65536,HEX2DEC(CONCATENATE(INDEX('BCC Daten'!$B:$R,HEX2DEC($B363)/16+3,HEX2DEC(L$1)+2),INDEX('BCC Daten'!$B:$R,HEX2DEC($B363)/16+3,HEX2DEC(K$1)+2))))</f>
        <v>-16</v>
      </c>
      <c r="L363" s="106"/>
      <c r="M363" s="106">
        <f>IF(HEX2DEC(CONCATENATE(INDEX('BCC Daten'!$B:$R,HEX2DEC($B363)/16+3,HEX2DEC(N$1)+2),INDEX('BCC Daten'!$B:$R,HEX2DEC($B363)/16+3,HEX2DEC(M$1)+2)))&gt;32767,HEX2DEC(CONCATENATE(INDEX('BCC Daten'!$B:$R,HEX2DEC($B363)/16+3,HEX2DEC(N$1)+2),INDEX('BCC Daten'!$B:$R,HEX2DEC($B363)/16+3,HEX2DEC(M$1)+2)))-65536,HEX2DEC(CONCATENATE(INDEX('BCC Daten'!$B:$R,HEX2DEC($B363)/16+3,HEX2DEC(N$1)+2),INDEX('BCC Daten'!$B:$R,HEX2DEC($B363)/16+3,HEX2DEC(M$1)+2))))</f>
        <v>-13</v>
      </c>
      <c r="N363" s="106"/>
      <c r="O363" s="106">
        <f>IF(HEX2DEC(CONCATENATE(INDEX('BCC Daten'!$B:$R,HEX2DEC($B363)/16+3,HEX2DEC(P$1)+2),INDEX('BCC Daten'!$B:$R,HEX2DEC($B363)/16+3,HEX2DEC(O$1)+2)))&gt;32767,HEX2DEC(CONCATENATE(INDEX('BCC Daten'!$B:$R,HEX2DEC($B363)/16+3,HEX2DEC(P$1)+2),INDEX('BCC Daten'!$B:$R,HEX2DEC($B363)/16+3,HEX2DEC(O$1)+2)))-65536,HEX2DEC(CONCATENATE(INDEX('BCC Daten'!$B:$R,HEX2DEC($B363)/16+3,HEX2DEC(P$1)+2),INDEX('BCC Daten'!$B:$R,HEX2DEC($B363)/16+3,HEX2DEC(O$1)+2))))</f>
        <v>-13</v>
      </c>
      <c r="P363" s="106"/>
      <c r="Q363" s="106">
        <f>IF(HEX2DEC(CONCATENATE(INDEX('BCC Daten'!$B:$R,HEX2DEC($B363)/16+3,HEX2DEC(R$1)+2),INDEX('BCC Daten'!$B:$R,HEX2DEC($B363)/16+3,HEX2DEC(Q$1)+2)))&gt;32767,HEX2DEC(CONCATENATE(INDEX('BCC Daten'!$B:$R,HEX2DEC($B363)/16+3,HEX2DEC(R$1)+2),INDEX('BCC Daten'!$B:$R,HEX2DEC($B363)/16+3,HEX2DEC(Q$1)+2)))-65536,HEX2DEC(CONCATENATE(INDEX('BCC Daten'!$B:$R,HEX2DEC($B363)/16+3,HEX2DEC(R$1)+2),INDEX('BCC Daten'!$B:$R,HEX2DEC($B363)/16+3,HEX2DEC(Q$1)+2))))</f>
        <v>-14</v>
      </c>
      <c r="R363" s="107"/>
    </row>
    <row r="364" spans="1:18" x14ac:dyDescent="0.25">
      <c r="A364" s="75">
        <f t="shared" si="12"/>
        <v>4928</v>
      </c>
      <c r="B364" s="10" t="str">
        <f t="shared" si="11"/>
        <v>1340</v>
      </c>
      <c r="C364" s="105">
        <f>IF(HEX2DEC(CONCATENATE(INDEX('BCC Daten'!$B:$R,HEX2DEC($B364)/16+3,HEX2DEC(D$1)+2),INDEX('BCC Daten'!$B:$R,HEX2DEC($B364)/16+3,HEX2DEC(C$1)+2)))&gt;32767,HEX2DEC(CONCATENATE(INDEX('BCC Daten'!$B:$R,HEX2DEC($B364)/16+3,HEX2DEC(D$1)+2),INDEX('BCC Daten'!$B:$R,HEX2DEC($B364)/16+3,HEX2DEC(C$1)+2)))-65536,HEX2DEC(CONCATENATE(INDEX('BCC Daten'!$B:$R,HEX2DEC($B364)/16+3,HEX2DEC(D$1)+2),INDEX('BCC Daten'!$B:$R,HEX2DEC($B364)/16+3,HEX2DEC(C$1)+2))))</f>
        <v>-18</v>
      </c>
      <c r="D364" s="106"/>
      <c r="E364" s="106">
        <f>IF(HEX2DEC(CONCATENATE(INDEX('BCC Daten'!$B:$R,HEX2DEC($B364)/16+3,HEX2DEC(F$1)+2),INDEX('BCC Daten'!$B:$R,HEX2DEC($B364)/16+3,HEX2DEC(E$1)+2)))&gt;32767,HEX2DEC(CONCATENATE(INDEX('BCC Daten'!$B:$R,HEX2DEC($B364)/16+3,HEX2DEC(F$1)+2),INDEX('BCC Daten'!$B:$R,HEX2DEC($B364)/16+3,HEX2DEC(E$1)+2)))-65536,HEX2DEC(CONCATENATE(INDEX('BCC Daten'!$B:$R,HEX2DEC($B364)/16+3,HEX2DEC(F$1)+2),INDEX('BCC Daten'!$B:$R,HEX2DEC($B364)/16+3,HEX2DEC(E$1)+2))))</f>
        <v>-19</v>
      </c>
      <c r="F364" s="106"/>
      <c r="G364" s="106">
        <f>IF(HEX2DEC(CONCATENATE(INDEX('BCC Daten'!$B:$R,HEX2DEC($B364)/16+3,HEX2DEC(H$1)+2),INDEX('BCC Daten'!$B:$R,HEX2DEC($B364)/16+3,HEX2DEC(G$1)+2)))&gt;32767,HEX2DEC(CONCATENATE(INDEX('BCC Daten'!$B:$R,HEX2DEC($B364)/16+3,HEX2DEC(H$1)+2),INDEX('BCC Daten'!$B:$R,HEX2DEC($B364)/16+3,HEX2DEC(G$1)+2)))-65536,HEX2DEC(CONCATENATE(INDEX('BCC Daten'!$B:$R,HEX2DEC($B364)/16+3,HEX2DEC(H$1)+2),INDEX('BCC Daten'!$B:$R,HEX2DEC($B364)/16+3,HEX2DEC(G$1)+2))))</f>
        <v>-15</v>
      </c>
      <c r="H364" s="106"/>
      <c r="I364" s="106">
        <f>IF(HEX2DEC(CONCATENATE(INDEX('BCC Daten'!$B:$R,HEX2DEC($B364)/16+3,HEX2DEC(J$1)+2),INDEX('BCC Daten'!$B:$R,HEX2DEC($B364)/16+3,HEX2DEC(I$1)+2)))&gt;32767,HEX2DEC(CONCATENATE(INDEX('BCC Daten'!$B:$R,HEX2DEC($B364)/16+3,HEX2DEC(J$1)+2),INDEX('BCC Daten'!$B:$R,HEX2DEC($B364)/16+3,HEX2DEC(I$1)+2)))-65536,HEX2DEC(CONCATENATE(INDEX('BCC Daten'!$B:$R,HEX2DEC($B364)/16+3,HEX2DEC(J$1)+2),INDEX('BCC Daten'!$B:$R,HEX2DEC($B364)/16+3,HEX2DEC(I$1)+2))))</f>
        <v>-19</v>
      </c>
      <c r="J364" s="106"/>
      <c r="K364" s="106">
        <f>IF(HEX2DEC(CONCATENATE(INDEX('BCC Daten'!$B:$R,HEX2DEC($B364)/16+3,HEX2DEC(L$1)+2),INDEX('BCC Daten'!$B:$R,HEX2DEC($B364)/16+3,HEX2DEC(K$1)+2)))&gt;32767,HEX2DEC(CONCATENATE(INDEX('BCC Daten'!$B:$R,HEX2DEC($B364)/16+3,HEX2DEC(L$1)+2),INDEX('BCC Daten'!$B:$R,HEX2DEC($B364)/16+3,HEX2DEC(K$1)+2)))-65536,HEX2DEC(CONCATENATE(INDEX('BCC Daten'!$B:$R,HEX2DEC($B364)/16+3,HEX2DEC(L$1)+2),INDEX('BCC Daten'!$B:$R,HEX2DEC($B364)/16+3,HEX2DEC(K$1)+2))))</f>
        <v>-16</v>
      </c>
      <c r="L364" s="106"/>
      <c r="M364" s="106">
        <f>IF(HEX2DEC(CONCATENATE(INDEX('BCC Daten'!$B:$R,HEX2DEC($B364)/16+3,HEX2DEC(N$1)+2),INDEX('BCC Daten'!$B:$R,HEX2DEC($B364)/16+3,HEX2DEC(M$1)+2)))&gt;32767,HEX2DEC(CONCATENATE(INDEX('BCC Daten'!$B:$R,HEX2DEC($B364)/16+3,HEX2DEC(N$1)+2),INDEX('BCC Daten'!$B:$R,HEX2DEC($B364)/16+3,HEX2DEC(M$1)+2)))-65536,HEX2DEC(CONCATENATE(INDEX('BCC Daten'!$B:$R,HEX2DEC($B364)/16+3,HEX2DEC(N$1)+2),INDEX('BCC Daten'!$B:$R,HEX2DEC($B364)/16+3,HEX2DEC(M$1)+2))))</f>
        <v>-13</v>
      </c>
      <c r="N364" s="106"/>
      <c r="O364" s="106">
        <f>IF(HEX2DEC(CONCATENATE(INDEX('BCC Daten'!$B:$R,HEX2DEC($B364)/16+3,HEX2DEC(P$1)+2),INDEX('BCC Daten'!$B:$R,HEX2DEC($B364)/16+3,HEX2DEC(O$1)+2)))&gt;32767,HEX2DEC(CONCATENATE(INDEX('BCC Daten'!$B:$R,HEX2DEC($B364)/16+3,HEX2DEC(P$1)+2),INDEX('BCC Daten'!$B:$R,HEX2DEC($B364)/16+3,HEX2DEC(O$1)+2)))-65536,HEX2DEC(CONCATENATE(INDEX('BCC Daten'!$B:$R,HEX2DEC($B364)/16+3,HEX2DEC(P$1)+2),INDEX('BCC Daten'!$B:$R,HEX2DEC($B364)/16+3,HEX2DEC(O$1)+2))))</f>
        <v>-18</v>
      </c>
      <c r="P364" s="106"/>
      <c r="Q364" s="106">
        <f>IF(HEX2DEC(CONCATENATE(INDEX('BCC Daten'!$B:$R,HEX2DEC($B364)/16+3,HEX2DEC(R$1)+2),INDEX('BCC Daten'!$B:$R,HEX2DEC($B364)/16+3,HEX2DEC(Q$1)+2)))&gt;32767,HEX2DEC(CONCATENATE(INDEX('BCC Daten'!$B:$R,HEX2DEC($B364)/16+3,HEX2DEC(R$1)+2),INDEX('BCC Daten'!$B:$R,HEX2DEC($B364)/16+3,HEX2DEC(Q$1)+2)))-65536,HEX2DEC(CONCATENATE(INDEX('BCC Daten'!$B:$R,HEX2DEC($B364)/16+3,HEX2DEC(R$1)+2),INDEX('BCC Daten'!$B:$R,HEX2DEC($B364)/16+3,HEX2DEC(Q$1)+2))))</f>
        <v>-18</v>
      </c>
      <c r="R364" s="107"/>
    </row>
    <row r="365" spans="1:18" x14ac:dyDescent="0.25">
      <c r="A365" s="75">
        <f t="shared" si="12"/>
        <v>4944</v>
      </c>
      <c r="B365" s="10" t="str">
        <f t="shared" ref="B365:B427" si="13">DEC2HEX(A365)</f>
        <v>1350</v>
      </c>
      <c r="C365" s="105">
        <f>IF(HEX2DEC(CONCATENATE(INDEX('BCC Daten'!$B:$R,HEX2DEC($B365)/16+3,HEX2DEC(D$1)+2),INDEX('BCC Daten'!$B:$R,HEX2DEC($B365)/16+3,HEX2DEC(C$1)+2)))&gt;32767,HEX2DEC(CONCATENATE(INDEX('BCC Daten'!$B:$R,HEX2DEC($B365)/16+3,HEX2DEC(D$1)+2),INDEX('BCC Daten'!$B:$R,HEX2DEC($B365)/16+3,HEX2DEC(C$1)+2)))-65536,HEX2DEC(CONCATENATE(INDEX('BCC Daten'!$B:$R,HEX2DEC($B365)/16+3,HEX2DEC(D$1)+2),INDEX('BCC Daten'!$B:$R,HEX2DEC($B365)/16+3,HEX2DEC(C$1)+2))))</f>
        <v>-13</v>
      </c>
      <c r="D365" s="106"/>
      <c r="E365" s="106">
        <f>IF(HEX2DEC(CONCATENATE(INDEX('BCC Daten'!$B:$R,HEX2DEC($B365)/16+3,HEX2DEC(F$1)+2),INDEX('BCC Daten'!$B:$R,HEX2DEC($B365)/16+3,HEX2DEC(E$1)+2)))&gt;32767,HEX2DEC(CONCATENATE(INDEX('BCC Daten'!$B:$R,HEX2DEC($B365)/16+3,HEX2DEC(F$1)+2),INDEX('BCC Daten'!$B:$R,HEX2DEC($B365)/16+3,HEX2DEC(E$1)+2)))-65536,HEX2DEC(CONCATENATE(INDEX('BCC Daten'!$B:$R,HEX2DEC($B365)/16+3,HEX2DEC(F$1)+2),INDEX('BCC Daten'!$B:$R,HEX2DEC($B365)/16+3,HEX2DEC(E$1)+2))))</f>
        <v>-21</v>
      </c>
      <c r="F365" s="106"/>
      <c r="G365" s="106">
        <f>IF(HEX2DEC(CONCATENATE(INDEX('BCC Daten'!$B:$R,HEX2DEC($B365)/16+3,HEX2DEC(H$1)+2),INDEX('BCC Daten'!$B:$R,HEX2DEC($B365)/16+3,HEX2DEC(G$1)+2)))&gt;32767,HEX2DEC(CONCATENATE(INDEX('BCC Daten'!$B:$R,HEX2DEC($B365)/16+3,HEX2DEC(H$1)+2),INDEX('BCC Daten'!$B:$R,HEX2DEC($B365)/16+3,HEX2DEC(G$1)+2)))-65536,HEX2DEC(CONCATENATE(INDEX('BCC Daten'!$B:$R,HEX2DEC($B365)/16+3,HEX2DEC(H$1)+2),INDEX('BCC Daten'!$B:$R,HEX2DEC($B365)/16+3,HEX2DEC(G$1)+2))))</f>
        <v>-17</v>
      </c>
      <c r="H365" s="106"/>
      <c r="I365" s="106">
        <f>IF(HEX2DEC(CONCATENATE(INDEX('BCC Daten'!$B:$R,HEX2DEC($B365)/16+3,HEX2DEC(J$1)+2),INDEX('BCC Daten'!$B:$R,HEX2DEC($B365)/16+3,HEX2DEC(I$1)+2)))&gt;32767,HEX2DEC(CONCATENATE(INDEX('BCC Daten'!$B:$R,HEX2DEC($B365)/16+3,HEX2DEC(J$1)+2),INDEX('BCC Daten'!$B:$R,HEX2DEC($B365)/16+3,HEX2DEC(I$1)+2)))-65536,HEX2DEC(CONCATENATE(INDEX('BCC Daten'!$B:$R,HEX2DEC($B365)/16+3,HEX2DEC(J$1)+2),INDEX('BCC Daten'!$B:$R,HEX2DEC($B365)/16+3,HEX2DEC(I$1)+2))))</f>
        <v>-15</v>
      </c>
      <c r="J365" s="106"/>
      <c r="K365" s="106">
        <f>IF(HEX2DEC(CONCATENATE(INDEX('BCC Daten'!$B:$R,HEX2DEC($B365)/16+3,HEX2DEC(L$1)+2),INDEX('BCC Daten'!$B:$R,HEX2DEC($B365)/16+3,HEX2DEC(K$1)+2)))&gt;32767,HEX2DEC(CONCATENATE(INDEX('BCC Daten'!$B:$R,HEX2DEC($B365)/16+3,HEX2DEC(L$1)+2),INDEX('BCC Daten'!$B:$R,HEX2DEC($B365)/16+3,HEX2DEC(K$1)+2)))-65536,HEX2DEC(CONCATENATE(INDEX('BCC Daten'!$B:$R,HEX2DEC($B365)/16+3,HEX2DEC(L$1)+2),INDEX('BCC Daten'!$B:$R,HEX2DEC($B365)/16+3,HEX2DEC(K$1)+2))))</f>
        <v>-17</v>
      </c>
      <c r="L365" s="106"/>
      <c r="M365" s="106">
        <f>IF(HEX2DEC(CONCATENATE(INDEX('BCC Daten'!$B:$R,HEX2DEC($B365)/16+3,HEX2DEC(N$1)+2),INDEX('BCC Daten'!$B:$R,HEX2DEC($B365)/16+3,HEX2DEC(M$1)+2)))&gt;32767,HEX2DEC(CONCATENATE(INDEX('BCC Daten'!$B:$R,HEX2DEC($B365)/16+3,HEX2DEC(N$1)+2),INDEX('BCC Daten'!$B:$R,HEX2DEC($B365)/16+3,HEX2DEC(M$1)+2)))-65536,HEX2DEC(CONCATENATE(INDEX('BCC Daten'!$B:$R,HEX2DEC($B365)/16+3,HEX2DEC(N$1)+2),INDEX('BCC Daten'!$B:$R,HEX2DEC($B365)/16+3,HEX2DEC(M$1)+2))))</f>
        <v>-18</v>
      </c>
      <c r="N365" s="106"/>
      <c r="O365" s="106">
        <f>IF(HEX2DEC(CONCATENATE(INDEX('BCC Daten'!$B:$R,HEX2DEC($B365)/16+3,HEX2DEC(P$1)+2),INDEX('BCC Daten'!$B:$R,HEX2DEC($B365)/16+3,HEX2DEC(O$1)+2)))&gt;32767,HEX2DEC(CONCATENATE(INDEX('BCC Daten'!$B:$R,HEX2DEC($B365)/16+3,HEX2DEC(P$1)+2),INDEX('BCC Daten'!$B:$R,HEX2DEC($B365)/16+3,HEX2DEC(O$1)+2)))-65536,HEX2DEC(CONCATENATE(INDEX('BCC Daten'!$B:$R,HEX2DEC($B365)/16+3,HEX2DEC(P$1)+2),INDEX('BCC Daten'!$B:$R,HEX2DEC($B365)/16+3,HEX2DEC(O$1)+2))))</f>
        <v>-17</v>
      </c>
      <c r="P365" s="106"/>
      <c r="Q365" s="106">
        <f>IF(HEX2DEC(CONCATENATE(INDEX('BCC Daten'!$B:$R,HEX2DEC($B365)/16+3,HEX2DEC(R$1)+2),INDEX('BCC Daten'!$B:$R,HEX2DEC($B365)/16+3,HEX2DEC(Q$1)+2)))&gt;32767,HEX2DEC(CONCATENATE(INDEX('BCC Daten'!$B:$R,HEX2DEC($B365)/16+3,HEX2DEC(R$1)+2),INDEX('BCC Daten'!$B:$R,HEX2DEC($B365)/16+3,HEX2DEC(Q$1)+2)))-65536,HEX2DEC(CONCATENATE(INDEX('BCC Daten'!$B:$R,HEX2DEC($B365)/16+3,HEX2DEC(R$1)+2),INDEX('BCC Daten'!$B:$R,HEX2DEC($B365)/16+3,HEX2DEC(Q$1)+2))))</f>
        <v>-16</v>
      </c>
      <c r="R365" s="107"/>
    </row>
    <row r="366" spans="1:18" x14ac:dyDescent="0.25">
      <c r="A366" s="75">
        <f t="shared" ref="A366:A427" si="14">A365+16</f>
        <v>4960</v>
      </c>
      <c r="B366" s="10" t="str">
        <f t="shared" si="13"/>
        <v>1360</v>
      </c>
      <c r="C366" s="105">
        <f>IF(HEX2DEC(CONCATENATE(INDEX('BCC Daten'!$B:$R,HEX2DEC($B366)/16+3,HEX2DEC(D$1)+2),INDEX('BCC Daten'!$B:$R,HEX2DEC($B366)/16+3,HEX2DEC(C$1)+2)))&gt;32767,HEX2DEC(CONCATENATE(INDEX('BCC Daten'!$B:$R,HEX2DEC($B366)/16+3,HEX2DEC(D$1)+2),INDEX('BCC Daten'!$B:$R,HEX2DEC($B366)/16+3,HEX2DEC(C$1)+2)))-65536,HEX2DEC(CONCATENATE(INDEX('BCC Daten'!$B:$R,HEX2DEC($B366)/16+3,HEX2DEC(D$1)+2),INDEX('BCC Daten'!$B:$R,HEX2DEC($B366)/16+3,HEX2DEC(C$1)+2))))</f>
        <v>-18</v>
      </c>
      <c r="D366" s="106"/>
      <c r="E366" s="106">
        <f>IF(HEX2DEC(CONCATENATE(INDEX('BCC Daten'!$B:$R,HEX2DEC($B366)/16+3,HEX2DEC(F$1)+2),INDEX('BCC Daten'!$B:$R,HEX2DEC($B366)/16+3,HEX2DEC(E$1)+2)))&gt;32767,HEX2DEC(CONCATENATE(INDEX('BCC Daten'!$B:$R,HEX2DEC($B366)/16+3,HEX2DEC(F$1)+2),INDEX('BCC Daten'!$B:$R,HEX2DEC($B366)/16+3,HEX2DEC(E$1)+2)))-65536,HEX2DEC(CONCATENATE(INDEX('BCC Daten'!$B:$R,HEX2DEC($B366)/16+3,HEX2DEC(F$1)+2),INDEX('BCC Daten'!$B:$R,HEX2DEC($B366)/16+3,HEX2DEC(E$1)+2))))</f>
        <v>-15</v>
      </c>
      <c r="F366" s="106"/>
      <c r="G366" s="106">
        <f>IF(HEX2DEC(CONCATENATE(INDEX('BCC Daten'!$B:$R,HEX2DEC($B366)/16+3,HEX2DEC(H$1)+2),INDEX('BCC Daten'!$B:$R,HEX2DEC($B366)/16+3,HEX2DEC(G$1)+2)))&gt;32767,HEX2DEC(CONCATENATE(INDEX('BCC Daten'!$B:$R,HEX2DEC($B366)/16+3,HEX2DEC(H$1)+2),INDEX('BCC Daten'!$B:$R,HEX2DEC($B366)/16+3,HEX2DEC(G$1)+2)))-65536,HEX2DEC(CONCATENATE(INDEX('BCC Daten'!$B:$R,HEX2DEC($B366)/16+3,HEX2DEC(H$1)+2),INDEX('BCC Daten'!$B:$R,HEX2DEC($B366)/16+3,HEX2DEC(G$1)+2))))</f>
        <v>-16</v>
      </c>
      <c r="H366" s="106"/>
      <c r="I366" s="106">
        <f>IF(HEX2DEC(CONCATENATE(INDEX('BCC Daten'!$B:$R,HEX2DEC($B366)/16+3,HEX2DEC(J$1)+2),INDEX('BCC Daten'!$B:$R,HEX2DEC($B366)/16+3,HEX2DEC(I$1)+2)))&gt;32767,HEX2DEC(CONCATENATE(INDEX('BCC Daten'!$B:$R,HEX2DEC($B366)/16+3,HEX2DEC(J$1)+2),INDEX('BCC Daten'!$B:$R,HEX2DEC($B366)/16+3,HEX2DEC(I$1)+2)))-65536,HEX2DEC(CONCATENATE(INDEX('BCC Daten'!$B:$R,HEX2DEC($B366)/16+3,HEX2DEC(J$1)+2),INDEX('BCC Daten'!$B:$R,HEX2DEC($B366)/16+3,HEX2DEC(I$1)+2))))</f>
        <v>-15</v>
      </c>
      <c r="J366" s="106"/>
      <c r="K366" s="106">
        <f>IF(HEX2DEC(CONCATENATE(INDEX('BCC Daten'!$B:$R,HEX2DEC($B366)/16+3,HEX2DEC(L$1)+2),INDEX('BCC Daten'!$B:$R,HEX2DEC($B366)/16+3,HEX2DEC(K$1)+2)))&gt;32767,HEX2DEC(CONCATENATE(INDEX('BCC Daten'!$B:$R,HEX2DEC($B366)/16+3,HEX2DEC(L$1)+2),INDEX('BCC Daten'!$B:$R,HEX2DEC($B366)/16+3,HEX2DEC(K$1)+2)))-65536,HEX2DEC(CONCATENATE(INDEX('BCC Daten'!$B:$R,HEX2DEC($B366)/16+3,HEX2DEC(L$1)+2),INDEX('BCC Daten'!$B:$R,HEX2DEC($B366)/16+3,HEX2DEC(K$1)+2))))</f>
        <v>-19</v>
      </c>
      <c r="L366" s="106"/>
      <c r="M366" s="106">
        <f>IF(HEX2DEC(CONCATENATE(INDEX('BCC Daten'!$B:$R,HEX2DEC($B366)/16+3,HEX2DEC(N$1)+2),INDEX('BCC Daten'!$B:$R,HEX2DEC($B366)/16+3,HEX2DEC(M$1)+2)))&gt;32767,HEX2DEC(CONCATENATE(INDEX('BCC Daten'!$B:$R,HEX2DEC($B366)/16+3,HEX2DEC(N$1)+2),INDEX('BCC Daten'!$B:$R,HEX2DEC($B366)/16+3,HEX2DEC(M$1)+2)))-65536,HEX2DEC(CONCATENATE(INDEX('BCC Daten'!$B:$R,HEX2DEC($B366)/16+3,HEX2DEC(N$1)+2),INDEX('BCC Daten'!$B:$R,HEX2DEC($B366)/16+3,HEX2DEC(M$1)+2))))</f>
        <v>-14</v>
      </c>
      <c r="N366" s="106"/>
      <c r="O366" s="106">
        <f>IF(HEX2DEC(CONCATENATE(INDEX('BCC Daten'!$B:$R,HEX2DEC($B366)/16+3,HEX2DEC(P$1)+2),INDEX('BCC Daten'!$B:$R,HEX2DEC($B366)/16+3,HEX2DEC(O$1)+2)))&gt;32767,HEX2DEC(CONCATENATE(INDEX('BCC Daten'!$B:$R,HEX2DEC($B366)/16+3,HEX2DEC(P$1)+2),INDEX('BCC Daten'!$B:$R,HEX2DEC($B366)/16+3,HEX2DEC(O$1)+2)))-65536,HEX2DEC(CONCATENATE(INDEX('BCC Daten'!$B:$R,HEX2DEC($B366)/16+3,HEX2DEC(P$1)+2),INDEX('BCC Daten'!$B:$R,HEX2DEC($B366)/16+3,HEX2DEC(O$1)+2))))</f>
        <v>-15</v>
      </c>
      <c r="P366" s="106"/>
      <c r="Q366" s="106">
        <f>IF(HEX2DEC(CONCATENATE(INDEX('BCC Daten'!$B:$R,HEX2DEC($B366)/16+3,HEX2DEC(R$1)+2),INDEX('BCC Daten'!$B:$R,HEX2DEC($B366)/16+3,HEX2DEC(Q$1)+2)))&gt;32767,HEX2DEC(CONCATENATE(INDEX('BCC Daten'!$B:$R,HEX2DEC($B366)/16+3,HEX2DEC(R$1)+2),INDEX('BCC Daten'!$B:$R,HEX2DEC($B366)/16+3,HEX2DEC(Q$1)+2)))-65536,HEX2DEC(CONCATENATE(INDEX('BCC Daten'!$B:$R,HEX2DEC($B366)/16+3,HEX2DEC(R$1)+2),INDEX('BCC Daten'!$B:$R,HEX2DEC($B366)/16+3,HEX2DEC(Q$1)+2))))</f>
        <v>-15</v>
      </c>
      <c r="R366" s="107"/>
    </row>
    <row r="367" spans="1:18" x14ac:dyDescent="0.25">
      <c r="A367" s="75">
        <f t="shared" si="14"/>
        <v>4976</v>
      </c>
      <c r="B367" s="10" t="str">
        <f t="shared" si="13"/>
        <v>1370</v>
      </c>
      <c r="C367" s="105">
        <f>IF(HEX2DEC(CONCATENATE(INDEX('BCC Daten'!$B:$R,HEX2DEC($B367)/16+3,HEX2DEC(D$1)+2),INDEX('BCC Daten'!$B:$R,HEX2DEC($B367)/16+3,HEX2DEC(C$1)+2)))&gt;32767,HEX2DEC(CONCATENATE(INDEX('BCC Daten'!$B:$R,HEX2DEC($B367)/16+3,HEX2DEC(D$1)+2),INDEX('BCC Daten'!$B:$R,HEX2DEC($B367)/16+3,HEX2DEC(C$1)+2)))-65536,HEX2DEC(CONCATENATE(INDEX('BCC Daten'!$B:$R,HEX2DEC($B367)/16+3,HEX2DEC(D$1)+2),INDEX('BCC Daten'!$B:$R,HEX2DEC($B367)/16+3,HEX2DEC(C$1)+2))))</f>
        <v>-16</v>
      </c>
      <c r="D367" s="106"/>
      <c r="E367" s="106">
        <f>IF(HEX2DEC(CONCATENATE(INDEX('BCC Daten'!$B:$R,HEX2DEC($B367)/16+3,HEX2DEC(F$1)+2),INDEX('BCC Daten'!$B:$R,HEX2DEC($B367)/16+3,HEX2DEC(E$1)+2)))&gt;32767,HEX2DEC(CONCATENATE(INDEX('BCC Daten'!$B:$R,HEX2DEC($B367)/16+3,HEX2DEC(F$1)+2),INDEX('BCC Daten'!$B:$R,HEX2DEC($B367)/16+3,HEX2DEC(E$1)+2)))-65536,HEX2DEC(CONCATENATE(INDEX('BCC Daten'!$B:$R,HEX2DEC($B367)/16+3,HEX2DEC(F$1)+2),INDEX('BCC Daten'!$B:$R,HEX2DEC($B367)/16+3,HEX2DEC(E$1)+2))))</f>
        <v>-15</v>
      </c>
      <c r="F367" s="106"/>
      <c r="G367" s="106">
        <f>IF(HEX2DEC(CONCATENATE(INDEX('BCC Daten'!$B:$R,HEX2DEC($B367)/16+3,HEX2DEC(H$1)+2),INDEX('BCC Daten'!$B:$R,HEX2DEC($B367)/16+3,HEX2DEC(G$1)+2)))&gt;32767,HEX2DEC(CONCATENATE(INDEX('BCC Daten'!$B:$R,HEX2DEC($B367)/16+3,HEX2DEC(H$1)+2),INDEX('BCC Daten'!$B:$R,HEX2DEC($B367)/16+3,HEX2DEC(G$1)+2)))-65536,HEX2DEC(CONCATENATE(INDEX('BCC Daten'!$B:$R,HEX2DEC($B367)/16+3,HEX2DEC(H$1)+2),INDEX('BCC Daten'!$B:$R,HEX2DEC($B367)/16+3,HEX2DEC(G$1)+2))))</f>
        <v>-10</v>
      </c>
      <c r="H367" s="106"/>
      <c r="I367" s="106">
        <f>IF(HEX2DEC(CONCATENATE(INDEX('BCC Daten'!$B:$R,HEX2DEC($B367)/16+3,HEX2DEC(J$1)+2),INDEX('BCC Daten'!$B:$R,HEX2DEC($B367)/16+3,HEX2DEC(I$1)+2)))&gt;32767,HEX2DEC(CONCATENATE(INDEX('BCC Daten'!$B:$R,HEX2DEC($B367)/16+3,HEX2DEC(J$1)+2),INDEX('BCC Daten'!$B:$R,HEX2DEC($B367)/16+3,HEX2DEC(I$1)+2)))-65536,HEX2DEC(CONCATENATE(INDEX('BCC Daten'!$B:$R,HEX2DEC($B367)/16+3,HEX2DEC(J$1)+2),INDEX('BCC Daten'!$B:$R,HEX2DEC($B367)/16+3,HEX2DEC(I$1)+2))))</f>
        <v>-17</v>
      </c>
      <c r="J367" s="106"/>
      <c r="K367" s="106">
        <f>IF(HEX2DEC(CONCATENATE(INDEX('BCC Daten'!$B:$R,HEX2DEC($B367)/16+3,HEX2DEC(L$1)+2),INDEX('BCC Daten'!$B:$R,HEX2DEC($B367)/16+3,HEX2DEC(K$1)+2)))&gt;32767,HEX2DEC(CONCATENATE(INDEX('BCC Daten'!$B:$R,HEX2DEC($B367)/16+3,HEX2DEC(L$1)+2),INDEX('BCC Daten'!$B:$R,HEX2DEC($B367)/16+3,HEX2DEC(K$1)+2)))-65536,HEX2DEC(CONCATENATE(INDEX('BCC Daten'!$B:$R,HEX2DEC($B367)/16+3,HEX2DEC(L$1)+2),INDEX('BCC Daten'!$B:$R,HEX2DEC($B367)/16+3,HEX2DEC(K$1)+2))))</f>
        <v>-13</v>
      </c>
      <c r="L367" s="106"/>
      <c r="M367" s="106">
        <f>IF(HEX2DEC(CONCATENATE(INDEX('BCC Daten'!$B:$R,HEX2DEC($B367)/16+3,HEX2DEC(N$1)+2),INDEX('BCC Daten'!$B:$R,HEX2DEC($B367)/16+3,HEX2DEC(M$1)+2)))&gt;32767,HEX2DEC(CONCATENATE(INDEX('BCC Daten'!$B:$R,HEX2DEC($B367)/16+3,HEX2DEC(N$1)+2),INDEX('BCC Daten'!$B:$R,HEX2DEC($B367)/16+3,HEX2DEC(M$1)+2)))-65536,HEX2DEC(CONCATENATE(INDEX('BCC Daten'!$B:$R,HEX2DEC($B367)/16+3,HEX2DEC(N$1)+2),INDEX('BCC Daten'!$B:$R,HEX2DEC($B367)/16+3,HEX2DEC(M$1)+2))))</f>
        <v>-19</v>
      </c>
      <c r="N367" s="106"/>
      <c r="O367" s="106">
        <f>IF(HEX2DEC(CONCATENATE(INDEX('BCC Daten'!$B:$R,HEX2DEC($B367)/16+3,HEX2DEC(P$1)+2),INDEX('BCC Daten'!$B:$R,HEX2DEC($B367)/16+3,HEX2DEC(O$1)+2)))&gt;32767,HEX2DEC(CONCATENATE(INDEX('BCC Daten'!$B:$R,HEX2DEC($B367)/16+3,HEX2DEC(P$1)+2),INDEX('BCC Daten'!$B:$R,HEX2DEC($B367)/16+3,HEX2DEC(O$1)+2)))-65536,HEX2DEC(CONCATENATE(INDEX('BCC Daten'!$B:$R,HEX2DEC($B367)/16+3,HEX2DEC(P$1)+2),INDEX('BCC Daten'!$B:$R,HEX2DEC($B367)/16+3,HEX2DEC(O$1)+2))))</f>
        <v>-16</v>
      </c>
      <c r="P367" s="106"/>
      <c r="Q367" s="106">
        <f>IF(HEX2DEC(CONCATENATE(INDEX('BCC Daten'!$B:$R,HEX2DEC($B367)/16+3,HEX2DEC(R$1)+2),INDEX('BCC Daten'!$B:$R,HEX2DEC($B367)/16+3,HEX2DEC(Q$1)+2)))&gt;32767,HEX2DEC(CONCATENATE(INDEX('BCC Daten'!$B:$R,HEX2DEC($B367)/16+3,HEX2DEC(R$1)+2),INDEX('BCC Daten'!$B:$R,HEX2DEC($B367)/16+3,HEX2DEC(Q$1)+2)))-65536,HEX2DEC(CONCATENATE(INDEX('BCC Daten'!$B:$R,HEX2DEC($B367)/16+3,HEX2DEC(R$1)+2),INDEX('BCC Daten'!$B:$R,HEX2DEC($B367)/16+3,HEX2DEC(Q$1)+2))))</f>
        <v>-13</v>
      </c>
      <c r="R367" s="107"/>
    </row>
    <row r="368" spans="1:18" x14ac:dyDescent="0.25">
      <c r="A368" s="75">
        <f t="shared" si="14"/>
        <v>4992</v>
      </c>
      <c r="B368" s="10" t="str">
        <f t="shared" si="13"/>
        <v>1380</v>
      </c>
      <c r="C368" s="105">
        <f>IF(HEX2DEC(CONCATENATE(INDEX('BCC Daten'!$B:$R,HEX2DEC($B368)/16+3,HEX2DEC(D$1)+2),INDEX('BCC Daten'!$B:$R,HEX2DEC($B368)/16+3,HEX2DEC(C$1)+2)))&gt;32767,HEX2DEC(CONCATENATE(INDEX('BCC Daten'!$B:$R,HEX2DEC($B368)/16+3,HEX2DEC(D$1)+2),INDEX('BCC Daten'!$B:$R,HEX2DEC($B368)/16+3,HEX2DEC(C$1)+2)))-65536,HEX2DEC(CONCATENATE(INDEX('BCC Daten'!$B:$R,HEX2DEC($B368)/16+3,HEX2DEC(D$1)+2),INDEX('BCC Daten'!$B:$R,HEX2DEC($B368)/16+3,HEX2DEC(C$1)+2))))</f>
        <v>-97</v>
      </c>
      <c r="D368" s="106"/>
      <c r="E368" s="106">
        <f>IF(HEX2DEC(CONCATENATE(INDEX('BCC Daten'!$B:$R,HEX2DEC($B368)/16+3,HEX2DEC(F$1)+2),INDEX('BCC Daten'!$B:$R,HEX2DEC($B368)/16+3,HEX2DEC(E$1)+2)))&gt;32767,HEX2DEC(CONCATENATE(INDEX('BCC Daten'!$B:$R,HEX2DEC($B368)/16+3,HEX2DEC(F$1)+2),INDEX('BCC Daten'!$B:$R,HEX2DEC($B368)/16+3,HEX2DEC(E$1)+2)))-65536,HEX2DEC(CONCATENATE(INDEX('BCC Daten'!$B:$R,HEX2DEC($B368)/16+3,HEX2DEC(F$1)+2),INDEX('BCC Daten'!$B:$R,HEX2DEC($B368)/16+3,HEX2DEC(E$1)+2))))</f>
        <v>25</v>
      </c>
      <c r="F368" s="106"/>
      <c r="G368" s="106">
        <f>IF(HEX2DEC(CONCATENATE(INDEX('BCC Daten'!$B:$R,HEX2DEC($B368)/16+3,HEX2DEC(H$1)+2),INDEX('BCC Daten'!$B:$R,HEX2DEC($B368)/16+3,HEX2DEC(G$1)+2)))&gt;32767,HEX2DEC(CONCATENATE(INDEX('BCC Daten'!$B:$R,HEX2DEC($B368)/16+3,HEX2DEC(H$1)+2),INDEX('BCC Daten'!$B:$R,HEX2DEC($B368)/16+3,HEX2DEC(G$1)+2)))-65536,HEX2DEC(CONCATENATE(INDEX('BCC Daten'!$B:$R,HEX2DEC($B368)/16+3,HEX2DEC(H$1)+2),INDEX('BCC Daten'!$B:$R,HEX2DEC($B368)/16+3,HEX2DEC(G$1)+2))))</f>
        <v>-67</v>
      </c>
      <c r="H368" s="106"/>
      <c r="I368" s="106">
        <f>IF(HEX2DEC(CONCATENATE(INDEX('BCC Daten'!$B:$R,HEX2DEC($B368)/16+3,HEX2DEC(J$1)+2),INDEX('BCC Daten'!$B:$R,HEX2DEC($B368)/16+3,HEX2DEC(I$1)+2)))&gt;32767,HEX2DEC(CONCATENATE(INDEX('BCC Daten'!$B:$R,HEX2DEC($B368)/16+3,HEX2DEC(J$1)+2),INDEX('BCC Daten'!$B:$R,HEX2DEC($B368)/16+3,HEX2DEC(I$1)+2)))-65536,HEX2DEC(CONCATENATE(INDEX('BCC Daten'!$B:$R,HEX2DEC($B368)/16+3,HEX2DEC(J$1)+2),INDEX('BCC Daten'!$B:$R,HEX2DEC($B368)/16+3,HEX2DEC(I$1)+2))))</f>
        <v>15</v>
      </c>
      <c r="J368" s="106"/>
      <c r="K368" s="106">
        <f>IF(HEX2DEC(CONCATENATE(INDEX('BCC Daten'!$B:$R,HEX2DEC($B368)/16+3,HEX2DEC(L$1)+2),INDEX('BCC Daten'!$B:$R,HEX2DEC($B368)/16+3,HEX2DEC(K$1)+2)))&gt;32767,HEX2DEC(CONCATENATE(INDEX('BCC Daten'!$B:$R,HEX2DEC($B368)/16+3,HEX2DEC(L$1)+2),INDEX('BCC Daten'!$B:$R,HEX2DEC($B368)/16+3,HEX2DEC(K$1)+2)))-65536,HEX2DEC(CONCATENATE(INDEX('BCC Daten'!$B:$R,HEX2DEC($B368)/16+3,HEX2DEC(L$1)+2),INDEX('BCC Daten'!$B:$R,HEX2DEC($B368)/16+3,HEX2DEC(K$1)+2))))</f>
        <v>-66</v>
      </c>
      <c r="L368" s="106"/>
      <c r="M368" s="106">
        <f>IF(HEX2DEC(CONCATENATE(INDEX('BCC Daten'!$B:$R,HEX2DEC($B368)/16+3,HEX2DEC(N$1)+2),INDEX('BCC Daten'!$B:$R,HEX2DEC($B368)/16+3,HEX2DEC(M$1)+2)))&gt;32767,HEX2DEC(CONCATENATE(INDEX('BCC Daten'!$B:$R,HEX2DEC($B368)/16+3,HEX2DEC(N$1)+2),INDEX('BCC Daten'!$B:$R,HEX2DEC($B368)/16+3,HEX2DEC(M$1)+2)))-65536,HEX2DEC(CONCATENATE(INDEX('BCC Daten'!$B:$R,HEX2DEC($B368)/16+3,HEX2DEC(N$1)+2),INDEX('BCC Daten'!$B:$R,HEX2DEC($B368)/16+3,HEX2DEC(M$1)+2))))</f>
        <v>-110</v>
      </c>
      <c r="N368" s="106"/>
      <c r="O368" s="106">
        <f>IF(HEX2DEC(CONCATENATE(INDEX('BCC Daten'!$B:$R,HEX2DEC($B368)/16+3,HEX2DEC(P$1)+2),INDEX('BCC Daten'!$B:$R,HEX2DEC($B368)/16+3,HEX2DEC(O$1)+2)))&gt;32767,HEX2DEC(CONCATENATE(INDEX('BCC Daten'!$B:$R,HEX2DEC($B368)/16+3,HEX2DEC(P$1)+2),INDEX('BCC Daten'!$B:$R,HEX2DEC($B368)/16+3,HEX2DEC(O$1)+2)))-65536,HEX2DEC(CONCATENATE(INDEX('BCC Daten'!$B:$R,HEX2DEC($B368)/16+3,HEX2DEC(P$1)+2),INDEX('BCC Daten'!$B:$R,HEX2DEC($B368)/16+3,HEX2DEC(O$1)+2))))</f>
        <v>10</v>
      </c>
      <c r="P368" s="106"/>
      <c r="Q368" s="106">
        <f>IF(HEX2DEC(CONCATENATE(INDEX('BCC Daten'!$B:$R,HEX2DEC($B368)/16+3,HEX2DEC(R$1)+2),INDEX('BCC Daten'!$B:$R,HEX2DEC($B368)/16+3,HEX2DEC(Q$1)+2)))&gt;32767,HEX2DEC(CONCATENATE(INDEX('BCC Daten'!$B:$R,HEX2DEC($B368)/16+3,HEX2DEC(R$1)+2),INDEX('BCC Daten'!$B:$R,HEX2DEC($B368)/16+3,HEX2DEC(Q$1)+2)))-65536,HEX2DEC(CONCATENATE(INDEX('BCC Daten'!$B:$R,HEX2DEC($B368)/16+3,HEX2DEC(R$1)+2),INDEX('BCC Daten'!$B:$R,HEX2DEC($B368)/16+3,HEX2DEC(Q$1)+2))))</f>
        <v>-37</v>
      </c>
      <c r="R368" s="107"/>
    </row>
    <row r="369" spans="1:18" x14ac:dyDescent="0.25">
      <c r="A369" s="75">
        <f t="shared" si="14"/>
        <v>5008</v>
      </c>
      <c r="B369" s="10" t="str">
        <f t="shared" si="13"/>
        <v>1390</v>
      </c>
      <c r="C369" s="105">
        <f>IF(HEX2DEC(CONCATENATE(INDEX('BCC Daten'!$B:$R,HEX2DEC($B369)/16+3,HEX2DEC(D$1)+2),INDEX('BCC Daten'!$B:$R,HEX2DEC($B369)/16+3,HEX2DEC(C$1)+2)))&gt;32767,HEX2DEC(CONCATENATE(INDEX('BCC Daten'!$B:$R,HEX2DEC($B369)/16+3,HEX2DEC(D$1)+2),INDEX('BCC Daten'!$B:$R,HEX2DEC($B369)/16+3,HEX2DEC(C$1)+2)))-65536,HEX2DEC(CONCATENATE(INDEX('BCC Daten'!$B:$R,HEX2DEC($B369)/16+3,HEX2DEC(D$1)+2),INDEX('BCC Daten'!$B:$R,HEX2DEC($B369)/16+3,HEX2DEC(C$1)+2))))</f>
        <v>-40</v>
      </c>
      <c r="D369" s="106"/>
      <c r="E369" s="106">
        <f>IF(HEX2DEC(CONCATENATE(INDEX('BCC Daten'!$B:$R,HEX2DEC($B369)/16+3,HEX2DEC(F$1)+2),INDEX('BCC Daten'!$B:$R,HEX2DEC($B369)/16+3,HEX2DEC(E$1)+2)))&gt;32767,HEX2DEC(CONCATENATE(INDEX('BCC Daten'!$B:$R,HEX2DEC($B369)/16+3,HEX2DEC(F$1)+2),INDEX('BCC Daten'!$B:$R,HEX2DEC($B369)/16+3,HEX2DEC(E$1)+2)))-65536,HEX2DEC(CONCATENATE(INDEX('BCC Daten'!$B:$R,HEX2DEC($B369)/16+3,HEX2DEC(F$1)+2),INDEX('BCC Daten'!$B:$R,HEX2DEC($B369)/16+3,HEX2DEC(E$1)+2))))</f>
        <v>26</v>
      </c>
      <c r="F369" s="106"/>
      <c r="G369" s="106">
        <f>IF(HEX2DEC(CONCATENATE(INDEX('BCC Daten'!$B:$R,HEX2DEC($B369)/16+3,HEX2DEC(H$1)+2),INDEX('BCC Daten'!$B:$R,HEX2DEC($B369)/16+3,HEX2DEC(G$1)+2)))&gt;32767,HEX2DEC(CONCATENATE(INDEX('BCC Daten'!$B:$R,HEX2DEC($B369)/16+3,HEX2DEC(H$1)+2),INDEX('BCC Daten'!$B:$R,HEX2DEC($B369)/16+3,HEX2DEC(G$1)+2)))-65536,HEX2DEC(CONCATENATE(INDEX('BCC Daten'!$B:$R,HEX2DEC($B369)/16+3,HEX2DEC(H$1)+2),INDEX('BCC Daten'!$B:$R,HEX2DEC($B369)/16+3,HEX2DEC(G$1)+2))))</f>
        <v>-29</v>
      </c>
      <c r="H369" s="106"/>
      <c r="I369" s="106">
        <f>IF(HEX2DEC(CONCATENATE(INDEX('BCC Daten'!$B:$R,HEX2DEC($B369)/16+3,HEX2DEC(J$1)+2),INDEX('BCC Daten'!$B:$R,HEX2DEC($B369)/16+3,HEX2DEC(I$1)+2)))&gt;32767,HEX2DEC(CONCATENATE(INDEX('BCC Daten'!$B:$R,HEX2DEC($B369)/16+3,HEX2DEC(J$1)+2),INDEX('BCC Daten'!$B:$R,HEX2DEC($B369)/16+3,HEX2DEC(I$1)+2)))-65536,HEX2DEC(CONCATENATE(INDEX('BCC Daten'!$B:$R,HEX2DEC($B369)/16+3,HEX2DEC(J$1)+2),INDEX('BCC Daten'!$B:$R,HEX2DEC($B369)/16+3,HEX2DEC(I$1)+2))))</f>
        <v>-78</v>
      </c>
      <c r="J369" s="106"/>
      <c r="K369" s="106">
        <f>IF(HEX2DEC(CONCATENATE(INDEX('BCC Daten'!$B:$R,HEX2DEC($B369)/16+3,HEX2DEC(L$1)+2),INDEX('BCC Daten'!$B:$R,HEX2DEC($B369)/16+3,HEX2DEC(K$1)+2)))&gt;32767,HEX2DEC(CONCATENATE(INDEX('BCC Daten'!$B:$R,HEX2DEC($B369)/16+3,HEX2DEC(L$1)+2),INDEX('BCC Daten'!$B:$R,HEX2DEC($B369)/16+3,HEX2DEC(K$1)+2)))-65536,HEX2DEC(CONCATENATE(INDEX('BCC Daten'!$B:$R,HEX2DEC($B369)/16+3,HEX2DEC(L$1)+2),INDEX('BCC Daten'!$B:$R,HEX2DEC($B369)/16+3,HEX2DEC(K$1)+2))))</f>
        <v>-77</v>
      </c>
      <c r="L369" s="106"/>
      <c r="M369" s="106">
        <f>IF(HEX2DEC(CONCATENATE(INDEX('BCC Daten'!$B:$R,HEX2DEC($B369)/16+3,HEX2DEC(N$1)+2),INDEX('BCC Daten'!$B:$R,HEX2DEC($B369)/16+3,HEX2DEC(M$1)+2)))&gt;32767,HEX2DEC(CONCATENATE(INDEX('BCC Daten'!$B:$R,HEX2DEC($B369)/16+3,HEX2DEC(N$1)+2),INDEX('BCC Daten'!$B:$R,HEX2DEC($B369)/16+3,HEX2DEC(M$1)+2)))-65536,HEX2DEC(CONCATENATE(INDEX('BCC Daten'!$B:$R,HEX2DEC($B369)/16+3,HEX2DEC(N$1)+2),INDEX('BCC Daten'!$B:$R,HEX2DEC($B369)/16+3,HEX2DEC(M$1)+2))))</f>
        <v>-62</v>
      </c>
      <c r="N369" s="106"/>
      <c r="O369" s="106">
        <f>IF(HEX2DEC(CONCATENATE(INDEX('BCC Daten'!$B:$R,HEX2DEC($B369)/16+3,HEX2DEC(P$1)+2),INDEX('BCC Daten'!$B:$R,HEX2DEC($B369)/16+3,HEX2DEC(O$1)+2)))&gt;32767,HEX2DEC(CONCATENATE(INDEX('BCC Daten'!$B:$R,HEX2DEC($B369)/16+3,HEX2DEC(P$1)+2),INDEX('BCC Daten'!$B:$R,HEX2DEC($B369)/16+3,HEX2DEC(O$1)+2)))-65536,HEX2DEC(CONCATENATE(INDEX('BCC Daten'!$B:$R,HEX2DEC($B369)/16+3,HEX2DEC(P$1)+2),INDEX('BCC Daten'!$B:$R,HEX2DEC($B369)/16+3,HEX2DEC(O$1)+2))))</f>
        <v>5</v>
      </c>
      <c r="P369" s="106"/>
      <c r="Q369" s="106">
        <f>IF(HEX2DEC(CONCATENATE(INDEX('BCC Daten'!$B:$R,HEX2DEC($B369)/16+3,HEX2DEC(R$1)+2),INDEX('BCC Daten'!$B:$R,HEX2DEC($B369)/16+3,HEX2DEC(Q$1)+2)))&gt;32767,HEX2DEC(CONCATENATE(INDEX('BCC Daten'!$B:$R,HEX2DEC($B369)/16+3,HEX2DEC(R$1)+2),INDEX('BCC Daten'!$B:$R,HEX2DEC($B369)/16+3,HEX2DEC(Q$1)+2)))-65536,HEX2DEC(CONCATENATE(INDEX('BCC Daten'!$B:$R,HEX2DEC($B369)/16+3,HEX2DEC(R$1)+2),INDEX('BCC Daten'!$B:$R,HEX2DEC($B369)/16+3,HEX2DEC(Q$1)+2))))</f>
        <v>-34</v>
      </c>
      <c r="R369" s="107"/>
    </row>
    <row r="370" spans="1:18" x14ac:dyDescent="0.25">
      <c r="A370" s="75">
        <f t="shared" si="14"/>
        <v>5024</v>
      </c>
      <c r="B370" s="10" t="str">
        <f t="shared" si="13"/>
        <v>13A0</v>
      </c>
      <c r="C370" s="105">
        <f>IF(HEX2DEC(CONCATENATE(INDEX('BCC Daten'!$B:$R,HEX2DEC($B370)/16+3,HEX2DEC(D$1)+2),INDEX('BCC Daten'!$B:$R,HEX2DEC($B370)/16+3,HEX2DEC(C$1)+2)))&gt;32767,HEX2DEC(CONCATENATE(INDEX('BCC Daten'!$B:$R,HEX2DEC($B370)/16+3,HEX2DEC(D$1)+2),INDEX('BCC Daten'!$B:$R,HEX2DEC($B370)/16+3,HEX2DEC(C$1)+2)))-65536,HEX2DEC(CONCATENATE(INDEX('BCC Daten'!$B:$R,HEX2DEC($B370)/16+3,HEX2DEC(D$1)+2),INDEX('BCC Daten'!$B:$R,HEX2DEC($B370)/16+3,HEX2DEC(C$1)+2))))</f>
        <v>-10</v>
      </c>
      <c r="D370" s="106"/>
      <c r="E370" s="106">
        <f>IF(HEX2DEC(CONCATENATE(INDEX('BCC Daten'!$B:$R,HEX2DEC($B370)/16+3,HEX2DEC(F$1)+2),INDEX('BCC Daten'!$B:$R,HEX2DEC($B370)/16+3,HEX2DEC(E$1)+2)))&gt;32767,HEX2DEC(CONCATENATE(INDEX('BCC Daten'!$B:$R,HEX2DEC($B370)/16+3,HEX2DEC(F$1)+2),INDEX('BCC Daten'!$B:$R,HEX2DEC($B370)/16+3,HEX2DEC(E$1)+2)))-65536,HEX2DEC(CONCATENATE(INDEX('BCC Daten'!$B:$R,HEX2DEC($B370)/16+3,HEX2DEC(F$1)+2),INDEX('BCC Daten'!$B:$R,HEX2DEC($B370)/16+3,HEX2DEC(E$1)+2))))</f>
        <v>-35</v>
      </c>
      <c r="F370" s="106"/>
      <c r="G370" s="106">
        <f>IF(HEX2DEC(CONCATENATE(INDEX('BCC Daten'!$B:$R,HEX2DEC($B370)/16+3,HEX2DEC(H$1)+2),INDEX('BCC Daten'!$B:$R,HEX2DEC($B370)/16+3,HEX2DEC(G$1)+2)))&gt;32767,HEX2DEC(CONCATENATE(INDEX('BCC Daten'!$B:$R,HEX2DEC($B370)/16+3,HEX2DEC(H$1)+2),INDEX('BCC Daten'!$B:$R,HEX2DEC($B370)/16+3,HEX2DEC(G$1)+2)))-65536,HEX2DEC(CONCATENATE(INDEX('BCC Daten'!$B:$R,HEX2DEC($B370)/16+3,HEX2DEC(H$1)+2),INDEX('BCC Daten'!$B:$R,HEX2DEC($B370)/16+3,HEX2DEC(G$1)+2))))</f>
        <v>-21</v>
      </c>
      <c r="H370" s="106"/>
      <c r="I370" s="106">
        <f>IF(HEX2DEC(CONCATENATE(INDEX('BCC Daten'!$B:$R,HEX2DEC($B370)/16+3,HEX2DEC(J$1)+2),INDEX('BCC Daten'!$B:$R,HEX2DEC($B370)/16+3,HEX2DEC(I$1)+2)))&gt;32767,HEX2DEC(CONCATENATE(INDEX('BCC Daten'!$B:$R,HEX2DEC($B370)/16+3,HEX2DEC(J$1)+2),INDEX('BCC Daten'!$B:$R,HEX2DEC($B370)/16+3,HEX2DEC(I$1)+2)))-65536,HEX2DEC(CONCATENATE(INDEX('BCC Daten'!$B:$R,HEX2DEC($B370)/16+3,HEX2DEC(J$1)+2),INDEX('BCC Daten'!$B:$R,HEX2DEC($B370)/16+3,HEX2DEC(I$1)+2))))</f>
        <v>-21</v>
      </c>
      <c r="J370" s="106"/>
      <c r="K370" s="106">
        <f>IF(HEX2DEC(CONCATENATE(INDEX('BCC Daten'!$B:$R,HEX2DEC($B370)/16+3,HEX2DEC(L$1)+2),INDEX('BCC Daten'!$B:$R,HEX2DEC($B370)/16+3,HEX2DEC(K$1)+2)))&gt;32767,HEX2DEC(CONCATENATE(INDEX('BCC Daten'!$B:$R,HEX2DEC($B370)/16+3,HEX2DEC(L$1)+2),INDEX('BCC Daten'!$B:$R,HEX2DEC($B370)/16+3,HEX2DEC(K$1)+2)))-65536,HEX2DEC(CONCATENATE(INDEX('BCC Daten'!$B:$R,HEX2DEC($B370)/16+3,HEX2DEC(L$1)+2),INDEX('BCC Daten'!$B:$R,HEX2DEC($B370)/16+3,HEX2DEC(K$1)+2))))</f>
        <v>-23</v>
      </c>
      <c r="L370" s="106"/>
      <c r="M370" s="106">
        <f>IF(HEX2DEC(CONCATENATE(INDEX('BCC Daten'!$B:$R,HEX2DEC($B370)/16+3,HEX2DEC(N$1)+2),INDEX('BCC Daten'!$B:$R,HEX2DEC($B370)/16+3,HEX2DEC(M$1)+2)))&gt;32767,HEX2DEC(CONCATENATE(INDEX('BCC Daten'!$B:$R,HEX2DEC($B370)/16+3,HEX2DEC(N$1)+2),INDEX('BCC Daten'!$B:$R,HEX2DEC($B370)/16+3,HEX2DEC(M$1)+2)))-65536,HEX2DEC(CONCATENATE(INDEX('BCC Daten'!$B:$R,HEX2DEC($B370)/16+3,HEX2DEC(N$1)+2),INDEX('BCC Daten'!$B:$R,HEX2DEC($B370)/16+3,HEX2DEC(M$1)+2))))</f>
        <v>-73</v>
      </c>
      <c r="N370" s="106"/>
      <c r="O370" s="106">
        <f>IF(HEX2DEC(CONCATENATE(INDEX('BCC Daten'!$B:$R,HEX2DEC($B370)/16+3,HEX2DEC(P$1)+2),INDEX('BCC Daten'!$B:$R,HEX2DEC($B370)/16+3,HEX2DEC(O$1)+2)))&gt;32767,HEX2DEC(CONCATENATE(INDEX('BCC Daten'!$B:$R,HEX2DEC($B370)/16+3,HEX2DEC(P$1)+2),INDEX('BCC Daten'!$B:$R,HEX2DEC($B370)/16+3,HEX2DEC(O$1)+2)))-65536,HEX2DEC(CONCATENATE(INDEX('BCC Daten'!$B:$R,HEX2DEC($B370)/16+3,HEX2DEC(P$1)+2),INDEX('BCC Daten'!$B:$R,HEX2DEC($B370)/16+3,HEX2DEC(O$1)+2))))</f>
        <v>-40</v>
      </c>
      <c r="P370" s="106"/>
      <c r="Q370" s="106">
        <f>IF(HEX2DEC(CONCATENATE(INDEX('BCC Daten'!$B:$R,HEX2DEC($B370)/16+3,HEX2DEC(R$1)+2),INDEX('BCC Daten'!$B:$R,HEX2DEC($B370)/16+3,HEX2DEC(Q$1)+2)))&gt;32767,HEX2DEC(CONCATENATE(INDEX('BCC Daten'!$B:$R,HEX2DEC($B370)/16+3,HEX2DEC(R$1)+2),INDEX('BCC Daten'!$B:$R,HEX2DEC($B370)/16+3,HEX2DEC(Q$1)+2)))-65536,HEX2DEC(CONCATENATE(INDEX('BCC Daten'!$B:$R,HEX2DEC($B370)/16+3,HEX2DEC(R$1)+2),INDEX('BCC Daten'!$B:$R,HEX2DEC($B370)/16+3,HEX2DEC(Q$1)+2))))</f>
        <v>-37</v>
      </c>
      <c r="R370" s="107"/>
    </row>
    <row r="371" spans="1:18" x14ac:dyDescent="0.25">
      <c r="A371" s="75">
        <f t="shared" si="14"/>
        <v>5040</v>
      </c>
      <c r="B371" s="10" t="str">
        <f t="shared" si="13"/>
        <v>13B0</v>
      </c>
      <c r="C371" s="105">
        <f>IF(HEX2DEC(CONCATENATE(INDEX('BCC Daten'!$B:$R,HEX2DEC($B371)/16+3,HEX2DEC(D$1)+2),INDEX('BCC Daten'!$B:$R,HEX2DEC($B371)/16+3,HEX2DEC(C$1)+2)))&gt;32767,HEX2DEC(CONCATENATE(INDEX('BCC Daten'!$B:$R,HEX2DEC($B371)/16+3,HEX2DEC(D$1)+2),INDEX('BCC Daten'!$B:$R,HEX2DEC($B371)/16+3,HEX2DEC(C$1)+2)))-65536,HEX2DEC(CONCATENATE(INDEX('BCC Daten'!$B:$R,HEX2DEC($B371)/16+3,HEX2DEC(D$1)+2),INDEX('BCC Daten'!$B:$R,HEX2DEC($B371)/16+3,HEX2DEC(C$1)+2))))</f>
        <v>-30</v>
      </c>
      <c r="D371" s="106"/>
      <c r="E371" s="106">
        <f>IF(HEX2DEC(CONCATENATE(INDEX('BCC Daten'!$B:$R,HEX2DEC($B371)/16+3,HEX2DEC(F$1)+2),INDEX('BCC Daten'!$B:$R,HEX2DEC($B371)/16+3,HEX2DEC(E$1)+2)))&gt;32767,HEX2DEC(CONCATENATE(INDEX('BCC Daten'!$B:$R,HEX2DEC($B371)/16+3,HEX2DEC(F$1)+2),INDEX('BCC Daten'!$B:$R,HEX2DEC($B371)/16+3,HEX2DEC(E$1)+2)))-65536,HEX2DEC(CONCATENATE(INDEX('BCC Daten'!$B:$R,HEX2DEC($B371)/16+3,HEX2DEC(F$1)+2),INDEX('BCC Daten'!$B:$R,HEX2DEC($B371)/16+3,HEX2DEC(E$1)+2))))</f>
        <v>-46</v>
      </c>
      <c r="F371" s="106"/>
      <c r="G371" s="106">
        <f>IF(HEX2DEC(CONCATENATE(INDEX('BCC Daten'!$B:$R,HEX2DEC($B371)/16+3,HEX2DEC(H$1)+2),INDEX('BCC Daten'!$B:$R,HEX2DEC($B371)/16+3,HEX2DEC(G$1)+2)))&gt;32767,HEX2DEC(CONCATENATE(INDEX('BCC Daten'!$B:$R,HEX2DEC($B371)/16+3,HEX2DEC(H$1)+2),INDEX('BCC Daten'!$B:$R,HEX2DEC($B371)/16+3,HEX2DEC(G$1)+2)))-65536,HEX2DEC(CONCATENATE(INDEX('BCC Daten'!$B:$R,HEX2DEC($B371)/16+3,HEX2DEC(H$1)+2),INDEX('BCC Daten'!$B:$R,HEX2DEC($B371)/16+3,HEX2DEC(G$1)+2))))</f>
        <v>-51</v>
      </c>
      <c r="H371" s="106"/>
      <c r="I371" s="106">
        <f>IF(HEX2DEC(CONCATENATE(INDEX('BCC Daten'!$B:$R,HEX2DEC($B371)/16+3,HEX2DEC(J$1)+2),INDEX('BCC Daten'!$B:$R,HEX2DEC($B371)/16+3,HEX2DEC(I$1)+2)))&gt;32767,HEX2DEC(CONCATENATE(INDEX('BCC Daten'!$B:$R,HEX2DEC($B371)/16+3,HEX2DEC(J$1)+2),INDEX('BCC Daten'!$B:$R,HEX2DEC($B371)/16+3,HEX2DEC(I$1)+2)))-65536,HEX2DEC(CONCATENATE(INDEX('BCC Daten'!$B:$R,HEX2DEC($B371)/16+3,HEX2DEC(J$1)+2),INDEX('BCC Daten'!$B:$R,HEX2DEC($B371)/16+3,HEX2DEC(I$1)+2))))</f>
        <v>-11</v>
      </c>
      <c r="J371" s="106"/>
      <c r="K371" s="106">
        <f>IF(HEX2DEC(CONCATENATE(INDEX('BCC Daten'!$B:$R,HEX2DEC($B371)/16+3,HEX2DEC(L$1)+2),INDEX('BCC Daten'!$B:$R,HEX2DEC($B371)/16+3,HEX2DEC(K$1)+2)))&gt;32767,HEX2DEC(CONCATENATE(INDEX('BCC Daten'!$B:$R,HEX2DEC($B371)/16+3,HEX2DEC(L$1)+2),INDEX('BCC Daten'!$B:$R,HEX2DEC($B371)/16+3,HEX2DEC(K$1)+2)))-65536,HEX2DEC(CONCATENATE(INDEX('BCC Daten'!$B:$R,HEX2DEC($B371)/16+3,HEX2DEC(L$1)+2),INDEX('BCC Daten'!$B:$R,HEX2DEC($B371)/16+3,HEX2DEC(K$1)+2))))</f>
        <v>-62</v>
      </c>
      <c r="L371" s="106"/>
      <c r="M371" s="106">
        <f>IF(HEX2DEC(CONCATENATE(INDEX('BCC Daten'!$B:$R,HEX2DEC($B371)/16+3,HEX2DEC(N$1)+2),INDEX('BCC Daten'!$B:$R,HEX2DEC($B371)/16+3,HEX2DEC(M$1)+2)))&gt;32767,HEX2DEC(CONCATENATE(INDEX('BCC Daten'!$B:$R,HEX2DEC($B371)/16+3,HEX2DEC(N$1)+2),INDEX('BCC Daten'!$B:$R,HEX2DEC($B371)/16+3,HEX2DEC(M$1)+2)))-65536,HEX2DEC(CONCATENATE(INDEX('BCC Daten'!$B:$R,HEX2DEC($B371)/16+3,HEX2DEC(N$1)+2),INDEX('BCC Daten'!$B:$R,HEX2DEC($B371)/16+3,HEX2DEC(M$1)+2))))</f>
        <v>-5</v>
      </c>
      <c r="N371" s="106"/>
      <c r="O371" s="106">
        <f>IF(HEX2DEC(CONCATENATE(INDEX('BCC Daten'!$B:$R,HEX2DEC($B371)/16+3,HEX2DEC(P$1)+2),INDEX('BCC Daten'!$B:$R,HEX2DEC($B371)/16+3,HEX2DEC(O$1)+2)))&gt;32767,HEX2DEC(CONCATENATE(INDEX('BCC Daten'!$B:$R,HEX2DEC($B371)/16+3,HEX2DEC(P$1)+2),INDEX('BCC Daten'!$B:$R,HEX2DEC($B371)/16+3,HEX2DEC(O$1)+2)))-65536,HEX2DEC(CONCATENATE(INDEX('BCC Daten'!$B:$R,HEX2DEC($B371)/16+3,HEX2DEC(P$1)+2),INDEX('BCC Daten'!$B:$R,HEX2DEC($B371)/16+3,HEX2DEC(O$1)+2))))</f>
        <v>-68</v>
      </c>
      <c r="P371" s="106"/>
      <c r="Q371" s="106">
        <f>IF(HEX2DEC(CONCATENATE(INDEX('BCC Daten'!$B:$R,HEX2DEC($B371)/16+3,HEX2DEC(R$1)+2),INDEX('BCC Daten'!$B:$R,HEX2DEC($B371)/16+3,HEX2DEC(Q$1)+2)))&gt;32767,HEX2DEC(CONCATENATE(INDEX('BCC Daten'!$B:$R,HEX2DEC($B371)/16+3,HEX2DEC(R$1)+2),INDEX('BCC Daten'!$B:$R,HEX2DEC($B371)/16+3,HEX2DEC(Q$1)+2)))-65536,HEX2DEC(CONCATENATE(INDEX('BCC Daten'!$B:$R,HEX2DEC($B371)/16+3,HEX2DEC(R$1)+2),INDEX('BCC Daten'!$B:$R,HEX2DEC($B371)/16+3,HEX2DEC(Q$1)+2))))</f>
        <v>-37</v>
      </c>
      <c r="R371" s="107"/>
    </row>
    <row r="372" spans="1:18" x14ac:dyDescent="0.25">
      <c r="A372" s="75">
        <f t="shared" si="14"/>
        <v>5056</v>
      </c>
      <c r="B372" s="10" t="str">
        <f t="shared" si="13"/>
        <v>13C0</v>
      </c>
      <c r="C372" s="105">
        <f>IF(HEX2DEC(CONCATENATE(INDEX('BCC Daten'!$B:$R,HEX2DEC($B372)/16+3,HEX2DEC(D$1)+2),INDEX('BCC Daten'!$B:$R,HEX2DEC($B372)/16+3,HEX2DEC(C$1)+2)))&gt;32767,HEX2DEC(CONCATENATE(INDEX('BCC Daten'!$B:$R,HEX2DEC($B372)/16+3,HEX2DEC(D$1)+2),INDEX('BCC Daten'!$B:$R,HEX2DEC($B372)/16+3,HEX2DEC(C$1)+2)))-65536,HEX2DEC(CONCATENATE(INDEX('BCC Daten'!$B:$R,HEX2DEC($B372)/16+3,HEX2DEC(D$1)+2),INDEX('BCC Daten'!$B:$R,HEX2DEC($B372)/16+3,HEX2DEC(C$1)+2))))</f>
        <v>38</v>
      </c>
      <c r="D372" s="106"/>
      <c r="E372" s="106">
        <f>IF(HEX2DEC(CONCATENATE(INDEX('BCC Daten'!$B:$R,HEX2DEC($B372)/16+3,HEX2DEC(F$1)+2),INDEX('BCC Daten'!$B:$R,HEX2DEC($B372)/16+3,HEX2DEC(E$1)+2)))&gt;32767,HEX2DEC(CONCATENATE(INDEX('BCC Daten'!$B:$R,HEX2DEC($B372)/16+3,HEX2DEC(F$1)+2),INDEX('BCC Daten'!$B:$R,HEX2DEC($B372)/16+3,HEX2DEC(E$1)+2)))-65536,HEX2DEC(CONCATENATE(INDEX('BCC Daten'!$B:$R,HEX2DEC($B372)/16+3,HEX2DEC(F$1)+2),INDEX('BCC Daten'!$B:$R,HEX2DEC($B372)/16+3,HEX2DEC(E$1)+2))))</f>
        <v>-71</v>
      </c>
      <c r="F372" s="106"/>
      <c r="G372" s="106">
        <f>IF(HEX2DEC(CONCATENATE(INDEX('BCC Daten'!$B:$R,HEX2DEC($B372)/16+3,HEX2DEC(H$1)+2),INDEX('BCC Daten'!$B:$R,HEX2DEC($B372)/16+3,HEX2DEC(G$1)+2)))&gt;32767,HEX2DEC(CONCATENATE(INDEX('BCC Daten'!$B:$R,HEX2DEC($B372)/16+3,HEX2DEC(H$1)+2),INDEX('BCC Daten'!$B:$R,HEX2DEC($B372)/16+3,HEX2DEC(G$1)+2)))-65536,HEX2DEC(CONCATENATE(INDEX('BCC Daten'!$B:$R,HEX2DEC($B372)/16+3,HEX2DEC(H$1)+2),INDEX('BCC Daten'!$B:$R,HEX2DEC($B372)/16+3,HEX2DEC(G$1)+2))))</f>
        <v>-27</v>
      </c>
      <c r="H372" s="106"/>
      <c r="I372" s="106">
        <f>IF(HEX2DEC(CONCATENATE(INDEX('BCC Daten'!$B:$R,HEX2DEC($B372)/16+3,HEX2DEC(J$1)+2),INDEX('BCC Daten'!$B:$R,HEX2DEC($B372)/16+3,HEX2DEC(I$1)+2)))&gt;32767,HEX2DEC(CONCATENATE(INDEX('BCC Daten'!$B:$R,HEX2DEC($B372)/16+3,HEX2DEC(J$1)+2),INDEX('BCC Daten'!$B:$R,HEX2DEC($B372)/16+3,HEX2DEC(I$1)+2)))-65536,HEX2DEC(CONCATENATE(INDEX('BCC Daten'!$B:$R,HEX2DEC($B372)/16+3,HEX2DEC(J$1)+2),INDEX('BCC Daten'!$B:$R,HEX2DEC($B372)/16+3,HEX2DEC(I$1)+2))))</f>
        <v>-63</v>
      </c>
      <c r="J372" s="106"/>
      <c r="K372" s="106">
        <f>IF(HEX2DEC(CONCATENATE(INDEX('BCC Daten'!$B:$R,HEX2DEC($B372)/16+3,HEX2DEC(L$1)+2),INDEX('BCC Daten'!$B:$R,HEX2DEC($B372)/16+3,HEX2DEC(K$1)+2)))&gt;32767,HEX2DEC(CONCATENATE(INDEX('BCC Daten'!$B:$R,HEX2DEC($B372)/16+3,HEX2DEC(L$1)+2),INDEX('BCC Daten'!$B:$R,HEX2DEC($B372)/16+3,HEX2DEC(K$1)+2)))-65536,HEX2DEC(CONCATENATE(INDEX('BCC Daten'!$B:$R,HEX2DEC($B372)/16+3,HEX2DEC(L$1)+2),INDEX('BCC Daten'!$B:$R,HEX2DEC($B372)/16+3,HEX2DEC(K$1)+2))))</f>
        <v>33</v>
      </c>
      <c r="L372" s="106"/>
      <c r="M372" s="106">
        <f>IF(HEX2DEC(CONCATENATE(INDEX('BCC Daten'!$B:$R,HEX2DEC($B372)/16+3,HEX2DEC(N$1)+2),INDEX('BCC Daten'!$B:$R,HEX2DEC($B372)/16+3,HEX2DEC(M$1)+2)))&gt;32767,HEX2DEC(CONCATENATE(INDEX('BCC Daten'!$B:$R,HEX2DEC($B372)/16+3,HEX2DEC(N$1)+2),INDEX('BCC Daten'!$B:$R,HEX2DEC($B372)/16+3,HEX2DEC(M$1)+2)))-65536,HEX2DEC(CONCATENATE(INDEX('BCC Daten'!$B:$R,HEX2DEC($B372)/16+3,HEX2DEC(N$1)+2),INDEX('BCC Daten'!$B:$R,HEX2DEC($B372)/16+3,HEX2DEC(M$1)+2))))</f>
        <v>-33</v>
      </c>
      <c r="N372" s="106"/>
      <c r="O372" s="106">
        <f>IF(HEX2DEC(CONCATENATE(INDEX('BCC Daten'!$B:$R,HEX2DEC($B372)/16+3,HEX2DEC(P$1)+2),INDEX('BCC Daten'!$B:$R,HEX2DEC($B372)/16+3,HEX2DEC(O$1)+2)))&gt;32767,HEX2DEC(CONCATENATE(INDEX('BCC Daten'!$B:$R,HEX2DEC($B372)/16+3,HEX2DEC(P$1)+2),INDEX('BCC Daten'!$B:$R,HEX2DEC($B372)/16+3,HEX2DEC(O$1)+2)))-65536,HEX2DEC(CONCATENATE(INDEX('BCC Daten'!$B:$R,HEX2DEC($B372)/16+3,HEX2DEC(P$1)+2),INDEX('BCC Daten'!$B:$R,HEX2DEC($B372)/16+3,HEX2DEC(O$1)+2))))</f>
        <v>15</v>
      </c>
      <c r="P372" s="106"/>
      <c r="Q372" s="106">
        <f>IF(HEX2DEC(CONCATENATE(INDEX('BCC Daten'!$B:$R,HEX2DEC($B372)/16+3,HEX2DEC(R$1)+2),INDEX('BCC Daten'!$B:$R,HEX2DEC($B372)/16+3,HEX2DEC(Q$1)+2)))&gt;32767,HEX2DEC(CONCATENATE(INDEX('BCC Daten'!$B:$R,HEX2DEC($B372)/16+3,HEX2DEC(R$1)+2),INDEX('BCC Daten'!$B:$R,HEX2DEC($B372)/16+3,HEX2DEC(Q$1)+2)))-65536,HEX2DEC(CONCATENATE(INDEX('BCC Daten'!$B:$R,HEX2DEC($B372)/16+3,HEX2DEC(R$1)+2),INDEX('BCC Daten'!$B:$R,HEX2DEC($B372)/16+3,HEX2DEC(Q$1)+2))))</f>
        <v>-93</v>
      </c>
      <c r="R372" s="107"/>
    </row>
    <row r="373" spans="1:18" x14ac:dyDescent="0.25">
      <c r="A373" s="75">
        <f t="shared" si="14"/>
        <v>5072</v>
      </c>
      <c r="B373" s="10" t="str">
        <f t="shared" si="13"/>
        <v>13D0</v>
      </c>
      <c r="C373" s="105">
        <f>IF(HEX2DEC(CONCATENATE(INDEX('BCC Daten'!$B:$R,HEX2DEC($B373)/16+3,HEX2DEC(D$1)+2),INDEX('BCC Daten'!$B:$R,HEX2DEC($B373)/16+3,HEX2DEC(C$1)+2)))&gt;32767,HEX2DEC(CONCATENATE(INDEX('BCC Daten'!$B:$R,HEX2DEC($B373)/16+3,HEX2DEC(D$1)+2),INDEX('BCC Daten'!$B:$R,HEX2DEC($B373)/16+3,HEX2DEC(C$1)+2)))-65536,HEX2DEC(CONCATENATE(INDEX('BCC Daten'!$B:$R,HEX2DEC($B373)/16+3,HEX2DEC(D$1)+2),INDEX('BCC Daten'!$B:$R,HEX2DEC($B373)/16+3,HEX2DEC(C$1)+2))))</f>
        <v>-85</v>
      </c>
      <c r="D373" s="106"/>
      <c r="E373" s="106">
        <f>IF(HEX2DEC(CONCATENATE(INDEX('BCC Daten'!$B:$R,HEX2DEC($B373)/16+3,HEX2DEC(F$1)+2),INDEX('BCC Daten'!$B:$R,HEX2DEC($B373)/16+3,HEX2DEC(E$1)+2)))&gt;32767,HEX2DEC(CONCATENATE(INDEX('BCC Daten'!$B:$R,HEX2DEC($B373)/16+3,HEX2DEC(F$1)+2),INDEX('BCC Daten'!$B:$R,HEX2DEC($B373)/16+3,HEX2DEC(E$1)+2)))-65536,HEX2DEC(CONCATENATE(INDEX('BCC Daten'!$B:$R,HEX2DEC($B373)/16+3,HEX2DEC(F$1)+2),INDEX('BCC Daten'!$B:$R,HEX2DEC($B373)/16+3,HEX2DEC(E$1)+2))))</f>
        <v>36</v>
      </c>
      <c r="F373" s="106"/>
      <c r="G373" s="106">
        <f>IF(HEX2DEC(CONCATENATE(INDEX('BCC Daten'!$B:$R,HEX2DEC($B373)/16+3,HEX2DEC(H$1)+2),INDEX('BCC Daten'!$B:$R,HEX2DEC($B373)/16+3,HEX2DEC(G$1)+2)))&gt;32767,HEX2DEC(CONCATENATE(INDEX('BCC Daten'!$B:$R,HEX2DEC($B373)/16+3,HEX2DEC(H$1)+2),INDEX('BCC Daten'!$B:$R,HEX2DEC($B373)/16+3,HEX2DEC(G$1)+2)))-65536,HEX2DEC(CONCATENATE(INDEX('BCC Daten'!$B:$R,HEX2DEC($B373)/16+3,HEX2DEC(H$1)+2),INDEX('BCC Daten'!$B:$R,HEX2DEC($B373)/16+3,HEX2DEC(G$1)+2))))</f>
        <v>-61</v>
      </c>
      <c r="H373" s="106"/>
      <c r="I373" s="106">
        <f>IF(HEX2DEC(CONCATENATE(INDEX('BCC Daten'!$B:$R,HEX2DEC($B373)/16+3,HEX2DEC(J$1)+2),INDEX('BCC Daten'!$B:$R,HEX2DEC($B373)/16+3,HEX2DEC(I$1)+2)))&gt;32767,HEX2DEC(CONCATENATE(INDEX('BCC Daten'!$B:$R,HEX2DEC($B373)/16+3,HEX2DEC(J$1)+2),INDEX('BCC Daten'!$B:$R,HEX2DEC($B373)/16+3,HEX2DEC(I$1)+2)))-65536,HEX2DEC(CONCATENATE(INDEX('BCC Daten'!$B:$R,HEX2DEC($B373)/16+3,HEX2DEC(J$1)+2),INDEX('BCC Daten'!$B:$R,HEX2DEC($B373)/16+3,HEX2DEC(I$1)+2))))</f>
        <v>-66</v>
      </c>
      <c r="J373" s="106"/>
      <c r="K373" s="106">
        <f>IF(HEX2DEC(CONCATENATE(INDEX('BCC Daten'!$B:$R,HEX2DEC($B373)/16+3,HEX2DEC(L$1)+2),INDEX('BCC Daten'!$B:$R,HEX2DEC($B373)/16+3,HEX2DEC(K$1)+2)))&gt;32767,HEX2DEC(CONCATENATE(INDEX('BCC Daten'!$B:$R,HEX2DEC($B373)/16+3,HEX2DEC(L$1)+2),INDEX('BCC Daten'!$B:$R,HEX2DEC($B373)/16+3,HEX2DEC(K$1)+2)))-65536,HEX2DEC(CONCATENATE(INDEX('BCC Daten'!$B:$R,HEX2DEC($B373)/16+3,HEX2DEC(L$1)+2),INDEX('BCC Daten'!$B:$R,HEX2DEC($B373)/16+3,HEX2DEC(K$1)+2))))</f>
        <v>-17</v>
      </c>
      <c r="L373" s="106"/>
      <c r="M373" s="106">
        <f>IF(HEX2DEC(CONCATENATE(INDEX('BCC Daten'!$B:$R,HEX2DEC($B373)/16+3,HEX2DEC(N$1)+2),INDEX('BCC Daten'!$B:$R,HEX2DEC($B373)/16+3,HEX2DEC(M$1)+2)))&gt;32767,HEX2DEC(CONCATENATE(INDEX('BCC Daten'!$B:$R,HEX2DEC($B373)/16+3,HEX2DEC(N$1)+2),INDEX('BCC Daten'!$B:$R,HEX2DEC($B373)/16+3,HEX2DEC(M$1)+2)))-65536,HEX2DEC(CONCATENATE(INDEX('BCC Daten'!$B:$R,HEX2DEC($B373)/16+3,HEX2DEC(N$1)+2),INDEX('BCC Daten'!$B:$R,HEX2DEC($B373)/16+3,HEX2DEC(M$1)+2))))</f>
        <v>-31</v>
      </c>
      <c r="N373" s="106"/>
      <c r="O373" s="106">
        <f>IF(HEX2DEC(CONCATENATE(INDEX('BCC Daten'!$B:$R,HEX2DEC($B373)/16+3,HEX2DEC(P$1)+2),INDEX('BCC Daten'!$B:$R,HEX2DEC($B373)/16+3,HEX2DEC(O$1)+2)))&gt;32767,HEX2DEC(CONCATENATE(INDEX('BCC Daten'!$B:$R,HEX2DEC($B373)/16+3,HEX2DEC(P$1)+2),INDEX('BCC Daten'!$B:$R,HEX2DEC($B373)/16+3,HEX2DEC(O$1)+2)))-65536,HEX2DEC(CONCATENATE(INDEX('BCC Daten'!$B:$R,HEX2DEC($B373)/16+3,HEX2DEC(P$1)+2),INDEX('BCC Daten'!$B:$R,HEX2DEC($B373)/16+3,HEX2DEC(O$1)+2))))</f>
        <v>-8</v>
      </c>
      <c r="P373" s="106"/>
      <c r="Q373" s="106">
        <f>IF(HEX2DEC(CONCATENATE(INDEX('BCC Daten'!$B:$R,HEX2DEC($B373)/16+3,HEX2DEC(R$1)+2),INDEX('BCC Daten'!$B:$R,HEX2DEC($B373)/16+3,HEX2DEC(Q$1)+2)))&gt;32767,HEX2DEC(CONCATENATE(INDEX('BCC Daten'!$B:$R,HEX2DEC($B373)/16+3,HEX2DEC(R$1)+2),INDEX('BCC Daten'!$B:$R,HEX2DEC($B373)/16+3,HEX2DEC(Q$1)+2)))-65536,HEX2DEC(CONCATENATE(INDEX('BCC Daten'!$B:$R,HEX2DEC($B373)/16+3,HEX2DEC(R$1)+2),INDEX('BCC Daten'!$B:$R,HEX2DEC($B373)/16+3,HEX2DEC(Q$1)+2))))</f>
        <v>28</v>
      </c>
      <c r="R373" s="107"/>
    </row>
    <row r="374" spans="1:18" x14ac:dyDescent="0.25">
      <c r="A374" s="75">
        <f t="shared" si="14"/>
        <v>5088</v>
      </c>
      <c r="B374" s="10" t="str">
        <f t="shared" si="13"/>
        <v>13E0</v>
      </c>
      <c r="C374" s="105">
        <f>IF(HEX2DEC(CONCATENATE(INDEX('BCC Daten'!$B:$R,HEX2DEC($B374)/16+3,HEX2DEC(D$1)+2),INDEX('BCC Daten'!$B:$R,HEX2DEC($B374)/16+3,HEX2DEC(C$1)+2)))&gt;32767,HEX2DEC(CONCATENATE(INDEX('BCC Daten'!$B:$R,HEX2DEC($B374)/16+3,HEX2DEC(D$1)+2),INDEX('BCC Daten'!$B:$R,HEX2DEC($B374)/16+3,HEX2DEC(C$1)+2)))-65536,HEX2DEC(CONCATENATE(INDEX('BCC Daten'!$B:$R,HEX2DEC($B374)/16+3,HEX2DEC(D$1)+2),INDEX('BCC Daten'!$B:$R,HEX2DEC($B374)/16+3,HEX2DEC(C$1)+2))))</f>
        <v>-36</v>
      </c>
      <c r="D374" s="106"/>
      <c r="E374" s="106">
        <f>IF(HEX2DEC(CONCATENATE(INDEX('BCC Daten'!$B:$R,HEX2DEC($B374)/16+3,HEX2DEC(F$1)+2),INDEX('BCC Daten'!$B:$R,HEX2DEC($B374)/16+3,HEX2DEC(E$1)+2)))&gt;32767,HEX2DEC(CONCATENATE(INDEX('BCC Daten'!$B:$R,HEX2DEC($B374)/16+3,HEX2DEC(F$1)+2),INDEX('BCC Daten'!$B:$R,HEX2DEC($B374)/16+3,HEX2DEC(E$1)+2)))-65536,HEX2DEC(CONCATENATE(INDEX('BCC Daten'!$B:$R,HEX2DEC($B374)/16+3,HEX2DEC(F$1)+2),INDEX('BCC Daten'!$B:$R,HEX2DEC($B374)/16+3,HEX2DEC(E$1)+2))))</f>
        <v>-70</v>
      </c>
      <c r="F374" s="106"/>
      <c r="G374" s="106">
        <f>IF(HEX2DEC(CONCATENATE(INDEX('BCC Daten'!$B:$R,HEX2DEC($B374)/16+3,HEX2DEC(H$1)+2),INDEX('BCC Daten'!$B:$R,HEX2DEC($B374)/16+3,HEX2DEC(G$1)+2)))&gt;32767,HEX2DEC(CONCATENATE(INDEX('BCC Daten'!$B:$R,HEX2DEC($B374)/16+3,HEX2DEC(H$1)+2),INDEX('BCC Daten'!$B:$R,HEX2DEC($B374)/16+3,HEX2DEC(G$1)+2)))-65536,HEX2DEC(CONCATENATE(INDEX('BCC Daten'!$B:$R,HEX2DEC($B374)/16+3,HEX2DEC(H$1)+2),INDEX('BCC Daten'!$B:$R,HEX2DEC($B374)/16+3,HEX2DEC(G$1)+2))))</f>
        <v>-14</v>
      </c>
      <c r="H374" s="106"/>
      <c r="I374" s="106">
        <f>IF(HEX2DEC(CONCATENATE(INDEX('BCC Daten'!$B:$R,HEX2DEC($B374)/16+3,HEX2DEC(J$1)+2),INDEX('BCC Daten'!$B:$R,HEX2DEC($B374)/16+3,HEX2DEC(I$1)+2)))&gt;32767,HEX2DEC(CONCATENATE(INDEX('BCC Daten'!$B:$R,HEX2DEC($B374)/16+3,HEX2DEC(J$1)+2),INDEX('BCC Daten'!$B:$R,HEX2DEC($B374)/16+3,HEX2DEC(I$1)+2)))-65536,HEX2DEC(CONCATENATE(INDEX('BCC Daten'!$B:$R,HEX2DEC($B374)/16+3,HEX2DEC(J$1)+2),INDEX('BCC Daten'!$B:$R,HEX2DEC($B374)/16+3,HEX2DEC(I$1)+2))))</f>
        <v>-90</v>
      </c>
      <c r="J374" s="106"/>
      <c r="K374" s="106">
        <f>IF(HEX2DEC(CONCATENATE(INDEX('BCC Daten'!$B:$R,HEX2DEC($B374)/16+3,HEX2DEC(L$1)+2),INDEX('BCC Daten'!$B:$R,HEX2DEC($B374)/16+3,HEX2DEC(K$1)+2)))&gt;32767,HEX2DEC(CONCATENATE(INDEX('BCC Daten'!$B:$R,HEX2DEC($B374)/16+3,HEX2DEC(L$1)+2),INDEX('BCC Daten'!$B:$R,HEX2DEC($B374)/16+3,HEX2DEC(K$1)+2)))-65536,HEX2DEC(CONCATENATE(INDEX('BCC Daten'!$B:$R,HEX2DEC($B374)/16+3,HEX2DEC(L$1)+2),INDEX('BCC Daten'!$B:$R,HEX2DEC($B374)/16+3,HEX2DEC(K$1)+2))))</f>
        <v>-1</v>
      </c>
      <c r="L374" s="106"/>
      <c r="M374" s="106">
        <f>IF(HEX2DEC(CONCATENATE(INDEX('BCC Daten'!$B:$R,HEX2DEC($B374)/16+3,HEX2DEC(N$1)+2),INDEX('BCC Daten'!$B:$R,HEX2DEC($B374)/16+3,HEX2DEC(M$1)+2)))&gt;32767,HEX2DEC(CONCATENATE(INDEX('BCC Daten'!$B:$R,HEX2DEC($B374)/16+3,HEX2DEC(N$1)+2),INDEX('BCC Daten'!$B:$R,HEX2DEC($B374)/16+3,HEX2DEC(M$1)+2)))-65536,HEX2DEC(CONCATENATE(INDEX('BCC Daten'!$B:$R,HEX2DEC($B374)/16+3,HEX2DEC(N$1)+2),INDEX('BCC Daten'!$B:$R,HEX2DEC($B374)/16+3,HEX2DEC(M$1)+2))))</f>
        <v>-85</v>
      </c>
      <c r="N374" s="106"/>
      <c r="O374" s="106">
        <f>IF(HEX2DEC(CONCATENATE(INDEX('BCC Daten'!$B:$R,HEX2DEC($B374)/16+3,HEX2DEC(P$1)+2),INDEX('BCC Daten'!$B:$R,HEX2DEC($B374)/16+3,HEX2DEC(O$1)+2)))&gt;32767,HEX2DEC(CONCATENATE(INDEX('BCC Daten'!$B:$R,HEX2DEC($B374)/16+3,HEX2DEC(P$1)+2),INDEX('BCC Daten'!$B:$R,HEX2DEC($B374)/16+3,HEX2DEC(O$1)+2)))-65536,HEX2DEC(CONCATENATE(INDEX('BCC Daten'!$B:$R,HEX2DEC($B374)/16+3,HEX2DEC(P$1)+2),INDEX('BCC Daten'!$B:$R,HEX2DEC($B374)/16+3,HEX2DEC(O$1)+2))))</f>
        <v>-43</v>
      </c>
      <c r="P374" s="106"/>
      <c r="Q374" s="106">
        <f>IF(HEX2DEC(CONCATENATE(INDEX('BCC Daten'!$B:$R,HEX2DEC($B374)/16+3,HEX2DEC(R$1)+2),INDEX('BCC Daten'!$B:$R,HEX2DEC($B374)/16+3,HEX2DEC(Q$1)+2)))&gt;32767,HEX2DEC(CONCATENATE(INDEX('BCC Daten'!$B:$R,HEX2DEC($B374)/16+3,HEX2DEC(R$1)+2),INDEX('BCC Daten'!$B:$R,HEX2DEC($B374)/16+3,HEX2DEC(Q$1)+2)))-65536,HEX2DEC(CONCATENATE(INDEX('BCC Daten'!$B:$R,HEX2DEC($B374)/16+3,HEX2DEC(R$1)+2),INDEX('BCC Daten'!$B:$R,HEX2DEC($B374)/16+3,HEX2DEC(Q$1)+2))))</f>
        <v>-39</v>
      </c>
      <c r="R374" s="107"/>
    </row>
    <row r="375" spans="1:18" x14ac:dyDescent="0.25">
      <c r="A375" s="75">
        <f t="shared" si="14"/>
        <v>5104</v>
      </c>
      <c r="B375" s="10" t="str">
        <f t="shared" si="13"/>
        <v>13F0</v>
      </c>
      <c r="C375" s="105">
        <f>IF(HEX2DEC(CONCATENATE(INDEX('BCC Daten'!$B:$R,HEX2DEC($B375)/16+3,HEX2DEC(D$1)+2),INDEX('BCC Daten'!$B:$R,HEX2DEC($B375)/16+3,HEX2DEC(C$1)+2)))&gt;32767,HEX2DEC(CONCATENATE(INDEX('BCC Daten'!$B:$R,HEX2DEC($B375)/16+3,HEX2DEC(D$1)+2),INDEX('BCC Daten'!$B:$R,HEX2DEC($B375)/16+3,HEX2DEC(C$1)+2)))-65536,HEX2DEC(CONCATENATE(INDEX('BCC Daten'!$B:$R,HEX2DEC($B375)/16+3,HEX2DEC(D$1)+2),INDEX('BCC Daten'!$B:$R,HEX2DEC($B375)/16+3,HEX2DEC(C$1)+2))))</f>
        <v>12</v>
      </c>
      <c r="D375" s="106"/>
      <c r="E375" s="106">
        <f>IF(HEX2DEC(CONCATENATE(INDEX('BCC Daten'!$B:$R,HEX2DEC($B375)/16+3,HEX2DEC(F$1)+2),INDEX('BCC Daten'!$B:$R,HEX2DEC($B375)/16+3,HEX2DEC(E$1)+2)))&gt;32767,HEX2DEC(CONCATENATE(INDEX('BCC Daten'!$B:$R,HEX2DEC($B375)/16+3,HEX2DEC(F$1)+2),INDEX('BCC Daten'!$B:$R,HEX2DEC($B375)/16+3,HEX2DEC(E$1)+2)))-65536,HEX2DEC(CONCATENATE(INDEX('BCC Daten'!$B:$R,HEX2DEC($B375)/16+3,HEX2DEC(F$1)+2),INDEX('BCC Daten'!$B:$R,HEX2DEC($B375)/16+3,HEX2DEC(E$1)+2))))</f>
        <v>-5</v>
      </c>
      <c r="F375" s="106"/>
      <c r="G375" s="106">
        <f>IF(HEX2DEC(CONCATENATE(INDEX('BCC Daten'!$B:$R,HEX2DEC($B375)/16+3,HEX2DEC(H$1)+2),INDEX('BCC Daten'!$B:$R,HEX2DEC($B375)/16+3,HEX2DEC(G$1)+2)))&gt;32767,HEX2DEC(CONCATENATE(INDEX('BCC Daten'!$B:$R,HEX2DEC($B375)/16+3,HEX2DEC(H$1)+2),INDEX('BCC Daten'!$B:$R,HEX2DEC($B375)/16+3,HEX2DEC(G$1)+2)))-65536,HEX2DEC(CONCATENATE(INDEX('BCC Daten'!$B:$R,HEX2DEC($B375)/16+3,HEX2DEC(H$1)+2),INDEX('BCC Daten'!$B:$R,HEX2DEC($B375)/16+3,HEX2DEC(G$1)+2))))</f>
        <v>41</v>
      </c>
      <c r="H375" s="106"/>
      <c r="I375" s="106">
        <f>IF(HEX2DEC(CONCATENATE(INDEX('BCC Daten'!$B:$R,HEX2DEC($B375)/16+3,HEX2DEC(J$1)+2),INDEX('BCC Daten'!$B:$R,HEX2DEC($B375)/16+3,HEX2DEC(I$1)+2)))&gt;32767,HEX2DEC(CONCATENATE(INDEX('BCC Daten'!$B:$R,HEX2DEC($B375)/16+3,HEX2DEC(J$1)+2),INDEX('BCC Daten'!$B:$R,HEX2DEC($B375)/16+3,HEX2DEC(I$1)+2)))-65536,HEX2DEC(CONCATENATE(INDEX('BCC Daten'!$B:$R,HEX2DEC($B375)/16+3,HEX2DEC(J$1)+2),INDEX('BCC Daten'!$B:$R,HEX2DEC($B375)/16+3,HEX2DEC(I$1)+2))))</f>
        <v>-77</v>
      </c>
      <c r="J375" s="106"/>
      <c r="K375" s="106">
        <f>IF(HEX2DEC(CONCATENATE(INDEX('BCC Daten'!$B:$R,HEX2DEC($B375)/16+3,HEX2DEC(L$1)+2),INDEX('BCC Daten'!$B:$R,HEX2DEC($B375)/16+3,HEX2DEC(K$1)+2)))&gt;32767,HEX2DEC(CONCATENATE(INDEX('BCC Daten'!$B:$R,HEX2DEC($B375)/16+3,HEX2DEC(L$1)+2),INDEX('BCC Daten'!$B:$R,HEX2DEC($B375)/16+3,HEX2DEC(K$1)+2)))-65536,HEX2DEC(CONCATENATE(INDEX('BCC Daten'!$B:$R,HEX2DEC($B375)/16+3,HEX2DEC(L$1)+2),INDEX('BCC Daten'!$B:$R,HEX2DEC($B375)/16+3,HEX2DEC(K$1)+2))))</f>
        <v>-42</v>
      </c>
      <c r="L375" s="106"/>
      <c r="M375" s="106">
        <f>IF(HEX2DEC(CONCATENATE(INDEX('BCC Daten'!$B:$R,HEX2DEC($B375)/16+3,HEX2DEC(N$1)+2),INDEX('BCC Daten'!$B:$R,HEX2DEC($B375)/16+3,HEX2DEC(M$1)+2)))&gt;32767,HEX2DEC(CONCATENATE(INDEX('BCC Daten'!$B:$R,HEX2DEC($B375)/16+3,HEX2DEC(N$1)+2),INDEX('BCC Daten'!$B:$R,HEX2DEC($B375)/16+3,HEX2DEC(M$1)+2)))-65536,HEX2DEC(CONCATENATE(INDEX('BCC Daten'!$B:$R,HEX2DEC($B375)/16+3,HEX2DEC(N$1)+2),INDEX('BCC Daten'!$B:$R,HEX2DEC($B375)/16+3,HEX2DEC(M$1)+2))))</f>
        <v>62</v>
      </c>
      <c r="N375" s="106"/>
      <c r="O375" s="106">
        <f>IF(HEX2DEC(CONCATENATE(INDEX('BCC Daten'!$B:$R,HEX2DEC($B375)/16+3,HEX2DEC(P$1)+2),INDEX('BCC Daten'!$B:$R,HEX2DEC($B375)/16+3,HEX2DEC(O$1)+2)))&gt;32767,HEX2DEC(CONCATENATE(INDEX('BCC Daten'!$B:$R,HEX2DEC($B375)/16+3,HEX2DEC(P$1)+2),INDEX('BCC Daten'!$B:$R,HEX2DEC($B375)/16+3,HEX2DEC(O$1)+2)))-65536,HEX2DEC(CONCATENATE(INDEX('BCC Daten'!$B:$R,HEX2DEC($B375)/16+3,HEX2DEC(P$1)+2),INDEX('BCC Daten'!$B:$R,HEX2DEC($B375)/16+3,HEX2DEC(O$1)+2))))</f>
        <v>89</v>
      </c>
      <c r="P375" s="106"/>
      <c r="Q375" s="106">
        <f>IF(HEX2DEC(CONCATENATE(INDEX('BCC Daten'!$B:$R,HEX2DEC($B375)/16+3,HEX2DEC(R$1)+2),INDEX('BCC Daten'!$B:$R,HEX2DEC($B375)/16+3,HEX2DEC(Q$1)+2)))&gt;32767,HEX2DEC(CONCATENATE(INDEX('BCC Daten'!$B:$R,HEX2DEC($B375)/16+3,HEX2DEC(R$1)+2),INDEX('BCC Daten'!$B:$R,HEX2DEC($B375)/16+3,HEX2DEC(Q$1)+2)))-65536,HEX2DEC(CONCATENATE(INDEX('BCC Daten'!$B:$R,HEX2DEC($B375)/16+3,HEX2DEC(R$1)+2),INDEX('BCC Daten'!$B:$R,HEX2DEC($B375)/16+3,HEX2DEC(Q$1)+2))))</f>
        <v>-78</v>
      </c>
      <c r="R375" s="107"/>
    </row>
    <row r="376" spans="1:18" x14ac:dyDescent="0.25">
      <c r="A376" s="75">
        <f t="shared" si="14"/>
        <v>5120</v>
      </c>
      <c r="B376" s="10" t="str">
        <f t="shared" si="13"/>
        <v>1400</v>
      </c>
      <c r="C376" s="105">
        <f>IF(HEX2DEC(CONCATENATE(INDEX('BCC Daten'!$B:$R,HEX2DEC($B376)/16+3,HEX2DEC(D$1)+2),INDEX('BCC Daten'!$B:$R,HEX2DEC($B376)/16+3,HEX2DEC(C$1)+2)))&gt;32767,HEX2DEC(CONCATENATE(INDEX('BCC Daten'!$B:$R,HEX2DEC($B376)/16+3,HEX2DEC(D$1)+2),INDEX('BCC Daten'!$B:$R,HEX2DEC($B376)/16+3,HEX2DEC(C$1)+2)))-65536,HEX2DEC(CONCATENATE(INDEX('BCC Daten'!$B:$R,HEX2DEC($B376)/16+3,HEX2DEC(D$1)+2),INDEX('BCC Daten'!$B:$R,HEX2DEC($B376)/16+3,HEX2DEC(C$1)+2))))</f>
        <v>-33</v>
      </c>
      <c r="D376" s="106"/>
      <c r="E376" s="106">
        <f>IF(HEX2DEC(CONCATENATE(INDEX('BCC Daten'!$B:$R,HEX2DEC($B376)/16+3,HEX2DEC(F$1)+2),INDEX('BCC Daten'!$B:$R,HEX2DEC($B376)/16+3,HEX2DEC(E$1)+2)))&gt;32767,HEX2DEC(CONCATENATE(INDEX('BCC Daten'!$B:$R,HEX2DEC($B376)/16+3,HEX2DEC(F$1)+2),INDEX('BCC Daten'!$B:$R,HEX2DEC($B376)/16+3,HEX2DEC(E$1)+2)))-65536,HEX2DEC(CONCATENATE(INDEX('BCC Daten'!$B:$R,HEX2DEC($B376)/16+3,HEX2DEC(F$1)+2),INDEX('BCC Daten'!$B:$R,HEX2DEC($B376)/16+3,HEX2DEC(E$1)+2))))</f>
        <v>30</v>
      </c>
      <c r="F376" s="106"/>
      <c r="G376" s="106">
        <f>IF(HEX2DEC(CONCATENATE(INDEX('BCC Daten'!$B:$R,HEX2DEC($B376)/16+3,HEX2DEC(H$1)+2),INDEX('BCC Daten'!$B:$R,HEX2DEC($B376)/16+3,HEX2DEC(G$1)+2)))&gt;32767,HEX2DEC(CONCATENATE(INDEX('BCC Daten'!$B:$R,HEX2DEC($B376)/16+3,HEX2DEC(H$1)+2),INDEX('BCC Daten'!$B:$R,HEX2DEC($B376)/16+3,HEX2DEC(G$1)+2)))-65536,HEX2DEC(CONCATENATE(INDEX('BCC Daten'!$B:$R,HEX2DEC($B376)/16+3,HEX2DEC(H$1)+2),INDEX('BCC Daten'!$B:$R,HEX2DEC($B376)/16+3,HEX2DEC(G$1)+2))))</f>
        <v>-90</v>
      </c>
      <c r="H376" s="106"/>
      <c r="I376" s="106">
        <f>IF(HEX2DEC(CONCATENATE(INDEX('BCC Daten'!$B:$R,HEX2DEC($B376)/16+3,HEX2DEC(J$1)+2),INDEX('BCC Daten'!$B:$R,HEX2DEC($B376)/16+3,HEX2DEC(I$1)+2)))&gt;32767,HEX2DEC(CONCATENATE(INDEX('BCC Daten'!$B:$R,HEX2DEC($B376)/16+3,HEX2DEC(J$1)+2),INDEX('BCC Daten'!$B:$R,HEX2DEC($B376)/16+3,HEX2DEC(I$1)+2)))-65536,HEX2DEC(CONCATENATE(INDEX('BCC Daten'!$B:$R,HEX2DEC($B376)/16+3,HEX2DEC(J$1)+2),INDEX('BCC Daten'!$B:$R,HEX2DEC($B376)/16+3,HEX2DEC(I$1)+2))))</f>
        <v>38</v>
      </c>
      <c r="J376" s="106"/>
      <c r="K376" s="106">
        <f>IF(HEX2DEC(CONCATENATE(INDEX('BCC Daten'!$B:$R,HEX2DEC($B376)/16+3,HEX2DEC(L$1)+2),INDEX('BCC Daten'!$B:$R,HEX2DEC($B376)/16+3,HEX2DEC(K$1)+2)))&gt;32767,HEX2DEC(CONCATENATE(INDEX('BCC Daten'!$B:$R,HEX2DEC($B376)/16+3,HEX2DEC(L$1)+2),INDEX('BCC Daten'!$B:$R,HEX2DEC($B376)/16+3,HEX2DEC(K$1)+2)))-65536,HEX2DEC(CONCATENATE(INDEX('BCC Daten'!$B:$R,HEX2DEC($B376)/16+3,HEX2DEC(L$1)+2),INDEX('BCC Daten'!$B:$R,HEX2DEC($B376)/16+3,HEX2DEC(K$1)+2))))</f>
        <v>-49</v>
      </c>
      <c r="L376" s="106"/>
      <c r="M376" s="106">
        <f>IF(HEX2DEC(CONCATENATE(INDEX('BCC Daten'!$B:$R,HEX2DEC($B376)/16+3,HEX2DEC(N$1)+2),INDEX('BCC Daten'!$B:$R,HEX2DEC($B376)/16+3,HEX2DEC(M$1)+2)))&gt;32767,HEX2DEC(CONCATENATE(INDEX('BCC Daten'!$B:$R,HEX2DEC($B376)/16+3,HEX2DEC(N$1)+2),INDEX('BCC Daten'!$B:$R,HEX2DEC($B376)/16+3,HEX2DEC(M$1)+2)))-65536,HEX2DEC(CONCATENATE(INDEX('BCC Daten'!$B:$R,HEX2DEC($B376)/16+3,HEX2DEC(N$1)+2),INDEX('BCC Daten'!$B:$R,HEX2DEC($B376)/16+3,HEX2DEC(M$1)+2))))</f>
        <v>-26</v>
      </c>
      <c r="N376" s="106"/>
      <c r="O376" s="106">
        <f>IF(HEX2DEC(CONCATENATE(INDEX('BCC Daten'!$B:$R,HEX2DEC($B376)/16+3,HEX2DEC(P$1)+2),INDEX('BCC Daten'!$B:$R,HEX2DEC($B376)/16+3,HEX2DEC(O$1)+2)))&gt;32767,HEX2DEC(CONCATENATE(INDEX('BCC Daten'!$B:$R,HEX2DEC($B376)/16+3,HEX2DEC(P$1)+2),INDEX('BCC Daten'!$B:$R,HEX2DEC($B376)/16+3,HEX2DEC(O$1)+2)))-65536,HEX2DEC(CONCATENATE(INDEX('BCC Daten'!$B:$R,HEX2DEC($B376)/16+3,HEX2DEC(P$1)+2),INDEX('BCC Daten'!$B:$R,HEX2DEC($B376)/16+3,HEX2DEC(O$1)+2))))</f>
        <v>-40</v>
      </c>
      <c r="P376" s="106"/>
      <c r="Q376" s="106">
        <f>IF(HEX2DEC(CONCATENATE(INDEX('BCC Daten'!$B:$R,HEX2DEC($B376)/16+3,HEX2DEC(R$1)+2),INDEX('BCC Daten'!$B:$R,HEX2DEC($B376)/16+3,HEX2DEC(Q$1)+2)))&gt;32767,HEX2DEC(CONCATENATE(INDEX('BCC Daten'!$B:$R,HEX2DEC($B376)/16+3,HEX2DEC(R$1)+2),INDEX('BCC Daten'!$B:$R,HEX2DEC($B376)/16+3,HEX2DEC(Q$1)+2)))-65536,HEX2DEC(CONCATENATE(INDEX('BCC Daten'!$B:$R,HEX2DEC($B376)/16+3,HEX2DEC(R$1)+2),INDEX('BCC Daten'!$B:$R,HEX2DEC($B376)/16+3,HEX2DEC(Q$1)+2))))</f>
        <v>-28</v>
      </c>
      <c r="R376" s="107"/>
    </row>
    <row r="377" spans="1:18" x14ac:dyDescent="0.25">
      <c r="A377" s="75">
        <f t="shared" si="14"/>
        <v>5136</v>
      </c>
      <c r="B377" s="10" t="str">
        <f t="shared" si="13"/>
        <v>1410</v>
      </c>
      <c r="C377" s="105">
        <f>IF(HEX2DEC(CONCATENATE(INDEX('BCC Daten'!$B:$R,HEX2DEC($B377)/16+3,HEX2DEC(D$1)+2),INDEX('BCC Daten'!$B:$R,HEX2DEC($B377)/16+3,HEX2DEC(C$1)+2)))&gt;32767,HEX2DEC(CONCATENATE(INDEX('BCC Daten'!$B:$R,HEX2DEC($B377)/16+3,HEX2DEC(D$1)+2),INDEX('BCC Daten'!$B:$R,HEX2DEC($B377)/16+3,HEX2DEC(C$1)+2)))-65536,HEX2DEC(CONCATENATE(INDEX('BCC Daten'!$B:$R,HEX2DEC($B377)/16+3,HEX2DEC(D$1)+2),INDEX('BCC Daten'!$B:$R,HEX2DEC($B377)/16+3,HEX2DEC(C$1)+2))))</f>
        <v>-65</v>
      </c>
      <c r="D377" s="106"/>
      <c r="E377" s="106">
        <f>IF(HEX2DEC(CONCATENATE(INDEX('BCC Daten'!$B:$R,HEX2DEC($B377)/16+3,HEX2DEC(F$1)+2),INDEX('BCC Daten'!$B:$R,HEX2DEC($B377)/16+3,HEX2DEC(E$1)+2)))&gt;32767,HEX2DEC(CONCATENATE(INDEX('BCC Daten'!$B:$R,HEX2DEC($B377)/16+3,HEX2DEC(F$1)+2),INDEX('BCC Daten'!$B:$R,HEX2DEC($B377)/16+3,HEX2DEC(E$1)+2)))-65536,HEX2DEC(CONCATENATE(INDEX('BCC Daten'!$B:$R,HEX2DEC($B377)/16+3,HEX2DEC(F$1)+2),INDEX('BCC Daten'!$B:$R,HEX2DEC($B377)/16+3,HEX2DEC(E$1)+2))))</f>
        <v>-79</v>
      </c>
      <c r="F377" s="106"/>
      <c r="G377" s="106">
        <f>IF(HEX2DEC(CONCATENATE(INDEX('BCC Daten'!$B:$R,HEX2DEC($B377)/16+3,HEX2DEC(H$1)+2),INDEX('BCC Daten'!$B:$R,HEX2DEC($B377)/16+3,HEX2DEC(G$1)+2)))&gt;32767,HEX2DEC(CONCATENATE(INDEX('BCC Daten'!$B:$R,HEX2DEC($B377)/16+3,HEX2DEC(H$1)+2),INDEX('BCC Daten'!$B:$R,HEX2DEC($B377)/16+3,HEX2DEC(G$1)+2)))-65536,HEX2DEC(CONCATENATE(INDEX('BCC Daten'!$B:$R,HEX2DEC($B377)/16+3,HEX2DEC(H$1)+2),INDEX('BCC Daten'!$B:$R,HEX2DEC($B377)/16+3,HEX2DEC(G$1)+2))))</f>
        <v>12</v>
      </c>
      <c r="H377" s="106"/>
      <c r="I377" s="106">
        <f>IF(HEX2DEC(CONCATENATE(INDEX('BCC Daten'!$B:$R,HEX2DEC($B377)/16+3,HEX2DEC(J$1)+2),INDEX('BCC Daten'!$B:$R,HEX2DEC($B377)/16+3,HEX2DEC(I$1)+2)))&gt;32767,HEX2DEC(CONCATENATE(INDEX('BCC Daten'!$B:$R,HEX2DEC($B377)/16+3,HEX2DEC(J$1)+2),INDEX('BCC Daten'!$B:$R,HEX2DEC($B377)/16+3,HEX2DEC(I$1)+2)))-65536,HEX2DEC(CONCATENATE(INDEX('BCC Daten'!$B:$R,HEX2DEC($B377)/16+3,HEX2DEC(J$1)+2),INDEX('BCC Daten'!$B:$R,HEX2DEC($B377)/16+3,HEX2DEC(I$1)+2))))</f>
        <v>-1</v>
      </c>
      <c r="J377" s="106"/>
      <c r="K377" s="106">
        <f>IF(HEX2DEC(CONCATENATE(INDEX('BCC Daten'!$B:$R,HEX2DEC($B377)/16+3,HEX2DEC(L$1)+2),INDEX('BCC Daten'!$B:$R,HEX2DEC($B377)/16+3,HEX2DEC(K$1)+2)))&gt;32767,HEX2DEC(CONCATENATE(INDEX('BCC Daten'!$B:$R,HEX2DEC($B377)/16+3,HEX2DEC(L$1)+2),INDEX('BCC Daten'!$B:$R,HEX2DEC($B377)/16+3,HEX2DEC(K$1)+2)))-65536,HEX2DEC(CONCATENATE(INDEX('BCC Daten'!$B:$R,HEX2DEC($B377)/16+3,HEX2DEC(L$1)+2),INDEX('BCC Daten'!$B:$R,HEX2DEC($B377)/16+3,HEX2DEC(K$1)+2))))</f>
        <v>-60</v>
      </c>
      <c r="L377" s="106"/>
      <c r="M377" s="106">
        <f>IF(HEX2DEC(CONCATENATE(INDEX('BCC Daten'!$B:$R,HEX2DEC($B377)/16+3,HEX2DEC(N$1)+2),INDEX('BCC Daten'!$B:$R,HEX2DEC($B377)/16+3,HEX2DEC(M$1)+2)))&gt;32767,HEX2DEC(CONCATENATE(INDEX('BCC Daten'!$B:$R,HEX2DEC($B377)/16+3,HEX2DEC(N$1)+2),INDEX('BCC Daten'!$B:$R,HEX2DEC($B377)/16+3,HEX2DEC(M$1)+2)))-65536,HEX2DEC(CONCATENATE(INDEX('BCC Daten'!$B:$R,HEX2DEC($B377)/16+3,HEX2DEC(N$1)+2),INDEX('BCC Daten'!$B:$R,HEX2DEC($B377)/16+3,HEX2DEC(M$1)+2))))</f>
        <v>45</v>
      </c>
      <c r="N377" s="106"/>
      <c r="O377" s="106">
        <f>IF(HEX2DEC(CONCATENATE(INDEX('BCC Daten'!$B:$R,HEX2DEC($B377)/16+3,HEX2DEC(P$1)+2),INDEX('BCC Daten'!$B:$R,HEX2DEC($B377)/16+3,HEX2DEC(O$1)+2)))&gt;32767,HEX2DEC(CONCATENATE(INDEX('BCC Daten'!$B:$R,HEX2DEC($B377)/16+3,HEX2DEC(P$1)+2),INDEX('BCC Daten'!$B:$R,HEX2DEC($B377)/16+3,HEX2DEC(O$1)+2)))-65536,HEX2DEC(CONCATENATE(INDEX('BCC Daten'!$B:$R,HEX2DEC($B377)/16+3,HEX2DEC(P$1)+2),INDEX('BCC Daten'!$B:$R,HEX2DEC($B377)/16+3,HEX2DEC(O$1)+2))))</f>
        <v>-87</v>
      </c>
      <c r="P377" s="106"/>
      <c r="Q377" s="106">
        <f>IF(HEX2DEC(CONCATENATE(INDEX('BCC Daten'!$B:$R,HEX2DEC($B377)/16+3,HEX2DEC(R$1)+2),INDEX('BCC Daten'!$B:$R,HEX2DEC($B377)/16+3,HEX2DEC(Q$1)+2)))&gt;32767,HEX2DEC(CONCATENATE(INDEX('BCC Daten'!$B:$R,HEX2DEC($B377)/16+3,HEX2DEC(R$1)+2),INDEX('BCC Daten'!$B:$R,HEX2DEC($B377)/16+3,HEX2DEC(Q$1)+2)))-65536,HEX2DEC(CONCATENATE(INDEX('BCC Daten'!$B:$R,HEX2DEC($B377)/16+3,HEX2DEC(R$1)+2),INDEX('BCC Daten'!$B:$R,HEX2DEC($B377)/16+3,HEX2DEC(Q$1)+2))))</f>
        <v>27</v>
      </c>
      <c r="R377" s="107"/>
    </row>
    <row r="378" spans="1:18" x14ac:dyDescent="0.25">
      <c r="A378" s="75">
        <f t="shared" si="14"/>
        <v>5152</v>
      </c>
      <c r="B378" s="10" t="str">
        <f t="shared" si="13"/>
        <v>1420</v>
      </c>
      <c r="C378" s="105">
        <f>IF(HEX2DEC(CONCATENATE(INDEX('BCC Daten'!$B:$R,HEX2DEC($B378)/16+3,HEX2DEC(D$1)+2),INDEX('BCC Daten'!$B:$R,HEX2DEC($B378)/16+3,HEX2DEC(C$1)+2)))&gt;32767,HEX2DEC(CONCATENATE(INDEX('BCC Daten'!$B:$R,HEX2DEC($B378)/16+3,HEX2DEC(D$1)+2),INDEX('BCC Daten'!$B:$R,HEX2DEC($B378)/16+3,HEX2DEC(C$1)+2)))-65536,HEX2DEC(CONCATENATE(INDEX('BCC Daten'!$B:$R,HEX2DEC($B378)/16+3,HEX2DEC(D$1)+2),INDEX('BCC Daten'!$B:$R,HEX2DEC($B378)/16+3,HEX2DEC(C$1)+2))))</f>
        <v>33</v>
      </c>
      <c r="D378" s="106"/>
      <c r="E378" s="106">
        <f>IF(HEX2DEC(CONCATENATE(INDEX('BCC Daten'!$B:$R,HEX2DEC($B378)/16+3,HEX2DEC(F$1)+2),INDEX('BCC Daten'!$B:$R,HEX2DEC($B378)/16+3,HEX2DEC(E$1)+2)))&gt;32767,HEX2DEC(CONCATENATE(INDEX('BCC Daten'!$B:$R,HEX2DEC($B378)/16+3,HEX2DEC(F$1)+2),INDEX('BCC Daten'!$B:$R,HEX2DEC($B378)/16+3,HEX2DEC(E$1)+2)))-65536,HEX2DEC(CONCATENATE(INDEX('BCC Daten'!$B:$R,HEX2DEC($B378)/16+3,HEX2DEC(F$1)+2),INDEX('BCC Daten'!$B:$R,HEX2DEC($B378)/16+3,HEX2DEC(E$1)+2))))</f>
        <v>-84</v>
      </c>
      <c r="F378" s="106"/>
      <c r="G378" s="106">
        <f>IF(HEX2DEC(CONCATENATE(INDEX('BCC Daten'!$B:$R,HEX2DEC($B378)/16+3,HEX2DEC(H$1)+2),INDEX('BCC Daten'!$B:$R,HEX2DEC($B378)/16+3,HEX2DEC(G$1)+2)))&gt;32767,HEX2DEC(CONCATENATE(INDEX('BCC Daten'!$B:$R,HEX2DEC($B378)/16+3,HEX2DEC(H$1)+2),INDEX('BCC Daten'!$B:$R,HEX2DEC($B378)/16+3,HEX2DEC(G$1)+2)))-65536,HEX2DEC(CONCATENATE(INDEX('BCC Daten'!$B:$R,HEX2DEC($B378)/16+3,HEX2DEC(H$1)+2),INDEX('BCC Daten'!$B:$R,HEX2DEC($B378)/16+3,HEX2DEC(G$1)+2))))</f>
        <v>8</v>
      </c>
      <c r="H378" s="106"/>
      <c r="I378" s="106">
        <f>IF(HEX2DEC(CONCATENATE(INDEX('BCC Daten'!$B:$R,HEX2DEC($B378)/16+3,HEX2DEC(J$1)+2),INDEX('BCC Daten'!$B:$R,HEX2DEC($B378)/16+3,HEX2DEC(I$1)+2)))&gt;32767,HEX2DEC(CONCATENATE(INDEX('BCC Daten'!$B:$R,HEX2DEC($B378)/16+3,HEX2DEC(J$1)+2),INDEX('BCC Daten'!$B:$R,HEX2DEC($B378)/16+3,HEX2DEC(I$1)+2)))-65536,HEX2DEC(CONCATENATE(INDEX('BCC Daten'!$B:$R,HEX2DEC($B378)/16+3,HEX2DEC(J$1)+2),INDEX('BCC Daten'!$B:$R,HEX2DEC($B378)/16+3,HEX2DEC(I$1)+2))))</f>
        <v>-41</v>
      </c>
      <c r="J378" s="106"/>
      <c r="K378" s="106">
        <f>IF(HEX2DEC(CONCATENATE(INDEX('BCC Daten'!$B:$R,HEX2DEC($B378)/16+3,HEX2DEC(L$1)+2),INDEX('BCC Daten'!$B:$R,HEX2DEC($B378)/16+3,HEX2DEC(K$1)+2)))&gt;32767,HEX2DEC(CONCATENATE(INDEX('BCC Daten'!$B:$R,HEX2DEC($B378)/16+3,HEX2DEC(L$1)+2),INDEX('BCC Daten'!$B:$R,HEX2DEC($B378)/16+3,HEX2DEC(K$1)+2)))-65536,HEX2DEC(CONCATENATE(INDEX('BCC Daten'!$B:$R,HEX2DEC($B378)/16+3,HEX2DEC(L$1)+2),INDEX('BCC Daten'!$B:$R,HEX2DEC($B378)/16+3,HEX2DEC(K$1)+2))))</f>
        <v>-12</v>
      </c>
      <c r="L378" s="106"/>
      <c r="M378" s="106">
        <f>IF(HEX2DEC(CONCATENATE(INDEX('BCC Daten'!$B:$R,HEX2DEC($B378)/16+3,HEX2DEC(N$1)+2),INDEX('BCC Daten'!$B:$R,HEX2DEC($B378)/16+3,HEX2DEC(M$1)+2)))&gt;32767,HEX2DEC(CONCATENATE(INDEX('BCC Daten'!$B:$R,HEX2DEC($B378)/16+3,HEX2DEC(N$1)+2),INDEX('BCC Daten'!$B:$R,HEX2DEC($B378)/16+3,HEX2DEC(M$1)+2)))-65536,HEX2DEC(CONCATENATE(INDEX('BCC Daten'!$B:$R,HEX2DEC($B378)/16+3,HEX2DEC(N$1)+2),INDEX('BCC Daten'!$B:$R,HEX2DEC($B378)/16+3,HEX2DEC(M$1)+2))))</f>
        <v>-39</v>
      </c>
      <c r="N378" s="106"/>
      <c r="O378" s="106">
        <f>IF(HEX2DEC(CONCATENATE(INDEX('BCC Daten'!$B:$R,HEX2DEC($B378)/16+3,HEX2DEC(P$1)+2),INDEX('BCC Daten'!$B:$R,HEX2DEC($B378)/16+3,HEX2DEC(O$1)+2)))&gt;32767,HEX2DEC(CONCATENATE(INDEX('BCC Daten'!$B:$R,HEX2DEC($B378)/16+3,HEX2DEC(P$1)+2),INDEX('BCC Daten'!$B:$R,HEX2DEC($B378)/16+3,HEX2DEC(O$1)+2)))-65536,HEX2DEC(CONCATENATE(INDEX('BCC Daten'!$B:$R,HEX2DEC($B378)/16+3,HEX2DEC(P$1)+2),INDEX('BCC Daten'!$B:$R,HEX2DEC($B378)/16+3,HEX2DEC(O$1)+2))))</f>
        <v>-28</v>
      </c>
      <c r="P378" s="106"/>
      <c r="Q378" s="106">
        <f>IF(HEX2DEC(CONCATENATE(INDEX('BCC Daten'!$B:$R,HEX2DEC($B378)/16+3,HEX2DEC(R$1)+2),INDEX('BCC Daten'!$B:$R,HEX2DEC($B378)/16+3,HEX2DEC(Q$1)+2)))&gt;32767,HEX2DEC(CONCATENATE(INDEX('BCC Daten'!$B:$R,HEX2DEC($B378)/16+3,HEX2DEC(R$1)+2),INDEX('BCC Daten'!$B:$R,HEX2DEC($B378)/16+3,HEX2DEC(Q$1)+2)))-65536,HEX2DEC(CONCATENATE(INDEX('BCC Daten'!$B:$R,HEX2DEC($B378)/16+3,HEX2DEC(R$1)+2),INDEX('BCC Daten'!$B:$R,HEX2DEC($B378)/16+3,HEX2DEC(Q$1)+2))))</f>
        <v>9</v>
      </c>
      <c r="R378" s="107"/>
    </row>
    <row r="379" spans="1:18" x14ac:dyDescent="0.25">
      <c r="A379" s="75">
        <f t="shared" si="14"/>
        <v>5168</v>
      </c>
      <c r="B379" s="10" t="str">
        <f t="shared" si="13"/>
        <v>1430</v>
      </c>
      <c r="C379" s="105">
        <f>IF(HEX2DEC(CONCATENATE(INDEX('BCC Daten'!$B:$R,HEX2DEC($B379)/16+3,HEX2DEC(D$1)+2),INDEX('BCC Daten'!$B:$R,HEX2DEC($B379)/16+3,HEX2DEC(C$1)+2)))&gt;32767,HEX2DEC(CONCATENATE(INDEX('BCC Daten'!$B:$R,HEX2DEC($B379)/16+3,HEX2DEC(D$1)+2),INDEX('BCC Daten'!$B:$R,HEX2DEC($B379)/16+3,HEX2DEC(C$1)+2)))-65536,HEX2DEC(CONCATENATE(INDEX('BCC Daten'!$B:$R,HEX2DEC($B379)/16+3,HEX2DEC(D$1)+2),INDEX('BCC Daten'!$B:$R,HEX2DEC($B379)/16+3,HEX2DEC(C$1)+2))))</f>
        <v>-36</v>
      </c>
      <c r="D379" s="106"/>
      <c r="E379" s="106">
        <f>IF(HEX2DEC(CONCATENATE(INDEX('BCC Daten'!$B:$R,HEX2DEC($B379)/16+3,HEX2DEC(F$1)+2),INDEX('BCC Daten'!$B:$R,HEX2DEC($B379)/16+3,HEX2DEC(E$1)+2)))&gt;32767,HEX2DEC(CONCATENATE(INDEX('BCC Daten'!$B:$R,HEX2DEC($B379)/16+3,HEX2DEC(F$1)+2),INDEX('BCC Daten'!$B:$R,HEX2DEC($B379)/16+3,HEX2DEC(E$1)+2)))-65536,HEX2DEC(CONCATENATE(INDEX('BCC Daten'!$B:$R,HEX2DEC($B379)/16+3,HEX2DEC(F$1)+2),INDEX('BCC Daten'!$B:$R,HEX2DEC($B379)/16+3,HEX2DEC(E$1)+2))))</f>
        <v>-24</v>
      </c>
      <c r="F379" s="106"/>
      <c r="G379" s="106">
        <f>IF(HEX2DEC(CONCATENATE(INDEX('BCC Daten'!$B:$R,HEX2DEC($B379)/16+3,HEX2DEC(H$1)+2),INDEX('BCC Daten'!$B:$R,HEX2DEC($B379)/16+3,HEX2DEC(G$1)+2)))&gt;32767,HEX2DEC(CONCATENATE(INDEX('BCC Daten'!$B:$R,HEX2DEC($B379)/16+3,HEX2DEC(H$1)+2),INDEX('BCC Daten'!$B:$R,HEX2DEC($B379)/16+3,HEX2DEC(G$1)+2)))-65536,HEX2DEC(CONCATENATE(INDEX('BCC Daten'!$B:$R,HEX2DEC($B379)/16+3,HEX2DEC(H$1)+2),INDEX('BCC Daten'!$B:$R,HEX2DEC($B379)/16+3,HEX2DEC(G$1)+2))))</f>
        <v>-138</v>
      </c>
      <c r="H379" s="106"/>
      <c r="I379" s="106">
        <f>IF(HEX2DEC(CONCATENATE(INDEX('BCC Daten'!$B:$R,HEX2DEC($B379)/16+3,HEX2DEC(J$1)+2),INDEX('BCC Daten'!$B:$R,HEX2DEC($B379)/16+3,HEX2DEC(I$1)+2)))&gt;32767,HEX2DEC(CONCATENATE(INDEX('BCC Daten'!$B:$R,HEX2DEC($B379)/16+3,HEX2DEC(J$1)+2),INDEX('BCC Daten'!$B:$R,HEX2DEC($B379)/16+3,HEX2DEC(I$1)+2)))-65536,HEX2DEC(CONCATENATE(INDEX('BCC Daten'!$B:$R,HEX2DEC($B379)/16+3,HEX2DEC(J$1)+2),INDEX('BCC Daten'!$B:$R,HEX2DEC($B379)/16+3,HEX2DEC(I$1)+2))))</f>
        <v>-12</v>
      </c>
      <c r="J379" s="106"/>
      <c r="K379" s="106">
        <f>IF(HEX2DEC(CONCATENATE(INDEX('BCC Daten'!$B:$R,HEX2DEC($B379)/16+3,HEX2DEC(L$1)+2),INDEX('BCC Daten'!$B:$R,HEX2DEC($B379)/16+3,HEX2DEC(K$1)+2)))&gt;32767,HEX2DEC(CONCATENATE(INDEX('BCC Daten'!$B:$R,HEX2DEC($B379)/16+3,HEX2DEC(L$1)+2),INDEX('BCC Daten'!$B:$R,HEX2DEC($B379)/16+3,HEX2DEC(K$1)+2)))-65536,HEX2DEC(CONCATENATE(INDEX('BCC Daten'!$B:$R,HEX2DEC($B379)/16+3,HEX2DEC(L$1)+2),INDEX('BCC Daten'!$B:$R,HEX2DEC($B379)/16+3,HEX2DEC(K$1)+2))))</f>
        <v>-86</v>
      </c>
      <c r="L379" s="106"/>
      <c r="M379" s="106">
        <f>IF(HEX2DEC(CONCATENATE(INDEX('BCC Daten'!$B:$R,HEX2DEC($B379)/16+3,HEX2DEC(N$1)+2),INDEX('BCC Daten'!$B:$R,HEX2DEC($B379)/16+3,HEX2DEC(M$1)+2)))&gt;32767,HEX2DEC(CONCATENATE(INDEX('BCC Daten'!$B:$R,HEX2DEC($B379)/16+3,HEX2DEC(N$1)+2),INDEX('BCC Daten'!$B:$R,HEX2DEC($B379)/16+3,HEX2DEC(M$1)+2)))-65536,HEX2DEC(CONCATENATE(INDEX('BCC Daten'!$B:$R,HEX2DEC($B379)/16+3,HEX2DEC(N$1)+2),INDEX('BCC Daten'!$B:$R,HEX2DEC($B379)/16+3,HEX2DEC(M$1)+2))))</f>
        <v>34</v>
      </c>
      <c r="N379" s="106"/>
      <c r="O379" s="106">
        <f>IF(HEX2DEC(CONCATENATE(INDEX('BCC Daten'!$B:$R,HEX2DEC($B379)/16+3,HEX2DEC(P$1)+2),INDEX('BCC Daten'!$B:$R,HEX2DEC($B379)/16+3,HEX2DEC(O$1)+2)))&gt;32767,HEX2DEC(CONCATENATE(INDEX('BCC Daten'!$B:$R,HEX2DEC($B379)/16+3,HEX2DEC(P$1)+2),INDEX('BCC Daten'!$B:$R,HEX2DEC($B379)/16+3,HEX2DEC(O$1)+2)))-65536,HEX2DEC(CONCATENATE(INDEX('BCC Daten'!$B:$R,HEX2DEC($B379)/16+3,HEX2DEC(P$1)+2),INDEX('BCC Daten'!$B:$R,HEX2DEC($B379)/16+3,HEX2DEC(O$1)+2))))</f>
        <v>-21</v>
      </c>
      <c r="P379" s="106"/>
      <c r="Q379" s="106">
        <f>IF(HEX2DEC(CONCATENATE(INDEX('BCC Daten'!$B:$R,HEX2DEC($B379)/16+3,HEX2DEC(R$1)+2),INDEX('BCC Daten'!$B:$R,HEX2DEC($B379)/16+3,HEX2DEC(Q$1)+2)))&gt;32767,HEX2DEC(CONCATENATE(INDEX('BCC Daten'!$B:$R,HEX2DEC($B379)/16+3,HEX2DEC(R$1)+2),INDEX('BCC Daten'!$B:$R,HEX2DEC($B379)/16+3,HEX2DEC(Q$1)+2)))-65536,HEX2DEC(CONCATENATE(INDEX('BCC Daten'!$B:$R,HEX2DEC($B379)/16+3,HEX2DEC(R$1)+2),INDEX('BCC Daten'!$B:$R,HEX2DEC($B379)/16+3,HEX2DEC(Q$1)+2))))</f>
        <v>13</v>
      </c>
      <c r="R379" s="107"/>
    </row>
    <row r="380" spans="1:18" x14ac:dyDescent="0.25">
      <c r="A380" s="75">
        <f t="shared" si="14"/>
        <v>5184</v>
      </c>
      <c r="B380" s="10" t="str">
        <f t="shared" si="13"/>
        <v>1440</v>
      </c>
      <c r="C380" s="105">
        <f>IF(HEX2DEC(CONCATENATE(INDEX('BCC Daten'!$B:$R,HEX2DEC($B380)/16+3,HEX2DEC(D$1)+2),INDEX('BCC Daten'!$B:$R,HEX2DEC($B380)/16+3,HEX2DEC(C$1)+2)))&gt;32767,HEX2DEC(CONCATENATE(INDEX('BCC Daten'!$B:$R,HEX2DEC($B380)/16+3,HEX2DEC(D$1)+2),INDEX('BCC Daten'!$B:$R,HEX2DEC($B380)/16+3,HEX2DEC(C$1)+2)))-65536,HEX2DEC(CONCATENATE(INDEX('BCC Daten'!$B:$R,HEX2DEC($B380)/16+3,HEX2DEC(D$1)+2),INDEX('BCC Daten'!$B:$R,HEX2DEC($B380)/16+3,HEX2DEC(C$1)+2))))</f>
        <v>-18</v>
      </c>
      <c r="D380" s="106"/>
      <c r="E380" s="106">
        <f>IF(HEX2DEC(CONCATENATE(INDEX('BCC Daten'!$B:$R,HEX2DEC($B380)/16+3,HEX2DEC(F$1)+2),INDEX('BCC Daten'!$B:$R,HEX2DEC($B380)/16+3,HEX2DEC(E$1)+2)))&gt;32767,HEX2DEC(CONCATENATE(INDEX('BCC Daten'!$B:$R,HEX2DEC($B380)/16+3,HEX2DEC(F$1)+2),INDEX('BCC Daten'!$B:$R,HEX2DEC($B380)/16+3,HEX2DEC(E$1)+2)))-65536,HEX2DEC(CONCATENATE(INDEX('BCC Daten'!$B:$R,HEX2DEC($B380)/16+3,HEX2DEC(F$1)+2),INDEX('BCC Daten'!$B:$R,HEX2DEC($B380)/16+3,HEX2DEC(E$1)+2))))</f>
        <v>-20</v>
      </c>
      <c r="F380" s="106"/>
      <c r="G380" s="106">
        <f>IF(HEX2DEC(CONCATENATE(INDEX('BCC Daten'!$B:$R,HEX2DEC($B380)/16+3,HEX2DEC(H$1)+2),INDEX('BCC Daten'!$B:$R,HEX2DEC($B380)/16+3,HEX2DEC(G$1)+2)))&gt;32767,HEX2DEC(CONCATENATE(INDEX('BCC Daten'!$B:$R,HEX2DEC($B380)/16+3,HEX2DEC(H$1)+2),INDEX('BCC Daten'!$B:$R,HEX2DEC($B380)/16+3,HEX2DEC(G$1)+2)))-65536,HEX2DEC(CONCATENATE(INDEX('BCC Daten'!$B:$R,HEX2DEC($B380)/16+3,HEX2DEC(H$1)+2),INDEX('BCC Daten'!$B:$R,HEX2DEC($B380)/16+3,HEX2DEC(G$1)+2))))</f>
        <v>-15</v>
      </c>
      <c r="H380" s="106"/>
      <c r="I380" s="106">
        <f>IF(HEX2DEC(CONCATENATE(INDEX('BCC Daten'!$B:$R,HEX2DEC($B380)/16+3,HEX2DEC(J$1)+2),INDEX('BCC Daten'!$B:$R,HEX2DEC($B380)/16+3,HEX2DEC(I$1)+2)))&gt;32767,HEX2DEC(CONCATENATE(INDEX('BCC Daten'!$B:$R,HEX2DEC($B380)/16+3,HEX2DEC(J$1)+2),INDEX('BCC Daten'!$B:$R,HEX2DEC($B380)/16+3,HEX2DEC(I$1)+2)))-65536,HEX2DEC(CONCATENATE(INDEX('BCC Daten'!$B:$R,HEX2DEC($B380)/16+3,HEX2DEC(J$1)+2),INDEX('BCC Daten'!$B:$R,HEX2DEC($B380)/16+3,HEX2DEC(I$1)+2))))</f>
        <v>-19</v>
      </c>
      <c r="J380" s="106"/>
      <c r="K380" s="106">
        <f>IF(HEX2DEC(CONCATENATE(INDEX('BCC Daten'!$B:$R,HEX2DEC($B380)/16+3,HEX2DEC(L$1)+2),INDEX('BCC Daten'!$B:$R,HEX2DEC($B380)/16+3,HEX2DEC(K$1)+2)))&gt;32767,HEX2DEC(CONCATENATE(INDEX('BCC Daten'!$B:$R,HEX2DEC($B380)/16+3,HEX2DEC(L$1)+2),INDEX('BCC Daten'!$B:$R,HEX2DEC($B380)/16+3,HEX2DEC(K$1)+2)))-65536,HEX2DEC(CONCATENATE(INDEX('BCC Daten'!$B:$R,HEX2DEC($B380)/16+3,HEX2DEC(L$1)+2),INDEX('BCC Daten'!$B:$R,HEX2DEC($B380)/16+3,HEX2DEC(K$1)+2))))</f>
        <v>-17</v>
      </c>
      <c r="L380" s="106"/>
      <c r="M380" s="106">
        <f>IF(HEX2DEC(CONCATENATE(INDEX('BCC Daten'!$B:$R,HEX2DEC($B380)/16+3,HEX2DEC(N$1)+2),INDEX('BCC Daten'!$B:$R,HEX2DEC($B380)/16+3,HEX2DEC(M$1)+2)))&gt;32767,HEX2DEC(CONCATENATE(INDEX('BCC Daten'!$B:$R,HEX2DEC($B380)/16+3,HEX2DEC(N$1)+2),INDEX('BCC Daten'!$B:$R,HEX2DEC($B380)/16+3,HEX2DEC(M$1)+2)))-65536,HEX2DEC(CONCATENATE(INDEX('BCC Daten'!$B:$R,HEX2DEC($B380)/16+3,HEX2DEC(N$1)+2),INDEX('BCC Daten'!$B:$R,HEX2DEC($B380)/16+3,HEX2DEC(M$1)+2))))</f>
        <v>-14</v>
      </c>
      <c r="N380" s="106"/>
      <c r="O380" s="106">
        <f>IF(HEX2DEC(CONCATENATE(INDEX('BCC Daten'!$B:$R,HEX2DEC($B380)/16+3,HEX2DEC(P$1)+2),INDEX('BCC Daten'!$B:$R,HEX2DEC($B380)/16+3,HEX2DEC(O$1)+2)))&gt;32767,HEX2DEC(CONCATENATE(INDEX('BCC Daten'!$B:$R,HEX2DEC($B380)/16+3,HEX2DEC(P$1)+2),INDEX('BCC Daten'!$B:$R,HEX2DEC($B380)/16+3,HEX2DEC(O$1)+2)))-65536,HEX2DEC(CONCATENATE(INDEX('BCC Daten'!$B:$R,HEX2DEC($B380)/16+3,HEX2DEC(P$1)+2),INDEX('BCC Daten'!$B:$R,HEX2DEC($B380)/16+3,HEX2DEC(O$1)+2))))</f>
        <v>-19</v>
      </c>
      <c r="P380" s="106"/>
      <c r="Q380" s="106">
        <f>IF(HEX2DEC(CONCATENATE(INDEX('BCC Daten'!$B:$R,HEX2DEC($B380)/16+3,HEX2DEC(R$1)+2),INDEX('BCC Daten'!$B:$R,HEX2DEC($B380)/16+3,HEX2DEC(Q$1)+2)))&gt;32767,HEX2DEC(CONCATENATE(INDEX('BCC Daten'!$B:$R,HEX2DEC($B380)/16+3,HEX2DEC(R$1)+2),INDEX('BCC Daten'!$B:$R,HEX2DEC($B380)/16+3,HEX2DEC(Q$1)+2)))-65536,HEX2DEC(CONCATENATE(INDEX('BCC Daten'!$B:$R,HEX2DEC($B380)/16+3,HEX2DEC(R$1)+2),INDEX('BCC Daten'!$B:$R,HEX2DEC($B380)/16+3,HEX2DEC(Q$1)+2))))</f>
        <v>-19</v>
      </c>
      <c r="R380" s="107"/>
    </row>
    <row r="381" spans="1:18" x14ac:dyDescent="0.25">
      <c r="A381" s="75">
        <f t="shared" si="14"/>
        <v>5200</v>
      </c>
      <c r="B381" s="10" t="str">
        <f t="shared" si="13"/>
        <v>1450</v>
      </c>
      <c r="C381" s="105">
        <f>IF(HEX2DEC(CONCATENATE(INDEX('BCC Daten'!$B:$R,HEX2DEC($B381)/16+3,HEX2DEC(D$1)+2),INDEX('BCC Daten'!$B:$R,HEX2DEC($B381)/16+3,HEX2DEC(C$1)+2)))&gt;32767,HEX2DEC(CONCATENATE(INDEX('BCC Daten'!$B:$R,HEX2DEC($B381)/16+3,HEX2DEC(D$1)+2),INDEX('BCC Daten'!$B:$R,HEX2DEC($B381)/16+3,HEX2DEC(C$1)+2)))-65536,HEX2DEC(CONCATENATE(INDEX('BCC Daten'!$B:$R,HEX2DEC($B381)/16+3,HEX2DEC(D$1)+2),INDEX('BCC Daten'!$B:$R,HEX2DEC($B381)/16+3,HEX2DEC(C$1)+2))))</f>
        <v>-13</v>
      </c>
      <c r="D381" s="106"/>
      <c r="E381" s="106">
        <f>IF(HEX2DEC(CONCATENATE(INDEX('BCC Daten'!$B:$R,HEX2DEC($B381)/16+3,HEX2DEC(F$1)+2),INDEX('BCC Daten'!$B:$R,HEX2DEC($B381)/16+3,HEX2DEC(E$1)+2)))&gt;32767,HEX2DEC(CONCATENATE(INDEX('BCC Daten'!$B:$R,HEX2DEC($B381)/16+3,HEX2DEC(F$1)+2),INDEX('BCC Daten'!$B:$R,HEX2DEC($B381)/16+3,HEX2DEC(E$1)+2)))-65536,HEX2DEC(CONCATENATE(INDEX('BCC Daten'!$B:$R,HEX2DEC($B381)/16+3,HEX2DEC(F$1)+2),INDEX('BCC Daten'!$B:$R,HEX2DEC($B381)/16+3,HEX2DEC(E$1)+2))))</f>
        <v>-21</v>
      </c>
      <c r="F381" s="106"/>
      <c r="G381" s="106">
        <f>IF(HEX2DEC(CONCATENATE(INDEX('BCC Daten'!$B:$R,HEX2DEC($B381)/16+3,HEX2DEC(H$1)+2),INDEX('BCC Daten'!$B:$R,HEX2DEC($B381)/16+3,HEX2DEC(G$1)+2)))&gt;32767,HEX2DEC(CONCATENATE(INDEX('BCC Daten'!$B:$R,HEX2DEC($B381)/16+3,HEX2DEC(H$1)+2),INDEX('BCC Daten'!$B:$R,HEX2DEC($B381)/16+3,HEX2DEC(G$1)+2)))-65536,HEX2DEC(CONCATENATE(INDEX('BCC Daten'!$B:$R,HEX2DEC($B381)/16+3,HEX2DEC(H$1)+2),INDEX('BCC Daten'!$B:$R,HEX2DEC($B381)/16+3,HEX2DEC(G$1)+2))))</f>
        <v>-17</v>
      </c>
      <c r="H381" s="106"/>
      <c r="I381" s="106">
        <f>IF(HEX2DEC(CONCATENATE(INDEX('BCC Daten'!$B:$R,HEX2DEC($B381)/16+3,HEX2DEC(J$1)+2),INDEX('BCC Daten'!$B:$R,HEX2DEC($B381)/16+3,HEX2DEC(I$1)+2)))&gt;32767,HEX2DEC(CONCATENATE(INDEX('BCC Daten'!$B:$R,HEX2DEC($B381)/16+3,HEX2DEC(J$1)+2),INDEX('BCC Daten'!$B:$R,HEX2DEC($B381)/16+3,HEX2DEC(I$1)+2)))-65536,HEX2DEC(CONCATENATE(INDEX('BCC Daten'!$B:$R,HEX2DEC($B381)/16+3,HEX2DEC(J$1)+2),INDEX('BCC Daten'!$B:$R,HEX2DEC($B381)/16+3,HEX2DEC(I$1)+2))))</f>
        <v>-16</v>
      </c>
      <c r="J381" s="106"/>
      <c r="K381" s="106">
        <f>IF(HEX2DEC(CONCATENATE(INDEX('BCC Daten'!$B:$R,HEX2DEC($B381)/16+3,HEX2DEC(L$1)+2),INDEX('BCC Daten'!$B:$R,HEX2DEC($B381)/16+3,HEX2DEC(K$1)+2)))&gt;32767,HEX2DEC(CONCATENATE(INDEX('BCC Daten'!$B:$R,HEX2DEC($B381)/16+3,HEX2DEC(L$1)+2),INDEX('BCC Daten'!$B:$R,HEX2DEC($B381)/16+3,HEX2DEC(K$1)+2)))-65536,HEX2DEC(CONCATENATE(INDEX('BCC Daten'!$B:$R,HEX2DEC($B381)/16+3,HEX2DEC(L$1)+2),INDEX('BCC Daten'!$B:$R,HEX2DEC($B381)/16+3,HEX2DEC(K$1)+2))))</f>
        <v>-16</v>
      </c>
      <c r="L381" s="106"/>
      <c r="M381" s="106">
        <f>IF(HEX2DEC(CONCATENATE(INDEX('BCC Daten'!$B:$R,HEX2DEC($B381)/16+3,HEX2DEC(N$1)+2),INDEX('BCC Daten'!$B:$R,HEX2DEC($B381)/16+3,HEX2DEC(M$1)+2)))&gt;32767,HEX2DEC(CONCATENATE(INDEX('BCC Daten'!$B:$R,HEX2DEC($B381)/16+3,HEX2DEC(N$1)+2),INDEX('BCC Daten'!$B:$R,HEX2DEC($B381)/16+3,HEX2DEC(M$1)+2)))-65536,HEX2DEC(CONCATENATE(INDEX('BCC Daten'!$B:$R,HEX2DEC($B381)/16+3,HEX2DEC(N$1)+2),INDEX('BCC Daten'!$B:$R,HEX2DEC($B381)/16+3,HEX2DEC(M$1)+2))))</f>
        <v>-18</v>
      </c>
      <c r="N381" s="106"/>
      <c r="O381" s="106">
        <f>IF(HEX2DEC(CONCATENATE(INDEX('BCC Daten'!$B:$R,HEX2DEC($B381)/16+3,HEX2DEC(P$1)+2),INDEX('BCC Daten'!$B:$R,HEX2DEC($B381)/16+3,HEX2DEC(O$1)+2)))&gt;32767,HEX2DEC(CONCATENATE(INDEX('BCC Daten'!$B:$R,HEX2DEC($B381)/16+3,HEX2DEC(P$1)+2),INDEX('BCC Daten'!$B:$R,HEX2DEC($B381)/16+3,HEX2DEC(O$1)+2)))-65536,HEX2DEC(CONCATENATE(INDEX('BCC Daten'!$B:$R,HEX2DEC($B381)/16+3,HEX2DEC(P$1)+2),INDEX('BCC Daten'!$B:$R,HEX2DEC($B381)/16+3,HEX2DEC(O$1)+2))))</f>
        <v>-18</v>
      </c>
      <c r="P381" s="106"/>
      <c r="Q381" s="106">
        <f>IF(HEX2DEC(CONCATENATE(INDEX('BCC Daten'!$B:$R,HEX2DEC($B381)/16+3,HEX2DEC(R$1)+2),INDEX('BCC Daten'!$B:$R,HEX2DEC($B381)/16+3,HEX2DEC(Q$1)+2)))&gt;32767,HEX2DEC(CONCATENATE(INDEX('BCC Daten'!$B:$R,HEX2DEC($B381)/16+3,HEX2DEC(R$1)+2),INDEX('BCC Daten'!$B:$R,HEX2DEC($B381)/16+3,HEX2DEC(Q$1)+2)))-65536,HEX2DEC(CONCATENATE(INDEX('BCC Daten'!$B:$R,HEX2DEC($B381)/16+3,HEX2DEC(R$1)+2),INDEX('BCC Daten'!$B:$R,HEX2DEC($B381)/16+3,HEX2DEC(Q$1)+2))))</f>
        <v>-16</v>
      </c>
      <c r="R381" s="107"/>
    </row>
    <row r="382" spans="1:18" x14ac:dyDescent="0.25">
      <c r="A382" s="75">
        <f t="shared" si="14"/>
        <v>5216</v>
      </c>
      <c r="B382" s="10" t="str">
        <f t="shared" si="13"/>
        <v>1460</v>
      </c>
      <c r="C382" s="105">
        <f>IF(HEX2DEC(CONCATENATE(INDEX('BCC Daten'!$B:$R,HEX2DEC($B382)/16+3,HEX2DEC(D$1)+2),INDEX('BCC Daten'!$B:$R,HEX2DEC($B382)/16+3,HEX2DEC(C$1)+2)))&gt;32767,HEX2DEC(CONCATENATE(INDEX('BCC Daten'!$B:$R,HEX2DEC($B382)/16+3,HEX2DEC(D$1)+2),INDEX('BCC Daten'!$B:$R,HEX2DEC($B382)/16+3,HEX2DEC(C$1)+2)))-65536,HEX2DEC(CONCATENATE(INDEX('BCC Daten'!$B:$R,HEX2DEC($B382)/16+3,HEX2DEC(D$1)+2),INDEX('BCC Daten'!$B:$R,HEX2DEC($B382)/16+3,HEX2DEC(C$1)+2))))</f>
        <v>-18</v>
      </c>
      <c r="D382" s="106"/>
      <c r="E382" s="106">
        <f>IF(HEX2DEC(CONCATENATE(INDEX('BCC Daten'!$B:$R,HEX2DEC($B382)/16+3,HEX2DEC(F$1)+2),INDEX('BCC Daten'!$B:$R,HEX2DEC($B382)/16+3,HEX2DEC(E$1)+2)))&gt;32767,HEX2DEC(CONCATENATE(INDEX('BCC Daten'!$B:$R,HEX2DEC($B382)/16+3,HEX2DEC(F$1)+2),INDEX('BCC Daten'!$B:$R,HEX2DEC($B382)/16+3,HEX2DEC(E$1)+2)))-65536,HEX2DEC(CONCATENATE(INDEX('BCC Daten'!$B:$R,HEX2DEC($B382)/16+3,HEX2DEC(F$1)+2),INDEX('BCC Daten'!$B:$R,HEX2DEC($B382)/16+3,HEX2DEC(E$1)+2))))</f>
        <v>-16</v>
      </c>
      <c r="F382" s="106"/>
      <c r="G382" s="106">
        <f>IF(HEX2DEC(CONCATENATE(INDEX('BCC Daten'!$B:$R,HEX2DEC($B382)/16+3,HEX2DEC(H$1)+2),INDEX('BCC Daten'!$B:$R,HEX2DEC($B382)/16+3,HEX2DEC(G$1)+2)))&gt;32767,HEX2DEC(CONCATENATE(INDEX('BCC Daten'!$B:$R,HEX2DEC($B382)/16+3,HEX2DEC(H$1)+2),INDEX('BCC Daten'!$B:$R,HEX2DEC($B382)/16+3,HEX2DEC(G$1)+2)))-65536,HEX2DEC(CONCATENATE(INDEX('BCC Daten'!$B:$R,HEX2DEC($B382)/16+3,HEX2DEC(H$1)+2),INDEX('BCC Daten'!$B:$R,HEX2DEC($B382)/16+3,HEX2DEC(G$1)+2))))</f>
        <v>-16</v>
      </c>
      <c r="H382" s="106"/>
      <c r="I382" s="106">
        <f>IF(HEX2DEC(CONCATENATE(INDEX('BCC Daten'!$B:$R,HEX2DEC($B382)/16+3,HEX2DEC(J$1)+2),INDEX('BCC Daten'!$B:$R,HEX2DEC($B382)/16+3,HEX2DEC(I$1)+2)))&gt;32767,HEX2DEC(CONCATENATE(INDEX('BCC Daten'!$B:$R,HEX2DEC($B382)/16+3,HEX2DEC(J$1)+2),INDEX('BCC Daten'!$B:$R,HEX2DEC($B382)/16+3,HEX2DEC(I$1)+2)))-65536,HEX2DEC(CONCATENATE(INDEX('BCC Daten'!$B:$R,HEX2DEC($B382)/16+3,HEX2DEC(J$1)+2),INDEX('BCC Daten'!$B:$R,HEX2DEC($B382)/16+3,HEX2DEC(I$1)+2))))</f>
        <v>-15</v>
      </c>
      <c r="J382" s="106"/>
      <c r="K382" s="106">
        <f>IF(HEX2DEC(CONCATENATE(INDEX('BCC Daten'!$B:$R,HEX2DEC($B382)/16+3,HEX2DEC(L$1)+2),INDEX('BCC Daten'!$B:$R,HEX2DEC($B382)/16+3,HEX2DEC(K$1)+2)))&gt;32767,HEX2DEC(CONCATENATE(INDEX('BCC Daten'!$B:$R,HEX2DEC($B382)/16+3,HEX2DEC(L$1)+2),INDEX('BCC Daten'!$B:$R,HEX2DEC($B382)/16+3,HEX2DEC(K$1)+2)))-65536,HEX2DEC(CONCATENATE(INDEX('BCC Daten'!$B:$R,HEX2DEC($B382)/16+3,HEX2DEC(L$1)+2),INDEX('BCC Daten'!$B:$R,HEX2DEC($B382)/16+3,HEX2DEC(K$1)+2))))</f>
        <v>-19</v>
      </c>
      <c r="L382" s="106"/>
      <c r="M382" s="106">
        <f>IF(HEX2DEC(CONCATENATE(INDEX('BCC Daten'!$B:$R,HEX2DEC($B382)/16+3,HEX2DEC(N$1)+2),INDEX('BCC Daten'!$B:$R,HEX2DEC($B382)/16+3,HEX2DEC(M$1)+2)))&gt;32767,HEX2DEC(CONCATENATE(INDEX('BCC Daten'!$B:$R,HEX2DEC($B382)/16+3,HEX2DEC(N$1)+2),INDEX('BCC Daten'!$B:$R,HEX2DEC($B382)/16+3,HEX2DEC(M$1)+2)))-65536,HEX2DEC(CONCATENATE(INDEX('BCC Daten'!$B:$R,HEX2DEC($B382)/16+3,HEX2DEC(N$1)+2),INDEX('BCC Daten'!$B:$R,HEX2DEC($B382)/16+3,HEX2DEC(M$1)+2))))</f>
        <v>-14</v>
      </c>
      <c r="N382" s="106"/>
      <c r="O382" s="106">
        <f>IF(HEX2DEC(CONCATENATE(INDEX('BCC Daten'!$B:$R,HEX2DEC($B382)/16+3,HEX2DEC(P$1)+2),INDEX('BCC Daten'!$B:$R,HEX2DEC($B382)/16+3,HEX2DEC(O$1)+2)))&gt;32767,HEX2DEC(CONCATENATE(INDEX('BCC Daten'!$B:$R,HEX2DEC($B382)/16+3,HEX2DEC(P$1)+2),INDEX('BCC Daten'!$B:$R,HEX2DEC($B382)/16+3,HEX2DEC(O$1)+2)))-65536,HEX2DEC(CONCATENATE(INDEX('BCC Daten'!$B:$R,HEX2DEC($B382)/16+3,HEX2DEC(P$1)+2),INDEX('BCC Daten'!$B:$R,HEX2DEC($B382)/16+3,HEX2DEC(O$1)+2))))</f>
        <v>-16</v>
      </c>
      <c r="P382" s="106"/>
      <c r="Q382" s="106">
        <f>IF(HEX2DEC(CONCATENATE(INDEX('BCC Daten'!$B:$R,HEX2DEC($B382)/16+3,HEX2DEC(R$1)+2),INDEX('BCC Daten'!$B:$R,HEX2DEC($B382)/16+3,HEX2DEC(Q$1)+2)))&gt;32767,HEX2DEC(CONCATENATE(INDEX('BCC Daten'!$B:$R,HEX2DEC($B382)/16+3,HEX2DEC(R$1)+2),INDEX('BCC Daten'!$B:$R,HEX2DEC($B382)/16+3,HEX2DEC(Q$1)+2)))-65536,HEX2DEC(CONCATENATE(INDEX('BCC Daten'!$B:$R,HEX2DEC($B382)/16+3,HEX2DEC(R$1)+2),INDEX('BCC Daten'!$B:$R,HEX2DEC($B382)/16+3,HEX2DEC(Q$1)+2))))</f>
        <v>-15</v>
      </c>
      <c r="R382" s="107"/>
    </row>
    <row r="383" spans="1:18" x14ac:dyDescent="0.25">
      <c r="A383" s="75">
        <f t="shared" si="14"/>
        <v>5232</v>
      </c>
      <c r="B383" s="10" t="str">
        <f t="shared" si="13"/>
        <v>1470</v>
      </c>
      <c r="C383" s="105">
        <f>IF(HEX2DEC(CONCATENATE(INDEX('BCC Daten'!$B:$R,HEX2DEC($B383)/16+3,HEX2DEC(D$1)+2),INDEX('BCC Daten'!$B:$R,HEX2DEC($B383)/16+3,HEX2DEC(C$1)+2)))&gt;32767,HEX2DEC(CONCATENATE(INDEX('BCC Daten'!$B:$R,HEX2DEC($B383)/16+3,HEX2DEC(D$1)+2),INDEX('BCC Daten'!$B:$R,HEX2DEC($B383)/16+3,HEX2DEC(C$1)+2)))-65536,HEX2DEC(CONCATENATE(INDEX('BCC Daten'!$B:$R,HEX2DEC($B383)/16+3,HEX2DEC(D$1)+2),INDEX('BCC Daten'!$B:$R,HEX2DEC($B383)/16+3,HEX2DEC(C$1)+2))))</f>
        <v>-17</v>
      </c>
      <c r="D383" s="106"/>
      <c r="E383" s="106">
        <f>IF(HEX2DEC(CONCATENATE(INDEX('BCC Daten'!$B:$R,HEX2DEC($B383)/16+3,HEX2DEC(F$1)+2),INDEX('BCC Daten'!$B:$R,HEX2DEC($B383)/16+3,HEX2DEC(E$1)+2)))&gt;32767,HEX2DEC(CONCATENATE(INDEX('BCC Daten'!$B:$R,HEX2DEC($B383)/16+3,HEX2DEC(F$1)+2),INDEX('BCC Daten'!$B:$R,HEX2DEC($B383)/16+3,HEX2DEC(E$1)+2)))-65536,HEX2DEC(CONCATENATE(INDEX('BCC Daten'!$B:$R,HEX2DEC($B383)/16+3,HEX2DEC(F$1)+2),INDEX('BCC Daten'!$B:$R,HEX2DEC($B383)/16+3,HEX2DEC(E$1)+2))))</f>
        <v>-15</v>
      </c>
      <c r="F383" s="106"/>
      <c r="G383" s="106">
        <f>IF(HEX2DEC(CONCATENATE(INDEX('BCC Daten'!$B:$R,HEX2DEC($B383)/16+3,HEX2DEC(H$1)+2),INDEX('BCC Daten'!$B:$R,HEX2DEC($B383)/16+3,HEX2DEC(G$1)+2)))&gt;32767,HEX2DEC(CONCATENATE(INDEX('BCC Daten'!$B:$R,HEX2DEC($B383)/16+3,HEX2DEC(H$1)+2),INDEX('BCC Daten'!$B:$R,HEX2DEC($B383)/16+3,HEX2DEC(G$1)+2)))-65536,HEX2DEC(CONCATENATE(INDEX('BCC Daten'!$B:$R,HEX2DEC($B383)/16+3,HEX2DEC(H$1)+2),INDEX('BCC Daten'!$B:$R,HEX2DEC($B383)/16+3,HEX2DEC(G$1)+2))))</f>
        <v>-11</v>
      </c>
      <c r="H383" s="106"/>
      <c r="I383" s="106">
        <f>IF(HEX2DEC(CONCATENATE(INDEX('BCC Daten'!$B:$R,HEX2DEC($B383)/16+3,HEX2DEC(J$1)+2),INDEX('BCC Daten'!$B:$R,HEX2DEC($B383)/16+3,HEX2DEC(I$1)+2)))&gt;32767,HEX2DEC(CONCATENATE(INDEX('BCC Daten'!$B:$R,HEX2DEC($B383)/16+3,HEX2DEC(J$1)+2),INDEX('BCC Daten'!$B:$R,HEX2DEC($B383)/16+3,HEX2DEC(I$1)+2)))-65536,HEX2DEC(CONCATENATE(INDEX('BCC Daten'!$B:$R,HEX2DEC($B383)/16+3,HEX2DEC(J$1)+2),INDEX('BCC Daten'!$B:$R,HEX2DEC($B383)/16+3,HEX2DEC(I$1)+2))))</f>
        <v>-17</v>
      </c>
      <c r="J383" s="106"/>
      <c r="K383" s="106">
        <f>IF(HEX2DEC(CONCATENATE(INDEX('BCC Daten'!$B:$R,HEX2DEC($B383)/16+3,HEX2DEC(L$1)+2),INDEX('BCC Daten'!$B:$R,HEX2DEC($B383)/16+3,HEX2DEC(K$1)+2)))&gt;32767,HEX2DEC(CONCATENATE(INDEX('BCC Daten'!$B:$R,HEX2DEC($B383)/16+3,HEX2DEC(L$1)+2),INDEX('BCC Daten'!$B:$R,HEX2DEC($B383)/16+3,HEX2DEC(K$1)+2)))-65536,HEX2DEC(CONCATENATE(INDEX('BCC Daten'!$B:$R,HEX2DEC($B383)/16+3,HEX2DEC(L$1)+2),INDEX('BCC Daten'!$B:$R,HEX2DEC($B383)/16+3,HEX2DEC(K$1)+2))))</f>
        <v>-14</v>
      </c>
      <c r="L383" s="106"/>
      <c r="M383" s="106">
        <f>IF(HEX2DEC(CONCATENATE(INDEX('BCC Daten'!$B:$R,HEX2DEC($B383)/16+3,HEX2DEC(N$1)+2),INDEX('BCC Daten'!$B:$R,HEX2DEC($B383)/16+3,HEX2DEC(M$1)+2)))&gt;32767,HEX2DEC(CONCATENATE(INDEX('BCC Daten'!$B:$R,HEX2DEC($B383)/16+3,HEX2DEC(N$1)+2),INDEX('BCC Daten'!$B:$R,HEX2DEC($B383)/16+3,HEX2DEC(M$1)+2)))-65536,HEX2DEC(CONCATENATE(INDEX('BCC Daten'!$B:$R,HEX2DEC($B383)/16+3,HEX2DEC(N$1)+2),INDEX('BCC Daten'!$B:$R,HEX2DEC($B383)/16+3,HEX2DEC(M$1)+2))))</f>
        <v>-20</v>
      </c>
      <c r="N383" s="106"/>
      <c r="O383" s="106">
        <f>IF(HEX2DEC(CONCATENATE(INDEX('BCC Daten'!$B:$R,HEX2DEC($B383)/16+3,HEX2DEC(P$1)+2),INDEX('BCC Daten'!$B:$R,HEX2DEC($B383)/16+3,HEX2DEC(O$1)+2)))&gt;32767,HEX2DEC(CONCATENATE(INDEX('BCC Daten'!$B:$R,HEX2DEC($B383)/16+3,HEX2DEC(P$1)+2),INDEX('BCC Daten'!$B:$R,HEX2DEC($B383)/16+3,HEX2DEC(O$1)+2)))-65536,HEX2DEC(CONCATENATE(INDEX('BCC Daten'!$B:$R,HEX2DEC($B383)/16+3,HEX2DEC(P$1)+2),INDEX('BCC Daten'!$B:$R,HEX2DEC($B383)/16+3,HEX2DEC(O$1)+2))))</f>
        <v>-17</v>
      </c>
      <c r="P383" s="106"/>
      <c r="Q383" s="106">
        <f>IF(HEX2DEC(CONCATENATE(INDEX('BCC Daten'!$B:$R,HEX2DEC($B383)/16+3,HEX2DEC(R$1)+2),INDEX('BCC Daten'!$B:$R,HEX2DEC($B383)/16+3,HEX2DEC(Q$1)+2)))&gt;32767,HEX2DEC(CONCATENATE(INDEX('BCC Daten'!$B:$R,HEX2DEC($B383)/16+3,HEX2DEC(R$1)+2),INDEX('BCC Daten'!$B:$R,HEX2DEC($B383)/16+3,HEX2DEC(Q$1)+2)))-65536,HEX2DEC(CONCATENATE(INDEX('BCC Daten'!$B:$R,HEX2DEC($B383)/16+3,HEX2DEC(R$1)+2),INDEX('BCC Daten'!$B:$R,HEX2DEC($B383)/16+3,HEX2DEC(Q$1)+2))))</f>
        <v>-14</v>
      </c>
      <c r="R383" s="107"/>
    </row>
    <row r="384" spans="1:18" x14ac:dyDescent="0.25">
      <c r="A384" s="75">
        <f t="shared" si="14"/>
        <v>5248</v>
      </c>
      <c r="B384" s="10" t="str">
        <f t="shared" si="13"/>
        <v>1480</v>
      </c>
      <c r="C384" s="105">
        <f>IF(HEX2DEC(CONCATENATE(INDEX('BCC Daten'!$B:$R,HEX2DEC($B384)/16+3,HEX2DEC(D$1)+2),INDEX('BCC Daten'!$B:$R,HEX2DEC($B384)/16+3,HEX2DEC(C$1)+2)))&gt;32767,HEX2DEC(CONCATENATE(INDEX('BCC Daten'!$B:$R,HEX2DEC($B384)/16+3,HEX2DEC(D$1)+2),INDEX('BCC Daten'!$B:$R,HEX2DEC($B384)/16+3,HEX2DEC(C$1)+2)))-65536,HEX2DEC(CONCATENATE(INDEX('BCC Daten'!$B:$R,HEX2DEC($B384)/16+3,HEX2DEC(D$1)+2),INDEX('BCC Daten'!$B:$R,HEX2DEC($B384)/16+3,HEX2DEC(C$1)+2))))</f>
        <v>-98</v>
      </c>
      <c r="D384" s="106"/>
      <c r="E384" s="106">
        <f>IF(HEX2DEC(CONCATENATE(INDEX('BCC Daten'!$B:$R,HEX2DEC($B384)/16+3,HEX2DEC(F$1)+2),INDEX('BCC Daten'!$B:$R,HEX2DEC($B384)/16+3,HEX2DEC(E$1)+2)))&gt;32767,HEX2DEC(CONCATENATE(INDEX('BCC Daten'!$B:$R,HEX2DEC($B384)/16+3,HEX2DEC(F$1)+2),INDEX('BCC Daten'!$B:$R,HEX2DEC($B384)/16+3,HEX2DEC(E$1)+2)))-65536,HEX2DEC(CONCATENATE(INDEX('BCC Daten'!$B:$R,HEX2DEC($B384)/16+3,HEX2DEC(F$1)+2),INDEX('BCC Daten'!$B:$R,HEX2DEC($B384)/16+3,HEX2DEC(E$1)+2))))</f>
        <v>25</v>
      </c>
      <c r="F384" s="106"/>
      <c r="G384" s="106">
        <f>IF(HEX2DEC(CONCATENATE(INDEX('BCC Daten'!$B:$R,HEX2DEC($B384)/16+3,HEX2DEC(H$1)+2),INDEX('BCC Daten'!$B:$R,HEX2DEC($B384)/16+3,HEX2DEC(G$1)+2)))&gt;32767,HEX2DEC(CONCATENATE(INDEX('BCC Daten'!$B:$R,HEX2DEC($B384)/16+3,HEX2DEC(H$1)+2),INDEX('BCC Daten'!$B:$R,HEX2DEC($B384)/16+3,HEX2DEC(G$1)+2)))-65536,HEX2DEC(CONCATENATE(INDEX('BCC Daten'!$B:$R,HEX2DEC($B384)/16+3,HEX2DEC(H$1)+2),INDEX('BCC Daten'!$B:$R,HEX2DEC($B384)/16+3,HEX2DEC(G$1)+2))))</f>
        <v>-67</v>
      </c>
      <c r="H384" s="106"/>
      <c r="I384" s="106">
        <f>IF(HEX2DEC(CONCATENATE(INDEX('BCC Daten'!$B:$R,HEX2DEC($B384)/16+3,HEX2DEC(J$1)+2),INDEX('BCC Daten'!$B:$R,HEX2DEC($B384)/16+3,HEX2DEC(I$1)+2)))&gt;32767,HEX2DEC(CONCATENATE(INDEX('BCC Daten'!$B:$R,HEX2DEC($B384)/16+3,HEX2DEC(J$1)+2),INDEX('BCC Daten'!$B:$R,HEX2DEC($B384)/16+3,HEX2DEC(I$1)+2)))-65536,HEX2DEC(CONCATENATE(INDEX('BCC Daten'!$B:$R,HEX2DEC($B384)/16+3,HEX2DEC(J$1)+2),INDEX('BCC Daten'!$B:$R,HEX2DEC($B384)/16+3,HEX2DEC(I$1)+2))))</f>
        <v>15</v>
      </c>
      <c r="J384" s="106"/>
      <c r="K384" s="106">
        <f>IF(HEX2DEC(CONCATENATE(INDEX('BCC Daten'!$B:$R,HEX2DEC($B384)/16+3,HEX2DEC(L$1)+2),INDEX('BCC Daten'!$B:$R,HEX2DEC($B384)/16+3,HEX2DEC(K$1)+2)))&gt;32767,HEX2DEC(CONCATENATE(INDEX('BCC Daten'!$B:$R,HEX2DEC($B384)/16+3,HEX2DEC(L$1)+2),INDEX('BCC Daten'!$B:$R,HEX2DEC($B384)/16+3,HEX2DEC(K$1)+2)))-65536,HEX2DEC(CONCATENATE(INDEX('BCC Daten'!$B:$R,HEX2DEC($B384)/16+3,HEX2DEC(L$1)+2),INDEX('BCC Daten'!$B:$R,HEX2DEC($B384)/16+3,HEX2DEC(K$1)+2))))</f>
        <v>-65</v>
      </c>
      <c r="L384" s="106"/>
      <c r="M384" s="106">
        <f>IF(HEX2DEC(CONCATENATE(INDEX('BCC Daten'!$B:$R,HEX2DEC($B384)/16+3,HEX2DEC(N$1)+2),INDEX('BCC Daten'!$B:$R,HEX2DEC($B384)/16+3,HEX2DEC(M$1)+2)))&gt;32767,HEX2DEC(CONCATENATE(INDEX('BCC Daten'!$B:$R,HEX2DEC($B384)/16+3,HEX2DEC(N$1)+2),INDEX('BCC Daten'!$B:$R,HEX2DEC($B384)/16+3,HEX2DEC(M$1)+2)))-65536,HEX2DEC(CONCATENATE(INDEX('BCC Daten'!$B:$R,HEX2DEC($B384)/16+3,HEX2DEC(N$1)+2),INDEX('BCC Daten'!$B:$R,HEX2DEC($B384)/16+3,HEX2DEC(M$1)+2))))</f>
        <v>-111</v>
      </c>
      <c r="N384" s="106"/>
      <c r="O384" s="106">
        <f>IF(HEX2DEC(CONCATENATE(INDEX('BCC Daten'!$B:$R,HEX2DEC($B384)/16+3,HEX2DEC(P$1)+2),INDEX('BCC Daten'!$B:$R,HEX2DEC($B384)/16+3,HEX2DEC(O$1)+2)))&gt;32767,HEX2DEC(CONCATENATE(INDEX('BCC Daten'!$B:$R,HEX2DEC($B384)/16+3,HEX2DEC(P$1)+2),INDEX('BCC Daten'!$B:$R,HEX2DEC($B384)/16+3,HEX2DEC(O$1)+2)))-65536,HEX2DEC(CONCATENATE(INDEX('BCC Daten'!$B:$R,HEX2DEC($B384)/16+3,HEX2DEC(P$1)+2),INDEX('BCC Daten'!$B:$R,HEX2DEC($B384)/16+3,HEX2DEC(O$1)+2))))</f>
        <v>8</v>
      </c>
      <c r="P384" s="106"/>
      <c r="Q384" s="106">
        <f>IF(HEX2DEC(CONCATENATE(INDEX('BCC Daten'!$B:$R,HEX2DEC($B384)/16+3,HEX2DEC(R$1)+2),INDEX('BCC Daten'!$B:$R,HEX2DEC($B384)/16+3,HEX2DEC(Q$1)+2)))&gt;32767,HEX2DEC(CONCATENATE(INDEX('BCC Daten'!$B:$R,HEX2DEC($B384)/16+3,HEX2DEC(R$1)+2),INDEX('BCC Daten'!$B:$R,HEX2DEC($B384)/16+3,HEX2DEC(Q$1)+2)))-65536,HEX2DEC(CONCATENATE(INDEX('BCC Daten'!$B:$R,HEX2DEC($B384)/16+3,HEX2DEC(R$1)+2),INDEX('BCC Daten'!$B:$R,HEX2DEC($B384)/16+3,HEX2DEC(Q$1)+2))))</f>
        <v>-37</v>
      </c>
      <c r="R384" s="107"/>
    </row>
    <row r="385" spans="1:18" x14ac:dyDescent="0.25">
      <c r="A385" s="75">
        <f t="shared" si="14"/>
        <v>5264</v>
      </c>
      <c r="B385" s="10" t="str">
        <f t="shared" si="13"/>
        <v>1490</v>
      </c>
      <c r="C385" s="105">
        <f>IF(HEX2DEC(CONCATENATE(INDEX('BCC Daten'!$B:$R,HEX2DEC($B385)/16+3,HEX2DEC(D$1)+2),INDEX('BCC Daten'!$B:$R,HEX2DEC($B385)/16+3,HEX2DEC(C$1)+2)))&gt;32767,HEX2DEC(CONCATENATE(INDEX('BCC Daten'!$B:$R,HEX2DEC($B385)/16+3,HEX2DEC(D$1)+2),INDEX('BCC Daten'!$B:$R,HEX2DEC($B385)/16+3,HEX2DEC(C$1)+2)))-65536,HEX2DEC(CONCATENATE(INDEX('BCC Daten'!$B:$R,HEX2DEC($B385)/16+3,HEX2DEC(D$1)+2),INDEX('BCC Daten'!$B:$R,HEX2DEC($B385)/16+3,HEX2DEC(C$1)+2))))</f>
        <v>-40</v>
      </c>
      <c r="D385" s="106"/>
      <c r="E385" s="106">
        <f>IF(HEX2DEC(CONCATENATE(INDEX('BCC Daten'!$B:$R,HEX2DEC($B385)/16+3,HEX2DEC(F$1)+2),INDEX('BCC Daten'!$B:$R,HEX2DEC($B385)/16+3,HEX2DEC(E$1)+2)))&gt;32767,HEX2DEC(CONCATENATE(INDEX('BCC Daten'!$B:$R,HEX2DEC($B385)/16+3,HEX2DEC(F$1)+2),INDEX('BCC Daten'!$B:$R,HEX2DEC($B385)/16+3,HEX2DEC(E$1)+2)))-65536,HEX2DEC(CONCATENATE(INDEX('BCC Daten'!$B:$R,HEX2DEC($B385)/16+3,HEX2DEC(F$1)+2),INDEX('BCC Daten'!$B:$R,HEX2DEC($B385)/16+3,HEX2DEC(E$1)+2))))</f>
        <v>26</v>
      </c>
      <c r="F385" s="106"/>
      <c r="G385" s="106">
        <f>IF(HEX2DEC(CONCATENATE(INDEX('BCC Daten'!$B:$R,HEX2DEC($B385)/16+3,HEX2DEC(H$1)+2),INDEX('BCC Daten'!$B:$R,HEX2DEC($B385)/16+3,HEX2DEC(G$1)+2)))&gt;32767,HEX2DEC(CONCATENATE(INDEX('BCC Daten'!$B:$R,HEX2DEC($B385)/16+3,HEX2DEC(H$1)+2),INDEX('BCC Daten'!$B:$R,HEX2DEC($B385)/16+3,HEX2DEC(G$1)+2)))-65536,HEX2DEC(CONCATENATE(INDEX('BCC Daten'!$B:$R,HEX2DEC($B385)/16+3,HEX2DEC(H$1)+2),INDEX('BCC Daten'!$B:$R,HEX2DEC($B385)/16+3,HEX2DEC(G$1)+2))))</f>
        <v>-30</v>
      </c>
      <c r="H385" s="106"/>
      <c r="I385" s="106">
        <f>IF(HEX2DEC(CONCATENATE(INDEX('BCC Daten'!$B:$R,HEX2DEC($B385)/16+3,HEX2DEC(J$1)+2),INDEX('BCC Daten'!$B:$R,HEX2DEC($B385)/16+3,HEX2DEC(I$1)+2)))&gt;32767,HEX2DEC(CONCATENATE(INDEX('BCC Daten'!$B:$R,HEX2DEC($B385)/16+3,HEX2DEC(J$1)+2),INDEX('BCC Daten'!$B:$R,HEX2DEC($B385)/16+3,HEX2DEC(I$1)+2)))-65536,HEX2DEC(CONCATENATE(INDEX('BCC Daten'!$B:$R,HEX2DEC($B385)/16+3,HEX2DEC(J$1)+2),INDEX('BCC Daten'!$B:$R,HEX2DEC($B385)/16+3,HEX2DEC(I$1)+2))))</f>
        <v>-78</v>
      </c>
      <c r="J385" s="106"/>
      <c r="K385" s="106">
        <f>IF(HEX2DEC(CONCATENATE(INDEX('BCC Daten'!$B:$R,HEX2DEC($B385)/16+3,HEX2DEC(L$1)+2),INDEX('BCC Daten'!$B:$R,HEX2DEC($B385)/16+3,HEX2DEC(K$1)+2)))&gt;32767,HEX2DEC(CONCATENATE(INDEX('BCC Daten'!$B:$R,HEX2DEC($B385)/16+3,HEX2DEC(L$1)+2),INDEX('BCC Daten'!$B:$R,HEX2DEC($B385)/16+3,HEX2DEC(K$1)+2)))-65536,HEX2DEC(CONCATENATE(INDEX('BCC Daten'!$B:$R,HEX2DEC($B385)/16+3,HEX2DEC(L$1)+2),INDEX('BCC Daten'!$B:$R,HEX2DEC($B385)/16+3,HEX2DEC(K$1)+2))))</f>
        <v>-77</v>
      </c>
      <c r="L385" s="106"/>
      <c r="M385" s="106">
        <f>IF(HEX2DEC(CONCATENATE(INDEX('BCC Daten'!$B:$R,HEX2DEC($B385)/16+3,HEX2DEC(N$1)+2),INDEX('BCC Daten'!$B:$R,HEX2DEC($B385)/16+3,HEX2DEC(M$1)+2)))&gt;32767,HEX2DEC(CONCATENATE(INDEX('BCC Daten'!$B:$R,HEX2DEC($B385)/16+3,HEX2DEC(N$1)+2),INDEX('BCC Daten'!$B:$R,HEX2DEC($B385)/16+3,HEX2DEC(M$1)+2)))-65536,HEX2DEC(CONCATENATE(INDEX('BCC Daten'!$B:$R,HEX2DEC($B385)/16+3,HEX2DEC(N$1)+2),INDEX('BCC Daten'!$B:$R,HEX2DEC($B385)/16+3,HEX2DEC(M$1)+2))))</f>
        <v>-63</v>
      </c>
      <c r="N385" s="106"/>
      <c r="O385" s="106">
        <f>IF(HEX2DEC(CONCATENATE(INDEX('BCC Daten'!$B:$R,HEX2DEC($B385)/16+3,HEX2DEC(P$1)+2),INDEX('BCC Daten'!$B:$R,HEX2DEC($B385)/16+3,HEX2DEC(O$1)+2)))&gt;32767,HEX2DEC(CONCATENATE(INDEX('BCC Daten'!$B:$R,HEX2DEC($B385)/16+3,HEX2DEC(P$1)+2),INDEX('BCC Daten'!$B:$R,HEX2DEC($B385)/16+3,HEX2DEC(O$1)+2)))-65536,HEX2DEC(CONCATENATE(INDEX('BCC Daten'!$B:$R,HEX2DEC($B385)/16+3,HEX2DEC(P$1)+2),INDEX('BCC Daten'!$B:$R,HEX2DEC($B385)/16+3,HEX2DEC(O$1)+2))))</f>
        <v>4</v>
      </c>
      <c r="P385" s="106"/>
      <c r="Q385" s="106">
        <f>IF(HEX2DEC(CONCATENATE(INDEX('BCC Daten'!$B:$R,HEX2DEC($B385)/16+3,HEX2DEC(R$1)+2),INDEX('BCC Daten'!$B:$R,HEX2DEC($B385)/16+3,HEX2DEC(Q$1)+2)))&gt;32767,HEX2DEC(CONCATENATE(INDEX('BCC Daten'!$B:$R,HEX2DEC($B385)/16+3,HEX2DEC(R$1)+2),INDEX('BCC Daten'!$B:$R,HEX2DEC($B385)/16+3,HEX2DEC(Q$1)+2)))-65536,HEX2DEC(CONCATENATE(INDEX('BCC Daten'!$B:$R,HEX2DEC($B385)/16+3,HEX2DEC(R$1)+2),INDEX('BCC Daten'!$B:$R,HEX2DEC($B385)/16+3,HEX2DEC(Q$1)+2))))</f>
        <v>-34</v>
      </c>
      <c r="R385" s="107"/>
    </row>
    <row r="386" spans="1:18" x14ac:dyDescent="0.25">
      <c r="A386" s="75">
        <f t="shared" si="14"/>
        <v>5280</v>
      </c>
      <c r="B386" s="10" t="str">
        <f t="shared" si="13"/>
        <v>14A0</v>
      </c>
      <c r="C386" s="105">
        <f>IF(HEX2DEC(CONCATENATE(INDEX('BCC Daten'!$B:$R,HEX2DEC($B386)/16+3,HEX2DEC(D$1)+2),INDEX('BCC Daten'!$B:$R,HEX2DEC($B386)/16+3,HEX2DEC(C$1)+2)))&gt;32767,HEX2DEC(CONCATENATE(INDEX('BCC Daten'!$B:$R,HEX2DEC($B386)/16+3,HEX2DEC(D$1)+2),INDEX('BCC Daten'!$B:$R,HEX2DEC($B386)/16+3,HEX2DEC(C$1)+2)))-65536,HEX2DEC(CONCATENATE(INDEX('BCC Daten'!$B:$R,HEX2DEC($B386)/16+3,HEX2DEC(D$1)+2),INDEX('BCC Daten'!$B:$R,HEX2DEC($B386)/16+3,HEX2DEC(C$1)+2))))</f>
        <v>-11</v>
      </c>
      <c r="D386" s="106"/>
      <c r="E386" s="106">
        <f>IF(HEX2DEC(CONCATENATE(INDEX('BCC Daten'!$B:$R,HEX2DEC($B386)/16+3,HEX2DEC(F$1)+2),INDEX('BCC Daten'!$B:$R,HEX2DEC($B386)/16+3,HEX2DEC(E$1)+2)))&gt;32767,HEX2DEC(CONCATENATE(INDEX('BCC Daten'!$B:$R,HEX2DEC($B386)/16+3,HEX2DEC(F$1)+2),INDEX('BCC Daten'!$B:$R,HEX2DEC($B386)/16+3,HEX2DEC(E$1)+2)))-65536,HEX2DEC(CONCATENATE(INDEX('BCC Daten'!$B:$R,HEX2DEC($B386)/16+3,HEX2DEC(F$1)+2),INDEX('BCC Daten'!$B:$R,HEX2DEC($B386)/16+3,HEX2DEC(E$1)+2))))</f>
        <v>-35</v>
      </c>
      <c r="F386" s="106"/>
      <c r="G386" s="106">
        <f>IF(HEX2DEC(CONCATENATE(INDEX('BCC Daten'!$B:$R,HEX2DEC($B386)/16+3,HEX2DEC(H$1)+2),INDEX('BCC Daten'!$B:$R,HEX2DEC($B386)/16+3,HEX2DEC(G$1)+2)))&gt;32767,HEX2DEC(CONCATENATE(INDEX('BCC Daten'!$B:$R,HEX2DEC($B386)/16+3,HEX2DEC(H$1)+2),INDEX('BCC Daten'!$B:$R,HEX2DEC($B386)/16+3,HEX2DEC(G$1)+2)))-65536,HEX2DEC(CONCATENATE(INDEX('BCC Daten'!$B:$R,HEX2DEC($B386)/16+3,HEX2DEC(H$1)+2),INDEX('BCC Daten'!$B:$R,HEX2DEC($B386)/16+3,HEX2DEC(G$1)+2))))</f>
        <v>-21</v>
      </c>
      <c r="H386" s="106"/>
      <c r="I386" s="106">
        <f>IF(HEX2DEC(CONCATENATE(INDEX('BCC Daten'!$B:$R,HEX2DEC($B386)/16+3,HEX2DEC(J$1)+2),INDEX('BCC Daten'!$B:$R,HEX2DEC($B386)/16+3,HEX2DEC(I$1)+2)))&gt;32767,HEX2DEC(CONCATENATE(INDEX('BCC Daten'!$B:$R,HEX2DEC($B386)/16+3,HEX2DEC(J$1)+2),INDEX('BCC Daten'!$B:$R,HEX2DEC($B386)/16+3,HEX2DEC(I$1)+2)))-65536,HEX2DEC(CONCATENATE(INDEX('BCC Daten'!$B:$R,HEX2DEC($B386)/16+3,HEX2DEC(J$1)+2),INDEX('BCC Daten'!$B:$R,HEX2DEC($B386)/16+3,HEX2DEC(I$1)+2))))</f>
        <v>-22</v>
      </c>
      <c r="J386" s="106"/>
      <c r="K386" s="106">
        <f>IF(HEX2DEC(CONCATENATE(INDEX('BCC Daten'!$B:$R,HEX2DEC($B386)/16+3,HEX2DEC(L$1)+2),INDEX('BCC Daten'!$B:$R,HEX2DEC($B386)/16+3,HEX2DEC(K$1)+2)))&gt;32767,HEX2DEC(CONCATENATE(INDEX('BCC Daten'!$B:$R,HEX2DEC($B386)/16+3,HEX2DEC(L$1)+2),INDEX('BCC Daten'!$B:$R,HEX2DEC($B386)/16+3,HEX2DEC(K$1)+2)))-65536,HEX2DEC(CONCATENATE(INDEX('BCC Daten'!$B:$R,HEX2DEC($B386)/16+3,HEX2DEC(L$1)+2),INDEX('BCC Daten'!$B:$R,HEX2DEC($B386)/16+3,HEX2DEC(K$1)+2))))</f>
        <v>-23</v>
      </c>
      <c r="L386" s="106"/>
      <c r="M386" s="106">
        <f>IF(HEX2DEC(CONCATENATE(INDEX('BCC Daten'!$B:$R,HEX2DEC($B386)/16+3,HEX2DEC(N$1)+2),INDEX('BCC Daten'!$B:$R,HEX2DEC($B386)/16+3,HEX2DEC(M$1)+2)))&gt;32767,HEX2DEC(CONCATENATE(INDEX('BCC Daten'!$B:$R,HEX2DEC($B386)/16+3,HEX2DEC(N$1)+2),INDEX('BCC Daten'!$B:$R,HEX2DEC($B386)/16+3,HEX2DEC(M$1)+2)))-65536,HEX2DEC(CONCATENATE(INDEX('BCC Daten'!$B:$R,HEX2DEC($B386)/16+3,HEX2DEC(N$1)+2),INDEX('BCC Daten'!$B:$R,HEX2DEC($B386)/16+3,HEX2DEC(M$1)+2))))</f>
        <v>-74</v>
      </c>
      <c r="N386" s="106"/>
      <c r="O386" s="106">
        <f>IF(HEX2DEC(CONCATENATE(INDEX('BCC Daten'!$B:$R,HEX2DEC($B386)/16+3,HEX2DEC(P$1)+2),INDEX('BCC Daten'!$B:$R,HEX2DEC($B386)/16+3,HEX2DEC(O$1)+2)))&gt;32767,HEX2DEC(CONCATENATE(INDEX('BCC Daten'!$B:$R,HEX2DEC($B386)/16+3,HEX2DEC(P$1)+2),INDEX('BCC Daten'!$B:$R,HEX2DEC($B386)/16+3,HEX2DEC(O$1)+2)))-65536,HEX2DEC(CONCATENATE(INDEX('BCC Daten'!$B:$R,HEX2DEC($B386)/16+3,HEX2DEC(P$1)+2),INDEX('BCC Daten'!$B:$R,HEX2DEC($B386)/16+3,HEX2DEC(O$1)+2))))</f>
        <v>-39</v>
      </c>
      <c r="P386" s="106"/>
      <c r="Q386" s="106">
        <f>IF(HEX2DEC(CONCATENATE(INDEX('BCC Daten'!$B:$R,HEX2DEC($B386)/16+3,HEX2DEC(R$1)+2),INDEX('BCC Daten'!$B:$R,HEX2DEC($B386)/16+3,HEX2DEC(Q$1)+2)))&gt;32767,HEX2DEC(CONCATENATE(INDEX('BCC Daten'!$B:$R,HEX2DEC($B386)/16+3,HEX2DEC(R$1)+2),INDEX('BCC Daten'!$B:$R,HEX2DEC($B386)/16+3,HEX2DEC(Q$1)+2)))-65536,HEX2DEC(CONCATENATE(INDEX('BCC Daten'!$B:$R,HEX2DEC($B386)/16+3,HEX2DEC(R$1)+2),INDEX('BCC Daten'!$B:$R,HEX2DEC($B386)/16+3,HEX2DEC(Q$1)+2))))</f>
        <v>-37</v>
      </c>
      <c r="R386" s="107"/>
    </row>
    <row r="387" spans="1:18" x14ac:dyDescent="0.25">
      <c r="A387" s="75">
        <f t="shared" si="14"/>
        <v>5296</v>
      </c>
      <c r="B387" s="10" t="str">
        <f t="shared" si="13"/>
        <v>14B0</v>
      </c>
      <c r="C387" s="105">
        <f>IF(HEX2DEC(CONCATENATE(INDEX('BCC Daten'!$B:$R,HEX2DEC($B387)/16+3,HEX2DEC(D$1)+2),INDEX('BCC Daten'!$B:$R,HEX2DEC($B387)/16+3,HEX2DEC(C$1)+2)))&gt;32767,HEX2DEC(CONCATENATE(INDEX('BCC Daten'!$B:$R,HEX2DEC($B387)/16+3,HEX2DEC(D$1)+2),INDEX('BCC Daten'!$B:$R,HEX2DEC($B387)/16+3,HEX2DEC(C$1)+2)))-65536,HEX2DEC(CONCATENATE(INDEX('BCC Daten'!$B:$R,HEX2DEC($B387)/16+3,HEX2DEC(D$1)+2),INDEX('BCC Daten'!$B:$R,HEX2DEC($B387)/16+3,HEX2DEC(C$1)+2))))</f>
        <v>-30</v>
      </c>
      <c r="D387" s="106"/>
      <c r="E387" s="106">
        <f>IF(HEX2DEC(CONCATENATE(INDEX('BCC Daten'!$B:$R,HEX2DEC($B387)/16+3,HEX2DEC(F$1)+2),INDEX('BCC Daten'!$B:$R,HEX2DEC($B387)/16+3,HEX2DEC(E$1)+2)))&gt;32767,HEX2DEC(CONCATENATE(INDEX('BCC Daten'!$B:$R,HEX2DEC($B387)/16+3,HEX2DEC(F$1)+2),INDEX('BCC Daten'!$B:$R,HEX2DEC($B387)/16+3,HEX2DEC(E$1)+2)))-65536,HEX2DEC(CONCATENATE(INDEX('BCC Daten'!$B:$R,HEX2DEC($B387)/16+3,HEX2DEC(F$1)+2),INDEX('BCC Daten'!$B:$R,HEX2DEC($B387)/16+3,HEX2DEC(E$1)+2))))</f>
        <v>-46</v>
      </c>
      <c r="F387" s="106"/>
      <c r="G387" s="106">
        <f>IF(HEX2DEC(CONCATENATE(INDEX('BCC Daten'!$B:$R,HEX2DEC($B387)/16+3,HEX2DEC(H$1)+2),INDEX('BCC Daten'!$B:$R,HEX2DEC($B387)/16+3,HEX2DEC(G$1)+2)))&gt;32767,HEX2DEC(CONCATENATE(INDEX('BCC Daten'!$B:$R,HEX2DEC($B387)/16+3,HEX2DEC(H$1)+2),INDEX('BCC Daten'!$B:$R,HEX2DEC($B387)/16+3,HEX2DEC(G$1)+2)))-65536,HEX2DEC(CONCATENATE(INDEX('BCC Daten'!$B:$R,HEX2DEC($B387)/16+3,HEX2DEC(H$1)+2),INDEX('BCC Daten'!$B:$R,HEX2DEC($B387)/16+3,HEX2DEC(G$1)+2))))</f>
        <v>-51</v>
      </c>
      <c r="H387" s="106"/>
      <c r="I387" s="106">
        <f>IF(HEX2DEC(CONCATENATE(INDEX('BCC Daten'!$B:$R,HEX2DEC($B387)/16+3,HEX2DEC(J$1)+2),INDEX('BCC Daten'!$B:$R,HEX2DEC($B387)/16+3,HEX2DEC(I$1)+2)))&gt;32767,HEX2DEC(CONCATENATE(INDEX('BCC Daten'!$B:$R,HEX2DEC($B387)/16+3,HEX2DEC(J$1)+2),INDEX('BCC Daten'!$B:$R,HEX2DEC($B387)/16+3,HEX2DEC(I$1)+2)))-65536,HEX2DEC(CONCATENATE(INDEX('BCC Daten'!$B:$R,HEX2DEC($B387)/16+3,HEX2DEC(J$1)+2),INDEX('BCC Daten'!$B:$R,HEX2DEC($B387)/16+3,HEX2DEC(I$1)+2))))</f>
        <v>-11</v>
      </c>
      <c r="J387" s="106"/>
      <c r="K387" s="106">
        <f>IF(HEX2DEC(CONCATENATE(INDEX('BCC Daten'!$B:$R,HEX2DEC($B387)/16+3,HEX2DEC(L$1)+2),INDEX('BCC Daten'!$B:$R,HEX2DEC($B387)/16+3,HEX2DEC(K$1)+2)))&gt;32767,HEX2DEC(CONCATENATE(INDEX('BCC Daten'!$B:$R,HEX2DEC($B387)/16+3,HEX2DEC(L$1)+2),INDEX('BCC Daten'!$B:$R,HEX2DEC($B387)/16+3,HEX2DEC(K$1)+2)))-65536,HEX2DEC(CONCATENATE(INDEX('BCC Daten'!$B:$R,HEX2DEC($B387)/16+3,HEX2DEC(L$1)+2),INDEX('BCC Daten'!$B:$R,HEX2DEC($B387)/16+3,HEX2DEC(K$1)+2))))</f>
        <v>-63</v>
      </c>
      <c r="L387" s="106"/>
      <c r="M387" s="106">
        <f>IF(HEX2DEC(CONCATENATE(INDEX('BCC Daten'!$B:$R,HEX2DEC($B387)/16+3,HEX2DEC(N$1)+2),INDEX('BCC Daten'!$B:$R,HEX2DEC($B387)/16+3,HEX2DEC(M$1)+2)))&gt;32767,HEX2DEC(CONCATENATE(INDEX('BCC Daten'!$B:$R,HEX2DEC($B387)/16+3,HEX2DEC(N$1)+2),INDEX('BCC Daten'!$B:$R,HEX2DEC($B387)/16+3,HEX2DEC(M$1)+2)))-65536,HEX2DEC(CONCATENATE(INDEX('BCC Daten'!$B:$R,HEX2DEC($B387)/16+3,HEX2DEC(N$1)+2),INDEX('BCC Daten'!$B:$R,HEX2DEC($B387)/16+3,HEX2DEC(M$1)+2))))</f>
        <v>-5</v>
      </c>
      <c r="N387" s="106"/>
      <c r="O387" s="106">
        <f>IF(HEX2DEC(CONCATENATE(INDEX('BCC Daten'!$B:$R,HEX2DEC($B387)/16+3,HEX2DEC(P$1)+2),INDEX('BCC Daten'!$B:$R,HEX2DEC($B387)/16+3,HEX2DEC(O$1)+2)))&gt;32767,HEX2DEC(CONCATENATE(INDEX('BCC Daten'!$B:$R,HEX2DEC($B387)/16+3,HEX2DEC(P$1)+2),INDEX('BCC Daten'!$B:$R,HEX2DEC($B387)/16+3,HEX2DEC(O$1)+2)))-65536,HEX2DEC(CONCATENATE(INDEX('BCC Daten'!$B:$R,HEX2DEC($B387)/16+3,HEX2DEC(P$1)+2),INDEX('BCC Daten'!$B:$R,HEX2DEC($B387)/16+3,HEX2DEC(O$1)+2))))</f>
        <v>-68</v>
      </c>
      <c r="P387" s="106"/>
      <c r="Q387" s="106">
        <f>IF(HEX2DEC(CONCATENATE(INDEX('BCC Daten'!$B:$R,HEX2DEC($B387)/16+3,HEX2DEC(R$1)+2),INDEX('BCC Daten'!$B:$R,HEX2DEC($B387)/16+3,HEX2DEC(Q$1)+2)))&gt;32767,HEX2DEC(CONCATENATE(INDEX('BCC Daten'!$B:$R,HEX2DEC($B387)/16+3,HEX2DEC(R$1)+2),INDEX('BCC Daten'!$B:$R,HEX2DEC($B387)/16+3,HEX2DEC(Q$1)+2)))-65536,HEX2DEC(CONCATENATE(INDEX('BCC Daten'!$B:$R,HEX2DEC($B387)/16+3,HEX2DEC(R$1)+2),INDEX('BCC Daten'!$B:$R,HEX2DEC($B387)/16+3,HEX2DEC(Q$1)+2))))</f>
        <v>-37</v>
      </c>
      <c r="R387" s="107"/>
    </row>
    <row r="388" spans="1:18" x14ac:dyDescent="0.25">
      <c r="A388" s="75">
        <f t="shared" si="14"/>
        <v>5312</v>
      </c>
      <c r="B388" s="10" t="str">
        <f t="shared" si="13"/>
        <v>14C0</v>
      </c>
      <c r="C388" s="105">
        <f>IF(HEX2DEC(CONCATENATE(INDEX('BCC Daten'!$B:$R,HEX2DEC($B388)/16+3,HEX2DEC(D$1)+2),INDEX('BCC Daten'!$B:$R,HEX2DEC($B388)/16+3,HEX2DEC(C$1)+2)))&gt;32767,HEX2DEC(CONCATENATE(INDEX('BCC Daten'!$B:$R,HEX2DEC($B388)/16+3,HEX2DEC(D$1)+2),INDEX('BCC Daten'!$B:$R,HEX2DEC($B388)/16+3,HEX2DEC(C$1)+2)))-65536,HEX2DEC(CONCATENATE(INDEX('BCC Daten'!$B:$R,HEX2DEC($B388)/16+3,HEX2DEC(D$1)+2),INDEX('BCC Daten'!$B:$R,HEX2DEC($B388)/16+3,HEX2DEC(C$1)+2))))</f>
        <v>36</v>
      </c>
      <c r="D388" s="106"/>
      <c r="E388" s="106">
        <f>IF(HEX2DEC(CONCATENATE(INDEX('BCC Daten'!$B:$R,HEX2DEC($B388)/16+3,HEX2DEC(F$1)+2),INDEX('BCC Daten'!$B:$R,HEX2DEC($B388)/16+3,HEX2DEC(E$1)+2)))&gt;32767,HEX2DEC(CONCATENATE(INDEX('BCC Daten'!$B:$R,HEX2DEC($B388)/16+3,HEX2DEC(F$1)+2),INDEX('BCC Daten'!$B:$R,HEX2DEC($B388)/16+3,HEX2DEC(E$1)+2)))-65536,HEX2DEC(CONCATENATE(INDEX('BCC Daten'!$B:$R,HEX2DEC($B388)/16+3,HEX2DEC(F$1)+2),INDEX('BCC Daten'!$B:$R,HEX2DEC($B388)/16+3,HEX2DEC(E$1)+2))))</f>
        <v>-72</v>
      </c>
      <c r="F388" s="106"/>
      <c r="G388" s="106">
        <f>IF(HEX2DEC(CONCATENATE(INDEX('BCC Daten'!$B:$R,HEX2DEC($B388)/16+3,HEX2DEC(H$1)+2),INDEX('BCC Daten'!$B:$R,HEX2DEC($B388)/16+3,HEX2DEC(G$1)+2)))&gt;32767,HEX2DEC(CONCATENATE(INDEX('BCC Daten'!$B:$R,HEX2DEC($B388)/16+3,HEX2DEC(H$1)+2),INDEX('BCC Daten'!$B:$R,HEX2DEC($B388)/16+3,HEX2DEC(G$1)+2)))-65536,HEX2DEC(CONCATENATE(INDEX('BCC Daten'!$B:$R,HEX2DEC($B388)/16+3,HEX2DEC(H$1)+2),INDEX('BCC Daten'!$B:$R,HEX2DEC($B388)/16+3,HEX2DEC(G$1)+2))))</f>
        <v>-27</v>
      </c>
      <c r="H388" s="106"/>
      <c r="I388" s="106">
        <f>IF(HEX2DEC(CONCATENATE(INDEX('BCC Daten'!$B:$R,HEX2DEC($B388)/16+3,HEX2DEC(J$1)+2),INDEX('BCC Daten'!$B:$R,HEX2DEC($B388)/16+3,HEX2DEC(I$1)+2)))&gt;32767,HEX2DEC(CONCATENATE(INDEX('BCC Daten'!$B:$R,HEX2DEC($B388)/16+3,HEX2DEC(J$1)+2),INDEX('BCC Daten'!$B:$R,HEX2DEC($B388)/16+3,HEX2DEC(I$1)+2)))-65536,HEX2DEC(CONCATENATE(INDEX('BCC Daten'!$B:$R,HEX2DEC($B388)/16+3,HEX2DEC(J$1)+2),INDEX('BCC Daten'!$B:$R,HEX2DEC($B388)/16+3,HEX2DEC(I$1)+2))))</f>
        <v>-63</v>
      </c>
      <c r="J388" s="106"/>
      <c r="K388" s="106">
        <f>IF(HEX2DEC(CONCATENATE(INDEX('BCC Daten'!$B:$R,HEX2DEC($B388)/16+3,HEX2DEC(L$1)+2),INDEX('BCC Daten'!$B:$R,HEX2DEC($B388)/16+3,HEX2DEC(K$1)+2)))&gt;32767,HEX2DEC(CONCATENATE(INDEX('BCC Daten'!$B:$R,HEX2DEC($B388)/16+3,HEX2DEC(L$1)+2),INDEX('BCC Daten'!$B:$R,HEX2DEC($B388)/16+3,HEX2DEC(K$1)+2)))-65536,HEX2DEC(CONCATENATE(INDEX('BCC Daten'!$B:$R,HEX2DEC($B388)/16+3,HEX2DEC(L$1)+2),INDEX('BCC Daten'!$B:$R,HEX2DEC($B388)/16+3,HEX2DEC(K$1)+2))))</f>
        <v>33</v>
      </c>
      <c r="L388" s="106"/>
      <c r="M388" s="106">
        <f>IF(HEX2DEC(CONCATENATE(INDEX('BCC Daten'!$B:$R,HEX2DEC($B388)/16+3,HEX2DEC(N$1)+2),INDEX('BCC Daten'!$B:$R,HEX2DEC($B388)/16+3,HEX2DEC(M$1)+2)))&gt;32767,HEX2DEC(CONCATENATE(INDEX('BCC Daten'!$B:$R,HEX2DEC($B388)/16+3,HEX2DEC(N$1)+2),INDEX('BCC Daten'!$B:$R,HEX2DEC($B388)/16+3,HEX2DEC(M$1)+2)))-65536,HEX2DEC(CONCATENATE(INDEX('BCC Daten'!$B:$R,HEX2DEC($B388)/16+3,HEX2DEC(N$1)+2),INDEX('BCC Daten'!$B:$R,HEX2DEC($B388)/16+3,HEX2DEC(M$1)+2))))</f>
        <v>-34</v>
      </c>
      <c r="N388" s="106"/>
      <c r="O388" s="106">
        <f>IF(HEX2DEC(CONCATENATE(INDEX('BCC Daten'!$B:$R,HEX2DEC($B388)/16+3,HEX2DEC(P$1)+2),INDEX('BCC Daten'!$B:$R,HEX2DEC($B388)/16+3,HEX2DEC(O$1)+2)))&gt;32767,HEX2DEC(CONCATENATE(INDEX('BCC Daten'!$B:$R,HEX2DEC($B388)/16+3,HEX2DEC(P$1)+2),INDEX('BCC Daten'!$B:$R,HEX2DEC($B388)/16+3,HEX2DEC(O$1)+2)))-65536,HEX2DEC(CONCATENATE(INDEX('BCC Daten'!$B:$R,HEX2DEC($B388)/16+3,HEX2DEC(P$1)+2),INDEX('BCC Daten'!$B:$R,HEX2DEC($B388)/16+3,HEX2DEC(O$1)+2))))</f>
        <v>14</v>
      </c>
      <c r="P388" s="106"/>
      <c r="Q388" s="106">
        <f>IF(HEX2DEC(CONCATENATE(INDEX('BCC Daten'!$B:$R,HEX2DEC($B388)/16+3,HEX2DEC(R$1)+2),INDEX('BCC Daten'!$B:$R,HEX2DEC($B388)/16+3,HEX2DEC(Q$1)+2)))&gt;32767,HEX2DEC(CONCATENATE(INDEX('BCC Daten'!$B:$R,HEX2DEC($B388)/16+3,HEX2DEC(R$1)+2),INDEX('BCC Daten'!$B:$R,HEX2DEC($B388)/16+3,HEX2DEC(Q$1)+2)))-65536,HEX2DEC(CONCATENATE(INDEX('BCC Daten'!$B:$R,HEX2DEC($B388)/16+3,HEX2DEC(R$1)+2),INDEX('BCC Daten'!$B:$R,HEX2DEC($B388)/16+3,HEX2DEC(Q$1)+2))))</f>
        <v>-94</v>
      </c>
      <c r="R388" s="107"/>
    </row>
    <row r="389" spans="1:18" x14ac:dyDescent="0.25">
      <c r="A389" s="75">
        <f t="shared" si="14"/>
        <v>5328</v>
      </c>
      <c r="B389" s="10" t="str">
        <f t="shared" si="13"/>
        <v>14D0</v>
      </c>
      <c r="C389" s="105">
        <f>IF(HEX2DEC(CONCATENATE(INDEX('BCC Daten'!$B:$R,HEX2DEC($B389)/16+3,HEX2DEC(D$1)+2),INDEX('BCC Daten'!$B:$R,HEX2DEC($B389)/16+3,HEX2DEC(C$1)+2)))&gt;32767,HEX2DEC(CONCATENATE(INDEX('BCC Daten'!$B:$R,HEX2DEC($B389)/16+3,HEX2DEC(D$1)+2),INDEX('BCC Daten'!$B:$R,HEX2DEC($B389)/16+3,HEX2DEC(C$1)+2)))-65536,HEX2DEC(CONCATENATE(INDEX('BCC Daten'!$B:$R,HEX2DEC($B389)/16+3,HEX2DEC(D$1)+2),INDEX('BCC Daten'!$B:$R,HEX2DEC($B389)/16+3,HEX2DEC(C$1)+2))))</f>
        <v>-85</v>
      </c>
      <c r="D389" s="106"/>
      <c r="E389" s="106">
        <f>IF(HEX2DEC(CONCATENATE(INDEX('BCC Daten'!$B:$R,HEX2DEC($B389)/16+3,HEX2DEC(F$1)+2),INDEX('BCC Daten'!$B:$R,HEX2DEC($B389)/16+3,HEX2DEC(E$1)+2)))&gt;32767,HEX2DEC(CONCATENATE(INDEX('BCC Daten'!$B:$R,HEX2DEC($B389)/16+3,HEX2DEC(F$1)+2),INDEX('BCC Daten'!$B:$R,HEX2DEC($B389)/16+3,HEX2DEC(E$1)+2)))-65536,HEX2DEC(CONCATENATE(INDEX('BCC Daten'!$B:$R,HEX2DEC($B389)/16+3,HEX2DEC(F$1)+2),INDEX('BCC Daten'!$B:$R,HEX2DEC($B389)/16+3,HEX2DEC(E$1)+2))))</f>
        <v>35</v>
      </c>
      <c r="F389" s="106"/>
      <c r="G389" s="106">
        <f>IF(HEX2DEC(CONCATENATE(INDEX('BCC Daten'!$B:$R,HEX2DEC($B389)/16+3,HEX2DEC(H$1)+2),INDEX('BCC Daten'!$B:$R,HEX2DEC($B389)/16+3,HEX2DEC(G$1)+2)))&gt;32767,HEX2DEC(CONCATENATE(INDEX('BCC Daten'!$B:$R,HEX2DEC($B389)/16+3,HEX2DEC(H$1)+2),INDEX('BCC Daten'!$B:$R,HEX2DEC($B389)/16+3,HEX2DEC(G$1)+2)))-65536,HEX2DEC(CONCATENATE(INDEX('BCC Daten'!$B:$R,HEX2DEC($B389)/16+3,HEX2DEC(H$1)+2),INDEX('BCC Daten'!$B:$R,HEX2DEC($B389)/16+3,HEX2DEC(G$1)+2))))</f>
        <v>-62</v>
      </c>
      <c r="H389" s="106"/>
      <c r="I389" s="106">
        <f>IF(HEX2DEC(CONCATENATE(INDEX('BCC Daten'!$B:$R,HEX2DEC($B389)/16+3,HEX2DEC(J$1)+2),INDEX('BCC Daten'!$B:$R,HEX2DEC($B389)/16+3,HEX2DEC(I$1)+2)))&gt;32767,HEX2DEC(CONCATENATE(INDEX('BCC Daten'!$B:$R,HEX2DEC($B389)/16+3,HEX2DEC(J$1)+2),INDEX('BCC Daten'!$B:$R,HEX2DEC($B389)/16+3,HEX2DEC(I$1)+2)))-65536,HEX2DEC(CONCATENATE(INDEX('BCC Daten'!$B:$R,HEX2DEC($B389)/16+3,HEX2DEC(J$1)+2),INDEX('BCC Daten'!$B:$R,HEX2DEC($B389)/16+3,HEX2DEC(I$1)+2))))</f>
        <v>-67</v>
      </c>
      <c r="J389" s="106"/>
      <c r="K389" s="106">
        <f>IF(HEX2DEC(CONCATENATE(INDEX('BCC Daten'!$B:$R,HEX2DEC($B389)/16+3,HEX2DEC(L$1)+2),INDEX('BCC Daten'!$B:$R,HEX2DEC($B389)/16+3,HEX2DEC(K$1)+2)))&gt;32767,HEX2DEC(CONCATENATE(INDEX('BCC Daten'!$B:$R,HEX2DEC($B389)/16+3,HEX2DEC(L$1)+2),INDEX('BCC Daten'!$B:$R,HEX2DEC($B389)/16+3,HEX2DEC(K$1)+2)))-65536,HEX2DEC(CONCATENATE(INDEX('BCC Daten'!$B:$R,HEX2DEC($B389)/16+3,HEX2DEC(L$1)+2),INDEX('BCC Daten'!$B:$R,HEX2DEC($B389)/16+3,HEX2DEC(K$1)+2))))</f>
        <v>-18</v>
      </c>
      <c r="L389" s="106"/>
      <c r="M389" s="106">
        <f>IF(HEX2DEC(CONCATENATE(INDEX('BCC Daten'!$B:$R,HEX2DEC($B389)/16+3,HEX2DEC(N$1)+2),INDEX('BCC Daten'!$B:$R,HEX2DEC($B389)/16+3,HEX2DEC(M$1)+2)))&gt;32767,HEX2DEC(CONCATENATE(INDEX('BCC Daten'!$B:$R,HEX2DEC($B389)/16+3,HEX2DEC(N$1)+2),INDEX('BCC Daten'!$B:$R,HEX2DEC($B389)/16+3,HEX2DEC(M$1)+2)))-65536,HEX2DEC(CONCATENATE(INDEX('BCC Daten'!$B:$R,HEX2DEC($B389)/16+3,HEX2DEC(N$1)+2),INDEX('BCC Daten'!$B:$R,HEX2DEC($B389)/16+3,HEX2DEC(M$1)+2))))</f>
        <v>-32</v>
      </c>
      <c r="N389" s="106"/>
      <c r="O389" s="106">
        <f>IF(HEX2DEC(CONCATENATE(INDEX('BCC Daten'!$B:$R,HEX2DEC($B389)/16+3,HEX2DEC(P$1)+2),INDEX('BCC Daten'!$B:$R,HEX2DEC($B389)/16+3,HEX2DEC(O$1)+2)))&gt;32767,HEX2DEC(CONCATENATE(INDEX('BCC Daten'!$B:$R,HEX2DEC($B389)/16+3,HEX2DEC(P$1)+2),INDEX('BCC Daten'!$B:$R,HEX2DEC($B389)/16+3,HEX2DEC(O$1)+2)))-65536,HEX2DEC(CONCATENATE(INDEX('BCC Daten'!$B:$R,HEX2DEC($B389)/16+3,HEX2DEC(P$1)+2),INDEX('BCC Daten'!$B:$R,HEX2DEC($B389)/16+3,HEX2DEC(O$1)+2))))</f>
        <v>-9</v>
      </c>
      <c r="P389" s="106"/>
      <c r="Q389" s="106">
        <f>IF(HEX2DEC(CONCATENATE(INDEX('BCC Daten'!$B:$R,HEX2DEC($B389)/16+3,HEX2DEC(R$1)+2),INDEX('BCC Daten'!$B:$R,HEX2DEC($B389)/16+3,HEX2DEC(Q$1)+2)))&gt;32767,HEX2DEC(CONCATENATE(INDEX('BCC Daten'!$B:$R,HEX2DEC($B389)/16+3,HEX2DEC(R$1)+2),INDEX('BCC Daten'!$B:$R,HEX2DEC($B389)/16+3,HEX2DEC(Q$1)+2)))-65536,HEX2DEC(CONCATENATE(INDEX('BCC Daten'!$B:$R,HEX2DEC($B389)/16+3,HEX2DEC(R$1)+2),INDEX('BCC Daten'!$B:$R,HEX2DEC($B389)/16+3,HEX2DEC(Q$1)+2))))</f>
        <v>28</v>
      </c>
      <c r="R389" s="107"/>
    </row>
    <row r="390" spans="1:18" x14ac:dyDescent="0.25">
      <c r="A390" s="75">
        <f t="shared" si="14"/>
        <v>5344</v>
      </c>
      <c r="B390" s="10" t="str">
        <f t="shared" si="13"/>
        <v>14E0</v>
      </c>
      <c r="C390" s="105">
        <f>IF(HEX2DEC(CONCATENATE(INDEX('BCC Daten'!$B:$R,HEX2DEC($B390)/16+3,HEX2DEC(D$1)+2),INDEX('BCC Daten'!$B:$R,HEX2DEC($B390)/16+3,HEX2DEC(C$1)+2)))&gt;32767,HEX2DEC(CONCATENATE(INDEX('BCC Daten'!$B:$R,HEX2DEC($B390)/16+3,HEX2DEC(D$1)+2),INDEX('BCC Daten'!$B:$R,HEX2DEC($B390)/16+3,HEX2DEC(C$1)+2)))-65536,HEX2DEC(CONCATENATE(INDEX('BCC Daten'!$B:$R,HEX2DEC($B390)/16+3,HEX2DEC(D$1)+2),INDEX('BCC Daten'!$B:$R,HEX2DEC($B390)/16+3,HEX2DEC(C$1)+2))))</f>
        <v>-37</v>
      </c>
      <c r="D390" s="106"/>
      <c r="E390" s="106">
        <f>IF(HEX2DEC(CONCATENATE(INDEX('BCC Daten'!$B:$R,HEX2DEC($B390)/16+3,HEX2DEC(F$1)+2),INDEX('BCC Daten'!$B:$R,HEX2DEC($B390)/16+3,HEX2DEC(E$1)+2)))&gt;32767,HEX2DEC(CONCATENATE(INDEX('BCC Daten'!$B:$R,HEX2DEC($B390)/16+3,HEX2DEC(F$1)+2),INDEX('BCC Daten'!$B:$R,HEX2DEC($B390)/16+3,HEX2DEC(E$1)+2)))-65536,HEX2DEC(CONCATENATE(INDEX('BCC Daten'!$B:$R,HEX2DEC($B390)/16+3,HEX2DEC(F$1)+2),INDEX('BCC Daten'!$B:$R,HEX2DEC($B390)/16+3,HEX2DEC(E$1)+2))))</f>
        <v>-72</v>
      </c>
      <c r="F390" s="106"/>
      <c r="G390" s="106">
        <f>IF(HEX2DEC(CONCATENATE(INDEX('BCC Daten'!$B:$R,HEX2DEC($B390)/16+3,HEX2DEC(H$1)+2),INDEX('BCC Daten'!$B:$R,HEX2DEC($B390)/16+3,HEX2DEC(G$1)+2)))&gt;32767,HEX2DEC(CONCATENATE(INDEX('BCC Daten'!$B:$R,HEX2DEC($B390)/16+3,HEX2DEC(H$1)+2),INDEX('BCC Daten'!$B:$R,HEX2DEC($B390)/16+3,HEX2DEC(G$1)+2)))-65536,HEX2DEC(CONCATENATE(INDEX('BCC Daten'!$B:$R,HEX2DEC($B390)/16+3,HEX2DEC(H$1)+2),INDEX('BCC Daten'!$B:$R,HEX2DEC($B390)/16+3,HEX2DEC(G$1)+2))))</f>
        <v>-15</v>
      </c>
      <c r="H390" s="106"/>
      <c r="I390" s="106">
        <f>IF(HEX2DEC(CONCATENATE(INDEX('BCC Daten'!$B:$R,HEX2DEC($B390)/16+3,HEX2DEC(J$1)+2),INDEX('BCC Daten'!$B:$R,HEX2DEC($B390)/16+3,HEX2DEC(I$1)+2)))&gt;32767,HEX2DEC(CONCATENATE(INDEX('BCC Daten'!$B:$R,HEX2DEC($B390)/16+3,HEX2DEC(J$1)+2),INDEX('BCC Daten'!$B:$R,HEX2DEC($B390)/16+3,HEX2DEC(I$1)+2)))-65536,HEX2DEC(CONCATENATE(INDEX('BCC Daten'!$B:$R,HEX2DEC($B390)/16+3,HEX2DEC(J$1)+2),INDEX('BCC Daten'!$B:$R,HEX2DEC($B390)/16+3,HEX2DEC(I$1)+2))))</f>
        <v>-89</v>
      </c>
      <c r="J390" s="106"/>
      <c r="K390" s="106">
        <f>IF(HEX2DEC(CONCATENATE(INDEX('BCC Daten'!$B:$R,HEX2DEC($B390)/16+3,HEX2DEC(L$1)+2),INDEX('BCC Daten'!$B:$R,HEX2DEC($B390)/16+3,HEX2DEC(K$1)+2)))&gt;32767,HEX2DEC(CONCATENATE(INDEX('BCC Daten'!$B:$R,HEX2DEC($B390)/16+3,HEX2DEC(L$1)+2),INDEX('BCC Daten'!$B:$R,HEX2DEC($B390)/16+3,HEX2DEC(K$1)+2)))-65536,HEX2DEC(CONCATENATE(INDEX('BCC Daten'!$B:$R,HEX2DEC($B390)/16+3,HEX2DEC(L$1)+2),INDEX('BCC Daten'!$B:$R,HEX2DEC($B390)/16+3,HEX2DEC(K$1)+2))))</f>
        <v>-2</v>
      </c>
      <c r="L390" s="106"/>
      <c r="M390" s="106">
        <f>IF(HEX2DEC(CONCATENATE(INDEX('BCC Daten'!$B:$R,HEX2DEC($B390)/16+3,HEX2DEC(N$1)+2),INDEX('BCC Daten'!$B:$R,HEX2DEC($B390)/16+3,HEX2DEC(M$1)+2)))&gt;32767,HEX2DEC(CONCATENATE(INDEX('BCC Daten'!$B:$R,HEX2DEC($B390)/16+3,HEX2DEC(N$1)+2),INDEX('BCC Daten'!$B:$R,HEX2DEC($B390)/16+3,HEX2DEC(M$1)+2)))-65536,HEX2DEC(CONCATENATE(INDEX('BCC Daten'!$B:$R,HEX2DEC($B390)/16+3,HEX2DEC(N$1)+2),INDEX('BCC Daten'!$B:$R,HEX2DEC($B390)/16+3,HEX2DEC(M$1)+2))))</f>
        <v>-86</v>
      </c>
      <c r="N390" s="106"/>
      <c r="O390" s="106">
        <f>IF(HEX2DEC(CONCATENATE(INDEX('BCC Daten'!$B:$R,HEX2DEC($B390)/16+3,HEX2DEC(P$1)+2),INDEX('BCC Daten'!$B:$R,HEX2DEC($B390)/16+3,HEX2DEC(O$1)+2)))&gt;32767,HEX2DEC(CONCATENATE(INDEX('BCC Daten'!$B:$R,HEX2DEC($B390)/16+3,HEX2DEC(P$1)+2),INDEX('BCC Daten'!$B:$R,HEX2DEC($B390)/16+3,HEX2DEC(O$1)+2)))-65536,HEX2DEC(CONCATENATE(INDEX('BCC Daten'!$B:$R,HEX2DEC($B390)/16+3,HEX2DEC(P$1)+2),INDEX('BCC Daten'!$B:$R,HEX2DEC($B390)/16+3,HEX2DEC(O$1)+2))))</f>
        <v>-43</v>
      </c>
      <c r="P390" s="106"/>
      <c r="Q390" s="106">
        <f>IF(HEX2DEC(CONCATENATE(INDEX('BCC Daten'!$B:$R,HEX2DEC($B390)/16+3,HEX2DEC(R$1)+2),INDEX('BCC Daten'!$B:$R,HEX2DEC($B390)/16+3,HEX2DEC(Q$1)+2)))&gt;32767,HEX2DEC(CONCATENATE(INDEX('BCC Daten'!$B:$R,HEX2DEC($B390)/16+3,HEX2DEC(R$1)+2),INDEX('BCC Daten'!$B:$R,HEX2DEC($B390)/16+3,HEX2DEC(Q$1)+2)))-65536,HEX2DEC(CONCATENATE(INDEX('BCC Daten'!$B:$R,HEX2DEC($B390)/16+3,HEX2DEC(R$1)+2),INDEX('BCC Daten'!$B:$R,HEX2DEC($B390)/16+3,HEX2DEC(Q$1)+2))))</f>
        <v>-39</v>
      </c>
      <c r="R390" s="107"/>
    </row>
    <row r="391" spans="1:18" x14ac:dyDescent="0.25">
      <c r="A391" s="75">
        <f t="shared" si="14"/>
        <v>5360</v>
      </c>
      <c r="B391" s="10" t="str">
        <f t="shared" si="13"/>
        <v>14F0</v>
      </c>
      <c r="C391" s="105">
        <f>IF(HEX2DEC(CONCATENATE(INDEX('BCC Daten'!$B:$R,HEX2DEC($B391)/16+3,HEX2DEC(D$1)+2),INDEX('BCC Daten'!$B:$R,HEX2DEC($B391)/16+3,HEX2DEC(C$1)+2)))&gt;32767,HEX2DEC(CONCATENATE(INDEX('BCC Daten'!$B:$R,HEX2DEC($B391)/16+3,HEX2DEC(D$1)+2),INDEX('BCC Daten'!$B:$R,HEX2DEC($B391)/16+3,HEX2DEC(C$1)+2)))-65536,HEX2DEC(CONCATENATE(INDEX('BCC Daten'!$B:$R,HEX2DEC($B391)/16+3,HEX2DEC(D$1)+2),INDEX('BCC Daten'!$B:$R,HEX2DEC($B391)/16+3,HEX2DEC(C$1)+2))))</f>
        <v>11</v>
      </c>
      <c r="D391" s="106"/>
      <c r="E391" s="106">
        <f>IF(HEX2DEC(CONCATENATE(INDEX('BCC Daten'!$B:$R,HEX2DEC($B391)/16+3,HEX2DEC(F$1)+2),INDEX('BCC Daten'!$B:$R,HEX2DEC($B391)/16+3,HEX2DEC(E$1)+2)))&gt;32767,HEX2DEC(CONCATENATE(INDEX('BCC Daten'!$B:$R,HEX2DEC($B391)/16+3,HEX2DEC(F$1)+2),INDEX('BCC Daten'!$B:$R,HEX2DEC($B391)/16+3,HEX2DEC(E$1)+2)))-65536,HEX2DEC(CONCATENATE(INDEX('BCC Daten'!$B:$R,HEX2DEC($B391)/16+3,HEX2DEC(F$1)+2),INDEX('BCC Daten'!$B:$R,HEX2DEC($B391)/16+3,HEX2DEC(E$1)+2))))</f>
        <v>-5</v>
      </c>
      <c r="F391" s="106"/>
      <c r="G391" s="106">
        <f>IF(HEX2DEC(CONCATENATE(INDEX('BCC Daten'!$B:$R,HEX2DEC($B391)/16+3,HEX2DEC(H$1)+2),INDEX('BCC Daten'!$B:$R,HEX2DEC($B391)/16+3,HEX2DEC(G$1)+2)))&gt;32767,HEX2DEC(CONCATENATE(INDEX('BCC Daten'!$B:$R,HEX2DEC($B391)/16+3,HEX2DEC(H$1)+2),INDEX('BCC Daten'!$B:$R,HEX2DEC($B391)/16+3,HEX2DEC(G$1)+2)))-65536,HEX2DEC(CONCATENATE(INDEX('BCC Daten'!$B:$R,HEX2DEC($B391)/16+3,HEX2DEC(H$1)+2),INDEX('BCC Daten'!$B:$R,HEX2DEC($B391)/16+3,HEX2DEC(G$1)+2))))</f>
        <v>41</v>
      </c>
      <c r="H391" s="106"/>
      <c r="I391" s="106">
        <f>IF(HEX2DEC(CONCATENATE(INDEX('BCC Daten'!$B:$R,HEX2DEC($B391)/16+3,HEX2DEC(J$1)+2),INDEX('BCC Daten'!$B:$R,HEX2DEC($B391)/16+3,HEX2DEC(I$1)+2)))&gt;32767,HEX2DEC(CONCATENATE(INDEX('BCC Daten'!$B:$R,HEX2DEC($B391)/16+3,HEX2DEC(J$1)+2),INDEX('BCC Daten'!$B:$R,HEX2DEC($B391)/16+3,HEX2DEC(I$1)+2)))-65536,HEX2DEC(CONCATENATE(INDEX('BCC Daten'!$B:$R,HEX2DEC($B391)/16+3,HEX2DEC(J$1)+2),INDEX('BCC Daten'!$B:$R,HEX2DEC($B391)/16+3,HEX2DEC(I$1)+2))))</f>
        <v>-78</v>
      </c>
      <c r="J391" s="106"/>
      <c r="K391" s="106">
        <f>IF(HEX2DEC(CONCATENATE(INDEX('BCC Daten'!$B:$R,HEX2DEC($B391)/16+3,HEX2DEC(L$1)+2),INDEX('BCC Daten'!$B:$R,HEX2DEC($B391)/16+3,HEX2DEC(K$1)+2)))&gt;32767,HEX2DEC(CONCATENATE(INDEX('BCC Daten'!$B:$R,HEX2DEC($B391)/16+3,HEX2DEC(L$1)+2),INDEX('BCC Daten'!$B:$R,HEX2DEC($B391)/16+3,HEX2DEC(K$1)+2)))-65536,HEX2DEC(CONCATENATE(INDEX('BCC Daten'!$B:$R,HEX2DEC($B391)/16+3,HEX2DEC(L$1)+2),INDEX('BCC Daten'!$B:$R,HEX2DEC($B391)/16+3,HEX2DEC(K$1)+2))))</f>
        <v>-41</v>
      </c>
      <c r="L391" s="106"/>
      <c r="M391" s="106">
        <f>IF(HEX2DEC(CONCATENATE(INDEX('BCC Daten'!$B:$R,HEX2DEC($B391)/16+3,HEX2DEC(N$1)+2),INDEX('BCC Daten'!$B:$R,HEX2DEC($B391)/16+3,HEX2DEC(M$1)+2)))&gt;32767,HEX2DEC(CONCATENATE(INDEX('BCC Daten'!$B:$R,HEX2DEC($B391)/16+3,HEX2DEC(N$1)+2),INDEX('BCC Daten'!$B:$R,HEX2DEC($B391)/16+3,HEX2DEC(M$1)+2)))-65536,HEX2DEC(CONCATENATE(INDEX('BCC Daten'!$B:$R,HEX2DEC($B391)/16+3,HEX2DEC(N$1)+2),INDEX('BCC Daten'!$B:$R,HEX2DEC($B391)/16+3,HEX2DEC(M$1)+2))))</f>
        <v>62</v>
      </c>
      <c r="N391" s="106"/>
      <c r="O391" s="106">
        <f>IF(HEX2DEC(CONCATENATE(INDEX('BCC Daten'!$B:$R,HEX2DEC($B391)/16+3,HEX2DEC(P$1)+2),INDEX('BCC Daten'!$B:$R,HEX2DEC($B391)/16+3,HEX2DEC(O$1)+2)))&gt;32767,HEX2DEC(CONCATENATE(INDEX('BCC Daten'!$B:$R,HEX2DEC($B391)/16+3,HEX2DEC(P$1)+2),INDEX('BCC Daten'!$B:$R,HEX2DEC($B391)/16+3,HEX2DEC(O$1)+2)))-65536,HEX2DEC(CONCATENATE(INDEX('BCC Daten'!$B:$R,HEX2DEC($B391)/16+3,HEX2DEC(P$1)+2),INDEX('BCC Daten'!$B:$R,HEX2DEC($B391)/16+3,HEX2DEC(O$1)+2))))</f>
        <v>90</v>
      </c>
      <c r="P391" s="106"/>
      <c r="Q391" s="106">
        <f>IF(HEX2DEC(CONCATENATE(INDEX('BCC Daten'!$B:$R,HEX2DEC($B391)/16+3,HEX2DEC(R$1)+2),INDEX('BCC Daten'!$B:$R,HEX2DEC($B391)/16+3,HEX2DEC(Q$1)+2)))&gt;32767,HEX2DEC(CONCATENATE(INDEX('BCC Daten'!$B:$R,HEX2DEC($B391)/16+3,HEX2DEC(R$1)+2),INDEX('BCC Daten'!$B:$R,HEX2DEC($B391)/16+3,HEX2DEC(Q$1)+2)))-65536,HEX2DEC(CONCATENATE(INDEX('BCC Daten'!$B:$R,HEX2DEC($B391)/16+3,HEX2DEC(R$1)+2),INDEX('BCC Daten'!$B:$R,HEX2DEC($B391)/16+3,HEX2DEC(Q$1)+2))))</f>
        <v>-79</v>
      </c>
      <c r="R391" s="107"/>
    </row>
    <row r="392" spans="1:18" x14ac:dyDescent="0.25">
      <c r="A392" s="75">
        <f t="shared" si="14"/>
        <v>5376</v>
      </c>
      <c r="B392" s="10" t="str">
        <f t="shared" si="13"/>
        <v>1500</v>
      </c>
      <c r="C392" s="105">
        <f>IF(HEX2DEC(CONCATENATE(INDEX('BCC Daten'!$B:$R,HEX2DEC($B392)/16+3,HEX2DEC(D$1)+2),INDEX('BCC Daten'!$B:$R,HEX2DEC($B392)/16+3,HEX2DEC(C$1)+2)))&gt;32767,HEX2DEC(CONCATENATE(INDEX('BCC Daten'!$B:$R,HEX2DEC($B392)/16+3,HEX2DEC(D$1)+2),INDEX('BCC Daten'!$B:$R,HEX2DEC($B392)/16+3,HEX2DEC(C$1)+2)))-65536,HEX2DEC(CONCATENATE(INDEX('BCC Daten'!$B:$R,HEX2DEC($B392)/16+3,HEX2DEC(D$1)+2),INDEX('BCC Daten'!$B:$R,HEX2DEC($B392)/16+3,HEX2DEC(C$1)+2))))</f>
        <v>-35</v>
      </c>
      <c r="D392" s="106"/>
      <c r="E392" s="106">
        <f>IF(HEX2DEC(CONCATENATE(INDEX('BCC Daten'!$B:$R,HEX2DEC($B392)/16+3,HEX2DEC(F$1)+2),INDEX('BCC Daten'!$B:$R,HEX2DEC($B392)/16+3,HEX2DEC(E$1)+2)))&gt;32767,HEX2DEC(CONCATENATE(INDEX('BCC Daten'!$B:$R,HEX2DEC($B392)/16+3,HEX2DEC(F$1)+2),INDEX('BCC Daten'!$B:$R,HEX2DEC($B392)/16+3,HEX2DEC(E$1)+2)))-65536,HEX2DEC(CONCATENATE(INDEX('BCC Daten'!$B:$R,HEX2DEC($B392)/16+3,HEX2DEC(F$1)+2),INDEX('BCC Daten'!$B:$R,HEX2DEC($B392)/16+3,HEX2DEC(E$1)+2))))</f>
        <v>30</v>
      </c>
      <c r="F392" s="106"/>
      <c r="G392" s="106">
        <f>IF(HEX2DEC(CONCATENATE(INDEX('BCC Daten'!$B:$R,HEX2DEC($B392)/16+3,HEX2DEC(H$1)+2),INDEX('BCC Daten'!$B:$R,HEX2DEC($B392)/16+3,HEX2DEC(G$1)+2)))&gt;32767,HEX2DEC(CONCATENATE(INDEX('BCC Daten'!$B:$R,HEX2DEC($B392)/16+3,HEX2DEC(H$1)+2),INDEX('BCC Daten'!$B:$R,HEX2DEC($B392)/16+3,HEX2DEC(G$1)+2)))-65536,HEX2DEC(CONCATENATE(INDEX('BCC Daten'!$B:$R,HEX2DEC($B392)/16+3,HEX2DEC(H$1)+2),INDEX('BCC Daten'!$B:$R,HEX2DEC($B392)/16+3,HEX2DEC(G$1)+2))))</f>
        <v>-91</v>
      </c>
      <c r="H392" s="106"/>
      <c r="I392" s="106">
        <f>IF(HEX2DEC(CONCATENATE(INDEX('BCC Daten'!$B:$R,HEX2DEC($B392)/16+3,HEX2DEC(J$1)+2),INDEX('BCC Daten'!$B:$R,HEX2DEC($B392)/16+3,HEX2DEC(I$1)+2)))&gt;32767,HEX2DEC(CONCATENATE(INDEX('BCC Daten'!$B:$R,HEX2DEC($B392)/16+3,HEX2DEC(J$1)+2),INDEX('BCC Daten'!$B:$R,HEX2DEC($B392)/16+3,HEX2DEC(I$1)+2)))-65536,HEX2DEC(CONCATENATE(INDEX('BCC Daten'!$B:$R,HEX2DEC($B392)/16+3,HEX2DEC(J$1)+2),INDEX('BCC Daten'!$B:$R,HEX2DEC($B392)/16+3,HEX2DEC(I$1)+2))))</f>
        <v>38</v>
      </c>
      <c r="J392" s="106"/>
      <c r="K392" s="106">
        <f>IF(HEX2DEC(CONCATENATE(INDEX('BCC Daten'!$B:$R,HEX2DEC($B392)/16+3,HEX2DEC(L$1)+2),INDEX('BCC Daten'!$B:$R,HEX2DEC($B392)/16+3,HEX2DEC(K$1)+2)))&gt;32767,HEX2DEC(CONCATENATE(INDEX('BCC Daten'!$B:$R,HEX2DEC($B392)/16+3,HEX2DEC(L$1)+2),INDEX('BCC Daten'!$B:$R,HEX2DEC($B392)/16+3,HEX2DEC(K$1)+2)))-65536,HEX2DEC(CONCATENATE(INDEX('BCC Daten'!$B:$R,HEX2DEC($B392)/16+3,HEX2DEC(L$1)+2),INDEX('BCC Daten'!$B:$R,HEX2DEC($B392)/16+3,HEX2DEC(K$1)+2))))</f>
        <v>-50</v>
      </c>
      <c r="L392" s="106"/>
      <c r="M392" s="106">
        <f>IF(HEX2DEC(CONCATENATE(INDEX('BCC Daten'!$B:$R,HEX2DEC($B392)/16+3,HEX2DEC(N$1)+2),INDEX('BCC Daten'!$B:$R,HEX2DEC($B392)/16+3,HEX2DEC(M$1)+2)))&gt;32767,HEX2DEC(CONCATENATE(INDEX('BCC Daten'!$B:$R,HEX2DEC($B392)/16+3,HEX2DEC(N$1)+2),INDEX('BCC Daten'!$B:$R,HEX2DEC($B392)/16+3,HEX2DEC(M$1)+2)))-65536,HEX2DEC(CONCATENATE(INDEX('BCC Daten'!$B:$R,HEX2DEC($B392)/16+3,HEX2DEC(N$1)+2),INDEX('BCC Daten'!$B:$R,HEX2DEC($B392)/16+3,HEX2DEC(M$1)+2))))</f>
        <v>-27</v>
      </c>
      <c r="N392" s="106"/>
      <c r="O392" s="106">
        <f>IF(HEX2DEC(CONCATENATE(INDEX('BCC Daten'!$B:$R,HEX2DEC($B392)/16+3,HEX2DEC(P$1)+2),INDEX('BCC Daten'!$B:$R,HEX2DEC($B392)/16+3,HEX2DEC(O$1)+2)))&gt;32767,HEX2DEC(CONCATENATE(INDEX('BCC Daten'!$B:$R,HEX2DEC($B392)/16+3,HEX2DEC(P$1)+2),INDEX('BCC Daten'!$B:$R,HEX2DEC($B392)/16+3,HEX2DEC(O$1)+2)))-65536,HEX2DEC(CONCATENATE(INDEX('BCC Daten'!$B:$R,HEX2DEC($B392)/16+3,HEX2DEC(P$1)+2),INDEX('BCC Daten'!$B:$R,HEX2DEC($B392)/16+3,HEX2DEC(O$1)+2))))</f>
        <v>-40</v>
      </c>
      <c r="P392" s="106"/>
      <c r="Q392" s="106">
        <f>IF(HEX2DEC(CONCATENATE(INDEX('BCC Daten'!$B:$R,HEX2DEC($B392)/16+3,HEX2DEC(R$1)+2),INDEX('BCC Daten'!$B:$R,HEX2DEC($B392)/16+3,HEX2DEC(Q$1)+2)))&gt;32767,HEX2DEC(CONCATENATE(INDEX('BCC Daten'!$B:$R,HEX2DEC($B392)/16+3,HEX2DEC(R$1)+2),INDEX('BCC Daten'!$B:$R,HEX2DEC($B392)/16+3,HEX2DEC(Q$1)+2)))-65536,HEX2DEC(CONCATENATE(INDEX('BCC Daten'!$B:$R,HEX2DEC($B392)/16+3,HEX2DEC(R$1)+2),INDEX('BCC Daten'!$B:$R,HEX2DEC($B392)/16+3,HEX2DEC(Q$1)+2))))</f>
        <v>-29</v>
      </c>
      <c r="R392" s="107"/>
    </row>
    <row r="393" spans="1:18" x14ac:dyDescent="0.25">
      <c r="A393" s="75">
        <f t="shared" si="14"/>
        <v>5392</v>
      </c>
      <c r="B393" s="10" t="str">
        <f t="shared" si="13"/>
        <v>1510</v>
      </c>
      <c r="C393" s="105">
        <f>IF(HEX2DEC(CONCATENATE(INDEX('BCC Daten'!$B:$R,HEX2DEC($B393)/16+3,HEX2DEC(D$1)+2),INDEX('BCC Daten'!$B:$R,HEX2DEC($B393)/16+3,HEX2DEC(C$1)+2)))&gt;32767,HEX2DEC(CONCATENATE(INDEX('BCC Daten'!$B:$R,HEX2DEC($B393)/16+3,HEX2DEC(D$1)+2),INDEX('BCC Daten'!$B:$R,HEX2DEC($B393)/16+3,HEX2DEC(C$1)+2)))-65536,HEX2DEC(CONCATENATE(INDEX('BCC Daten'!$B:$R,HEX2DEC($B393)/16+3,HEX2DEC(D$1)+2),INDEX('BCC Daten'!$B:$R,HEX2DEC($B393)/16+3,HEX2DEC(C$1)+2))))</f>
        <v>-66</v>
      </c>
      <c r="D393" s="106"/>
      <c r="E393" s="106">
        <f>IF(HEX2DEC(CONCATENATE(INDEX('BCC Daten'!$B:$R,HEX2DEC($B393)/16+3,HEX2DEC(F$1)+2),INDEX('BCC Daten'!$B:$R,HEX2DEC($B393)/16+3,HEX2DEC(E$1)+2)))&gt;32767,HEX2DEC(CONCATENATE(INDEX('BCC Daten'!$B:$R,HEX2DEC($B393)/16+3,HEX2DEC(F$1)+2),INDEX('BCC Daten'!$B:$R,HEX2DEC($B393)/16+3,HEX2DEC(E$1)+2)))-65536,HEX2DEC(CONCATENATE(INDEX('BCC Daten'!$B:$R,HEX2DEC($B393)/16+3,HEX2DEC(F$1)+2),INDEX('BCC Daten'!$B:$R,HEX2DEC($B393)/16+3,HEX2DEC(E$1)+2))))</f>
        <v>-80</v>
      </c>
      <c r="F393" s="106"/>
      <c r="G393" s="106">
        <f>IF(HEX2DEC(CONCATENATE(INDEX('BCC Daten'!$B:$R,HEX2DEC($B393)/16+3,HEX2DEC(H$1)+2),INDEX('BCC Daten'!$B:$R,HEX2DEC($B393)/16+3,HEX2DEC(G$1)+2)))&gt;32767,HEX2DEC(CONCATENATE(INDEX('BCC Daten'!$B:$R,HEX2DEC($B393)/16+3,HEX2DEC(H$1)+2),INDEX('BCC Daten'!$B:$R,HEX2DEC($B393)/16+3,HEX2DEC(G$1)+2)))-65536,HEX2DEC(CONCATENATE(INDEX('BCC Daten'!$B:$R,HEX2DEC($B393)/16+3,HEX2DEC(H$1)+2),INDEX('BCC Daten'!$B:$R,HEX2DEC($B393)/16+3,HEX2DEC(G$1)+2))))</f>
        <v>11</v>
      </c>
      <c r="H393" s="106"/>
      <c r="I393" s="106">
        <f>IF(HEX2DEC(CONCATENATE(INDEX('BCC Daten'!$B:$R,HEX2DEC($B393)/16+3,HEX2DEC(J$1)+2),INDEX('BCC Daten'!$B:$R,HEX2DEC($B393)/16+3,HEX2DEC(I$1)+2)))&gt;32767,HEX2DEC(CONCATENATE(INDEX('BCC Daten'!$B:$R,HEX2DEC($B393)/16+3,HEX2DEC(J$1)+2),INDEX('BCC Daten'!$B:$R,HEX2DEC($B393)/16+3,HEX2DEC(I$1)+2)))-65536,HEX2DEC(CONCATENATE(INDEX('BCC Daten'!$B:$R,HEX2DEC($B393)/16+3,HEX2DEC(J$1)+2),INDEX('BCC Daten'!$B:$R,HEX2DEC($B393)/16+3,HEX2DEC(I$1)+2))))</f>
        <v>-1</v>
      </c>
      <c r="J393" s="106"/>
      <c r="K393" s="106">
        <f>IF(HEX2DEC(CONCATENATE(INDEX('BCC Daten'!$B:$R,HEX2DEC($B393)/16+3,HEX2DEC(L$1)+2),INDEX('BCC Daten'!$B:$R,HEX2DEC($B393)/16+3,HEX2DEC(K$1)+2)))&gt;32767,HEX2DEC(CONCATENATE(INDEX('BCC Daten'!$B:$R,HEX2DEC($B393)/16+3,HEX2DEC(L$1)+2),INDEX('BCC Daten'!$B:$R,HEX2DEC($B393)/16+3,HEX2DEC(K$1)+2)))-65536,HEX2DEC(CONCATENATE(INDEX('BCC Daten'!$B:$R,HEX2DEC($B393)/16+3,HEX2DEC(L$1)+2),INDEX('BCC Daten'!$B:$R,HEX2DEC($B393)/16+3,HEX2DEC(K$1)+2))))</f>
        <v>-60</v>
      </c>
      <c r="L393" s="106"/>
      <c r="M393" s="106">
        <f>IF(HEX2DEC(CONCATENATE(INDEX('BCC Daten'!$B:$R,HEX2DEC($B393)/16+3,HEX2DEC(N$1)+2),INDEX('BCC Daten'!$B:$R,HEX2DEC($B393)/16+3,HEX2DEC(M$1)+2)))&gt;32767,HEX2DEC(CONCATENATE(INDEX('BCC Daten'!$B:$R,HEX2DEC($B393)/16+3,HEX2DEC(N$1)+2),INDEX('BCC Daten'!$B:$R,HEX2DEC($B393)/16+3,HEX2DEC(M$1)+2)))-65536,HEX2DEC(CONCATENATE(INDEX('BCC Daten'!$B:$R,HEX2DEC($B393)/16+3,HEX2DEC(N$1)+2),INDEX('BCC Daten'!$B:$R,HEX2DEC($B393)/16+3,HEX2DEC(M$1)+2))))</f>
        <v>43</v>
      </c>
      <c r="N393" s="106"/>
      <c r="O393" s="106">
        <f>IF(HEX2DEC(CONCATENATE(INDEX('BCC Daten'!$B:$R,HEX2DEC($B393)/16+3,HEX2DEC(P$1)+2),INDEX('BCC Daten'!$B:$R,HEX2DEC($B393)/16+3,HEX2DEC(O$1)+2)))&gt;32767,HEX2DEC(CONCATENATE(INDEX('BCC Daten'!$B:$R,HEX2DEC($B393)/16+3,HEX2DEC(P$1)+2),INDEX('BCC Daten'!$B:$R,HEX2DEC($B393)/16+3,HEX2DEC(O$1)+2)))-65536,HEX2DEC(CONCATENATE(INDEX('BCC Daten'!$B:$R,HEX2DEC($B393)/16+3,HEX2DEC(P$1)+2),INDEX('BCC Daten'!$B:$R,HEX2DEC($B393)/16+3,HEX2DEC(O$1)+2))))</f>
        <v>-89</v>
      </c>
      <c r="P393" s="106"/>
      <c r="Q393" s="106">
        <f>IF(HEX2DEC(CONCATENATE(INDEX('BCC Daten'!$B:$R,HEX2DEC($B393)/16+3,HEX2DEC(R$1)+2),INDEX('BCC Daten'!$B:$R,HEX2DEC($B393)/16+3,HEX2DEC(Q$1)+2)))&gt;32767,HEX2DEC(CONCATENATE(INDEX('BCC Daten'!$B:$R,HEX2DEC($B393)/16+3,HEX2DEC(R$1)+2),INDEX('BCC Daten'!$B:$R,HEX2DEC($B393)/16+3,HEX2DEC(Q$1)+2)))-65536,HEX2DEC(CONCATENATE(INDEX('BCC Daten'!$B:$R,HEX2DEC($B393)/16+3,HEX2DEC(R$1)+2),INDEX('BCC Daten'!$B:$R,HEX2DEC($B393)/16+3,HEX2DEC(Q$1)+2))))</f>
        <v>27</v>
      </c>
      <c r="R393" s="107"/>
    </row>
    <row r="394" spans="1:18" x14ac:dyDescent="0.25">
      <c r="A394" s="75">
        <f t="shared" si="14"/>
        <v>5408</v>
      </c>
      <c r="B394" s="10" t="str">
        <f t="shared" si="13"/>
        <v>1520</v>
      </c>
      <c r="C394" s="105">
        <f>IF(HEX2DEC(CONCATENATE(INDEX('BCC Daten'!$B:$R,HEX2DEC($B394)/16+3,HEX2DEC(D$1)+2),INDEX('BCC Daten'!$B:$R,HEX2DEC($B394)/16+3,HEX2DEC(C$1)+2)))&gt;32767,HEX2DEC(CONCATENATE(INDEX('BCC Daten'!$B:$R,HEX2DEC($B394)/16+3,HEX2DEC(D$1)+2),INDEX('BCC Daten'!$B:$R,HEX2DEC($B394)/16+3,HEX2DEC(C$1)+2)))-65536,HEX2DEC(CONCATENATE(INDEX('BCC Daten'!$B:$R,HEX2DEC($B394)/16+3,HEX2DEC(D$1)+2),INDEX('BCC Daten'!$B:$R,HEX2DEC($B394)/16+3,HEX2DEC(C$1)+2))))</f>
        <v>31</v>
      </c>
      <c r="D394" s="106"/>
      <c r="E394" s="106">
        <f>IF(HEX2DEC(CONCATENATE(INDEX('BCC Daten'!$B:$R,HEX2DEC($B394)/16+3,HEX2DEC(F$1)+2),INDEX('BCC Daten'!$B:$R,HEX2DEC($B394)/16+3,HEX2DEC(E$1)+2)))&gt;32767,HEX2DEC(CONCATENATE(INDEX('BCC Daten'!$B:$R,HEX2DEC($B394)/16+3,HEX2DEC(F$1)+2),INDEX('BCC Daten'!$B:$R,HEX2DEC($B394)/16+3,HEX2DEC(E$1)+2)))-65536,HEX2DEC(CONCATENATE(INDEX('BCC Daten'!$B:$R,HEX2DEC($B394)/16+3,HEX2DEC(F$1)+2),INDEX('BCC Daten'!$B:$R,HEX2DEC($B394)/16+3,HEX2DEC(E$1)+2))))</f>
        <v>-85</v>
      </c>
      <c r="F394" s="106"/>
      <c r="G394" s="106">
        <f>IF(HEX2DEC(CONCATENATE(INDEX('BCC Daten'!$B:$R,HEX2DEC($B394)/16+3,HEX2DEC(H$1)+2),INDEX('BCC Daten'!$B:$R,HEX2DEC($B394)/16+3,HEX2DEC(G$1)+2)))&gt;32767,HEX2DEC(CONCATENATE(INDEX('BCC Daten'!$B:$R,HEX2DEC($B394)/16+3,HEX2DEC(H$1)+2),INDEX('BCC Daten'!$B:$R,HEX2DEC($B394)/16+3,HEX2DEC(G$1)+2)))-65536,HEX2DEC(CONCATENATE(INDEX('BCC Daten'!$B:$R,HEX2DEC($B394)/16+3,HEX2DEC(H$1)+2),INDEX('BCC Daten'!$B:$R,HEX2DEC($B394)/16+3,HEX2DEC(G$1)+2))))</f>
        <v>7</v>
      </c>
      <c r="H394" s="106"/>
      <c r="I394" s="106">
        <f>IF(HEX2DEC(CONCATENATE(INDEX('BCC Daten'!$B:$R,HEX2DEC($B394)/16+3,HEX2DEC(J$1)+2),INDEX('BCC Daten'!$B:$R,HEX2DEC($B394)/16+3,HEX2DEC(I$1)+2)))&gt;32767,HEX2DEC(CONCATENATE(INDEX('BCC Daten'!$B:$R,HEX2DEC($B394)/16+3,HEX2DEC(J$1)+2),INDEX('BCC Daten'!$B:$R,HEX2DEC($B394)/16+3,HEX2DEC(I$1)+2)))-65536,HEX2DEC(CONCATENATE(INDEX('BCC Daten'!$B:$R,HEX2DEC($B394)/16+3,HEX2DEC(J$1)+2),INDEX('BCC Daten'!$B:$R,HEX2DEC($B394)/16+3,HEX2DEC(I$1)+2))))</f>
        <v>-42</v>
      </c>
      <c r="J394" s="106"/>
      <c r="K394" s="106">
        <f>IF(HEX2DEC(CONCATENATE(INDEX('BCC Daten'!$B:$R,HEX2DEC($B394)/16+3,HEX2DEC(L$1)+2),INDEX('BCC Daten'!$B:$R,HEX2DEC($B394)/16+3,HEX2DEC(K$1)+2)))&gt;32767,HEX2DEC(CONCATENATE(INDEX('BCC Daten'!$B:$R,HEX2DEC($B394)/16+3,HEX2DEC(L$1)+2),INDEX('BCC Daten'!$B:$R,HEX2DEC($B394)/16+3,HEX2DEC(K$1)+2)))-65536,HEX2DEC(CONCATENATE(INDEX('BCC Daten'!$B:$R,HEX2DEC($B394)/16+3,HEX2DEC(L$1)+2),INDEX('BCC Daten'!$B:$R,HEX2DEC($B394)/16+3,HEX2DEC(K$1)+2))))</f>
        <v>-13</v>
      </c>
      <c r="L394" s="106"/>
      <c r="M394" s="106">
        <f>IF(HEX2DEC(CONCATENATE(INDEX('BCC Daten'!$B:$R,HEX2DEC($B394)/16+3,HEX2DEC(N$1)+2),INDEX('BCC Daten'!$B:$R,HEX2DEC($B394)/16+3,HEX2DEC(M$1)+2)))&gt;32767,HEX2DEC(CONCATENATE(INDEX('BCC Daten'!$B:$R,HEX2DEC($B394)/16+3,HEX2DEC(N$1)+2),INDEX('BCC Daten'!$B:$R,HEX2DEC($B394)/16+3,HEX2DEC(M$1)+2)))-65536,HEX2DEC(CONCATENATE(INDEX('BCC Daten'!$B:$R,HEX2DEC($B394)/16+3,HEX2DEC(N$1)+2),INDEX('BCC Daten'!$B:$R,HEX2DEC($B394)/16+3,HEX2DEC(M$1)+2))))</f>
        <v>-40</v>
      </c>
      <c r="N394" s="106"/>
      <c r="O394" s="106">
        <f>IF(HEX2DEC(CONCATENATE(INDEX('BCC Daten'!$B:$R,HEX2DEC($B394)/16+3,HEX2DEC(P$1)+2),INDEX('BCC Daten'!$B:$R,HEX2DEC($B394)/16+3,HEX2DEC(O$1)+2)))&gt;32767,HEX2DEC(CONCATENATE(INDEX('BCC Daten'!$B:$R,HEX2DEC($B394)/16+3,HEX2DEC(P$1)+2),INDEX('BCC Daten'!$B:$R,HEX2DEC($B394)/16+3,HEX2DEC(O$1)+2)))-65536,HEX2DEC(CONCATENATE(INDEX('BCC Daten'!$B:$R,HEX2DEC($B394)/16+3,HEX2DEC(P$1)+2),INDEX('BCC Daten'!$B:$R,HEX2DEC($B394)/16+3,HEX2DEC(O$1)+2))))</f>
        <v>-30</v>
      </c>
      <c r="P394" s="106"/>
      <c r="Q394" s="106">
        <f>IF(HEX2DEC(CONCATENATE(INDEX('BCC Daten'!$B:$R,HEX2DEC($B394)/16+3,HEX2DEC(R$1)+2),INDEX('BCC Daten'!$B:$R,HEX2DEC($B394)/16+3,HEX2DEC(Q$1)+2)))&gt;32767,HEX2DEC(CONCATENATE(INDEX('BCC Daten'!$B:$R,HEX2DEC($B394)/16+3,HEX2DEC(R$1)+2),INDEX('BCC Daten'!$B:$R,HEX2DEC($B394)/16+3,HEX2DEC(Q$1)+2)))-65536,HEX2DEC(CONCATENATE(INDEX('BCC Daten'!$B:$R,HEX2DEC($B394)/16+3,HEX2DEC(R$1)+2),INDEX('BCC Daten'!$B:$R,HEX2DEC($B394)/16+3,HEX2DEC(Q$1)+2))))</f>
        <v>8</v>
      </c>
      <c r="R394" s="107"/>
    </row>
    <row r="395" spans="1:18" x14ac:dyDescent="0.25">
      <c r="A395" s="75">
        <f t="shared" si="14"/>
        <v>5424</v>
      </c>
      <c r="B395" s="10" t="str">
        <f t="shared" si="13"/>
        <v>1530</v>
      </c>
      <c r="C395" s="105">
        <f>IF(HEX2DEC(CONCATENATE(INDEX('BCC Daten'!$B:$R,HEX2DEC($B395)/16+3,HEX2DEC(D$1)+2),INDEX('BCC Daten'!$B:$R,HEX2DEC($B395)/16+3,HEX2DEC(C$1)+2)))&gt;32767,HEX2DEC(CONCATENATE(INDEX('BCC Daten'!$B:$R,HEX2DEC($B395)/16+3,HEX2DEC(D$1)+2),INDEX('BCC Daten'!$B:$R,HEX2DEC($B395)/16+3,HEX2DEC(C$1)+2)))-65536,HEX2DEC(CONCATENATE(INDEX('BCC Daten'!$B:$R,HEX2DEC($B395)/16+3,HEX2DEC(D$1)+2),INDEX('BCC Daten'!$B:$R,HEX2DEC($B395)/16+3,HEX2DEC(C$1)+2))))</f>
        <v>-37</v>
      </c>
      <c r="D395" s="106"/>
      <c r="E395" s="106">
        <f>IF(HEX2DEC(CONCATENATE(INDEX('BCC Daten'!$B:$R,HEX2DEC($B395)/16+3,HEX2DEC(F$1)+2),INDEX('BCC Daten'!$B:$R,HEX2DEC($B395)/16+3,HEX2DEC(E$1)+2)))&gt;32767,HEX2DEC(CONCATENATE(INDEX('BCC Daten'!$B:$R,HEX2DEC($B395)/16+3,HEX2DEC(F$1)+2),INDEX('BCC Daten'!$B:$R,HEX2DEC($B395)/16+3,HEX2DEC(E$1)+2)))-65536,HEX2DEC(CONCATENATE(INDEX('BCC Daten'!$B:$R,HEX2DEC($B395)/16+3,HEX2DEC(F$1)+2),INDEX('BCC Daten'!$B:$R,HEX2DEC($B395)/16+3,HEX2DEC(E$1)+2))))</f>
        <v>-26</v>
      </c>
      <c r="F395" s="106"/>
      <c r="G395" s="106">
        <f>IF(HEX2DEC(CONCATENATE(INDEX('BCC Daten'!$B:$R,HEX2DEC($B395)/16+3,HEX2DEC(H$1)+2),INDEX('BCC Daten'!$B:$R,HEX2DEC($B395)/16+3,HEX2DEC(G$1)+2)))&gt;32767,HEX2DEC(CONCATENATE(INDEX('BCC Daten'!$B:$R,HEX2DEC($B395)/16+3,HEX2DEC(H$1)+2),INDEX('BCC Daten'!$B:$R,HEX2DEC($B395)/16+3,HEX2DEC(G$1)+2)))-65536,HEX2DEC(CONCATENATE(INDEX('BCC Daten'!$B:$R,HEX2DEC($B395)/16+3,HEX2DEC(H$1)+2),INDEX('BCC Daten'!$B:$R,HEX2DEC($B395)/16+3,HEX2DEC(G$1)+2))))</f>
        <v>-138</v>
      </c>
      <c r="H395" s="106"/>
      <c r="I395" s="106">
        <f>IF(HEX2DEC(CONCATENATE(INDEX('BCC Daten'!$B:$R,HEX2DEC($B395)/16+3,HEX2DEC(J$1)+2),INDEX('BCC Daten'!$B:$R,HEX2DEC($B395)/16+3,HEX2DEC(I$1)+2)))&gt;32767,HEX2DEC(CONCATENATE(INDEX('BCC Daten'!$B:$R,HEX2DEC($B395)/16+3,HEX2DEC(J$1)+2),INDEX('BCC Daten'!$B:$R,HEX2DEC($B395)/16+3,HEX2DEC(I$1)+2)))-65536,HEX2DEC(CONCATENATE(INDEX('BCC Daten'!$B:$R,HEX2DEC($B395)/16+3,HEX2DEC(J$1)+2),INDEX('BCC Daten'!$B:$R,HEX2DEC($B395)/16+3,HEX2DEC(I$1)+2))))</f>
        <v>-13</v>
      </c>
      <c r="J395" s="106"/>
      <c r="K395" s="106">
        <f>IF(HEX2DEC(CONCATENATE(INDEX('BCC Daten'!$B:$R,HEX2DEC($B395)/16+3,HEX2DEC(L$1)+2),INDEX('BCC Daten'!$B:$R,HEX2DEC($B395)/16+3,HEX2DEC(K$1)+2)))&gt;32767,HEX2DEC(CONCATENATE(INDEX('BCC Daten'!$B:$R,HEX2DEC($B395)/16+3,HEX2DEC(L$1)+2),INDEX('BCC Daten'!$B:$R,HEX2DEC($B395)/16+3,HEX2DEC(K$1)+2)))-65536,HEX2DEC(CONCATENATE(INDEX('BCC Daten'!$B:$R,HEX2DEC($B395)/16+3,HEX2DEC(L$1)+2),INDEX('BCC Daten'!$B:$R,HEX2DEC($B395)/16+3,HEX2DEC(K$1)+2))))</f>
        <v>-88</v>
      </c>
      <c r="L395" s="106"/>
      <c r="M395" s="106">
        <f>IF(HEX2DEC(CONCATENATE(INDEX('BCC Daten'!$B:$R,HEX2DEC($B395)/16+3,HEX2DEC(N$1)+2),INDEX('BCC Daten'!$B:$R,HEX2DEC($B395)/16+3,HEX2DEC(M$1)+2)))&gt;32767,HEX2DEC(CONCATENATE(INDEX('BCC Daten'!$B:$R,HEX2DEC($B395)/16+3,HEX2DEC(N$1)+2),INDEX('BCC Daten'!$B:$R,HEX2DEC($B395)/16+3,HEX2DEC(M$1)+2)))-65536,HEX2DEC(CONCATENATE(INDEX('BCC Daten'!$B:$R,HEX2DEC($B395)/16+3,HEX2DEC(N$1)+2),INDEX('BCC Daten'!$B:$R,HEX2DEC($B395)/16+3,HEX2DEC(M$1)+2))))</f>
        <v>34</v>
      </c>
      <c r="N395" s="106"/>
      <c r="O395" s="106">
        <f>IF(HEX2DEC(CONCATENATE(INDEX('BCC Daten'!$B:$R,HEX2DEC($B395)/16+3,HEX2DEC(P$1)+2),INDEX('BCC Daten'!$B:$R,HEX2DEC($B395)/16+3,HEX2DEC(O$1)+2)))&gt;32767,HEX2DEC(CONCATENATE(INDEX('BCC Daten'!$B:$R,HEX2DEC($B395)/16+3,HEX2DEC(P$1)+2),INDEX('BCC Daten'!$B:$R,HEX2DEC($B395)/16+3,HEX2DEC(O$1)+2)))-65536,HEX2DEC(CONCATENATE(INDEX('BCC Daten'!$B:$R,HEX2DEC($B395)/16+3,HEX2DEC(P$1)+2),INDEX('BCC Daten'!$B:$R,HEX2DEC($B395)/16+3,HEX2DEC(O$1)+2))))</f>
        <v>-21</v>
      </c>
      <c r="P395" s="106"/>
      <c r="Q395" s="106">
        <f>IF(HEX2DEC(CONCATENATE(INDEX('BCC Daten'!$B:$R,HEX2DEC($B395)/16+3,HEX2DEC(R$1)+2),INDEX('BCC Daten'!$B:$R,HEX2DEC($B395)/16+3,HEX2DEC(Q$1)+2)))&gt;32767,HEX2DEC(CONCATENATE(INDEX('BCC Daten'!$B:$R,HEX2DEC($B395)/16+3,HEX2DEC(R$1)+2),INDEX('BCC Daten'!$B:$R,HEX2DEC($B395)/16+3,HEX2DEC(Q$1)+2)))-65536,HEX2DEC(CONCATENATE(INDEX('BCC Daten'!$B:$R,HEX2DEC($B395)/16+3,HEX2DEC(R$1)+2),INDEX('BCC Daten'!$B:$R,HEX2DEC($B395)/16+3,HEX2DEC(Q$1)+2))))</f>
        <v>12</v>
      </c>
      <c r="R395" s="107"/>
    </row>
    <row r="396" spans="1:18" x14ac:dyDescent="0.25">
      <c r="A396" s="75">
        <f t="shared" si="14"/>
        <v>5440</v>
      </c>
      <c r="B396" s="10" t="str">
        <f t="shared" si="13"/>
        <v>1540</v>
      </c>
      <c r="C396" s="105">
        <f>IF(HEX2DEC(CONCATENATE(INDEX('BCC Daten'!$B:$R,HEX2DEC($B396)/16+3,HEX2DEC(D$1)+2),INDEX('BCC Daten'!$B:$R,HEX2DEC($B396)/16+3,HEX2DEC(C$1)+2)))&gt;32767,HEX2DEC(CONCATENATE(INDEX('BCC Daten'!$B:$R,HEX2DEC($B396)/16+3,HEX2DEC(D$1)+2),INDEX('BCC Daten'!$B:$R,HEX2DEC($B396)/16+3,HEX2DEC(C$1)+2)))-65536,HEX2DEC(CONCATENATE(INDEX('BCC Daten'!$B:$R,HEX2DEC($B396)/16+3,HEX2DEC(D$1)+2),INDEX('BCC Daten'!$B:$R,HEX2DEC($B396)/16+3,HEX2DEC(C$1)+2))))</f>
        <v>-19</v>
      </c>
      <c r="D396" s="106"/>
      <c r="E396" s="106">
        <f>IF(HEX2DEC(CONCATENATE(INDEX('BCC Daten'!$B:$R,HEX2DEC($B396)/16+3,HEX2DEC(F$1)+2),INDEX('BCC Daten'!$B:$R,HEX2DEC($B396)/16+3,HEX2DEC(E$1)+2)))&gt;32767,HEX2DEC(CONCATENATE(INDEX('BCC Daten'!$B:$R,HEX2DEC($B396)/16+3,HEX2DEC(F$1)+2),INDEX('BCC Daten'!$B:$R,HEX2DEC($B396)/16+3,HEX2DEC(E$1)+2)))-65536,HEX2DEC(CONCATENATE(INDEX('BCC Daten'!$B:$R,HEX2DEC($B396)/16+3,HEX2DEC(F$1)+2),INDEX('BCC Daten'!$B:$R,HEX2DEC($B396)/16+3,HEX2DEC(E$1)+2))))</f>
        <v>-20</v>
      </c>
      <c r="F396" s="106"/>
      <c r="G396" s="106">
        <f>IF(HEX2DEC(CONCATENATE(INDEX('BCC Daten'!$B:$R,HEX2DEC($B396)/16+3,HEX2DEC(H$1)+2),INDEX('BCC Daten'!$B:$R,HEX2DEC($B396)/16+3,HEX2DEC(G$1)+2)))&gt;32767,HEX2DEC(CONCATENATE(INDEX('BCC Daten'!$B:$R,HEX2DEC($B396)/16+3,HEX2DEC(H$1)+2),INDEX('BCC Daten'!$B:$R,HEX2DEC($B396)/16+3,HEX2DEC(G$1)+2)))-65536,HEX2DEC(CONCATENATE(INDEX('BCC Daten'!$B:$R,HEX2DEC($B396)/16+3,HEX2DEC(H$1)+2),INDEX('BCC Daten'!$B:$R,HEX2DEC($B396)/16+3,HEX2DEC(G$1)+2))))</f>
        <v>-17</v>
      </c>
      <c r="H396" s="106"/>
      <c r="I396" s="106">
        <f>IF(HEX2DEC(CONCATENATE(INDEX('BCC Daten'!$B:$R,HEX2DEC($B396)/16+3,HEX2DEC(J$1)+2),INDEX('BCC Daten'!$B:$R,HEX2DEC($B396)/16+3,HEX2DEC(I$1)+2)))&gt;32767,HEX2DEC(CONCATENATE(INDEX('BCC Daten'!$B:$R,HEX2DEC($B396)/16+3,HEX2DEC(J$1)+2),INDEX('BCC Daten'!$B:$R,HEX2DEC($B396)/16+3,HEX2DEC(I$1)+2)))-65536,HEX2DEC(CONCATENATE(INDEX('BCC Daten'!$B:$R,HEX2DEC($B396)/16+3,HEX2DEC(J$1)+2),INDEX('BCC Daten'!$B:$R,HEX2DEC($B396)/16+3,HEX2DEC(I$1)+2))))</f>
        <v>-19</v>
      </c>
      <c r="J396" s="106"/>
      <c r="K396" s="106">
        <f>IF(HEX2DEC(CONCATENATE(INDEX('BCC Daten'!$B:$R,HEX2DEC($B396)/16+3,HEX2DEC(L$1)+2),INDEX('BCC Daten'!$B:$R,HEX2DEC($B396)/16+3,HEX2DEC(K$1)+2)))&gt;32767,HEX2DEC(CONCATENATE(INDEX('BCC Daten'!$B:$R,HEX2DEC($B396)/16+3,HEX2DEC(L$1)+2),INDEX('BCC Daten'!$B:$R,HEX2DEC($B396)/16+3,HEX2DEC(K$1)+2)))-65536,HEX2DEC(CONCATENATE(INDEX('BCC Daten'!$B:$R,HEX2DEC($B396)/16+3,HEX2DEC(L$1)+2),INDEX('BCC Daten'!$B:$R,HEX2DEC($B396)/16+3,HEX2DEC(K$1)+2))))</f>
        <v>-18</v>
      </c>
      <c r="L396" s="106"/>
      <c r="M396" s="106">
        <f>IF(HEX2DEC(CONCATENATE(INDEX('BCC Daten'!$B:$R,HEX2DEC($B396)/16+3,HEX2DEC(N$1)+2),INDEX('BCC Daten'!$B:$R,HEX2DEC($B396)/16+3,HEX2DEC(M$1)+2)))&gt;32767,HEX2DEC(CONCATENATE(INDEX('BCC Daten'!$B:$R,HEX2DEC($B396)/16+3,HEX2DEC(N$1)+2),INDEX('BCC Daten'!$B:$R,HEX2DEC($B396)/16+3,HEX2DEC(M$1)+2)))-65536,HEX2DEC(CONCATENATE(INDEX('BCC Daten'!$B:$R,HEX2DEC($B396)/16+3,HEX2DEC(N$1)+2),INDEX('BCC Daten'!$B:$R,HEX2DEC($B396)/16+3,HEX2DEC(M$1)+2))))</f>
        <v>-15</v>
      </c>
      <c r="N396" s="106"/>
      <c r="O396" s="106">
        <f>IF(HEX2DEC(CONCATENATE(INDEX('BCC Daten'!$B:$R,HEX2DEC($B396)/16+3,HEX2DEC(P$1)+2),INDEX('BCC Daten'!$B:$R,HEX2DEC($B396)/16+3,HEX2DEC(O$1)+2)))&gt;32767,HEX2DEC(CONCATENATE(INDEX('BCC Daten'!$B:$R,HEX2DEC($B396)/16+3,HEX2DEC(P$1)+2),INDEX('BCC Daten'!$B:$R,HEX2DEC($B396)/16+3,HEX2DEC(O$1)+2)))-65536,HEX2DEC(CONCATENATE(INDEX('BCC Daten'!$B:$R,HEX2DEC($B396)/16+3,HEX2DEC(P$1)+2),INDEX('BCC Daten'!$B:$R,HEX2DEC($B396)/16+3,HEX2DEC(O$1)+2))))</f>
        <v>-20</v>
      </c>
      <c r="P396" s="106"/>
      <c r="Q396" s="106">
        <f>IF(HEX2DEC(CONCATENATE(INDEX('BCC Daten'!$B:$R,HEX2DEC($B396)/16+3,HEX2DEC(R$1)+2),INDEX('BCC Daten'!$B:$R,HEX2DEC($B396)/16+3,HEX2DEC(Q$1)+2)))&gt;32767,HEX2DEC(CONCATENATE(INDEX('BCC Daten'!$B:$R,HEX2DEC($B396)/16+3,HEX2DEC(R$1)+2),INDEX('BCC Daten'!$B:$R,HEX2DEC($B396)/16+3,HEX2DEC(Q$1)+2)))-65536,HEX2DEC(CONCATENATE(INDEX('BCC Daten'!$B:$R,HEX2DEC($B396)/16+3,HEX2DEC(R$1)+2),INDEX('BCC Daten'!$B:$R,HEX2DEC($B396)/16+3,HEX2DEC(Q$1)+2))))</f>
        <v>-19</v>
      </c>
      <c r="R396" s="107"/>
    </row>
    <row r="397" spans="1:18" x14ac:dyDescent="0.25">
      <c r="A397" s="75">
        <f t="shared" si="14"/>
        <v>5456</v>
      </c>
      <c r="B397" s="10" t="str">
        <f t="shared" si="13"/>
        <v>1550</v>
      </c>
      <c r="C397" s="105">
        <f>IF(HEX2DEC(CONCATENATE(INDEX('BCC Daten'!$B:$R,HEX2DEC($B397)/16+3,HEX2DEC(D$1)+2),INDEX('BCC Daten'!$B:$R,HEX2DEC($B397)/16+3,HEX2DEC(C$1)+2)))&gt;32767,HEX2DEC(CONCATENATE(INDEX('BCC Daten'!$B:$R,HEX2DEC($B397)/16+3,HEX2DEC(D$1)+2),INDEX('BCC Daten'!$B:$R,HEX2DEC($B397)/16+3,HEX2DEC(C$1)+2)))-65536,HEX2DEC(CONCATENATE(INDEX('BCC Daten'!$B:$R,HEX2DEC($B397)/16+3,HEX2DEC(D$1)+2),INDEX('BCC Daten'!$B:$R,HEX2DEC($B397)/16+3,HEX2DEC(C$1)+2))))</f>
        <v>-15</v>
      </c>
      <c r="D397" s="106"/>
      <c r="E397" s="106">
        <f>IF(HEX2DEC(CONCATENATE(INDEX('BCC Daten'!$B:$R,HEX2DEC($B397)/16+3,HEX2DEC(F$1)+2),INDEX('BCC Daten'!$B:$R,HEX2DEC($B397)/16+3,HEX2DEC(E$1)+2)))&gt;32767,HEX2DEC(CONCATENATE(INDEX('BCC Daten'!$B:$R,HEX2DEC($B397)/16+3,HEX2DEC(F$1)+2),INDEX('BCC Daten'!$B:$R,HEX2DEC($B397)/16+3,HEX2DEC(E$1)+2)))-65536,HEX2DEC(CONCATENATE(INDEX('BCC Daten'!$B:$R,HEX2DEC($B397)/16+3,HEX2DEC(F$1)+2),INDEX('BCC Daten'!$B:$R,HEX2DEC($B397)/16+3,HEX2DEC(E$1)+2))))</f>
        <v>-23</v>
      </c>
      <c r="F397" s="106"/>
      <c r="G397" s="106">
        <f>IF(HEX2DEC(CONCATENATE(INDEX('BCC Daten'!$B:$R,HEX2DEC($B397)/16+3,HEX2DEC(H$1)+2),INDEX('BCC Daten'!$B:$R,HEX2DEC($B397)/16+3,HEX2DEC(G$1)+2)))&gt;32767,HEX2DEC(CONCATENATE(INDEX('BCC Daten'!$B:$R,HEX2DEC($B397)/16+3,HEX2DEC(H$1)+2),INDEX('BCC Daten'!$B:$R,HEX2DEC($B397)/16+3,HEX2DEC(G$1)+2)))-65536,HEX2DEC(CONCATENATE(INDEX('BCC Daten'!$B:$R,HEX2DEC($B397)/16+3,HEX2DEC(H$1)+2),INDEX('BCC Daten'!$B:$R,HEX2DEC($B397)/16+3,HEX2DEC(G$1)+2))))</f>
        <v>-19</v>
      </c>
      <c r="H397" s="106"/>
      <c r="I397" s="106">
        <f>IF(HEX2DEC(CONCATENATE(INDEX('BCC Daten'!$B:$R,HEX2DEC($B397)/16+3,HEX2DEC(J$1)+2),INDEX('BCC Daten'!$B:$R,HEX2DEC($B397)/16+3,HEX2DEC(I$1)+2)))&gt;32767,HEX2DEC(CONCATENATE(INDEX('BCC Daten'!$B:$R,HEX2DEC($B397)/16+3,HEX2DEC(J$1)+2),INDEX('BCC Daten'!$B:$R,HEX2DEC($B397)/16+3,HEX2DEC(I$1)+2)))-65536,HEX2DEC(CONCATENATE(INDEX('BCC Daten'!$B:$R,HEX2DEC($B397)/16+3,HEX2DEC(J$1)+2),INDEX('BCC Daten'!$B:$R,HEX2DEC($B397)/16+3,HEX2DEC(I$1)+2))))</f>
        <v>-17</v>
      </c>
      <c r="J397" s="106"/>
      <c r="K397" s="106">
        <f>IF(HEX2DEC(CONCATENATE(INDEX('BCC Daten'!$B:$R,HEX2DEC($B397)/16+3,HEX2DEC(L$1)+2),INDEX('BCC Daten'!$B:$R,HEX2DEC($B397)/16+3,HEX2DEC(K$1)+2)))&gt;32767,HEX2DEC(CONCATENATE(INDEX('BCC Daten'!$B:$R,HEX2DEC($B397)/16+3,HEX2DEC(L$1)+2),INDEX('BCC Daten'!$B:$R,HEX2DEC($B397)/16+3,HEX2DEC(K$1)+2)))-65536,HEX2DEC(CONCATENATE(INDEX('BCC Daten'!$B:$R,HEX2DEC($B397)/16+3,HEX2DEC(L$1)+2),INDEX('BCC Daten'!$B:$R,HEX2DEC($B397)/16+3,HEX2DEC(K$1)+2))))</f>
        <v>-18</v>
      </c>
      <c r="L397" s="106"/>
      <c r="M397" s="106">
        <f>IF(HEX2DEC(CONCATENATE(INDEX('BCC Daten'!$B:$R,HEX2DEC($B397)/16+3,HEX2DEC(N$1)+2),INDEX('BCC Daten'!$B:$R,HEX2DEC($B397)/16+3,HEX2DEC(M$1)+2)))&gt;32767,HEX2DEC(CONCATENATE(INDEX('BCC Daten'!$B:$R,HEX2DEC($B397)/16+3,HEX2DEC(N$1)+2),INDEX('BCC Daten'!$B:$R,HEX2DEC($B397)/16+3,HEX2DEC(M$1)+2)))-65536,HEX2DEC(CONCATENATE(INDEX('BCC Daten'!$B:$R,HEX2DEC($B397)/16+3,HEX2DEC(N$1)+2),INDEX('BCC Daten'!$B:$R,HEX2DEC($B397)/16+3,HEX2DEC(M$1)+2))))</f>
        <v>-19</v>
      </c>
      <c r="N397" s="106"/>
      <c r="O397" s="106">
        <f>IF(HEX2DEC(CONCATENATE(INDEX('BCC Daten'!$B:$R,HEX2DEC($B397)/16+3,HEX2DEC(P$1)+2),INDEX('BCC Daten'!$B:$R,HEX2DEC($B397)/16+3,HEX2DEC(O$1)+2)))&gt;32767,HEX2DEC(CONCATENATE(INDEX('BCC Daten'!$B:$R,HEX2DEC($B397)/16+3,HEX2DEC(P$1)+2),INDEX('BCC Daten'!$B:$R,HEX2DEC($B397)/16+3,HEX2DEC(O$1)+2)))-65536,HEX2DEC(CONCATENATE(INDEX('BCC Daten'!$B:$R,HEX2DEC($B397)/16+3,HEX2DEC(P$1)+2),INDEX('BCC Daten'!$B:$R,HEX2DEC($B397)/16+3,HEX2DEC(O$1)+2))))</f>
        <v>-20</v>
      </c>
      <c r="P397" s="106"/>
      <c r="Q397" s="106">
        <f>IF(HEX2DEC(CONCATENATE(INDEX('BCC Daten'!$B:$R,HEX2DEC($B397)/16+3,HEX2DEC(R$1)+2),INDEX('BCC Daten'!$B:$R,HEX2DEC($B397)/16+3,HEX2DEC(Q$1)+2)))&gt;32767,HEX2DEC(CONCATENATE(INDEX('BCC Daten'!$B:$R,HEX2DEC($B397)/16+3,HEX2DEC(R$1)+2),INDEX('BCC Daten'!$B:$R,HEX2DEC($B397)/16+3,HEX2DEC(Q$1)+2)))-65536,HEX2DEC(CONCATENATE(INDEX('BCC Daten'!$B:$R,HEX2DEC($B397)/16+3,HEX2DEC(R$1)+2),INDEX('BCC Daten'!$B:$R,HEX2DEC($B397)/16+3,HEX2DEC(Q$1)+2))))</f>
        <v>-18</v>
      </c>
      <c r="R397" s="107"/>
    </row>
    <row r="398" spans="1:18" x14ac:dyDescent="0.25">
      <c r="A398" s="75">
        <f t="shared" si="14"/>
        <v>5472</v>
      </c>
      <c r="B398" s="10" t="str">
        <f t="shared" si="13"/>
        <v>1560</v>
      </c>
      <c r="C398" s="105">
        <f>IF(HEX2DEC(CONCATENATE(INDEX('BCC Daten'!$B:$R,HEX2DEC($B398)/16+3,HEX2DEC(D$1)+2),INDEX('BCC Daten'!$B:$R,HEX2DEC($B398)/16+3,HEX2DEC(C$1)+2)))&gt;32767,HEX2DEC(CONCATENATE(INDEX('BCC Daten'!$B:$R,HEX2DEC($B398)/16+3,HEX2DEC(D$1)+2),INDEX('BCC Daten'!$B:$R,HEX2DEC($B398)/16+3,HEX2DEC(C$1)+2)))-65536,HEX2DEC(CONCATENATE(INDEX('BCC Daten'!$B:$R,HEX2DEC($B398)/16+3,HEX2DEC(D$1)+2),INDEX('BCC Daten'!$B:$R,HEX2DEC($B398)/16+3,HEX2DEC(C$1)+2))))</f>
        <v>-21</v>
      </c>
      <c r="D398" s="106"/>
      <c r="E398" s="106">
        <f>IF(HEX2DEC(CONCATENATE(INDEX('BCC Daten'!$B:$R,HEX2DEC($B398)/16+3,HEX2DEC(F$1)+2),INDEX('BCC Daten'!$B:$R,HEX2DEC($B398)/16+3,HEX2DEC(E$1)+2)))&gt;32767,HEX2DEC(CONCATENATE(INDEX('BCC Daten'!$B:$R,HEX2DEC($B398)/16+3,HEX2DEC(F$1)+2),INDEX('BCC Daten'!$B:$R,HEX2DEC($B398)/16+3,HEX2DEC(E$1)+2)))-65536,HEX2DEC(CONCATENATE(INDEX('BCC Daten'!$B:$R,HEX2DEC($B398)/16+3,HEX2DEC(F$1)+2),INDEX('BCC Daten'!$B:$R,HEX2DEC($B398)/16+3,HEX2DEC(E$1)+2))))</f>
        <v>-17</v>
      </c>
      <c r="F398" s="106"/>
      <c r="G398" s="106">
        <f>IF(HEX2DEC(CONCATENATE(INDEX('BCC Daten'!$B:$R,HEX2DEC($B398)/16+3,HEX2DEC(H$1)+2),INDEX('BCC Daten'!$B:$R,HEX2DEC($B398)/16+3,HEX2DEC(G$1)+2)))&gt;32767,HEX2DEC(CONCATENATE(INDEX('BCC Daten'!$B:$R,HEX2DEC($B398)/16+3,HEX2DEC(H$1)+2),INDEX('BCC Daten'!$B:$R,HEX2DEC($B398)/16+3,HEX2DEC(G$1)+2)))-65536,HEX2DEC(CONCATENATE(INDEX('BCC Daten'!$B:$R,HEX2DEC($B398)/16+3,HEX2DEC(H$1)+2),INDEX('BCC Daten'!$B:$R,HEX2DEC($B398)/16+3,HEX2DEC(G$1)+2))))</f>
        <v>-17</v>
      </c>
      <c r="H398" s="106"/>
      <c r="I398" s="106">
        <f>IF(HEX2DEC(CONCATENATE(INDEX('BCC Daten'!$B:$R,HEX2DEC($B398)/16+3,HEX2DEC(J$1)+2),INDEX('BCC Daten'!$B:$R,HEX2DEC($B398)/16+3,HEX2DEC(I$1)+2)))&gt;32767,HEX2DEC(CONCATENATE(INDEX('BCC Daten'!$B:$R,HEX2DEC($B398)/16+3,HEX2DEC(J$1)+2),INDEX('BCC Daten'!$B:$R,HEX2DEC($B398)/16+3,HEX2DEC(I$1)+2)))-65536,HEX2DEC(CONCATENATE(INDEX('BCC Daten'!$B:$R,HEX2DEC($B398)/16+3,HEX2DEC(J$1)+2),INDEX('BCC Daten'!$B:$R,HEX2DEC($B398)/16+3,HEX2DEC(I$1)+2))))</f>
        <v>-17</v>
      </c>
      <c r="J398" s="106"/>
      <c r="K398" s="106">
        <f>IF(HEX2DEC(CONCATENATE(INDEX('BCC Daten'!$B:$R,HEX2DEC($B398)/16+3,HEX2DEC(L$1)+2),INDEX('BCC Daten'!$B:$R,HEX2DEC($B398)/16+3,HEX2DEC(K$1)+2)))&gt;32767,HEX2DEC(CONCATENATE(INDEX('BCC Daten'!$B:$R,HEX2DEC($B398)/16+3,HEX2DEC(L$1)+2),INDEX('BCC Daten'!$B:$R,HEX2DEC($B398)/16+3,HEX2DEC(K$1)+2)))-65536,HEX2DEC(CONCATENATE(INDEX('BCC Daten'!$B:$R,HEX2DEC($B398)/16+3,HEX2DEC(L$1)+2),INDEX('BCC Daten'!$B:$R,HEX2DEC($B398)/16+3,HEX2DEC(K$1)+2))))</f>
        <v>-21</v>
      </c>
      <c r="L398" s="106"/>
      <c r="M398" s="106">
        <f>IF(HEX2DEC(CONCATENATE(INDEX('BCC Daten'!$B:$R,HEX2DEC($B398)/16+3,HEX2DEC(N$1)+2),INDEX('BCC Daten'!$B:$R,HEX2DEC($B398)/16+3,HEX2DEC(M$1)+2)))&gt;32767,HEX2DEC(CONCATENATE(INDEX('BCC Daten'!$B:$R,HEX2DEC($B398)/16+3,HEX2DEC(N$1)+2),INDEX('BCC Daten'!$B:$R,HEX2DEC($B398)/16+3,HEX2DEC(M$1)+2)))-65536,HEX2DEC(CONCATENATE(INDEX('BCC Daten'!$B:$R,HEX2DEC($B398)/16+3,HEX2DEC(N$1)+2),INDEX('BCC Daten'!$B:$R,HEX2DEC($B398)/16+3,HEX2DEC(M$1)+2))))</f>
        <v>-16</v>
      </c>
      <c r="N398" s="106"/>
      <c r="O398" s="106">
        <f>IF(HEX2DEC(CONCATENATE(INDEX('BCC Daten'!$B:$R,HEX2DEC($B398)/16+3,HEX2DEC(P$1)+2),INDEX('BCC Daten'!$B:$R,HEX2DEC($B398)/16+3,HEX2DEC(O$1)+2)))&gt;32767,HEX2DEC(CONCATENATE(INDEX('BCC Daten'!$B:$R,HEX2DEC($B398)/16+3,HEX2DEC(P$1)+2),INDEX('BCC Daten'!$B:$R,HEX2DEC($B398)/16+3,HEX2DEC(O$1)+2)))-65536,HEX2DEC(CONCATENATE(INDEX('BCC Daten'!$B:$R,HEX2DEC($B398)/16+3,HEX2DEC(P$1)+2),INDEX('BCC Daten'!$B:$R,HEX2DEC($B398)/16+3,HEX2DEC(O$1)+2))))</f>
        <v>-16</v>
      </c>
      <c r="P398" s="106"/>
      <c r="Q398" s="106">
        <f>IF(HEX2DEC(CONCATENATE(INDEX('BCC Daten'!$B:$R,HEX2DEC($B398)/16+3,HEX2DEC(R$1)+2),INDEX('BCC Daten'!$B:$R,HEX2DEC($B398)/16+3,HEX2DEC(Q$1)+2)))&gt;32767,HEX2DEC(CONCATENATE(INDEX('BCC Daten'!$B:$R,HEX2DEC($B398)/16+3,HEX2DEC(R$1)+2),INDEX('BCC Daten'!$B:$R,HEX2DEC($B398)/16+3,HEX2DEC(Q$1)+2)))-65536,HEX2DEC(CONCATENATE(INDEX('BCC Daten'!$B:$R,HEX2DEC($B398)/16+3,HEX2DEC(R$1)+2),INDEX('BCC Daten'!$B:$R,HEX2DEC($B398)/16+3,HEX2DEC(Q$1)+2))))</f>
        <v>-17</v>
      </c>
      <c r="R398" s="107"/>
    </row>
    <row r="399" spans="1:18" x14ac:dyDescent="0.25">
      <c r="A399" s="75">
        <f t="shared" si="14"/>
        <v>5488</v>
      </c>
      <c r="B399" s="10" t="str">
        <f t="shared" si="13"/>
        <v>1570</v>
      </c>
      <c r="C399" s="105">
        <f>IF(HEX2DEC(CONCATENATE(INDEX('BCC Daten'!$B:$R,HEX2DEC($B399)/16+3,HEX2DEC(D$1)+2),INDEX('BCC Daten'!$B:$R,HEX2DEC($B399)/16+3,HEX2DEC(C$1)+2)))&gt;32767,HEX2DEC(CONCATENATE(INDEX('BCC Daten'!$B:$R,HEX2DEC($B399)/16+3,HEX2DEC(D$1)+2),INDEX('BCC Daten'!$B:$R,HEX2DEC($B399)/16+3,HEX2DEC(C$1)+2)))-65536,HEX2DEC(CONCATENATE(INDEX('BCC Daten'!$B:$R,HEX2DEC($B399)/16+3,HEX2DEC(D$1)+2),INDEX('BCC Daten'!$B:$R,HEX2DEC($B399)/16+3,HEX2DEC(C$1)+2))))</f>
        <v>-17</v>
      </c>
      <c r="D399" s="106"/>
      <c r="E399" s="106">
        <f>IF(HEX2DEC(CONCATENATE(INDEX('BCC Daten'!$B:$R,HEX2DEC($B399)/16+3,HEX2DEC(F$1)+2),INDEX('BCC Daten'!$B:$R,HEX2DEC($B399)/16+3,HEX2DEC(E$1)+2)))&gt;32767,HEX2DEC(CONCATENATE(INDEX('BCC Daten'!$B:$R,HEX2DEC($B399)/16+3,HEX2DEC(F$1)+2),INDEX('BCC Daten'!$B:$R,HEX2DEC($B399)/16+3,HEX2DEC(E$1)+2)))-65536,HEX2DEC(CONCATENATE(INDEX('BCC Daten'!$B:$R,HEX2DEC($B399)/16+3,HEX2DEC(F$1)+2),INDEX('BCC Daten'!$B:$R,HEX2DEC($B399)/16+3,HEX2DEC(E$1)+2))))</f>
        <v>-17</v>
      </c>
      <c r="F399" s="106"/>
      <c r="G399" s="106">
        <f>IF(HEX2DEC(CONCATENATE(INDEX('BCC Daten'!$B:$R,HEX2DEC($B399)/16+3,HEX2DEC(H$1)+2),INDEX('BCC Daten'!$B:$R,HEX2DEC($B399)/16+3,HEX2DEC(G$1)+2)))&gt;32767,HEX2DEC(CONCATENATE(INDEX('BCC Daten'!$B:$R,HEX2DEC($B399)/16+3,HEX2DEC(H$1)+2),INDEX('BCC Daten'!$B:$R,HEX2DEC($B399)/16+3,HEX2DEC(G$1)+2)))-65536,HEX2DEC(CONCATENATE(INDEX('BCC Daten'!$B:$R,HEX2DEC($B399)/16+3,HEX2DEC(H$1)+2),INDEX('BCC Daten'!$B:$R,HEX2DEC($B399)/16+3,HEX2DEC(G$1)+2))))</f>
        <v>-11</v>
      </c>
      <c r="H399" s="106"/>
      <c r="I399" s="106">
        <f>IF(HEX2DEC(CONCATENATE(INDEX('BCC Daten'!$B:$R,HEX2DEC($B399)/16+3,HEX2DEC(J$1)+2),INDEX('BCC Daten'!$B:$R,HEX2DEC($B399)/16+3,HEX2DEC(I$1)+2)))&gt;32767,HEX2DEC(CONCATENATE(INDEX('BCC Daten'!$B:$R,HEX2DEC($B399)/16+3,HEX2DEC(J$1)+2),INDEX('BCC Daten'!$B:$R,HEX2DEC($B399)/16+3,HEX2DEC(I$1)+2)))-65536,HEX2DEC(CONCATENATE(INDEX('BCC Daten'!$B:$R,HEX2DEC($B399)/16+3,HEX2DEC(J$1)+2),INDEX('BCC Daten'!$B:$R,HEX2DEC($B399)/16+3,HEX2DEC(I$1)+2))))</f>
        <v>-18</v>
      </c>
      <c r="J399" s="106"/>
      <c r="K399" s="106">
        <f>IF(HEX2DEC(CONCATENATE(INDEX('BCC Daten'!$B:$R,HEX2DEC($B399)/16+3,HEX2DEC(L$1)+2),INDEX('BCC Daten'!$B:$R,HEX2DEC($B399)/16+3,HEX2DEC(K$1)+2)))&gt;32767,HEX2DEC(CONCATENATE(INDEX('BCC Daten'!$B:$R,HEX2DEC($B399)/16+3,HEX2DEC(L$1)+2),INDEX('BCC Daten'!$B:$R,HEX2DEC($B399)/16+3,HEX2DEC(K$1)+2)))-65536,HEX2DEC(CONCATENATE(INDEX('BCC Daten'!$B:$R,HEX2DEC($B399)/16+3,HEX2DEC(L$1)+2),INDEX('BCC Daten'!$B:$R,HEX2DEC($B399)/16+3,HEX2DEC(K$1)+2))))</f>
        <v>-15</v>
      </c>
      <c r="L399" s="106"/>
      <c r="M399" s="106">
        <f>IF(HEX2DEC(CONCATENATE(INDEX('BCC Daten'!$B:$R,HEX2DEC($B399)/16+3,HEX2DEC(N$1)+2),INDEX('BCC Daten'!$B:$R,HEX2DEC($B399)/16+3,HEX2DEC(M$1)+2)))&gt;32767,HEX2DEC(CONCATENATE(INDEX('BCC Daten'!$B:$R,HEX2DEC($B399)/16+3,HEX2DEC(N$1)+2),INDEX('BCC Daten'!$B:$R,HEX2DEC($B399)/16+3,HEX2DEC(M$1)+2)))-65536,HEX2DEC(CONCATENATE(INDEX('BCC Daten'!$B:$R,HEX2DEC($B399)/16+3,HEX2DEC(N$1)+2),INDEX('BCC Daten'!$B:$R,HEX2DEC($B399)/16+3,HEX2DEC(M$1)+2))))</f>
        <v>-21</v>
      </c>
      <c r="N399" s="106"/>
      <c r="O399" s="106">
        <f>IF(HEX2DEC(CONCATENATE(INDEX('BCC Daten'!$B:$R,HEX2DEC($B399)/16+3,HEX2DEC(P$1)+2),INDEX('BCC Daten'!$B:$R,HEX2DEC($B399)/16+3,HEX2DEC(O$1)+2)))&gt;32767,HEX2DEC(CONCATENATE(INDEX('BCC Daten'!$B:$R,HEX2DEC($B399)/16+3,HEX2DEC(P$1)+2),INDEX('BCC Daten'!$B:$R,HEX2DEC($B399)/16+3,HEX2DEC(O$1)+2)))-65536,HEX2DEC(CONCATENATE(INDEX('BCC Daten'!$B:$R,HEX2DEC($B399)/16+3,HEX2DEC(P$1)+2),INDEX('BCC Daten'!$B:$R,HEX2DEC($B399)/16+3,HEX2DEC(O$1)+2))))</f>
        <v>-18</v>
      </c>
      <c r="P399" s="106"/>
      <c r="Q399" s="106">
        <f>IF(HEX2DEC(CONCATENATE(INDEX('BCC Daten'!$B:$R,HEX2DEC($B399)/16+3,HEX2DEC(R$1)+2),INDEX('BCC Daten'!$B:$R,HEX2DEC($B399)/16+3,HEX2DEC(Q$1)+2)))&gt;32767,HEX2DEC(CONCATENATE(INDEX('BCC Daten'!$B:$R,HEX2DEC($B399)/16+3,HEX2DEC(R$1)+2),INDEX('BCC Daten'!$B:$R,HEX2DEC($B399)/16+3,HEX2DEC(Q$1)+2)))-65536,HEX2DEC(CONCATENATE(INDEX('BCC Daten'!$B:$R,HEX2DEC($B399)/16+3,HEX2DEC(R$1)+2),INDEX('BCC Daten'!$B:$R,HEX2DEC($B399)/16+3,HEX2DEC(Q$1)+2))))</f>
        <v>-15</v>
      </c>
      <c r="R399" s="107"/>
    </row>
    <row r="400" spans="1:18" x14ac:dyDescent="0.25">
      <c r="A400" s="75">
        <f t="shared" si="14"/>
        <v>5504</v>
      </c>
      <c r="B400" s="10" t="str">
        <f t="shared" si="13"/>
        <v>1580</v>
      </c>
      <c r="C400" s="105">
        <f>IF(HEX2DEC(CONCATENATE(INDEX('BCC Daten'!$B:$R,HEX2DEC($B400)/16+3,HEX2DEC(D$1)+2),INDEX('BCC Daten'!$B:$R,HEX2DEC($B400)/16+3,HEX2DEC(C$1)+2)))&gt;32767,HEX2DEC(CONCATENATE(INDEX('BCC Daten'!$B:$R,HEX2DEC($B400)/16+3,HEX2DEC(D$1)+2),INDEX('BCC Daten'!$B:$R,HEX2DEC($B400)/16+3,HEX2DEC(C$1)+2)))-65536,HEX2DEC(CONCATENATE(INDEX('BCC Daten'!$B:$R,HEX2DEC($B400)/16+3,HEX2DEC(D$1)+2),INDEX('BCC Daten'!$B:$R,HEX2DEC($B400)/16+3,HEX2DEC(C$1)+2))))</f>
        <v>-99</v>
      </c>
      <c r="D400" s="106"/>
      <c r="E400" s="106">
        <f>IF(HEX2DEC(CONCATENATE(INDEX('BCC Daten'!$B:$R,HEX2DEC($B400)/16+3,HEX2DEC(F$1)+2),INDEX('BCC Daten'!$B:$R,HEX2DEC($B400)/16+3,HEX2DEC(E$1)+2)))&gt;32767,HEX2DEC(CONCATENATE(INDEX('BCC Daten'!$B:$R,HEX2DEC($B400)/16+3,HEX2DEC(F$1)+2),INDEX('BCC Daten'!$B:$R,HEX2DEC($B400)/16+3,HEX2DEC(E$1)+2)))-65536,HEX2DEC(CONCATENATE(INDEX('BCC Daten'!$B:$R,HEX2DEC($B400)/16+3,HEX2DEC(F$1)+2),INDEX('BCC Daten'!$B:$R,HEX2DEC($B400)/16+3,HEX2DEC(E$1)+2))))</f>
        <v>22</v>
      </c>
      <c r="F400" s="106"/>
      <c r="G400" s="106">
        <f>IF(HEX2DEC(CONCATENATE(INDEX('BCC Daten'!$B:$R,HEX2DEC($B400)/16+3,HEX2DEC(H$1)+2),INDEX('BCC Daten'!$B:$R,HEX2DEC($B400)/16+3,HEX2DEC(G$1)+2)))&gt;32767,HEX2DEC(CONCATENATE(INDEX('BCC Daten'!$B:$R,HEX2DEC($B400)/16+3,HEX2DEC(H$1)+2),INDEX('BCC Daten'!$B:$R,HEX2DEC($B400)/16+3,HEX2DEC(G$1)+2)))-65536,HEX2DEC(CONCATENATE(INDEX('BCC Daten'!$B:$R,HEX2DEC($B400)/16+3,HEX2DEC(H$1)+2),INDEX('BCC Daten'!$B:$R,HEX2DEC($B400)/16+3,HEX2DEC(G$1)+2))))</f>
        <v>-69</v>
      </c>
      <c r="H400" s="106"/>
      <c r="I400" s="106">
        <f>IF(HEX2DEC(CONCATENATE(INDEX('BCC Daten'!$B:$R,HEX2DEC($B400)/16+3,HEX2DEC(J$1)+2),INDEX('BCC Daten'!$B:$R,HEX2DEC($B400)/16+3,HEX2DEC(I$1)+2)))&gt;32767,HEX2DEC(CONCATENATE(INDEX('BCC Daten'!$B:$R,HEX2DEC($B400)/16+3,HEX2DEC(J$1)+2),INDEX('BCC Daten'!$B:$R,HEX2DEC($B400)/16+3,HEX2DEC(I$1)+2)))-65536,HEX2DEC(CONCATENATE(INDEX('BCC Daten'!$B:$R,HEX2DEC($B400)/16+3,HEX2DEC(J$1)+2),INDEX('BCC Daten'!$B:$R,HEX2DEC($B400)/16+3,HEX2DEC(I$1)+2))))</f>
        <v>14</v>
      </c>
      <c r="J400" s="106"/>
      <c r="K400" s="106">
        <f>IF(HEX2DEC(CONCATENATE(INDEX('BCC Daten'!$B:$R,HEX2DEC($B400)/16+3,HEX2DEC(L$1)+2),INDEX('BCC Daten'!$B:$R,HEX2DEC($B400)/16+3,HEX2DEC(K$1)+2)))&gt;32767,HEX2DEC(CONCATENATE(INDEX('BCC Daten'!$B:$R,HEX2DEC($B400)/16+3,HEX2DEC(L$1)+2),INDEX('BCC Daten'!$B:$R,HEX2DEC($B400)/16+3,HEX2DEC(K$1)+2)))-65536,HEX2DEC(CONCATENATE(INDEX('BCC Daten'!$B:$R,HEX2DEC($B400)/16+3,HEX2DEC(L$1)+2),INDEX('BCC Daten'!$B:$R,HEX2DEC($B400)/16+3,HEX2DEC(K$1)+2))))</f>
        <v>-68</v>
      </c>
      <c r="L400" s="106"/>
      <c r="M400" s="106">
        <f>IF(HEX2DEC(CONCATENATE(INDEX('BCC Daten'!$B:$R,HEX2DEC($B400)/16+3,HEX2DEC(N$1)+2),INDEX('BCC Daten'!$B:$R,HEX2DEC($B400)/16+3,HEX2DEC(M$1)+2)))&gt;32767,HEX2DEC(CONCATENATE(INDEX('BCC Daten'!$B:$R,HEX2DEC($B400)/16+3,HEX2DEC(N$1)+2),INDEX('BCC Daten'!$B:$R,HEX2DEC($B400)/16+3,HEX2DEC(M$1)+2)))-65536,HEX2DEC(CONCATENATE(INDEX('BCC Daten'!$B:$R,HEX2DEC($B400)/16+3,HEX2DEC(N$1)+2),INDEX('BCC Daten'!$B:$R,HEX2DEC($B400)/16+3,HEX2DEC(M$1)+2))))</f>
        <v>-112</v>
      </c>
      <c r="N400" s="106"/>
      <c r="O400" s="106">
        <f>IF(HEX2DEC(CONCATENATE(INDEX('BCC Daten'!$B:$R,HEX2DEC($B400)/16+3,HEX2DEC(P$1)+2),INDEX('BCC Daten'!$B:$R,HEX2DEC($B400)/16+3,HEX2DEC(O$1)+2)))&gt;32767,HEX2DEC(CONCATENATE(INDEX('BCC Daten'!$B:$R,HEX2DEC($B400)/16+3,HEX2DEC(P$1)+2),INDEX('BCC Daten'!$B:$R,HEX2DEC($B400)/16+3,HEX2DEC(O$1)+2)))-65536,HEX2DEC(CONCATENATE(INDEX('BCC Daten'!$B:$R,HEX2DEC($B400)/16+3,HEX2DEC(P$1)+2),INDEX('BCC Daten'!$B:$R,HEX2DEC($B400)/16+3,HEX2DEC(O$1)+2))))</f>
        <v>8</v>
      </c>
      <c r="P400" s="106"/>
      <c r="Q400" s="106">
        <f>IF(HEX2DEC(CONCATENATE(INDEX('BCC Daten'!$B:$R,HEX2DEC($B400)/16+3,HEX2DEC(R$1)+2),INDEX('BCC Daten'!$B:$R,HEX2DEC($B400)/16+3,HEX2DEC(Q$1)+2)))&gt;32767,HEX2DEC(CONCATENATE(INDEX('BCC Daten'!$B:$R,HEX2DEC($B400)/16+3,HEX2DEC(R$1)+2),INDEX('BCC Daten'!$B:$R,HEX2DEC($B400)/16+3,HEX2DEC(Q$1)+2)))-65536,HEX2DEC(CONCATENATE(INDEX('BCC Daten'!$B:$R,HEX2DEC($B400)/16+3,HEX2DEC(R$1)+2),INDEX('BCC Daten'!$B:$R,HEX2DEC($B400)/16+3,HEX2DEC(Q$1)+2))))</f>
        <v>-38</v>
      </c>
      <c r="R400" s="107"/>
    </row>
    <row r="401" spans="1:18" x14ac:dyDescent="0.25">
      <c r="A401" s="75">
        <f t="shared" si="14"/>
        <v>5520</v>
      </c>
      <c r="B401" s="10" t="str">
        <f t="shared" si="13"/>
        <v>1590</v>
      </c>
      <c r="C401" s="105">
        <f>IF(HEX2DEC(CONCATENATE(INDEX('BCC Daten'!$B:$R,HEX2DEC($B401)/16+3,HEX2DEC(D$1)+2),INDEX('BCC Daten'!$B:$R,HEX2DEC($B401)/16+3,HEX2DEC(C$1)+2)))&gt;32767,HEX2DEC(CONCATENATE(INDEX('BCC Daten'!$B:$R,HEX2DEC($B401)/16+3,HEX2DEC(D$1)+2),INDEX('BCC Daten'!$B:$R,HEX2DEC($B401)/16+3,HEX2DEC(C$1)+2)))-65536,HEX2DEC(CONCATENATE(INDEX('BCC Daten'!$B:$R,HEX2DEC($B401)/16+3,HEX2DEC(D$1)+2),INDEX('BCC Daten'!$B:$R,HEX2DEC($B401)/16+3,HEX2DEC(C$1)+2))))</f>
        <v>-42</v>
      </c>
      <c r="D401" s="106"/>
      <c r="E401" s="106">
        <f>IF(HEX2DEC(CONCATENATE(INDEX('BCC Daten'!$B:$R,HEX2DEC($B401)/16+3,HEX2DEC(F$1)+2),INDEX('BCC Daten'!$B:$R,HEX2DEC($B401)/16+3,HEX2DEC(E$1)+2)))&gt;32767,HEX2DEC(CONCATENATE(INDEX('BCC Daten'!$B:$R,HEX2DEC($B401)/16+3,HEX2DEC(F$1)+2),INDEX('BCC Daten'!$B:$R,HEX2DEC($B401)/16+3,HEX2DEC(E$1)+2)))-65536,HEX2DEC(CONCATENATE(INDEX('BCC Daten'!$B:$R,HEX2DEC($B401)/16+3,HEX2DEC(F$1)+2),INDEX('BCC Daten'!$B:$R,HEX2DEC($B401)/16+3,HEX2DEC(E$1)+2))))</f>
        <v>24</v>
      </c>
      <c r="F401" s="106"/>
      <c r="G401" s="106">
        <f>IF(HEX2DEC(CONCATENATE(INDEX('BCC Daten'!$B:$R,HEX2DEC($B401)/16+3,HEX2DEC(H$1)+2),INDEX('BCC Daten'!$B:$R,HEX2DEC($B401)/16+3,HEX2DEC(G$1)+2)))&gt;32767,HEX2DEC(CONCATENATE(INDEX('BCC Daten'!$B:$R,HEX2DEC($B401)/16+3,HEX2DEC(H$1)+2),INDEX('BCC Daten'!$B:$R,HEX2DEC($B401)/16+3,HEX2DEC(G$1)+2)))-65536,HEX2DEC(CONCATENATE(INDEX('BCC Daten'!$B:$R,HEX2DEC($B401)/16+3,HEX2DEC(H$1)+2),INDEX('BCC Daten'!$B:$R,HEX2DEC($B401)/16+3,HEX2DEC(G$1)+2))))</f>
        <v>-31</v>
      </c>
      <c r="H401" s="106"/>
      <c r="I401" s="106">
        <f>IF(HEX2DEC(CONCATENATE(INDEX('BCC Daten'!$B:$R,HEX2DEC($B401)/16+3,HEX2DEC(J$1)+2),INDEX('BCC Daten'!$B:$R,HEX2DEC($B401)/16+3,HEX2DEC(I$1)+2)))&gt;32767,HEX2DEC(CONCATENATE(INDEX('BCC Daten'!$B:$R,HEX2DEC($B401)/16+3,HEX2DEC(J$1)+2),INDEX('BCC Daten'!$B:$R,HEX2DEC($B401)/16+3,HEX2DEC(I$1)+2)))-65536,HEX2DEC(CONCATENATE(INDEX('BCC Daten'!$B:$R,HEX2DEC($B401)/16+3,HEX2DEC(J$1)+2),INDEX('BCC Daten'!$B:$R,HEX2DEC($B401)/16+3,HEX2DEC(I$1)+2))))</f>
        <v>-79</v>
      </c>
      <c r="J401" s="106"/>
      <c r="K401" s="106">
        <f>IF(HEX2DEC(CONCATENATE(INDEX('BCC Daten'!$B:$R,HEX2DEC($B401)/16+3,HEX2DEC(L$1)+2),INDEX('BCC Daten'!$B:$R,HEX2DEC($B401)/16+3,HEX2DEC(K$1)+2)))&gt;32767,HEX2DEC(CONCATENATE(INDEX('BCC Daten'!$B:$R,HEX2DEC($B401)/16+3,HEX2DEC(L$1)+2),INDEX('BCC Daten'!$B:$R,HEX2DEC($B401)/16+3,HEX2DEC(K$1)+2)))-65536,HEX2DEC(CONCATENATE(INDEX('BCC Daten'!$B:$R,HEX2DEC($B401)/16+3,HEX2DEC(L$1)+2),INDEX('BCC Daten'!$B:$R,HEX2DEC($B401)/16+3,HEX2DEC(K$1)+2))))</f>
        <v>-79</v>
      </c>
      <c r="L401" s="106"/>
      <c r="M401" s="106">
        <f>IF(HEX2DEC(CONCATENATE(INDEX('BCC Daten'!$B:$R,HEX2DEC($B401)/16+3,HEX2DEC(N$1)+2),INDEX('BCC Daten'!$B:$R,HEX2DEC($B401)/16+3,HEX2DEC(M$1)+2)))&gt;32767,HEX2DEC(CONCATENATE(INDEX('BCC Daten'!$B:$R,HEX2DEC($B401)/16+3,HEX2DEC(N$1)+2),INDEX('BCC Daten'!$B:$R,HEX2DEC($B401)/16+3,HEX2DEC(M$1)+2)))-65536,HEX2DEC(CONCATENATE(INDEX('BCC Daten'!$B:$R,HEX2DEC($B401)/16+3,HEX2DEC(N$1)+2),INDEX('BCC Daten'!$B:$R,HEX2DEC($B401)/16+3,HEX2DEC(M$1)+2))))</f>
        <v>-64</v>
      </c>
      <c r="N401" s="106"/>
      <c r="O401" s="106">
        <f>IF(HEX2DEC(CONCATENATE(INDEX('BCC Daten'!$B:$R,HEX2DEC($B401)/16+3,HEX2DEC(P$1)+2),INDEX('BCC Daten'!$B:$R,HEX2DEC($B401)/16+3,HEX2DEC(O$1)+2)))&gt;32767,HEX2DEC(CONCATENATE(INDEX('BCC Daten'!$B:$R,HEX2DEC($B401)/16+3,HEX2DEC(P$1)+2),INDEX('BCC Daten'!$B:$R,HEX2DEC($B401)/16+3,HEX2DEC(O$1)+2)))-65536,HEX2DEC(CONCATENATE(INDEX('BCC Daten'!$B:$R,HEX2DEC($B401)/16+3,HEX2DEC(P$1)+2),INDEX('BCC Daten'!$B:$R,HEX2DEC($B401)/16+3,HEX2DEC(O$1)+2))))</f>
        <v>3</v>
      </c>
      <c r="P401" s="106"/>
      <c r="Q401" s="106">
        <f>IF(HEX2DEC(CONCATENATE(INDEX('BCC Daten'!$B:$R,HEX2DEC($B401)/16+3,HEX2DEC(R$1)+2),INDEX('BCC Daten'!$B:$R,HEX2DEC($B401)/16+3,HEX2DEC(Q$1)+2)))&gt;32767,HEX2DEC(CONCATENATE(INDEX('BCC Daten'!$B:$R,HEX2DEC($B401)/16+3,HEX2DEC(R$1)+2),INDEX('BCC Daten'!$B:$R,HEX2DEC($B401)/16+3,HEX2DEC(Q$1)+2)))-65536,HEX2DEC(CONCATENATE(INDEX('BCC Daten'!$B:$R,HEX2DEC($B401)/16+3,HEX2DEC(R$1)+2),INDEX('BCC Daten'!$B:$R,HEX2DEC($B401)/16+3,HEX2DEC(Q$1)+2))))</f>
        <v>-37</v>
      </c>
      <c r="R401" s="107"/>
    </row>
    <row r="402" spans="1:18" x14ac:dyDescent="0.25">
      <c r="A402" s="75">
        <f t="shared" si="14"/>
        <v>5536</v>
      </c>
      <c r="B402" s="10" t="str">
        <f t="shared" si="13"/>
        <v>15A0</v>
      </c>
      <c r="C402" s="105">
        <f>IF(HEX2DEC(CONCATENATE(INDEX('BCC Daten'!$B:$R,HEX2DEC($B402)/16+3,HEX2DEC(D$1)+2),INDEX('BCC Daten'!$B:$R,HEX2DEC($B402)/16+3,HEX2DEC(C$1)+2)))&gt;32767,HEX2DEC(CONCATENATE(INDEX('BCC Daten'!$B:$R,HEX2DEC($B402)/16+3,HEX2DEC(D$1)+2),INDEX('BCC Daten'!$B:$R,HEX2DEC($B402)/16+3,HEX2DEC(C$1)+2)))-65536,HEX2DEC(CONCATENATE(INDEX('BCC Daten'!$B:$R,HEX2DEC($B402)/16+3,HEX2DEC(D$1)+2),INDEX('BCC Daten'!$B:$R,HEX2DEC($B402)/16+3,HEX2DEC(C$1)+2))))</f>
        <v>-12</v>
      </c>
      <c r="D402" s="106"/>
      <c r="E402" s="106">
        <f>IF(HEX2DEC(CONCATENATE(INDEX('BCC Daten'!$B:$R,HEX2DEC($B402)/16+3,HEX2DEC(F$1)+2),INDEX('BCC Daten'!$B:$R,HEX2DEC($B402)/16+3,HEX2DEC(E$1)+2)))&gt;32767,HEX2DEC(CONCATENATE(INDEX('BCC Daten'!$B:$R,HEX2DEC($B402)/16+3,HEX2DEC(F$1)+2),INDEX('BCC Daten'!$B:$R,HEX2DEC($B402)/16+3,HEX2DEC(E$1)+2)))-65536,HEX2DEC(CONCATENATE(INDEX('BCC Daten'!$B:$R,HEX2DEC($B402)/16+3,HEX2DEC(F$1)+2),INDEX('BCC Daten'!$B:$R,HEX2DEC($B402)/16+3,HEX2DEC(E$1)+2))))</f>
        <v>-38</v>
      </c>
      <c r="F402" s="106"/>
      <c r="G402" s="106">
        <f>IF(HEX2DEC(CONCATENATE(INDEX('BCC Daten'!$B:$R,HEX2DEC($B402)/16+3,HEX2DEC(H$1)+2),INDEX('BCC Daten'!$B:$R,HEX2DEC($B402)/16+3,HEX2DEC(G$1)+2)))&gt;32767,HEX2DEC(CONCATENATE(INDEX('BCC Daten'!$B:$R,HEX2DEC($B402)/16+3,HEX2DEC(H$1)+2),INDEX('BCC Daten'!$B:$R,HEX2DEC($B402)/16+3,HEX2DEC(G$1)+2)))-65536,HEX2DEC(CONCATENATE(INDEX('BCC Daten'!$B:$R,HEX2DEC($B402)/16+3,HEX2DEC(H$1)+2),INDEX('BCC Daten'!$B:$R,HEX2DEC($B402)/16+3,HEX2DEC(G$1)+2))))</f>
        <v>-23</v>
      </c>
      <c r="H402" s="106"/>
      <c r="I402" s="106">
        <f>IF(HEX2DEC(CONCATENATE(INDEX('BCC Daten'!$B:$R,HEX2DEC($B402)/16+3,HEX2DEC(J$1)+2),INDEX('BCC Daten'!$B:$R,HEX2DEC($B402)/16+3,HEX2DEC(I$1)+2)))&gt;32767,HEX2DEC(CONCATENATE(INDEX('BCC Daten'!$B:$R,HEX2DEC($B402)/16+3,HEX2DEC(J$1)+2),INDEX('BCC Daten'!$B:$R,HEX2DEC($B402)/16+3,HEX2DEC(I$1)+2)))-65536,HEX2DEC(CONCATENATE(INDEX('BCC Daten'!$B:$R,HEX2DEC($B402)/16+3,HEX2DEC(J$1)+2),INDEX('BCC Daten'!$B:$R,HEX2DEC($B402)/16+3,HEX2DEC(I$1)+2))))</f>
        <v>-23</v>
      </c>
      <c r="J402" s="106"/>
      <c r="K402" s="106">
        <f>IF(HEX2DEC(CONCATENATE(INDEX('BCC Daten'!$B:$R,HEX2DEC($B402)/16+3,HEX2DEC(L$1)+2),INDEX('BCC Daten'!$B:$R,HEX2DEC($B402)/16+3,HEX2DEC(K$1)+2)))&gt;32767,HEX2DEC(CONCATENATE(INDEX('BCC Daten'!$B:$R,HEX2DEC($B402)/16+3,HEX2DEC(L$1)+2),INDEX('BCC Daten'!$B:$R,HEX2DEC($B402)/16+3,HEX2DEC(K$1)+2)))-65536,HEX2DEC(CONCATENATE(INDEX('BCC Daten'!$B:$R,HEX2DEC($B402)/16+3,HEX2DEC(L$1)+2),INDEX('BCC Daten'!$B:$R,HEX2DEC($B402)/16+3,HEX2DEC(K$1)+2))))</f>
        <v>-26</v>
      </c>
      <c r="L402" s="106"/>
      <c r="M402" s="106">
        <f>IF(HEX2DEC(CONCATENATE(INDEX('BCC Daten'!$B:$R,HEX2DEC($B402)/16+3,HEX2DEC(N$1)+2),INDEX('BCC Daten'!$B:$R,HEX2DEC($B402)/16+3,HEX2DEC(M$1)+2)))&gt;32767,HEX2DEC(CONCATENATE(INDEX('BCC Daten'!$B:$R,HEX2DEC($B402)/16+3,HEX2DEC(N$1)+2),INDEX('BCC Daten'!$B:$R,HEX2DEC($B402)/16+3,HEX2DEC(M$1)+2)))-65536,HEX2DEC(CONCATENATE(INDEX('BCC Daten'!$B:$R,HEX2DEC($B402)/16+3,HEX2DEC(N$1)+2),INDEX('BCC Daten'!$B:$R,HEX2DEC($B402)/16+3,HEX2DEC(M$1)+2))))</f>
        <v>-76</v>
      </c>
      <c r="N402" s="106"/>
      <c r="O402" s="106">
        <f>IF(HEX2DEC(CONCATENATE(INDEX('BCC Daten'!$B:$R,HEX2DEC($B402)/16+3,HEX2DEC(P$1)+2),INDEX('BCC Daten'!$B:$R,HEX2DEC($B402)/16+3,HEX2DEC(O$1)+2)))&gt;32767,HEX2DEC(CONCATENATE(INDEX('BCC Daten'!$B:$R,HEX2DEC($B402)/16+3,HEX2DEC(P$1)+2),INDEX('BCC Daten'!$B:$R,HEX2DEC($B402)/16+3,HEX2DEC(O$1)+2)))-65536,HEX2DEC(CONCATENATE(INDEX('BCC Daten'!$B:$R,HEX2DEC($B402)/16+3,HEX2DEC(P$1)+2),INDEX('BCC Daten'!$B:$R,HEX2DEC($B402)/16+3,HEX2DEC(O$1)+2))))</f>
        <v>-41</v>
      </c>
      <c r="P402" s="106"/>
      <c r="Q402" s="106">
        <f>IF(HEX2DEC(CONCATENATE(INDEX('BCC Daten'!$B:$R,HEX2DEC($B402)/16+3,HEX2DEC(R$1)+2),INDEX('BCC Daten'!$B:$R,HEX2DEC($B402)/16+3,HEX2DEC(Q$1)+2)))&gt;32767,HEX2DEC(CONCATENATE(INDEX('BCC Daten'!$B:$R,HEX2DEC($B402)/16+3,HEX2DEC(R$1)+2),INDEX('BCC Daten'!$B:$R,HEX2DEC($B402)/16+3,HEX2DEC(Q$1)+2)))-65536,HEX2DEC(CONCATENATE(INDEX('BCC Daten'!$B:$R,HEX2DEC($B402)/16+3,HEX2DEC(R$1)+2),INDEX('BCC Daten'!$B:$R,HEX2DEC($B402)/16+3,HEX2DEC(Q$1)+2))))</f>
        <v>-38</v>
      </c>
      <c r="R402" s="107"/>
    </row>
    <row r="403" spans="1:18" x14ac:dyDescent="0.25">
      <c r="A403" s="75">
        <f t="shared" si="14"/>
        <v>5552</v>
      </c>
      <c r="B403" s="10" t="str">
        <f t="shared" si="13"/>
        <v>15B0</v>
      </c>
      <c r="C403" s="105">
        <f>IF(HEX2DEC(CONCATENATE(INDEX('BCC Daten'!$B:$R,HEX2DEC($B403)/16+3,HEX2DEC(D$1)+2),INDEX('BCC Daten'!$B:$R,HEX2DEC($B403)/16+3,HEX2DEC(C$1)+2)))&gt;32767,HEX2DEC(CONCATENATE(INDEX('BCC Daten'!$B:$R,HEX2DEC($B403)/16+3,HEX2DEC(D$1)+2),INDEX('BCC Daten'!$B:$R,HEX2DEC($B403)/16+3,HEX2DEC(C$1)+2)))-65536,HEX2DEC(CONCATENATE(INDEX('BCC Daten'!$B:$R,HEX2DEC($B403)/16+3,HEX2DEC(D$1)+2),INDEX('BCC Daten'!$B:$R,HEX2DEC($B403)/16+3,HEX2DEC(C$1)+2))))</f>
        <v>-32</v>
      </c>
      <c r="D403" s="106"/>
      <c r="E403" s="106">
        <f>IF(HEX2DEC(CONCATENATE(INDEX('BCC Daten'!$B:$R,HEX2DEC($B403)/16+3,HEX2DEC(F$1)+2),INDEX('BCC Daten'!$B:$R,HEX2DEC($B403)/16+3,HEX2DEC(E$1)+2)))&gt;32767,HEX2DEC(CONCATENATE(INDEX('BCC Daten'!$B:$R,HEX2DEC($B403)/16+3,HEX2DEC(F$1)+2),INDEX('BCC Daten'!$B:$R,HEX2DEC($B403)/16+3,HEX2DEC(E$1)+2)))-65536,HEX2DEC(CONCATENATE(INDEX('BCC Daten'!$B:$R,HEX2DEC($B403)/16+3,HEX2DEC(F$1)+2),INDEX('BCC Daten'!$B:$R,HEX2DEC($B403)/16+3,HEX2DEC(E$1)+2))))</f>
        <v>-48</v>
      </c>
      <c r="F403" s="106"/>
      <c r="G403" s="106">
        <f>IF(HEX2DEC(CONCATENATE(INDEX('BCC Daten'!$B:$R,HEX2DEC($B403)/16+3,HEX2DEC(H$1)+2),INDEX('BCC Daten'!$B:$R,HEX2DEC($B403)/16+3,HEX2DEC(G$1)+2)))&gt;32767,HEX2DEC(CONCATENATE(INDEX('BCC Daten'!$B:$R,HEX2DEC($B403)/16+3,HEX2DEC(H$1)+2),INDEX('BCC Daten'!$B:$R,HEX2DEC($B403)/16+3,HEX2DEC(G$1)+2)))-65536,HEX2DEC(CONCATENATE(INDEX('BCC Daten'!$B:$R,HEX2DEC($B403)/16+3,HEX2DEC(H$1)+2),INDEX('BCC Daten'!$B:$R,HEX2DEC($B403)/16+3,HEX2DEC(G$1)+2))))</f>
        <v>-53</v>
      </c>
      <c r="H403" s="106"/>
      <c r="I403" s="106">
        <f>IF(HEX2DEC(CONCATENATE(INDEX('BCC Daten'!$B:$R,HEX2DEC($B403)/16+3,HEX2DEC(J$1)+2),INDEX('BCC Daten'!$B:$R,HEX2DEC($B403)/16+3,HEX2DEC(I$1)+2)))&gt;32767,HEX2DEC(CONCATENATE(INDEX('BCC Daten'!$B:$R,HEX2DEC($B403)/16+3,HEX2DEC(J$1)+2),INDEX('BCC Daten'!$B:$R,HEX2DEC($B403)/16+3,HEX2DEC(I$1)+2)))-65536,HEX2DEC(CONCATENATE(INDEX('BCC Daten'!$B:$R,HEX2DEC($B403)/16+3,HEX2DEC(J$1)+2),INDEX('BCC Daten'!$B:$R,HEX2DEC($B403)/16+3,HEX2DEC(I$1)+2))))</f>
        <v>-13</v>
      </c>
      <c r="J403" s="106"/>
      <c r="K403" s="106">
        <f>IF(HEX2DEC(CONCATENATE(INDEX('BCC Daten'!$B:$R,HEX2DEC($B403)/16+3,HEX2DEC(L$1)+2),INDEX('BCC Daten'!$B:$R,HEX2DEC($B403)/16+3,HEX2DEC(K$1)+2)))&gt;32767,HEX2DEC(CONCATENATE(INDEX('BCC Daten'!$B:$R,HEX2DEC($B403)/16+3,HEX2DEC(L$1)+2),INDEX('BCC Daten'!$B:$R,HEX2DEC($B403)/16+3,HEX2DEC(K$1)+2)))-65536,HEX2DEC(CONCATENATE(INDEX('BCC Daten'!$B:$R,HEX2DEC($B403)/16+3,HEX2DEC(L$1)+2),INDEX('BCC Daten'!$B:$R,HEX2DEC($B403)/16+3,HEX2DEC(K$1)+2))))</f>
        <v>-65</v>
      </c>
      <c r="L403" s="106"/>
      <c r="M403" s="106">
        <f>IF(HEX2DEC(CONCATENATE(INDEX('BCC Daten'!$B:$R,HEX2DEC($B403)/16+3,HEX2DEC(N$1)+2),INDEX('BCC Daten'!$B:$R,HEX2DEC($B403)/16+3,HEX2DEC(M$1)+2)))&gt;32767,HEX2DEC(CONCATENATE(INDEX('BCC Daten'!$B:$R,HEX2DEC($B403)/16+3,HEX2DEC(N$1)+2),INDEX('BCC Daten'!$B:$R,HEX2DEC($B403)/16+3,HEX2DEC(M$1)+2)))-65536,HEX2DEC(CONCATENATE(INDEX('BCC Daten'!$B:$R,HEX2DEC($B403)/16+3,HEX2DEC(N$1)+2),INDEX('BCC Daten'!$B:$R,HEX2DEC($B403)/16+3,HEX2DEC(M$1)+2))))</f>
        <v>-7</v>
      </c>
      <c r="N403" s="106"/>
      <c r="O403" s="106">
        <f>IF(HEX2DEC(CONCATENATE(INDEX('BCC Daten'!$B:$R,HEX2DEC($B403)/16+3,HEX2DEC(P$1)+2),INDEX('BCC Daten'!$B:$R,HEX2DEC($B403)/16+3,HEX2DEC(O$1)+2)))&gt;32767,HEX2DEC(CONCATENATE(INDEX('BCC Daten'!$B:$R,HEX2DEC($B403)/16+3,HEX2DEC(P$1)+2),INDEX('BCC Daten'!$B:$R,HEX2DEC($B403)/16+3,HEX2DEC(O$1)+2)))-65536,HEX2DEC(CONCATENATE(INDEX('BCC Daten'!$B:$R,HEX2DEC($B403)/16+3,HEX2DEC(P$1)+2),INDEX('BCC Daten'!$B:$R,HEX2DEC($B403)/16+3,HEX2DEC(O$1)+2))))</f>
        <v>-69</v>
      </c>
      <c r="P403" s="106"/>
      <c r="Q403" s="106">
        <f>IF(HEX2DEC(CONCATENATE(INDEX('BCC Daten'!$B:$R,HEX2DEC($B403)/16+3,HEX2DEC(R$1)+2),INDEX('BCC Daten'!$B:$R,HEX2DEC($B403)/16+3,HEX2DEC(Q$1)+2)))&gt;32767,HEX2DEC(CONCATENATE(INDEX('BCC Daten'!$B:$R,HEX2DEC($B403)/16+3,HEX2DEC(R$1)+2),INDEX('BCC Daten'!$B:$R,HEX2DEC($B403)/16+3,HEX2DEC(Q$1)+2)))-65536,HEX2DEC(CONCATENATE(INDEX('BCC Daten'!$B:$R,HEX2DEC($B403)/16+3,HEX2DEC(R$1)+2),INDEX('BCC Daten'!$B:$R,HEX2DEC($B403)/16+3,HEX2DEC(Q$1)+2))))</f>
        <v>-38</v>
      </c>
      <c r="R403" s="107"/>
    </row>
    <row r="404" spans="1:18" x14ac:dyDescent="0.25">
      <c r="A404" s="75">
        <f t="shared" si="14"/>
        <v>5568</v>
      </c>
      <c r="B404" s="10" t="str">
        <f t="shared" si="13"/>
        <v>15C0</v>
      </c>
      <c r="C404" s="105">
        <f>IF(HEX2DEC(CONCATENATE(INDEX('BCC Daten'!$B:$R,HEX2DEC($B404)/16+3,HEX2DEC(D$1)+2),INDEX('BCC Daten'!$B:$R,HEX2DEC($B404)/16+3,HEX2DEC(C$1)+2)))&gt;32767,HEX2DEC(CONCATENATE(INDEX('BCC Daten'!$B:$R,HEX2DEC($B404)/16+3,HEX2DEC(D$1)+2),INDEX('BCC Daten'!$B:$R,HEX2DEC($B404)/16+3,HEX2DEC(C$1)+2)))-65536,HEX2DEC(CONCATENATE(INDEX('BCC Daten'!$B:$R,HEX2DEC($B404)/16+3,HEX2DEC(D$1)+2),INDEX('BCC Daten'!$B:$R,HEX2DEC($B404)/16+3,HEX2DEC(C$1)+2))))</f>
        <v>34</v>
      </c>
      <c r="D404" s="106"/>
      <c r="E404" s="106">
        <f>IF(HEX2DEC(CONCATENATE(INDEX('BCC Daten'!$B:$R,HEX2DEC($B404)/16+3,HEX2DEC(F$1)+2),INDEX('BCC Daten'!$B:$R,HEX2DEC($B404)/16+3,HEX2DEC(E$1)+2)))&gt;32767,HEX2DEC(CONCATENATE(INDEX('BCC Daten'!$B:$R,HEX2DEC($B404)/16+3,HEX2DEC(F$1)+2),INDEX('BCC Daten'!$B:$R,HEX2DEC($B404)/16+3,HEX2DEC(E$1)+2)))-65536,HEX2DEC(CONCATENATE(INDEX('BCC Daten'!$B:$R,HEX2DEC($B404)/16+3,HEX2DEC(F$1)+2),INDEX('BCC Daten'!$B:$R,HEX2DEC($B404)/16+3,HEX2DEC(E$1)+2))))</f>
        <v>-74</v>
      </c>
      <c r="F404" s="106"/>
      <c r="G404" s="106">
        <f>IF(HEX2DEC(CONCATENATE(INDEX('BCC Daten'!$B:$R,HEX2DEC($B404)/16+3,HEX2DEC(H$1)+2),INDEX('BCC Daten'!$B:$R,HEX2DEC($B404)/16+3,HEX2DEC(G$1)+2)))&gt;32767,HEX2DEC(CONCATENATE(INDEX('BCC Daten'!$B:$R,HEX2DEC($B404)/16+3,HEX2DEC(H$1)+2),INDEX('BCC Daten'!$B:$R,HEX2DEC($B404)/16+3,HEX2DEC(G$1)+2)))-65536,HEX2DEC(CONCATENATE(INDEX('BCC Daten'!$B:$R,HEX2DEC($B404)/16+3,HEX2DEC(H$1)+2),INDEX('BCC Daten'!$B:$R,HEX2DEC($B404)/16+3,HEX2DEC(G$1)+2))))</f>
        <v>-29</v>
      </c>
      <c r="H404" s="106"/>
      <c r="I404" s="106">
        <f>IF(HEX2DEC(CONCATENATE(INDEX('BCC Daten'!$B:$R,HEX2DEC($B404)/16+3,HEX2DEC(J$1)+2),INDEX('BCC Daten'!$B:$R,HEX2DEC($B404)/16+3,HEX2DEC(I$1)+2)))&gt;32767,HEX2DEC(CONCATENATE(INDEX('BCC Daten'!$B:$R,HEX2DEC($B404)/16+3,HEX2DEC(J$1)+2),INDEX('BCC Daten'!$B:$R,HEX2DEC($B404)/16+3,HEX2DEC(I$1)+2)))-65536,HEX2DEC(CONCATENATE(INDEX('BCC Daten'!$B:$R,HEX2DEC($B404)/16+3,HEX2DEC(J$1)+2),INDEX('BCC Daten'!$B:$R,HEX2DEC($B404)/16+3,HEX2DEC(I$1)+2))))</f>
        <v>-66</v>
      </c>
      <c r="J404" s="106"/>
      <c r="K404" s="106">
        <f>IF(HEX2DEC(CONCATENATE(INDEX('BCC Daten'!$B:$R,HEX2DEC($B404)/16+3,HEX2DEC(L$1)+2),INDEX('BCC Daten'!$B:$R,HEX2DEC($B404)/16+3,HEX2DEC(K$1)+2)))&gt;32767,HEX2DEC(CONCATENATE(INDEX('BCC Daten'!$B:$R,HEX2DEC($B404)/16+3,HEX2DEC(L$1)+2),INDEX('BCC Daten'!$B:$R,HEX2DEC($B404)/16+3,HEX2DEC(K$1)+2)))-65536,HEX2DEC(CONCATENATE(INDEX('BCC Daten'!$B:$R,HEX2DEC($B404)/16+3,HEX2DEC(L$1)+2),INDEX('BCC Daten'!$B:$R,HEX2DEC($B404)/16+3,HEX2DEC(K$1)+2))))</f>
        <v>30</v>
      </c>
      <c r="L404" s="106"/>
      <c r="M404" s="106">
        <f>IF(HEX2DEC(CONCATENATE(INDEX('BCC Daten'!$B:$R,HEX2DEC($B404)/16+3,HEX2DEC(N$1)+2),INDEX('BCC Daten'!$B:$R,HEX2DEC($B404)/16+3,HEX2DEC(M$1)+2)))&gt;32767,HEX2DEC(CONCATENATE(INDEX('BCC Daten'!$B:$R,HEX2DEC($B404)/16+3,HEX2DEC(N$1)+2),INDEX('BCC Daten'!$B:$R,HEX2DEC($B404)/16+3,HEX2DEC(M$1)+2)))-65536,HEX2DEC(CONCATENATE(INDEX('BCC Daten'!$B:$R,HEX2DEC($B404)/16+3,HEX2DEC(N$1)+2),INDEX('BCC Daten'!$B:$R,HEX2DEC($B404)/16+3,HEX2DEC(M$1)+2))))</f>
        <v>-36</v>
      </c>
      <c r="N404" s="106"/>
      <c r="O404" s="106">
        <f>IF(HEX2DEC(CONCATENATE(INDEX('BCC Daten'!$B:$R,HEX2DEC($B404)/16+3,HEX2DEC(P$1)+2),INDEX('BCC Daten'!$B:$R,HEX2DEC($B404)/16+3,HEX2DEC(O$1)+2)))&gt;32767,HEX2DEC(CONCATENATE(INDEX('BCC Daten'!$B:$R,HEX2DEC($B404)/16+3,HEX2DEC(P$1)+2),INDEX('BCC Daten'!$B:$R,HEX2DEC($B404)/16+3,HEX2DEC(O$1)+2)))-65536,HEX2DEC(CONCATENATE(INDEX('BCC Daten'!$B:$R,HEX2DEC($B404)/16+3,HEX2DEC(P$1)+2),INDEX('BCC Daten'!$B:$R,HEX2DEC($B404)/16+3,HEX2DEC(O$1)+2))))</f>
        <v>12</v>
      </c>
      <c r="P404" s="106"/>
      <c r="Q404" s="106">
        <f>IF(HEX2DEC(CONCATENATE(INDEX('BCC Daten'!$B:$R,HEX2DEC($B404)/16+3,HEX2DEC(R$1)+2),INDEX('BCC Daten'!$B:$R,HEX2DEC($B404)/16+3,HEX2DEC(Q$1)+2)))&gt;32767,HEX2DEC(CONCATENATE(INDEX('BCC Daten'!$B:$R,HEX2DEC($B404)/16+3,HEX2DEC(R$1)+2),INDEX('BCC Daten'!$B:$R,HEX2DEC($B404)/16+3,HEX2DEC(Q$1)+2)))-65536,HEX2DEC(CONCATENATE(INDEX('BCC Daten'!$B:$R,HEX2DEC($B404)/16+3,HEX2DEC(R$1)+2),INDEX('BCC Daten'!$B:$R,HEX2DEC($B404)/16+3,HEX2DEC(Q$1)+2))))</f>
        <v>-96</v>
      </c>
      <c r="R404" s="107"/>
    </row>
    <row r="405" spans="1:18" x14ac:dyDescent="0.25">
      <c r="A405" s="75">
        <f t="shared" si="14"/>
        <v>5584</v>
      </c>
      <c r="B405" s="10" t="str">
        <f t="shared" si="13"/>
        <v>15D0</v>
      </c>
      <c r="C405" s="105">
        <f>IF(HEX2DEC(CONCATENATE(INDEX('BCC Daten'!$B:$R,HEX2DEC($B405)/16+3,HEX2DEC(D$1)+2),INDEX('BCC Daten'!$B:$R,HEX2DEC($B405)/16+3,HEX2DEC(C$1)+2)))&gt;32767,HEX2DEC(CONCATENATE(INDEX('BCC Daten'!$B:$R,HEX2DEC($B405)/16+3,HEX2DEC(D$1)+2),INDEX('BCC Daten'!$B:$R,HEX2DEC($B405)/16+3,HEX2DEC(C$1)+2)))-65536,HEX2DEC(CONCATENATE(INDEX('BCC Daten'!$B:$R,HEX2DEC($B405)/16+3,HEX2DEC(D$1)+2),INDEX('BCC Daten'!$B:$R,HEX2DEC($B405)/16+3,HEX2DEC(C$1)+2))))</f>
        <v>-87</v>
      </c>
      <c r="D405" s="106"/>
      <c r="E405" s="106">
        <f>IF(HEX2DEC(CONCATENATE(INDEX('BCC Daten'!$B:$R,HEX2DEC($B405)/16+3,HEX2DEC(F$1)+2),INDEX('BCC Daten'!$B:$R,HEX2DEC($B405)/16+3,HEX2DEC(E$1)+2)))&gt;32767,HEX2DEC(CONCATENATE(INDEX('BCC Daten'!$B:$R,HEX2DEC($B405)/16+3,HEX2DEC(F$1)+2),INDEX('BCC Daten'!$B:$R,HEX2DEC($B405)/16+3,HEX2DEC(E$1)+2)))-65536,HEX2DEC(CONCATENATE(INDEX('BCC Daten'!$B:$R,HEX2DEC($B405)/16+3,HEX2DEC(F$1)+2),INDEX('BCC Daten'!$B:$R,HEX2DEC($B405)/16+3,HEX2DEC(E$1)+2))))</f>
        <v>34</v>
      </c>
      <c r="F405" s="106"/>
      <c r="G405" s="106">
        <f>IF(HEX2DEC(CONCATENATE(INDEX('BCC Daten'!$B:$R,HEX2DEC($B405)/16+3,HEX2DEC(H$1)+2),INDEX('BCC Daten'!$B:$R,HEX2DEC($B405)/16+3,HEX2DEC(G$1)+2)))&gt;32767,HEX2DEC(CONCATENATE(INDEX('BCC Daten'!$B:$R,HEX2DEC($B405)/16+3,HEX2DEC(H$1)+2),INDEX('BCC Daten'!$B:$R,HEX2DEC($B405)/16+3,HEX2DEC(G$1)+2)))-65536,HEX2DEC(CONCATENATE(INDEX('BCC Daten'!$B:$R,HEX2DEC($B405)/16+3,HEX2DEC(H$1)+2),INDEX('BCC Daten'!$B:$R,HEX2DEC($B405)/16+3,HEX2DEC(G$1)+2))))</f>
        <v>-63</v>
      </c>
      <c r="H405" s="106"/>
      <c r="I405" s="106">
        <f>IF(HEX2DEC(CONCATENATE(INDEX('BCC Daten'!$B:$R,HEX2DEC($B405)/16+3,HEX2DEC(J$1)+2),INDEX('BCC Daten'!$B:$R,HEX2DEC($B405)/16+3,HEX2DEC(I$1)+2)))&gt;32767,HEX2DEC(CONCATENATE(INDEX('BCC Daten'!$B:$R,HEX2DEC($B405)/16+3,HEX2DEC(J$1)+2),INDEX('BCC Daten'!$B:$R,HEX2DEC($B405)/16+3,HEX2DEC(I$1)+2)))-65536,HEX2DEC(CONCATENATE(INDEX('BCC Daten'!$B:$R,HEX2DEC($B405)/16+3,HEX2DEC(J$1)+2),INDEX('BCC Daten'!$B:$R,HEX2DEC($B405)/16+3,HEX2DEC(I$1)+2))))</f>
        <v>-70</v>
      </c>
      <c r="J405" s="106"/>
      <c r="K405" s="106">
        <f>IF(HEX2DEC(CONCATENATE(INDEX('BCC Daten'!$B:$R,HEX2DEC($B405)/16+3,HEX2DEC(L$1)+2),INDEX('BCC Daten'!$B:$R,HEX2DEC($B405)/16+3,HEX2DEC(K$1)+2)))&gt;32767,HEX2DEC(CONCATENATE(INDEX('BCC Daten'!$B:$R,HEX2DEC($B405)/16+3,HEX2DEC(L$1)+2),INDEX('BCC Daten'!$B:$R,HEX2DEC($B405)/16+3,HEX2DEC(K$1)+2)))-65536,HEX2DEC(CONCATENATE(INDEX('BCC Daten'!$B:$R,HEX2DEC($B405)/16+3,HEX2DEC(L$1)+2),INDEX('BCC Daten'!$B:$R,HEX2DEC($B405)/16+3,HEX2DEC(K$1)+2))))</f>
        <v>-19</v>
      </c>
      <c r="L405" s="106"/>
      <c r="M405" s="106">
        <f>IF(HEX2DEC(CONCATENATE(INDEX('BCC Daten'!$B:$R,HEX2DEC($B405)/16+3,HEX2DEC(N$1)+2),INDEX('BCC Daten'!$B:$R,HEX2DEC($B405)/16+3,HEX2DEC(M$1)+2)))&gt;32767,HEX2DEC(CONCATENATE(INDEX('BCC Daten'!$B:$R,HEX2DEC($B405)/16+3,HEX2DEC(N$1)+2),INDEX('BCC Daten'!$B:$R,HEX2DEC($B405)/16+3,HEX2DEC(M$1)+2)))-65536,HEX2DEC(CONCATENATE(INDEX('BCC Daten'!$B:$R,HEX2DEC($B405)/16+3,HEX2DEC(N$1)+2),INDEX('BCC Daten'!$B:$R,HEX2DEC($B405)/16+3,HEX2DEC(M$1)+2))))</f>
        <v>-34</v>
      </c>
      <c r="N405" s="106"/>
      <c r="O405" s="106">
        <f>IF(HEX2DEC(CONCATENATE(INDEX('BCC Daten'!$B:$R,HEX2DEC($B405)/16+3,HEX2DEC(P$1)+2),INDEX('BCC Daten'!$B:$R,HEX2DEC($B405)/16+3,HEX2DEC(O$1)+2)))&gt;32767,HEX2DEC(CONCATENATE(INDEX('BCC Daten'!$B:$R,HEX2DEC($B405)/16+3,HEX2DEC(P$1)+2),INDEX('BCC Daten'!$B:$R,HEX2DEC($B405)/16+3,HEX2DEC(O$1)+2)))-65536,HEX2DEC(CONCATENATE(INDEX('BCC Daten'!$B:$R,HEX2DEC($B405)/16+3,HEX2DEC(P$1)+2),INDEX('BCC Daten'!$B:$R,HEX2DEC($B405)/16+3,HEX2DEC(O$1)+2))))</f>
        <v>-11</v>
      </c>
      <c r="P405" s="106"/>
      <c r="Q405" s="106">
        <f>IF(HEX2DEC(CONCATENATE(INDEX('BCC Daten'!$B:$R,HEX2DEC($B405)/16+3,HEX2DEC(R$1)+2),INDEX('BCC Daten'!$B:$R,HEX2DEC($B405)/16+3,HEX2DEC(Q$1)+2)))&gt;32767,HEX2DEC(CONCATENATE(INDEX('BCC Daten'!$B:$R,HEX2DEC($B405)/16+3,HEX2DEC(R$1)+2),INDEX('BCC Daten'!$B:$R,HEX2DEC($B405)/16+3,HEX2DEC(Q$1)+2)))-65536,HEX2DEC(CONCATENATE(INDEX('BCC Daten'!$B:$R,HEX2DEC($B405)/16+3,HEX2DEC(R$1)+2),INDEX('BCC Daten'!$B:$R,HEX2DEC($B405)/16+3,HEX2DEC(Q$1)+2))))</f>
        <v>27</v>
      </c>
      <c r="R405" s="107"/>
    </row>
    <row r="406" spans="1:18" x14ac:dyDescent="0.25">
      <c r="A406" s="75">
        <f t="shared" si="14"/>
        <v>5600</v>
      </c>
      <c r="B406" s="10" t="str">
        <f t="shared" si="13"/>
        <v>15E0</v>
      </c>
      <c r="C406" s="105">
        <f>IF(HEX2DEC(CONCATENATE(INDEX('BCC Daten'!$B:$R,HEX2DEC($B406)/16+3,HEX2DEC(D$1)+2),INDEX('BCC Daten'!$B:$R,HEX2DEC($B406)/16+3,HEX2DEC(C$1)+2)))&gt;32767,HEX2DEC(CONCATENATE(INDEX('BCC Daten'!$B:$R,HEX2DEC($B406)/16+3,HEX2DEC(D$1)+2),INDEX('BCC Daten'!$B:$R,HEX2DEC($B406)/16+3,HEX2DEC(C$1)+2)))-65536,HEX2DEC(CONCATENATE(INDEX('BCC Daten'!$B:$R,HEX2DEC($B406)/16+3,HEX2DEC(D$1)+2),INDEX('BCC Daten'!$B:$R,HEX2DEC($B406)/16+3,HEX2DEC(C$1)+2))))</f>
        <v>-38</v>
      </c>
      <c r="D406" s="106"/>
      <c r="E406" s="106">
        <f>IF(HEX2DEC(CONCATENATE(INDEX('BCC Daten'!$B:$R,HEX2DEC($B406)/16+3,HEX2DEC(F$1)+2),INDEX('BCC Daten'!$B:$R,HEX2DEC($B406)/16+3,HEX2DEC(E$1)+2)))&gt;32767,HEX2DEC(CONCATENATE(INDEX('BCC Daten'!$B:$R,HEX2DEC($B406)/16+3,HEX2DEC(F$1)+2),INDEX('BCC Daten'!$B:$R,HEX2DEC($B406)/16+3,HEX2DEC(E$1)+2)))-65536,HEX2DEC(CONCATENATE(INDEX('BCC Daten'!$B:$R,HEX2DEC($B406)/16+3,HEX2DEC(F$1)+2),INDEX('BCC Daten'!$B:$R,HEX2DEC($B406)/16+3,HEX2DEC(E$1)+2))))</f>
        <v>-73</v>
      </c>
      <c r="F406" s="106"/>
      <c r="G406" s="106">
        <f>IF(HEX2DEC(CONCATENATE(INDEX('BCC Daten'!$B:$R,HEX2DEC($B406)/16+3,HEX2DEC(H$1)+2),INDEX('BCC Daten'!$B:$R,HEX2DEC($B406)/16+3,HEX2DEC(G$1)+2)))&gt;32767,HEX2DEC(CONCATENATE(INDEX('BCC Daten'!$B:$R,HEX2DEC($B406)/16+3,HEX2DEC(H$1)+2),INDEX('BCC Daten'!$B:$R,HEX2DEC($B406)/16+3,HEX2DEC(G$1)+2)))-65536,HEX2DEC(CONCATENATE(INDEX('BCC Daten'!$B:$R,HEX2DEC($B406)/16+3,HEX2DEC(H$1)+2),INDEX('BCC Daten'!$B:$R,HEX2DEC($B406)/16+3,HEX2DEC(G$1)+2))))</f>
        <v>-17</v>
      </c>
      <c r="H406" s="106"/>
      <c r="I406" s="106">
        <f>IF(HEX2DEC(CONCATENATE(INDEX('BCC Daten'!$B:$R,HEX2DEC($B406)/16+3,HEX2DEC(J$1)+2),INDEX('BCC Daten'!$B:$R,HEX2DEC($B406)/16+3,HEX2DEC(I$1)+2)))&gt;32767,HEX2DEC(CONCATENATE(INDEX('BCC Daten'!$B:$R,HEX2DEC($B406)/16+3,HEX2DEC(J$1)+2),INDEX('BCC Daten'!$B:$R,HEX2DEC($B406)/16+3,HEX2DEC(I$1)+2)))-65536,HEX2DEC(CONCATENATE(INDEX('BCC Daten'!$B:$R,HEX2DEC($B406)/16+3,HEX2DEC(J$1)+2),INDEX('BCC Daten'!$B:$R,HEX2DEC($B406)/16+3,HEX2DEC(I$1)+2))))</f>
        <v>-91</v>
      </c>
      <c r="J406" s="106"/>
      <c r="K406" s="106">
        <f>IF(HEX2DEC(CONCATENATE(INDEX('BCC Daten'!$B:$R,HEX2DEC($B406)/16+3,HEX2DEC(L$1)+2),INDEX('BCC Daten'!$B:$R,HEX2DEC($B406)/16+3,HEX2DEC(K$1)+2)))&gt;32767,HEX2DEC(CONCATENATE(INDEX('BCC Daten'!$B:$R,HEX2DEC($B406)/16+3,HEX2DEC(L$1)+2),INDEX('BCC Daten'!$B:$R,HEX2DEC($B406)/16+3,HEX2DEC(K$1)+2)))-65536,HEX2DEC(CONCATENATE(INDEX('BCC Daten'!$B:$R,HEX2DEC($B406)/16+3,HEX2DEC(L$1)+2),INDEX('BCC Daten'!$B:$R,HEX2DEC($B406)/16+3,HEX2DEC(K$1)+2))))</f>
        <v>-3</v>
      </c>
      <c r="L406" s="106"/>
      <c r="M406" s="106">
        <f>IF(HEX2DEC(CONCATENATE(INDEX('BCC Daten'!$B:$R,HEX2DEC($B406)/16+3,HEX2DEC(N$1)+2),INDEX('BCC Daten'!$B:$R,HEX2DEC($B406)/16+3,HEX2DEC(M$1)+2)))&gt;32767,HEX2DEC(CONCATENATE(INDEX('BCC Daten'!$B:$R,HEX2DEC($B406)/16+3,HEX2DEC(N$1)+2),INDEX('BCC Daten'!$B:$R,HEX2DEC($B406)/16+3,HEX2DEC(M$1)+2)))-65536,HEX2DEC(CONCATENATE(INDEX('BCC Daten'!$B:$R,HEX2DEC($B406)/16+3,HEX2DEC(N$1)+2),INDEX('BCC Daten'!$B:$R,HEX2DEC($B406)/16+3,HEX2DEC(M$1)+2))))</f>
        <v>-88</v>
      </c>
      <c r="N406" s="106"/>
      <c r="O406" s="106">
        <f>IF(HEX2DEC(CONCATENATE(INDEX('BCC Daten'!$B:$R,HEX2DEC($B406)/16+3,HEX2DEC(P$1)+2),INDEX('BCC Daten'!$B:$R,HEX2DEC($B406)/16+3,HEX2DEC(O$1)+2)))&gt;32767,HEX2DEC(CONCATENATE(INDEX('BCC Daten'!$B:$R,HEX2DEC($B406)/16+3,HEX2DEC(P$1)+2),INDEX('BCC Daten'!$B:$R,HEX2DEC($B406)/16+3,HEX2DEC(O$1)+2)))-65536,HEX2DEC(CONCATENATE(INDEX('BCC Daten'!$B:$R,HEX2DEC($B406)/16+3,HEX2DEC(P$1)+2),INDEX('BCC Daten'!$B:$R,HEX2DEC($B406)/16+3,HEX2DEC(O$1)+2))))</f>
        <v>-46</v>
      </c>
      <c r="P406" s="106"/>
      <c r="Q406" s="106">
        <f>IF(HEX2DEC(CONCATENATE(INDEX('BCC Daten'!$B:$R,HEX2DEC($B406)/16+3,HEX2DEC(R$1)+2),INDEX('BCC Daten'!$B:$R,HEX2DEC($B406)/16+3,HEX2DEC(Q$1)+2)))&gt;32767,HEX2DEC(CONCATENATE(INDEX('BCC Daten'!$B:$R,HEX2DEC($B406)/16+3,HEX2DEC(R$1)+2),INDEX('BCC Daten'!$B:$R,HEX2DEC($B406)/16+3,HEX2DEC(Q$1)+2)))-65536,HEX2DEC(CONCATENATE(INDEX('BCC Daten'!$B:$R,HEX2DEC($B406)/16+3,HEX2DEC(R$1)+2),INDEX('BCC Daten'!$B:$R,HEX2DEC($B406)/16+3,HEX2DEC(Q$1)+2))))</f>
        <v>-41</v>
      </c>
      <c r="R406" s="107"/>
    </row>
    <row r="407" spans="1:18" x14ac:dyDescent="0.25">
      <c r="A407" s="75">
        <f t="shared" si="14"/>
        <v>5616</v>
      </c>
      <c r="B407" s="10" t="str">
        <f t="shared" si="13"/>
        <v>15F0</v>
      </c>
      <c r="C407" s="105">
        <f>IF(HEX2DEC(CONCATENATE(INDEX('BCC Daten'!$B:$R,HEX2DEC($B407)/16+3,HEX2DEC(D$1)+2),INDEX('BCC Daten'!$B:$R,HEX2DEC($B407)/16+3,HEX2DEC(C$1)+2)))&gt;32767,HEX2DEC(CONCATENATE(INDEX('BCC Daten'!$B:$R,HEX2DEC($B407)/16+3,HEX2DEC(D$1)+2),INDEX('BCC Daten'!$B:$R,HEX2DEC($B407)/16+3,HEX2DEC(C$1)+2)))-65536,HEX2DEC(CONCATENATE(INDEX('BCC Daten'!$B:$R,HEX2DEC($B407)/16+3,HEX2DEC(D$1)+2),INDEX('BCC Daten'!$B:$R,HEX2DEC($B407)/16+3,HEX2DEC(C$1)+2))))</f>
        <v>10</v>
      </c>
      <c r="D407" s="106"/>
      <c r="E407" s="106">
        <f>IF(HEX2DEC(CONCATENATE(INDEX('BCC Daten'!$B:$R,HEX2DEC($B407)/16+3,HEX2DEC(F$1)+2),INDEX('BCC Daten'!$B:$R,HEX2DEC($B407)/16+3,HEX2DEC(E$1)+2)))&gt;32767,HEX2DEC(CONCATENATE(INDEX('BCC Daten'!$B:$R,HEX2DEC($B407)/16+3,HEX2DEC(F$1)+2),INDEX('BCC Daten'!$B:$R,HEX2DEC($B407)/16+3,HEX2DEC(E$1)+2)))-65536,HEX2DEC(CONCATENATE(INDEX('BCC Daten'!$B:$R,HEX2DEC($B407)/16+3,HEX2DEC(F$1)+2),INDEX('BCC Daten'!$B:$R,HEX2DEC($B407)/16+3,HEX2DEC(E$1)+2))))</f>
        <v>-7</v>
      </c>
      <c r="F407" s="106"/>
      <c r="G407" s="106">
        <f>IF(HEX2DEC(CONCATENATE(INDEX('BCC Daten'!$B:$R,HEX2DEC($B407)/16+3,HEX2DEC(H$1)+2),INDEX('BCC Daten'!$B:$R,HEX2DEC($B407)/16+3,HEX2DEC(G$1)+2)))&gt;32767,HEX2DEC(CONCATENATE(INDEX('BCC Daten'!$B:$R,HEX2DEC($B407)/16+3,HEX2DEC(H$1)+2),INDEX('BCC Daten'!$B:$R,HEX2DEC($B407)/16+3,HEX2DEC(G$1)+2)))-65536,HEX2DEC(CONCATENATE(INDEX('BCC Daten'!$B:$R,HEX2DEC($B407)/16+3,HEX2DEC(H$1)+2),INDEX('BCC Daten'!$B:$R,HEX2DEC($B407)/16+3,HEX2DEC(G$1)+2))))</f>
        <v>39</v>
      </c>
      <c r="H407" s="106"/>
      <c r="I407" s="106">
        <f>IF(HEX2DEC(CONCATENATE(INDEX('BCC Daten'!$B:$R,HEX2DEC($B407)/16+3,HEX2DEC(J$1)+2),INDEX('BCC Daten'!$B:$R,HEX2DEC($B407)/16+3,HEX2DEC(I$1)+2)))&gt;32767,HEX2DEC(CONCATENATE(INDEX('BCC Daten'!$B:$R,HEX2DEC($B407)/16+3,HEX2DEC(J$1)+2),INDEX('BCC Daten'!$B:$R,HEX2DEC($B407)/16+3,HEX2DEC(I$1)+2)))-65536,HEX2DEC(CONCATENATE(INDEX('BCC Daten'!$B:$R,HEX2DEC($B407)/16+3,HEX2DEC(J$1)+2),INDEX('BCC Daten'!$B:$R,HEX2DEC($B407)/16+3,HEX2DEC(I$1)+2))))</f>
        <v>-78</v>
      </c>
      <c r="J407" s="106"/>
      <c r="K407" s="106">
        <f>IF(HEX2DEC(CONCATENATE(INDEX('BCC Daten'!$B:$R,HEX2DEC($B407)/16+3,HEX2DEC(L$1)+2),INDEX('BCC Daten'!$B:$R,HEX2DEC($B407)/16+3,HEX2DEC(K$1)+2)))&gt;32767,HEX2DEC(CONCATENATE(INDEX('BCC Daten'!$B:$R,HEX2DEC($B407)/16+3,HEX2DEC(L$1)+2),INDEX('BCC Daten'!$B:$R,HEX2DEC($B407)/16+3,HEX2DEC(K$1)+2)))-65536,HEX2DEC(CONCATENATE(INDEX('BCC Daten'!$B:$R,HEX2DEC($B407)/16+3,HEX2DEC(L$1)+2),INDEX('BCC Daten'!$B:$R,HEX2DEC($B407)/16+3,HEX2DEC(K$1)+2))))</f>
        <v>-43</v>
      </c>
      <c r="L407" s="106"/>
      <c r="M407" s="106">
        <f>IF(HEX2DEC(CONCATENATE(INDEX('BCC Daten'!$B:$R,HEX2DEC($B407)/16+3,HEX2DEC(N$1)+2),INDEX('BCC Daten'!$B:$R,HEX2DEC($B407)/16+3,HEX2DEC(M$1)+2)))&gt;32767,HEX2DEC(CONCATENATE(INDEX('BCC Daten'!$B:$R,HEX2DEC($B407)/16+3,HEX2DEC(N$1)+2),INDEX('BCC Daten'!$B:$R,HEX2DEC($B407)/16+3,HEX2DEC(M$1)+2)))-65536,HEX2DEC(CONCATENATE(INDEX('BCC Daten'!$B:$R,HEX2DEC($B407)/16+3,HEX2DEC(N$1)+2),INDEX('BCC Daten'!$B:$R,HEX2DEC($B407)/16+3,HEX2DEC(M$1)+2))))</f>
        <v>60</v>
      </c>
      <c r="N407" s="106"/>
      <c r="O407" s="106">
        <f>IF(HEX2DEC(CONCATENATE(INDEX('BCC Daten'!$B:$R,HEX2DEC($B407)/16+3,HEX2DEC(P$1)+2),INDEX('BCC Daten'!$B:$R,HEX2DEC($B407)/16+3,HEX2DEC(O$1)+2)))&gt;32767,HEX2DEC(CONCATENATE(INDEX('BCC Daten'!$B:$R,HEX2DEC($B407)/16+3,HEX2DEC(P$1)+2),INDEX('BCC Daten'!$B:$R,HEX2DEC($B407)/16+3,HEX2DEC(O$1)+2)))-65536,HEX2DEC(CONCATENATE(INDEX('BCC Daten'!$B:$R,HEX2DEC($B407)/16+3,HEX2DEC(P$1)+2),INDEX('BCC Daten'!$B:$R,HEX2DEC($B407)/16+3,HEX2DEC(O$1)+2))))</f>
        <v>87</v>
      </c>
      <c r="P407" s="106"/>
      <c r="Q407" s="106">
        <f>IF(HEX2DEC(CONCATENATE(INDEX('BCC Daten'!$B:$R,HEX2DEC($B407)/16+3,HEX2DEC(R$1)+2),INDEX('BCC Daten'!$B:$R,HEX2DEC($B407)/16+3,HEX2DEC(Q$1)+2)))&gt;32767,HEX2DEC(CONCATENATE(INDEX('BCC Daten'!$B:$R,HEX2DEC($B407)/16+3,HEX2DEC(R$1)+2),INDEX('BCC Daten'!$B:$R,HEX2DEC($B407)/16+3,HEX2DEC(Q$1)+2)))-65536,HEX2DEC(CONCATENATE(INDEX('BCC Daten'!$B:$R,HEX2DEC($B407)/16+3,HEX2DEC(R$1)+2),INDEX('BCC Daten'!$B:$R,HEX2DEC($B407)/16+3,HEX2DEC(Q$1)+2))))</f>
        <v>-79</v>
      </c>
      <c r="R407" s="107"/>
    </row>
    <row r="408" spans="1:18" x14ac:dyDescent="0.25">
      <c r="A408" s="75">
        <f t="shared" si="14"/>
        <v>5632</v>
      </c>
      <c r="B408" s="10" t="str">
        <f t="shared" si="13"/>
        <v>1600</v>
      </c>
      <c r="C408" s="105">
        <f>IF(HEX2DEC(CONCATENATE(INDEX('BCC Daten'!$B:$R,HEX2DEC($B408)/16+3,HEX2DEC(D$1)+2),INDEX('BCC Daten'!$B:$R,HEX2DEC($B408)/16+3,HEX2DEC(C$1)+2)))&gt;32767,HEX2DEC(CONCATENATE(INDEX('BCC Daten'!$B:$R,HEX2DEC($B408)/16+3,HEX2DEC(D$1)+2),INDEX('BCC Daten'!$B:$R,HEX2DEC($B408)/16+3,HEX2DEC(C$1)+2)))-65536,HEX2DEC(CONCATENATE(INDEX('BCC Daten'!$B:$R,HEX2DEC($B408)/16+3,HEX2DEC(D$1)+2),INDEX('BCC Daten'!$B:$R,HEX2DEC($B408)/16+3,HEX2DEC(C$1)+2))))</f>
        <v>-39</v>
      </c>
      <c r="D408" s="106"/>
      <c r="E408" s="106">
        <f>IF(HEX2DEC(CONCATENATE(INDEX('BCC Daten'!$B:$R,HEX2DEC($B408)/16+3,HEX2DEC(F$1)+2),INDEX('BCC Daten'!$B:$R,HEX2DEC($B408)/16+3,HEX2DEC(E$1)+2)))&gt;32767,HEX2DEC(CONCATENATE(INDEX('BCC Daten'!$B:$R,HEX2DEC($B408)/16+3,HEX2DEC(F$1)+2),INDEX('BCC Daten'!$B:$R,HEX2DEC($B408)/16+3,HEX2DEC(E$1)+2)))-65536,HEX2DEC(CONCATENATE(INDEX('BCC Daten'!$B:$R,HEX2DEC($B408)/16+3,HEX2DEC(F$1)+2),INDEX('BCC Daten'!$B:$R,HEX2DEC($B408)/16+3,HEX2DEC(E$1)+2))))</f>
        <v>27</v>
      </c>
      <c r="F408" s="106"/>
      <c r="G408" s="106">
        <f>IF(HEX2DEC(CONCATENATE(INDEX('BCC Daten'!$B:$R,HEX2DEC($B408)/16+3,HEX2DEC(H$1)+2),INDEX('BCC Daten'!$B:$R,HEX2DEC($B408)/16+3,HEX2DEC(G$1)+2)))&gt;32767,HEX2DEC(CONCATENATE(INDEX('BCC Daten'!$B:$R,HEX2DEC($B408)/16+3,HEX2DEC(H$1)+2),INDEX('BCC Daten'!$B:$R,HEX2DEC($B408)/16+3,HEX2DEC(G$1)+2)))-65536,HEX2DEC(CONCATENATE(INDEX('BCC Daten'!$B:$R,HEX2DEC($B408)/16+3,HEX2DEC(H$1)+2),INDEX('BCC Daten'!$B:$R,HEX2DEC($B408)/16+3,HEX2DEC(G$1)+2))))</f>
        <v>-93</v>
      </c>
      <c r="H408" s="106"/>
      <c r="I408" s="106">
        <f>IF(HEX2DEC(CONCATENATE(INDEX('BCC Daten'!$B:$R,HEX2DEC($B408)/16+3,HEX2DEC(J$1)+2),INDEX('BCC Daten'!$B:$R,HEX2DEC($B408)/16+3,HEX2DEC(I$1)+2)))&gt;32767,HEX2DEC(CONCATENATE(INDEX('BCC Daten'!$B:$R,HEX2DEC($B408)/16+3,HEX2DEC(J$1)+2),INDEX('BCC Daten'!$B:$R,HEX2DEC($B408)/16+3,HEX2DEC(I$1)+2)))-65536,HEX2DEC(CONCATENATE(INDEX('BCC Daten'!$B:$R,HEX2DEC($B408)/16+3,HEX2DEC(J$1)+2),INDEX('BCC Daten'!$B:$R,HEX2DEC($B408)/16+3,HEX2DEC(I$1)+2))))</f>
        <v>36</v>
      </c>
      <c r="J408" s="106"/>
      <c r="K408" s="106">
        <f>IF(HEX2DEC(CONCATENATE(INDEX('BCC Daten'!$B:$R,HEX2DEC($B408)/16+3,HEX2DEC(L$1)+2),INDEX('BCC Daten'!$B:$R,HEX2DEC($B408)/16+3,HEX2DEC(K$1)+2)))&gt;32767,HEX2DEC(CONCATENATE(INDEX('BCC Daten'!$B:$R,HEX2DEC($B408)/16+3,HEX2DEC(L$1)+2),INDEX('BCC Daten'!$B:$R,HEX2DEC($B408)/16+3,HEX2DEC(K$1)+2)))-65536,HEX2DEC(CONCATENATE(INDEX('BCC Daten'!$B:$R,HEX2DEC($B408)/16+3,HEX2DEC(L$1)+2),INDEX('BCC Daten'!$B:$R,HEX2DEC($B408)/16+3,HEX2DEC(K$1)+2))))</f>
        <v>-52</v>
      </c>
      <c r="L408" s="106"/>
      <c r="M408" s="106">
        <f>IF(HEX2DEC(CONCATENATE(INDEX('BCC Daten'!$B:$R,HEX2DEC($B408)/16+3,HEX2DEC(N$1)+2),INDEX('BCC Daten'!$B:$R,HEX2DEC($B408)/16+3,HEX2DEC(M$1)+2)))&gt;32767,HEX2DEC(CONCATENATE(INDEX('BCC Daten'!$B:$R,HEX2DEC($B408)/16+3,HEX2DEC(N$1)+2),INDEX('BCC Daten'!$B:$R,HEX2DEC($B408)/16+3,HEX2DEC(M$1)+2)))-65536,HEX2DEC(CONCATENATE(INDEX('BCC Daten'!$B:$R,HEX2DEC($B408)/16+3,HEX2DEC(N$1)+2),INDEX('BCC Daten'!$B:$R,HEX2DEC($B408)/16+3,HEX2DEC(M$1)+2))))</f>
        <v>-29</v>
      </c>
      <c r="N408" s="106"/>
      <c r="O408" s="106">
        <f>IF(HEX2DEC(CONCATENATE(INDEX('BCC Daten'!$B:$R,HEX2DEC($B408)/16+3,HEX2DEC(P$1)+2),INDEX('BCC Daten'!$B:$R,HEX2DEC($B408)/16+3,HEX2DEC(O$1)+2)))&gt;32767,HEX2DEC(CONCATENATE(INDEX('BCC Daten'!$B:$R,HEX2DEC($B408)/16+3,HEX2DEC(P$1)+2),INDEX('BCC Daten'!$B:$R,HEX2DEC($B408)/16+3,HEX2DEC(O$1)+2)))-65536,HEX2DEC(CONCATENATE(INDEX('BCC Daten'!$B:$R,HEX2DEC($B408)/16+3,HEX2DEC(P$1)+2),INDEX('BCC Daten'!$B:$R,HEX2DEC($B408)/16+3,HEX2DEC(O$1)+2))))</f>
        <v>-42</v>
      </c>
      <c r="P408" s="106"/>
      <c r="Q408" s="106">
        <f>IF(HEX2DEC(CONCATENATE(INDEX('BCC Daten'!$B:$R,HEX2DEC($B408)/16+3,HEX2DEC(R$1)+2),INDEX('BCC Daten'!$B:$R,HEX2DEC($B408)/16+3,HEX2DEC(Q$1)+2)))&gt;32767,HEX2DEC(CONCATENATE(INDEX('BCC Daten'!$B:$R,HEX2DEC($B408)/16+3,HEX2DEC(R$1)+2),INDEX('BCC Daten'!$B:$R,HEX2DEC($B408)/16+3,HEX2DEC(Q$1)+2)))-65536,HEX2DEC(CONCATENATE(INDEX('BCC Daten'!$B:$R,HEX2DEC($B408)/16+3,HEX2DEC(R$1)+2),INDEX('BCC Daten'!$B:$R,HEX2DEC($B408)/16+3,HEX2DEC(Q$1)+2))))</f>
        <v>-31</v>
      </c>
      <c r="R408" s="107"/>
    </row>
    <row r="409" spans="1:18" x14ac:dyDescent="0.25">
      <c r="A409" s="75">
        <f t="shared" si="14"/>
        <v>5648</v>
      </c>
      <c r="B409" s="10" t="str">
        <f t="shared" si="13"/>
        <v>1610</v>
      </c>
      <c r="C409" s="105">
        <f>IF(HEX2DEC(CONCATENATE(INDEX('BCC Daten'!$B:$R,HEX2DEC($B409)/16+3,HEX2DEC(D$1)+2),INDEX('BCC Daten'!$B:$R,HEX2DEC($B409)/16+3,HEX2DEC(C$1)+2)))&gt;32767,HEX2DEC(CONCATENATE(INDEX('BCC Daten'!$B:$R,HEX2DEC($B409)/16+3,HEX2DEC(D$1)+2),INDEX('BCC Daten'!$B:$R,HEX2DEC($B409)/16+3,HEX2DEC(C$1)+2)))-65536,HEX2DEC(CONCATENATE(INDEX('BCC Daten'!$B:$R,HEX2DEC($B409)/16+3,HEX2DEC(D$1)+2),INDEX('BCC Daten'!$B:$R,HEX2DEC($B409)/16+3,HEX2DEC(C$1)+2))))</f>
        <v>-70</v>
      </c>
      <c r="D409" s="106"/>
      <c r="E409" s="106">
        <f>IF(HEX2DEC(CONCATENATE(INDEX('BCC Daten'!$B:$R,HEX2DEC($B409)/16+3,HEX2DEC(F$1)+2),INDEX('BCC Daten'!$B:$R,HEX2DEC($B409)/16+3,HEX2DEC(E$1)+2)))&gt;32767,HEX2DEC(CONCATENATE(INDEX('BCC Daten'!$B:$R,HEX2DEC($B409)/16+3,HEX2DEC(F$1)+2),INDEX('BCC Daten'!$B:$R,HEX2DEC($B409)/16+3,HEX2DEC(E$1)+2)))-65536,HEX2DEC(CONCATENATE(INDEX('BCC Daten'!$B:$R,HEX2DEC($B409)/16+3,HEX2DEC(F$1)+2),INDEX('BCC Daten'!$B:$R,HEX2DEC($B409)/16+3,HEX2DEC(E$1)+2))))</f>
        <v>-82</v>
      </c>
      <c r="F409" s="106"/>
      <c r="G409" s="106">
        <f>IF(HEX2DEC(CONCATENATE(INDEX('BCC Daten'!$B:$R,HEX2DEC($B409)/16+3,HEX2DEC(H$1)+2),INDEX('BCC Daten'!$B:$R,HEX2DEC($B409)/16+3,HEX2DEC(G$1)+2)))&gt;32767,HEX2DEC(CONCATENATE(INDEX('BCC Daten'!$B:$R,HEX2DEC($B409)/16+3,HEX2DEC(H$1)+2),INDEX('BCC Daten'!$B:$R,HEX2DEC($B409)/16+3,HEX2DEC(G$1)+2)))-65536,HEX2DEC(CONCATENATE(INDEX('BCC Daten'!$B:$R,HEX2DEC($B409)/16+3,HEX2DEC(H$1)+2),INDEX('BCC Daten'!$B:$R,HEX2DEC($B409)/16+3,HEX2DEC(G$1)+2))))</f>
        <v>9</v>
      </c>
      <c r="H409" s="106"/>
      <c r="I409" s="106">
        <f>IF(HEX2DEC(CONCATENATE(INDEX('BCC Daten'!$B:$R,HEX2DEC($B409)/16+3,HEX2DEC(J$1)+2),INDEX('BCC Daten'!$B:$R,HEX2DEC($B409)/16+3,HEX2DEC(I$1)+2)))&gt;32767,HEX2DEC(CONCATENATE(INDEX('BCC Daten'!$B:$R,HEX2DEC($B409)/16+3,HEX2DEC(J$1)+2),INDEX('BCC Daten'!$B:$R,HEX2DEC($B409)/16+3,HEX2DEC(I$1)+2)))-65536,HEX2DEC(CONCATENATE(INDEX('BCC Daten'!$B:$R,HEX2DEC($B409)/16+3,HEX2DEC(J$1)+2),INDEX('BCC Daten'!$B:$R,HEX2DEC($B409)/16+3,HEX2DEC(I$1)+2))))</f>
        <v>-3</v>
      </c>
      <c r="J409" s="106"/>
      <c r="K409" s="106">
        <f>IF(HEX2DEC(CONCATENATE(INDEX('BCC Daten'!$B:$R,HEX2DEC($B409)/16+3,HEX2DEC(L$1)+2),INDEX('BCC Daten'!$B:$R,HEX2DEC($B409)/16+3,HEX2DEC(K$1)+2)))&gt;32767,HEX2DEC(CONCATENATE(INDEX('BCC Daten'!$B:$R,HEX2DEC($B409)/16+3,HEX2DEC(L$1)+2),INDEX('BCC Daten'!$B:$R,HEX2DEC($B409)/16+3,HEX2DEC(K$1)+2)))-65536,HEX2DEC(CONCATENATE(INDEX('BCC Daten'!$B:$R,HEX2DEC($B409)/16+3,HEX2DEC(L$1)+2),INDEX('BCC Daten'!$B:$R,HEX2DEC($B409)/16+3,HEX2DEC(K$1)+2))))</f>
        <v>-63</v>
      </c>
      <c r="L409" s="106"/>
      <c r="M409" s="106">
        <f>IF(HEX2DEC(CONCATENATE(INDEX('BCC Daten'!$B:$R,HEX2DEC($B409)/16+3,HEX2DEC(N$1)+2),INDEX('BCC Daten'!$B:$R,HEX2DEC($B409)/16+3,HEX2DEC(M$1)+2)))&gt;32767,HEX2DEC(CONCATENATE(INDEX('BCC Daten'!$B:$R,HEX2DEC($B409)/16+3,HEX2DEC(N$1)+2),INDEX('BCC Daten'!$B:$R,HEX2DEC($B409)/16+3,HEX2DEC(M$1)+2)))-65536,HEX2DEC(CONCATENATE(INDEX('BCC Daten'!$B:$R,HEX2DEC($B409)/16+3,HEX2DEC(N$1)+2),INDEX('BCC Daten'!$B:$R,HEX2DEC($B409)/16+3,HEX2DEC(M$1)+2))))</f>
        <v>42</v>
      </c>
      <c r="N409" s="106"/>
      <c r="O409" s="106">
        <f>IF(HEX2DEC(CONCATENATE(INDEX('BCC Daten'!$B:$R,HEX2DEC($B409)/16+3,HEX2DEC(P$1)+2),INDEX('BCC Daten'!$B:$R,HEX2DEC($B409)/16+3,HEX2DEC(O$1)+2)))&gt;32767,HEX2DEC(CONCATENATE(INDEX('BCC Daten'!$B:$R,HEX2DEC($B409)/16+3,HEX2DEC(P$1)+2),INDEX('BCC Daten'!$B:$R,HEX2DEC($B409)/16+3,HEX2DEC(O$1)+2)))-65536,HEX2DEC(CONCATENATE(INDEX('BCC Daten'!$B:$R,HEX2DEC($B409)/16+3,HEX2DEC(P$1)+2),INDEX('BCC Daten'!$B:$R,HEX2DEC($B409)/16+3,HEX2DEC(O$1)+2))))</f>
        <v>-91</v>
      </c>
      <c r="P409" s="106"/>
      <c r="Q409" s="106">
        <f>IF(HEX2DEC(CONCATENATE(INDEX('BCC Daten'!$B:$R,HEX2DEC($B409)/16+3,HEX2DEC(R$1)+2),INDEX('BCC Daten'!$B:$R,HEX2DEC($B409)/16+3,HEX2DEC(Q$1)+2)))&gt;32767,HEX2DEC(CONCATENATE(INDEX('BCC Daten'!$B:$R,HEX2DEC($B409)/16+3,HEX2DEC(R$1)+2),INDEX('BCC Daten'!$B:$R,HEX2DEC($B409)/16+3,HEX2DEC(Q$1)+2)))-65536,HEX2DEC(CONCATENATE(INDEX('BCC Daten'!$B:$R,HEX2DEC($B409)/16+3,HEX2DEC(R$1)+2),INDEX('BCC Daten'!$B:$R,HEX2DEC($B409)/16+3,HEX2DEC(Q$1)+2))))</f>
        <v>24</v>
      </c>
      <c r="R409" s="107"/>
    </row>
    <row r="410" spans="1:18" x14ac:dyDescent="0.25">
      <c r="A410" s="75">
        <f t="shared" si="14"/>
        <v>5664</v>
      </c>
      <c r="B410" s="10" t="str">
        <f t="shared" si="13"/>
        <v>1620</v>
      </c>
      <c r="C410" s="105">
        <f>IF(HEX2DEC(CONCATENATE(INDEX('BCC Daten'!$B:$R,HEX2DEC($B410)/16+3,HEX2DEC(D$1)+2),INDEX('BCC Daten'!$B:$R,HEX2DEC($B410)/16+3,HEX2DEC(C$1)+2)))&gt;32767,HEX2DEC(CONCATENATE(INDEX('BCC Daten'!$B:$R,HEX2DEC($B410)/16+3,HEX2DEC(D$1)+2),INDEX('BCC Daten'!$B:$R,HEX2DEC($B410)/16+3,HEX2DEC(C$1)+2)))-65536,HEX2DEC(CONCATENATE(INDEX('BCC Daten'!$B:$R,HEX2DEC($B410)/16+3,HEX2DEC(D$1)+2),INDEX('BCC Daten'!$B:$R,HEX2DEC($B410)/16+3,HEX2DEC(C$1)+2))))</f>
        <v>29</v>
      </c>
      <c r="D410" s="106"/>
      <c r="E410" s="106">
        <f>IF(HEX2DEC(CONCATENATE(INDEX('BCC Daten'!$B:$R,HEX2DEC($B410)/16+3,HEX2DEC(F$1)+2),INDEX('BCC Daten'!$B:$R,HEX2DEC($B410)/16+3,HEX2DEC(E$1)+2)))&gt;32767,HEX2DEC(CONCATENATE(INDEX('BCC Daten'!$B:$R,HEX2DEC($B410)/16+3,HEX2DEC(F$1)+2),INDEX('BCC Daten'!$B:$R,HEX2DEC($B410)/16+3,HEX2DEC(E$1)+2)))-65536,HEX2DEC(CONCATENATE(INDEX('BCC Daten'!$B:$R,HEX2DEC($B410)/16+3,HEX2DEC(F$1)+2),INDEX('BCC Daten'!$B:$R,HEX2DEC($B410)/16+3,HEX2DEC(E$1)+2))))</f>
        <v>-87</v>
      </c>
      <c r="F410" s="106"/>
      <c r="G410" s="106">
        <f>IF(HEX2DEC(CONCATENATE(INDEX('BCC Daten'!$B:$R,HEX2DEC($B410)/16+3,HEX2DEC(H$1)+2),INDEX('BCC Daten'!$B:$R,HEX2DEC($B410)/16+3,HEX2DEC(G$1)+2)))&gt;32767,HEX2DEC(CONCATENATE(INDEX('BCC Daten'!$B:$R,HEX2DEC($B410)/16+3,HEX2DEC(H$1)+2),INDEX('BCC Daten'!$B:$R,HEX2DEC($B410)/16+3,HEX2DEC(G$1)+2)))-65536,HEX2DEC(CONCATENATE(INDEX('BCC Daten'!$B:$R,HEX2DEC($B410)/16+3,HEX2DEC(H$1)+2),INDEX('BCC Daten'!$B:$R,HEX2DEC($B410)/16+3,HEX2DEC(G$1)+2))))</f>
        <v>5</v>
      </c>
      <c r="H410" s="106"/>
      <c r="I410" s="106">
        <f>IF(HEX2DEC(CONCATENATE(INDEX('BCC Daten'!$B:$R,HEX2DEC($B410)/16+3,HEX2DEC(J$1)+2),INDEX('BCC Daten'!$B:$R,HEX2DEC($B410)/16+3,HEX2DEC(I$1)+2)))&gt;32767,HEX2DEC(CONCATENATE(INDEX('BCC Daten'!$B:$R,HEX2DEC($B410)/16+3,HEX2DEC(J$1)+2),INDEX('BCC Daten'!$B:$R,HEX2DEC($B410)/16+3,HEX2DEC(I$1)+2)))-65536,HEX2DEC(CONCATENATE(INDEX('BCC Daten'!$B:$R,HEX2DEC($B410)/16+3,HEX2DEC(J$1)+2),INDEX('BCC Daten'!$B:$R,HEX2DEC($B410)/16+3,HEX2DEC(I$1)+2))))</f>
        <v>-44</v>
      </c>
      <c r="J410" s="106"/>
      <c r="K410" s="106">
        <f>IF(HEX2DEC(CONCATENATE(INDEX('BCC Daten'!$B:$R,HEX2DEC($B410)/16+3,HEX2DEC(L$1)+2),INDEX('BCC Daten'!$B:$R,HEX2DEC($B410)/16+3,HEX2DEC(K$1)+2)))&gt;32767,HEX2DEC(CONCATENATE(INDEX('BCC Daten'!$B:$R,HEX2DEC($B410)/16+3,HEX2DEC(L$1)+2),INDEX('BCC Daten'!$B:$R,HEX2DEC($B410)/16+3,HEX2DEC(K$1)+2)))-65536,HEX2DEC(CONCATENATE(INDEX('BCC Daten'!$B:$R,HEX2DEC($B410)/16+3,HEX2DEC(L$1)+2),INDEX('BCC Daten'!$B:$R,HEX2DEC($B410)/16+3,HEX2DEC(K$1)+2))))</f>
        <v>-15</v>
      </c>
      <c r="L410" s="106"/>
      <c r="M410" s="106">
        <f>IF(HEX2DEC(CONCATENATE(INDEX('BCC Daten'!$B:$R,HEX2DEC($B410)/16+3,HEX2DEC(N$1)+2),INDEX('BCC Daten'!$B:$R,HEX2DEC($B410)/16+3,HEX2DEC(M$1)+2)))&gt;32767,HEX2DEC(CONCATENATE(INDEX('BCC Daten'!$B:$R,HEX2DEC($B410)/16+3,HEX2DEC(N$1)+2),INDEX('BCC Daten'!$B:$R,HEX2DEC($B410)/16+3,HEX2DEC(M$1)+2)))-65536,HEX2DEC(CONCATENATE(INDEX('BCC Daten'!$B:$R,HEX2DEC($B410)/16+3,HEX2DEC(N$1)+2),INDEX('BCC Daten'!$B:$R,HEX2DEC($B410)/16+3,HEX2DEC(M$1)+2))))</f>
        <v>-42</v>
      </c>
      <c r="N410" s="106"/>
      <c r="O410" s="106">
        <f>IF(HEX2DEC(CONCATENATE(INDEX('BCC Daten'!$B:$R,HEX2DEC($B410)/16+3,HEX2DEC(P$1)+2),INDEX('BCC Daten'!$B:$R,HEX2DEC($B410)/16+3,HEX2DEC(O$1)+2)))&gt;32767,HEX2DEC(CONCATENATE(INDEX('BCC Daten'!$B:$R,HEX2DEC($B410)/16+3,HEX2DEC(P$1)+2),INDEX('BCC Daten'!$B:$R,HEX2DEC($B410)/16+3,HEX2DEC(O$1)+2)))-65536,HEX2DEC(CONCATENATE(INDEX('BCC Daten'!$B:$R,HEX2DEC($B410)/16+3,HEX2DEC(P$1)+2),INDEX('BCC Daten'!$B:$R,HEX2DEC($B410)/16+3,HEX2DEC(O$1)+2))))</f>
        <v>-32</v>
      </c>
      <c r="P410" s="106"/>
      <c r="Q410" s="106">
        <f>IF(HEX2DEC(CONCATENATE(INDEX('BCC Daten'!$B:$R,HEX2DEC($B410)/16+3,HEX2DEC(R$1)+2),INDEX('BCC Daten'!$B:$R,HEX2DEC($B410)/16+3,HEX2DEC(Q$1)+2)))&gt;32767,HEX2DEC(CONCATENATE(INDEX('BCC Daten'!$B:$R,HEX2DEC($B410)/16+3,HEX2DEC(R$1)+2),INDEX('BCC Daten'!$B:$R,HEX2DEC($B410)/16+3,HEX2DEC(Q$1)+2)))-65536,HEX2DEC(CONCATENATE(INDEX('BCC Daten'!$B:$R,HEX2DEC($B410)/16+3,HEX2DEC(R$1)+2),INDEX('BCC Daten'!$B:$R,HEX2DEC($B410)/16+3,HEX2DEC(Q$1)+2))))</f>
        <v>5</v>
      </c>
      <c r="R410" s="107"/>
    </row>
    <row r="411" spans="1:18" x14ac:dyDescent="0.25">
      <c r="A411" s="75">
        <f t="shared" si="14"/>
        <v>5680</v>
      </c>
      <c r="B411" s="10" t="str">
        <f t="shared" si="13"/>
        <v>1630</v>
      </c>
      <c r="C411" s="105">
        <f>IF(HEX2DEC(CONCATENATE(INDEX('BCC Daten'!$B:$R,HEX2DEC($B411)/16+3,HEX2DEC(D$1)+2),INDEX('BCC Daten'!$B:$R,HEX2DEC($B411)/16+3,HEX2DEC(C$1)+2)))&gt;32767,HEX2DEC(CONCATENATE(INDEX('BCC Daten'!$B:$R,HEX2DEC($B411)/16+3,HEX2DEC(D$1)+2),INDEX('BCC Daten'!$B:$R,HEX2DEC($B411)/16+3,HEX2DEC(C$1)+2)))-65536,HEX2DEC(CONCATENATE(INDEX('BCC Daten'!$B:$R,HEX2DEC($B411)/16+3,HEX2DEC(D$1)+2),INDEX('BCC Daten'!$B:$R,HEX2DEC($B411)/16+3,HEX2DEC(C$1)+2))))</f>
        <v>-40</v>
      </c>
      <c r="D411" s="106"/>
      <c r="E411" s="106">
        <f>IF(HEX2DEC(CONCATENATE(INDEX('BCC Daten'!$B:$R,HEX2DEC($B411)/16+3,HEX2DEC(F$1)+2),INDEX('BCC Daten'!$B:$R,HEX2DEC($B411)/16+3,HEX2DEC(E$1)+2)))&gt;32767,HEX2DEC(CONCATENATE(INDEX('BCC Daten'!$B:$R,HEX2DEC($B411)/16+3,HEX2DEC(F$1)+2),INDEX('BCC Daten'!$B:$R,HEX2DEC($B411)/16+3,HEX2DEC(E$1)+2)))-65536,HEX2DEC(CONCATENATE(INDEX('BCC Daten'!$B:$R,HEX2DEC($B411)/16+3,HEX2DEC(F$1)+2),INDEX('BCC Daten'!$B:$R,HEX2DEC($B411)/16+3,HEX2DEC(E$1)+2))))</f>
        <v>-28</v>
      </c>
      <c r="F411" s="106"/>
      <c r="G411" s="106">
        <f>IF(HEX2DEC(CONCATENATE(INDEX('BCC Daten'!$B:$R,HEX2DEC($B411)/16+3,HEX2DEC(H$1)+2),INDEX('BCC Daten'!$B:$R,HEX2DEC($B411)/16+3,HEX2DEC(G$1)+2)))&gt;32767,HEX2DEC(CONCATENATE(INDEX('BCC Daten'!$B:$R,HEX2DEC($B411)/16+3,HEX2DEC(H$1)+2),INDEX('BCC Daten'!$B:$R,HEX2DEC($B411)/16+3,HEX2DEC(G$1)+2)))-65536,HEX2DEC(CONCATENATE(INDEX('BCC Daten'!$B:$R,HEX2DEC($B411)/16+3,HEX2DEC(H$1)+2),INDEX('BCC Daten'!$B:$R,HEX2DEC($B411)/16+3,HEX2DEC(G$1)+2))))</f>
        <v>-140</v>
      </c>
      <c r="H411" s="106"/>
      <c r="I411" s="106">
        <f>IF(HEX2DEC(CONCATENATE(INDEX('BCC Daten'!$B:$R,HEX2DEC($B411)/16+3,HEX2DEC(J$1)+2),INDEX('BCC Daten'!$B:$R,HEX2DEC($B411)/16+3,HEX2DEC(I$1)+2)))&gt;32767,HEX2DEC(CONCATENATE(INDEX('BCC Daten'!$B:$R,HEX2DEC($B411)/16+3,HEX2DEC(J$1)+2),INDEX('BCC Daten'!$B:$R,HEX2DEC($B411)/16+3,HEX2DEC(I$1)+2)))-65536,HEX2DEC(CONCATENATE(INDEX('BCC Daten'!$B:$R,HEX2DEC($B411)/16+3,HEX2DEC(J$1)+2),INDEX('BCC Daten'!$B:$R,HEX2DEC($B411)/16+3,HEX2DEC(I$1)+2))))</f>
        <v>-14</v>
      </c>
      <c r="J411" s="106"/>
      <c r="K411" s="106">
        <f>IF(HEX2DEC(CONCATENATE(INDEX('BCC Daten'!$B:$R,HEX2DEC($B411)/16+3,HEX2DEC(L$1)+2),INDEX('BCC Daten'!$B:$R,HEX2DEC($B411)/16+3,HEX2DEC(K$1)+2)))&gt;32767,HEX2DEC(CONCATENATE(INDEX('BCC Daten'!$B:$R,HEX2DEC($B411)/16+3,HEX2DEC(L$1)+2),INDEX('BCC Daten'!$B:$R,HEX2DEC($B411)/16+3,HEX2DEC(K$1)+2)))-65536,HEX2DEC(CONCATENATE(INDEX('BCC Daten'!$B:$R,HEX2DEC($B411)/16+3,HEX2DEC(L$1)+2),INDEX('BCC Daten'!$B:$R,HEX2DEC($B411)/16+3,HEX2DEC(K$1)+2))))</f>
        <v>-90</v>
      </c>
      <c r="L411" s="106"/>
      <c r="M411" s="106">
        <f>IF(HEX2DEC(CONCATENATE(INDEX('BCC Daten'!$B:$R,HEX2DEC($B411)/16+3,HEX2DEC(N$1)+2),INDEX('BCC Daten'!$B:$R,HEX2DEC($B411)/16+3,HEX2DEC(M$1)+2)))&gt;32767,HEX2DEC(CONCATENATE(INDEX('BCC Daten'!$B:$R,HEX2DEC($B411)/16+3,HEX2DEC(N$1)+2),INDEX('BCC Daten'!$B:$R,HEX2DEC($B411)/16+3,HEX2DEC(M$1)+2)))-65536,HEX2DEC(CONCATENATE(INDEX('BCC Daten'!$B:$R,HEX2DEC($B411)/16+3,HEX2DEC(N$1)+2),INDEX('BCC Daten'!$B:$R,HEX2DEC($B411)/16+3,HEX2DEC(M$1)+2))))</f>
        <v>32</v>
      </c>
      <c r="N411" s="106"/>
      <c r="O411" s="106">
        <f>IF(HEX2DEC(CONCATENATE(INDEX('BCC Daten'!$B:$R,HEX2DEC($B411)/16+3,HEX2DEC(P$1)+2),INDEX('BCC Daten'!$B:$R,HEX2DEC($B411)/16+3,HEX2DEC(O$1)+2)))&gt;32767,HEX2DEC(CONCATENATE(INDEX('BCC Daten'!$B:$R,HEX2DEC($B411)/16+3,HEX2DEC(P$1)+2),INDEX('BCC Daten'!$B:$R,HEX2DEC($B411)/16+3,HEX2DEC(O$1)+2)))-65536,HEX2DEC(CONCATENATE(INDEX('BCC Daten'!$B:$R,HEX2DEC($B411)/16+3,HEX2DEC(P$1)+2),INDEX('BCC Daten'!$B:$R,HEX2DEC($B411)/16+3,HEX2DEC(O$1)+2))))</f>
        <v>-23</v>
      </c>
      <c r="P411" s="106"/>
      <c r="Q411" s="106">
        <f>IF(HEX2DEC(CONCATENATE(INDEX('BCC Daten'!$B:$R,HEX2DEC($B411)/16+3,HEX2DEC(R$1)+2),INDEX('BCC Daten'!$B:$R,HEX2DEC($B411)/16+3,HEX2DEC(Q$1)+2)))&gt;32767,HEX2DEC(CONCATENATE(INDEX('BCC Daten'!$B:$R,HEX2DEC($B411)/16+3,HEX2DEC(R$1)+2),INDEX('BCC Daten'!$B:$R,HEX2DEC($B411)/16+3,HEX2DEC(Q$1)+2)))-65536,HEX2DEC(CONCATENATE(INDEX('BCC Daten'!$B:$R,HEX2DEC($B411)/16+3,HEX2DEC(R$1)+2),INDEX('BCC Daten'!$B:$R,HEX2DEC($B411)/16+3,HEX2DEC(Q$1)+2))))</f>
        <v>11</v>
      </c>
      <c r="R411" s="107"/>
    </row>
    <row r="412" spans="1:18" x14ac:dyDescent="0.25">
      <c r="A412" s="75">
        <f t="shared" si="14"/>
        <v>5696</v>
      </c>
      <c r="B412" s="10" t="str">
        <f t="shared" si="13"/>
        <v>1640</v>
      </c>
      <c r="C412" s="105">
        <f>IF(HEX2DEC(CONCATENATE(INDEX('BCC Daten'!$B:$R,HEX2DEC($B412)/16+3,HEX2DEC(D$1)+2),INDEX('BCC Daten'!$B:$R,HEX2DEC($B412)/16+3,HEX2DEC(C$1)+2)))&gt;32767,HEX2DEC(CONCATENATE(INDEX('BCC Daten'!$B:$R,HEX2DEC($B412)/16+3,HEX2DEC(D$1)+2),INDEX('BCC Daten'!$B:$R,HEX2DEC($B412)/16+3,HEX2DEC(C$1)+2)))-65536,HEX2DEC(CONCATENATE(INDEX('BCC Daten'!$B:$R,HEX2DEC($B412)/16+3,HEX2DEC(D$1)+2),INDEX('BCC Daten'!$B:$R,HEX2DEC($B412)/16+3,HEX2DEC(C$1)+2))))</f>
        <v>-23</v>
      </c>
      <c r="D412" s="106"/>
      <c r="E412" s="106">
        <f>IF(HEX2DEC(CONCATENATE(INDEX('BCC Daten'!$B:$R,HEX2DEC($B412)/16+3,HEX2DEC(F$1)+2),INDEX('BCC Daten'!$B:$R,HEX2DEC($B412)/16+3,HEX2DEC(E$1)+2)))&gt;32767,HEX2DEC(CONCATENATE(INDEX('BCC Daten'!$B:$R,HEX2DEC($B412)/16+3,HEX2DEC(F$1)+2),INDEX('BCC Daten'!$B:$R,HEX2DEC($B412)/16+3,HEX2DEC(E$1)+2)))-65536,HEX2DEC(CONCATENATE(INDEX('BCC Daten'!$B:$R,HEX2DEC($B412)/16+3,HEX2DEC(F$1)+2),INDEX('BCC Daten'!$B:$R,HEX2DEC($B412)/16+3,HEX2DEC(E$1)+2))))</f>
        <v>-23</v>
      </c>
      <c r="F412" s="106"/>
      <c r="G412" s="106">
        <f>IF(HEX2DEC(CONCATENATE(INDEX('BCC Daten'!$B:$R,HEX2DEC($B412)/16+3,HEX2DEC(H$1)+2),INDEX('BCC Daten'!$B:$R,HEX2DEC($B412)/16+3,HEX2DEC(G$1)+2)))&gt;32767,HEX2DEC(CONCATENATE(INDEX('BCC Daten'!$B:$R,HEX2DEC($B412)/16+3,HEX2DEC(H$1)+2),INDEX('BCC Daten'!$B:$R,HEX2DEC($B412)/16+3,HEX2DEC(G$1)+2)))-65536,HEX2DEC(CONCATENATE(INDEX('BCC Daten'!$B:$R,HEX2DEC($B412)/16+3,HEX2DEC(H$1)+2),INDEX('BCC Daten'!$B:$R,HEX2DEC($B412)/16+3,HEX2DEC(G$1)+2))))</f>
        <v>-18</v>
      </c>
      <c r="H412" s="106"/>
      <c r="I412" s="106">
        <f>IF(HEX2DEC(CONCATENATE(INDEX('BCC Daten'!$B:$R,HEX2DEC($B412)/16+3,HEX2DEC(J$1)+2),INDEX('BCC Daten'!$B:$R,HEX2DEC($B412)/16+3,HEX2DEC(I$1)+2)))&gt;32767,HEX2DEC(CONCATENATE(INDEX('BCC Daten'!$B:$R,HEX2DEC($B412)/16+3,HEX2DEC(J$1)+2),INDEX('BCC Daten'!$B:$R,HEX2DEC($B412)/16+3,HEX2DEC(I$1)+2)))-65536,HEX2DEC(CONCATENATE(INDEX('BCC Daten'!$B:$R,HEX2DEC($B412)/16+3,HEX2DEC(J$1)+2),INDEX('BCC Daten'!$B:$R,HEX2DEC($B412)/16+3,HEX2DEC(I$1)+2))))</f>
        <v>-22</v>
      </c>
      <c r="J412" s="106"/>
      <c r="K412" s="106">
        <f>IF(HEX2DEC(CONCATENATE(INDEX('BCC Daten'!$B:$R,HEX2DEC($B412)/16+3,HEX2DEC(L$1)+2),INDEX('BCC Daten'!$B:$R,HEX2DEC($B412)/16+3,HEX2DEC(K$1)+2)))&gt;32767,HEX2DEC(CONCATENATE(INDEX('BCC Daten'!$B:$R,HEX2DEC($B412)/16+3,HEX2DEC(L$1)+2),INDEX('BCC Daten'!$B:$R,HEX2DEC($B412)/16+3,HEX2DEC(K$1)+2)))-65536,HEX2DEC(CONCATENATE(INDEX('BCC Daten'!$B:$R,HEX2DEC($B412)/16+3,HEX2DEC(L$1)+2),INDEX('BCC Daten'!$B:$R,HEX2DEC($B412)/16+3,HEX2DEC(K$1)+2))))</f>
        <v>-20</v>
      </c>
      <c r="L412" s="106"/>
      <c r="M412" s="106">
        <f>IF(HEX2DEC(CONCATENATE(INDEX('BCC Daten'!$B:$R,HEX2DEC($B412)/16+3,HEX2DEC(N$1)+2),INDEX('BCC Daten'!$B:$R,HEX2DEC($B412)/16+3,HEX2DEC(M$1)+2)))&gt;32767,HEX2DEC(CONCATENATE(INDEX('BCC Daten'!$B:$R,HEX2DEC($B412)/16+3,HEX2DEC(N$1)+2),INDEX('BCC Daten'!$B:$R,HEX2DEC($B412)/16+3,HEX2DEC(M$1)+2)))-65536,HEX2DEC(CONCATENATE(INDEX('BCC Daten'!$B:$R,HEX2DEC($B412)/16+3,HEX2DEC(N$1)+2),INDEX('BCC Daten'!$B:$R,HEX2DEC($B412)/16+3,HEX2DEC(M$1)+2))))</f>
        <v>-17</v>
      </c>
      <c r="N412" s="106"/>
      <c r="O412" s="106">
        <f>IF(HEX2DEC(CONCATENATE(INDEX('BCC Daten'!$B:$R,HEX2DEC($B412)/16+3,HEX2DEC(P$1)+2),INDEX('BCC Daten'!$B:$R,HEX2DEC($B412)/16+3,HEX2DEC(O$1)+2)))&gt;32767,HEX2DEC(CONCATENATE(INDEX('BCC Daten'!$B:$R,HEX2DEC($B412)/16+3,HEX2DEC(P$1)+2),INDEX('BCC Daten'!$B:$R,HEX2DEC($B412)/16+3,HEX2DEC(O$1)+2)))-65536,HEX2DEC(CONCATENATE(INDEX('BCC Daten'!$B:$R,HEX2DEC($B412)/16+3,HEX2DEC(P$1)+2),INDEX('BCC Daten'!$B:$R,HEX2DEC($B412)/16+3,HEX2DEC(O$1)+2))))</f>
        <v>-22</v>
      </c>
      <c r="P412" s="106"/>
      <c r="Q412" s="106">
        <f>IF(HEX2DEC(CONCATENATE(INDEX('BCC Daten'!$B:$R,HEX2DEC($B412)/16+3,HEX2DEC(R$1)+2),INDEX('BCC Daten'!$B:$R,HEX2DEC($B412)/16+3,HEX2DEC(Q$1)+2)))&gt;32767,HEX2DEC(CONCATENATE(INDEX('BCC Daten'!$B:$R,HEX2DEC($B412)/16+3,HEX2DEC(R$1)+2),INDEX('BCC Daten'!$B:$R,HEX2DEC($B412)/16+3,HEX2DEC(Q$1)+2)))-65536,HEX2DEC(CONCATENATE(INDEX('BCC Daten'!$B:$R,HEX2DEC($B412)/16+3,HEX2DEC(R$1)+2),INDEX('BCC Daten'!$B:$R,HEX2DEC($B412)/16+3,HEX2DEC(Q$1)+2))))</f>
        <v>-22</v>
      </c>
      <c r="R412" s="107"/>
    </row>
    <row r="413" spans="1:18" x14ac:dyDescent="0.25">
      <c r="A413" s="75">
        <f t="shared" si="14"/>
        <v>5712</v>
      </c>
      <c r="B413" s="10" t="str">
        <f t="shared" si="13"/>
        <v>1650</v>
      </c>
      <c r="C413" s="105">
        <f>IF(HEX2DEC(CONCATENATE(INDEX('BCC Daten'!$B:$R,HEX2DEC($B413)/16+3,HEX2DEC(D$1)+2),INDEX('BCC Daten'!$B:$R,HEX2DEC($B413)/16+3,HEX2DEC(C$1)+2)))&gt;32767,HEX2DEC(CONCATENATE(INDEX('BCC Daten'!$B:$R,HEX2DEC($B413)/16+3,HEX2DEC(D$1)+2),INDEX('BCC Daten'!$B:$R,HEX2DEC($B413)/16+3,HEX2DEC(C$1)+2)))-65536,HEX2DEC(CONCATENATE(INDEX('BCC Daten'!$B:$R,HEX2DEC($B413)/16+3,HEX2DEC(D$1)+2),INDEX('BCC Daten'!$B:$R,HEX2DEC($B413)/16+3,HEX2DEC(C$1)+2))))</f>
        <v>-18</v>
      </c>
      <c r="D413" s="106"/>
      <c r="E413" s="106">
        <f>IF(HEX2DEC(CONCATENATE(INDEX('BCC Daten'!$B:$R,HEX2DEC($B413)/16+3,HEX2DEC(F$1)+2),INDEX('BCC Daten'!$B:$R,HEX2DEC($B413)/16+3,HEX2DEC(E$1)+2)))&gt;32767,HEX2DEC(CONCATENATE(INDEX('BCC Daten'!$B:$R,HEX2DEC($B413)/16+3,HEX2DEC(F$1)+2),INDEX('BCC Daten'!$B:$R,HEX2DEC($B413)/16+3,HEX2DEC(E$1)+2)))-65536,HEX2DEC(CONCATENATE(INDEX('BCC Daten'!$B:$R,HEX2DEC($B413)/16+3,HEX2DEC(F$1)+2),INDEX('BCC Daten'!$B:$R,HEX2DEC($B413)/16+3,HEX2DEC(E$1)+2))))</f>
        <v>-25</v>
      </c>
      <c r="F413" s="106"/>
      <c r="G413" s="106">
        <f>IF(HEX2DEC(CONCATENATE(INDEX('BCC Daten'!$B:$R,HEX2DEC($B413)/16+3,HEX2DEC(H$1)+2),INDEX('BCC Daten'!$B:$R,HEX2DEC($B413)/16+3,HEX2DEC(G$1)+2)))&gt;32767,HEX2DEC(CONCATENATE(INDEX('BCC Daten'!$B:$R,HEX2DEC($B413)/16+3,HEX2DEC(H$1)+2),INDEX('BCC Daten'!$B:$R,HEX2DEC($B413)/16+3,HEX2DEC(G$1)+2)))-65536,HEX2DEC(CONCATENATE(INDEX('BCC Daten'!$B:$R,HEX2DEC($B413)/16+3,HEX2DEC(H$1)+2),INDEX('BCC Daten'!$B:$R,HEX2DEC($B413)/16+3,HEX2DEC(G$1)+2))))</f>
        <v>-21</v>
      </c>
      <c r="H413" s="106"/>
      <c r="I413" s="106">
        <f>IF(HEX2DEC(CONCATENATE(INDEX('BCC Daten'!$B:$R,HEX2DEC($B413)/16+3,HEX2DEC(J$1)+2),INDEX('BCC Daten'!$B:$R,HEX2DEC($B413)/16+3,HEX2DEC(I$1)+2)))&gt;32767,HEX2DEC(CONCATENATE(INDEX('BCC Daten'!$B:$R,HEX2DEC($B413)/16+3,HEX2DEC(J$1)+2),INDEX('BCC Daten'!$B:$R,HEX2DEC($B413)/16+3,HEX2DEC(I$1)+2)))-65536,HEX2DEC(CONCATENATE(INDEX('BCC Daten'!$B:$R,HEX2DEC($B413)/16+3,HEX2DEC(J$1)+2),INDEX('BCC Daten'!$B:$R,HEX2DEC($B413)/16+3,HEX2DEC(I$1)+2))))</f>
        <v>-19</v>
      </c>
      <c r="J413" s="106"/>
      <c r="K413" s="106">
        <f>IF(HEX2DEC(CONCATENATE(INDEX('BCC Daten'!$B:$R,HEX2DEC($B413)/16+3,HEX2DEC(L$1)+2),INDEX('BCC Daten'!$B:$R,HEX2DEC($B413)/16+3,HEX2DEC(K$1)+2)))&gt;32767,HEX2DEC(CONCATENATE(INDEX('BCC Daten'!$B:$R,HEX2DEC($B413)/16+3,HEX2DEC(L$1)+2),INDEX('BCC Daten'!$B:$R,HEX2DEC($B413)/16+3,HEX2DEC(K$1)+2)))-65536,HEX2DEC(CONCATENATE(INDEX('BCC Daten'!$B:$R,HEX2DEC($B413)/16+3,HEX2DEC(L$1)+2),INDEX('BCC Daten'!$B:$R,HEX2DEC($B413)/16+3,HEX2DEC(K$1)+2))))</f>
        <v>-20</v>
      </c>
      <c r="L413" s="106"/>
      <c r="M413" s="106">
        <f>IF(HEX2DEC(CONCATENATE(INDEX('BCC Daten'!$B:$R,HEX2DEC($B413)/16+3,HEX2DEC(N$1)+2),INDEX('BCC Daten'!$B:$R,HEX2DEC($B413)/16+3,HEX2DEC(M$1)+2)))&gt;32767,HEX2DEC(CONCATENATE(INDEX('BCC Daten'!$B:$R,HEX2DEC($B413)/16+3,HEX2DEC(N$1)+2),INDEX('BCC Daten'!$B:$R,HEX2DEC($B413)/16+3,HEX2DEC(M$1)+2)))-65536,HEX2DEC(CONCATENATE(INDEX('BCC Daten'!$B:$R,HEX2DEC($B413)/16+3,HEX2DEC(N$1)+2),INDEX('BCC Daten'!$B:$R,HEX2DEC($B413)/16+3,HEX2DEC(M$1)+2))))</f>
        <v>-22</v>
      </c>
      <c r="N413" s="106"/>
      <c r="O413" s="106">
        <f>IF(HEX2DEC(CONCATENATE(INDEX('BCC Daten'!$B:$R,HEX2DEC($B413)/16+3,HEX2DEC(P$1)+2),INDEX('BCC Daten'!$B:$R,HEX2DEC($B413)/16+3,HEX2DEC(O$1)+2)))&gt;32767,HEX2DEC(CONCATENATE(INDEX('BCC Daten'!$B:$R,HEX2DEC($B413)/16+3,HEX2DEC(P$1)+2),INDEX('BCC Daten'!$B:$R,HEX2DEC($B413)/16+3,HEX2DEC(O$1)+2)))-65536,HEX2DEC(CONCATENATE(INDEX('BCC Daten'!$B:$R,HEX2DEC($B413)/16+3,HEX2DEC(P$1)+2),INDEX('BCC Daten'!$B:$R,HEX2DEC($B413)/16+3,HEX2DEC(O$1)+2))))</f>
        <v>-22</v>
      </c>
      <c r="P413" s="106"/>
      <c r="Q413" s="106">
        <f>IF(HEX2DEC(CONCATENATE(INDEX('BCC Daten'!$B:$R,HEX2DEC($B413)/16+3,HEX2DEC(R$1)+2),INDEX('BCC Daten'!$B:$R,HEX2DEC($B413)/16+3,HEX2DEC(Q$1)+2)))&gt;32767,HEX2DEC(CONCATENATE(INDEX('BCC Daten'!$B:$R,HEX2DEC($B413)/16+3,HEX2DEC(R$1)+2),INDEX('BCC Daten'!$B:$R,HEX2DEC($B413)/16+3,HEX2DEC(Q$1)+2)))-65536,HEX2DEC(CONCATENATE(INDEX('BCC Daten'!$B:$R,HEX2DEC($B413)/16+3,HEX2DEC(R$1)+2),INDEX('BCC Daten'!$B:$R,HEX2DEC($B413)/16+3,HEX2DEC(Q$1)+2))))</f>
        <v>-20</v>
      </c>
      <c r="R413" s="107"/>
    </row>
    <row r="414" spans="1:18" x14ac:dyDescent="0.25">
      <c r="A414" s="75">
        <f t="shared" si="14"/>
        <v>5728</v>
      </c>
      <c r="B414" s="10" t="str">
        <f t="shared" si="13"/>
        <v>1660</v>
      </c>
      <c r="C414" s="105">
        <f>IF(HEX2DEC(CONCATENATE(INDEX('BCC Daten'!$B:$R,HEX2DEC($B414)/16+3,HEX2DEC(D$1)+2),INDEX('BCC Daten'!$B:$R,HEX2DEC($B414)/16+3,HEX2DEC(C$1)+2)))&gt;32767,HEX2DEC(CONCATENATE(INDEX('BCC Daten'!$B:$R,HEX2DEC($B414)/16+3,HEX2DEC(D$1)+2),INDEX('BCC Daten'!$B:$R,HEX2DEC($B414)/16+3,HEX2DEC(C$1)+2)))-65536,HEX2DEC(CONCATENATE(INDEX('BCC Daten'!$B:$R,HEX2DEC($B414)/16+3,HEX2DEC(D$1)+2),INDEX('BCC Daten'!$B:$R,HEX2DEC($B414)/16+3,HEX2DEC(C$1)+2))))</f>
        <v>-22</v>
      </c>
      <c r="D414" s="106"/>
      <c r="E414" s="106">
        <f>IF(HEX2DEC(CONCATENATE(INDEX('BCC Daten'!$B:$R,HEX2DEC($B414)/16+3,HEX2DEC(F$1)+2),INDEX('BCC Daten'!$B:$R,HEX2DEC($B414)/16+3,HEX2DEC(E$1)+2)))&gt;32767,HEX2DEC(CONCATENATE(INDEX('BCC Daten'!$B:$R,HEX2DEC($B414)/16+3,HEX2DEC(F$1)+2),INDEX('BCC Daten'!$B:$R,HEX2DEC($B414)/16+3,HEX2DEC(E$1)+2)))-65536,HEX2DEC(CONCATENATE(INDEX('BCC Daten'!$B:$R,HEX2DEC($B414)/16+3,HEX2DEC(F$1)+2),INDEX('BCC Daten'!$B:$R,HEX2DEC($B414)/16+3,HEX2DEC(E$1)+2))))</f>
        <v>-20</v>
      </c>
      <c r="F414" s="106"/>
      <c r="G414" s="106">
        <f>IF(HEX2DEC(CONCATENATE(INDEX('BCC Daten'!$B:$R,HEX2DEC($B414)/16+3,HEX2DEC(H$1)+2),INDEX('BCC Daten'!$B:$R,HEX2DEC($B414)/16+3,HEX2DEC(G$1)+2)))&gt;32767,HEX2DEC(CONCATENATE(INDEX('BCC Daten'!$B:$R,HEX2DEC($B414)/16+3,HEX2DEC(H$1)+2),INDEX('BCC Daten'!$B:$R,HEX2DEC($B414)/16+3,HEX2DEC(G$1)+2)))-65536,HEX2DEC(CONCATENATE(INDEX('BCC Daten'!$B:$R,HEX2DEC($B414)/16+3,HEX2DEC(H$1)+2),INDEX('BCC Daten'!$B:$R,HEX2DEC($B414)/16+3,HEX2DEC(G$1)+2))))</f>
        <v>-20</v>
      </c>
      <c r="H414" s="106"/>
      <c r="I414" s="106">
        <f>IF(HEX2DEC(CONCATENATE(INDEX('BCC Daten'!$B:$R,HEX2DEC($B414)/16+3,HEX2DEC(J$1)+2),INDEX('BCC Daten'!$B:$R,HEX2DEC($B414)/16+3,HEX2DEC(I$1)+2)))&gt;32767,HEX2DEC(CONCATENATE(INDEX('BCC Daten'!$B:$R,HEX2DEC($B414)/16+3,HEX2DEC(J$1)+2),INDEX('BCC Daten'!$B:$R,HEX2DEC($B414)/16+3,HEX2DEC(I$1)+2)))-65536,HEX2DEC(CONCATENATE(INDEX('BCC Daten'!$B:$R,HEX2DEC($B414)/16+3,HEX2DEC(J$1)+2),INDEX('BCC Daten'!$B:$R,HEX2DEC($B414)/16+3,HEX2DEC(I$1)+2))))</f>
        <v>-19</v>
      </c>
      <c r="J414" s="106"/>
      <c r="K414" s="106">
        <f>IF(HEX2DEC(CONCATENATE(INDEX('BCC Daten'!$B:$R,HEX2DEC($B414)/16+3,HEX2DEC(L$1)+2),INDEX('BCC Daten'!$B:$R,HEX2DEC($B414)/16+3,HEX2DEC(K$1)+2)))&gt;32767,HEX2DEC(CONCATENATE(INDEX('BCC Daten'!$B:$R,HEX2DEC($B414)/16+3,HEX2DEC(L$1)+2),INDEX('BCC Daten'!$B:$R,HEX2DEC($B414)/16+3,HEX2DEC(K$1)+2)))-65536,HEX2DEC(CONCATENATE(INDEX('BCC Daten'!$B:$R,HEX2DEC($B414)/16+3,HEX2DEC(L$1)+2),INDEX('BCC Daten'!$B:$R,HEX2DEC($B414)/16+3,HEX2DEC(K$1)+2))))</f>
        <v>-23</v>
      </c>
      <c r="L414" s="106"/>
      <c r="M414" s="106">
        <f>IF(HEX2DEC(CONCATENATE(INDEX('BCC Daten'!$B:$R,HEX2DEC($B414)/16+3,HEX2DEC(N$1)+2),INDEX('BCC Daten'!$B:$R,HEX2DEC($B414)/16+3,HEX2DEC(M$1)+2)))&gt;32767,HEX2DEC(CONCATENATE(INDEX('BCC Daten'!$B:$R,HEX2DEC($B414)/16+3,HEX2DEC(N$1)+2),INDEX('BCC Daten'!$B:$R,HEX2DEC($B414)/16+3,HEX2DEC(M$1)+2)))-65536,HEX2DEC(CONCATENATE(INDEX('BCC Daten'!$B:$R,HEX2DEC($B414)/16+3,HEX2DEC(N$1)+2),INDEX('BCC Daten'!$B:$R,HEX2DEC($B414)/16+3,HEX2DEC(M$1)+2))))</f>
        <v>-19</v>
      </c>
      <c r="N414" s="106"/>
      <c r="O414" s="106">
        <f>IF(HEX2DEC(CONCATENATE(INDEX('BCC Daten'!$B:$R,HEX2DEC($B414)/16+3,HEX2DEC(P$1)+2),INDEX('BCC Daten'!$B:$R,HEX2DEC($B414)/16+3,HEX2DEC(O$1)+2)))&gt;32767,HEX2DEC(CONCATENATE(INDEX('BCC Daten'!$B:$R,HEX2DEC($B414)/16+3,HEX2DEC(P$1)+2),INDEX('BCC Daten'!$B:$R,HEX2DEC($B414)/16+3,HEX2DEC(O$1)+2)))-65536,HEX2DEC(CONCATENATE(INDEX('BCC Daten'!$B:$R,HEX2DEC($B414)/16+3,HEX2DEC(P$1)+2),INDEX('BCC Daten'!$B:$R,HEX2DEC($B414)/16+3,HEX2DEC(O$1)+2))))</f>
        <v>-19</v>
      </c>
      <c r="P414" s="106"/>
      <c r="Q414" s="106">
        <f>IF(HEX2DEC(CONCATENATE(INDEX('BCC Daten'!$B:$R,HEX2DEC($B414)/16+3,HEX2DEC(R$1)+2),INDEX('BCC Daten'!$B:$R,HEX2DEC($B414)/16+3,HEX2DEC(Q$1)+2)))&gt;32767,HEX2DEC(CONCATENATE(INDEX('BCC Daten'!$B:$R,HEX2DEC($B414)/16+3,HEX2DEC(R$1)+2),INDEX('BCC Daten'!$B:$R,HEX2DEC($B414)/16+3,HEX2DEC(Q$1)+2)))-65536,HEX2DEC(CONCATENATE(INDEX('BCC Daten'!$B:$R,HEX2DEC($B414)/16+3,HEX2DEC(R$1)+2),INDEX('BCC Daten'!$B:$R,HEX2DEC($B414)/16+3,HEX2DEC(Q$1)+2))))</f>
        <v>-19</v>
      </c>
      <c r="R414" s="107"/>
    </row>
    <row r="415" spans="1:18" x14ac:dyDescent="0.25">
      <c r="A415" s="75">
        <f t="shared" si="14"/>
        <v>5744</v>
      </c>
      <c r="B415" s="10" t="str">
        <f t="shared" si="13"/>
        <v>1670</v>
      </c>
      <c r="C415" s="105">
        <f>IF(HEX2DEC(CONCATENATE(INDEX('BCC Daten'!$B:$R,HEX2DEC($B415)/16+3,HEX2DEC(D$1)+2),INDEX('BCC Daten'!$B:$R,HEX2DEC($B415)/16+3,HEX2DEC(C$1)+2)))&gt;32767,HEX2DEC(CONCATENATE(INDEX('BCC Daten'!$B:$R,HEX2DEC($B415)/16+3,HEX2DEC(D$1)+2),INDEX('BCC Daten'!$B:$R,HEX2DEC($B415)/16+3,HEX2DEC(C$1)+2)))-65536,HEX2DEC(CONCATENATE(INDEX('BCC Daten'!$B:$R,HEX2DEC($B415)/16+3,HEX2DEC(D$1)+2),INDEX('BCC Daten'!$B:$R,HEX2DEC($B415)/16+3,HEX2DEC(C$1)+2))))</f>
        <v>-21</v>
      </c>
      <c r="D415" s="106"/>
      <c r="E415" s="106">
        <f>IF(HEX2DEC(CONCATENATE(INDEX('BCC Daten'!$B:$R,HEX2DEC($B415)/16+3,HEX2DEC(F$1)+2),INDEX('BCC Daten'!$B:$R,HEX2DEC($B415)/16+3,HEX2DEC(E$1)+2)))&gt;32767,HEX2DEC(CONCATENATE(INDEX('BCC Daten'!$B:$R,HEX2DEC($B415)/16+3,HEX2DEC(F$1)+2),INDEX('BCC Daten'!$B:$R,HEX2DEC($B415)/16+3,HEX2DEC(E$1)+2)))-65536,HEX2DEC(CONCATENATE(INDEX('BCC Daten'!$B:$R,HEX2DEC($B415)/16+3,HEX2DEC(F$1)+2),INDEX('BCC Daten'!$B:$R,HEX2DEC($B415)/16+3,HEX2DEC(E$1)+2))))</f>
        <v>-19</v>
      </c>
      <c r="F415" s="106"/>
      <c r="G415" s="106">
        <f>IF(HEX2DEC(CONCATENATE(INDEX('BCC Daten'!$B:$R,HEX2DEC($B415)/16+3,HEX2DEC(H$1)+2),INDEX('BCC Daten'!$B:$R,HEX2DEC($B415)/16+3,HEX2DEC(G$1)+2)))&gt;32767,HEX2DEC(CONCATENATE(INDEX('BCC Daten'!$B:$R,HEX2DEC($B415)/16+3,HEX2DEC(H$1)+2),INDEX('BCC Daten'!$B:$R,HEX2DEC($B415)/16+3,HEX2DEC(G$1)+2)))-65536,HEX2DEC(CONCATENATE(INDEX('BCC Daten'!$B:$R,HEX2DEC($B415)/16+3,HEX2DEC(H$1)+2),INDEX('BCC Daten'!$B:$R,HEX2DEC($B415)/16+3,HEX2DEC(G$1)+2))))</f>
        <v>-14</v>
      </c>
      <c r="H415" s="106"/>
      <c r="I415" s="106">
        <f>IF(HEX2DEC(CONCATENATE(INDEX('BCC Daten'!$B:$R,HEX2DEC($B415)/16+3,HEX2DEC(J$1)+2),INDEX('BCC Daten'!$B:$R,HEX2DEC($B415)/16+3,HEX2DEC(I$1)+2)))&gt;32767,HEX2DEC(CONCATENATE(INDEX('BCC Daten'!$B:$R,HEX2DEC($B415)/16+3,HEX2DEC(J$1)+2),INDEX('BCC Daten'!$B:$R,HEX2DEC($B415)/16+3,HEX2DEC(I$1)+2)))-65536,HEX2DEC(CONCATENATE(INDEX('BCC Daten'!$B:$R,HEX2DEC($B415)/16+3,HEX2DEC(J$1)+2),INDEX('BCC Daten'!$B:$R,HEX2DEC($B415)/16+3,HEX2DEC(I$1)+2))))</f>
        <v>-21</v>
      </c>
      <c r="J415" s="106"/>
      <c r="K415" s="106">
        <f>IF(HEX2DEC(CONCATENATE(INDEX('BCC Daten'!$B:$R,HEX2DEC($B415)/16+3,HEX2DEC(L$1)+2),INDEX('BCC Daten'!$B:$R,HEX2DEC($B415)/16+3,HEX2DEC(K$1)+2)))&gt;32767,HEX2DEC(CONCATENATE(INDEX('BCC Daten'!$B:$R,HEX2DEC($B415)/16+3,HEX2DEC(L$1)+2),INDEX('BCC Daten'!$B:$R,HEX2DEC($B415)/16+3,HEX2DEC(K$1)+2)))-65536,HEX2DEC(CONCATENATE(INDEX('BCC Daten'!$B:$R,HEX2DEC($B415)/16+3,HEX2DEC(L$1)+2),INDEX('BCC Daten'!$B:$R,HEX2DEC($B415)/16+3,HEX2DEC(K$1)+2))))</f>
        <v>-17</v>
      </c>
      <c r="L415" s="106"/>
      <c r="M415" s="106">
        <f>IF(HEX2DEC(CONCATENATE(INDEX('BCC Daten'!$B:$R,HEX2DEC($B415)/16+3,HEX2DEC(N$1)+2),INDEX('BCC Daten'!$B:$R,HEX2DEC($B415)/16+3,HEX2DEC(M$1)+2)))&gt;32767,HEX2DEC(CONCATENATE(INDEX('BCC Daten'!$B:$R,HEX2DEC($B415)/16+3,HEX2DEC(N$1)+2),INDEX('BCC Daten'!$B:$R,HEX2DEC($B415)/16+3,HEX2DEC(M$1)+2)))-65536,HEX2DEC(CONCATENATE(INDEX('BCC Daten'!$B:$R,HEX2DEC($B415)/16+3,HEX2DEC(N$1)+2),INDEX('BCC Daten'!$B:$R,HEX2DEC($B415)/16+3,HEX2DEC(M$1)+2))))</f>
        <v>-22</v>
      </c>
      <c r="N415" s="106"/>
      <c r="O415" s="106">
        <f>IF(HEX2DEC(CONCATENATE(INDEX('BCC Daten'!$B:$R,HEX2DEC($B415)/16+3,HEX2DEC(P$1)+2),INDEX('BCC Daten'!$B:$R,HEX2DEC($B415)/16+3,HEX2DEC(O$1)+2)))&gt;32767,HEX2DEC(CONCATENATE(INDEX('BCC Daten'!$B:$R,HEX2DEC($B415)/16+3,HEX2DEC(P$1)+2),INDEX('BCC Daten'!$B:$R,HEX2DEC($B415)/16+3,HEX2DEC(O$1)+2)))-65536,HEX2DEC(CONCATENATE(INDEX('BCC Daten'!$B:$R,HEX2DEC($B415)/16+3,HEX2DEC(P$1)+2),INDEX('BCC Daten'!$B:$R,HEX2DEC($B415)/16+3,HEX2DEC(O$1)+2))))</f>
        <v>-19</v>
      </c>
      <c r="P415" s="106"/>
      <c r="Q415" s="106">
        <f>IF(HEX2DEC(CONCATENATE(INDEX('BCC Daten'!$B:$R,HEX2DEC($B415)/16+3,HEX2DEC(R$1)+2),INDEX('BCC Daten'!$B:$R,HEX2DEC($B415)/16+3,HEX2DEC(Q$1)+2)))&gt;32767,HEX2DEC(CONCATENATE(INDEX('BCC Daten'!$B:$R,HEX2DEC($B415)/16+3,HEX2DEC(R$1)+2),INDEX('BCC Daten'!$B:$R,HEX2DEC($B415)/16+3,HEX2DEC(Q$1)+2)))-65536,HEX2DEC(CONCATENATE(INDEX('BCC Daten'!$B:$R,HEX2DEC($B415)/16+3,HEX2DEC(R$1)+2),INDEX('BCC Daten'!$B:$R,HEX2DEC($B415)/16+3,HEX2DEC(Q$1)+2))))</f>
        <v>-15</v>
      </c>
      <c r="R415" s="107"/>
    </row>
    <row r="416" spans="1:18" x14ac:dyDescent="0.25">
      <c r="A416" s="75">
        <f t="shared" si="14"/>
        <v>5760</v>
      </c>
      <c r="B416" s="10" t="str">
        <f t="shared" si="13"/>
        <v>1680</v>
      </c>
      <c r="C416" s="105">
        <f>IF(HEX2DEC(CONCATENATE(INDEX('BCC Daten'!$B:$R,HEX2DEC($B416)/16+3,HEX2DEC(D$1)+2),INDEX('BCC Daten'!$B:$R,HEX2DEC($B416)/16+3,HEX2DEC(C$1)+2)))&gt;32767,HEX2DEC(CONCATENATE(INDEX('BCC Daten'!$B:$R,HEX2DEC($B416)/16+3,HEX2DEC(D$1)+2),INDEX('BCC Daten'!$B:$R,HEX2DEC($B416)/16+3,HEX2DEC(C$1)+2)))-65536,HEX2DEC(CONCATENATE(INDEX('BCC Daten'!$B:$R,HEX2DEC($B416)/16+3,HEX2DEC(D$1)+2),INDEX('BCC Daten'!$B:$R,HEX2DEC($B416)/16+3,HEX2DEC(C$1)+2))))</f>
        <v>-103</v>
      </c>
      <c r="D416" s="106"/>
      <c r="E416" s="106">
        <f>IF(HEX2DEC(CONCATENATE(INDEX('BCC Daten'!$B:$R,HEX2DEC($B416)/16+3,HEX2DEC(F$1)+2),INDEX('BCC Daten'!$B:$R,HEX2DEC($B416)/16+3,HEX2DEC(E$1)+2)))&gt;32767,HEX2DEC(CONCATENATE(INDEX('BCC Daten'!$B:$R,HEX2DEC($B416)/16+3,HEX2DEC(F$1)+2),INDEX('BCC Daten'!$B:$R,HEX2DEC($B416)/16+3,HEX2DEC(E$1)+2)))-65536,HEX2DEC(CONCATENATE(INDEX('BCC Daten'!$B:$R,HEX2DEC($B416)/16+3,HEX2DEC(F$1)+2),INDEX('BCC Daten'!$B:$R,HEX2DEC($B416)/16+3,HEX2DEC(E$1)+2))))</f>
        <v>20</v>
      </c>
      <c r="F416" s="106"/>
      <c r="G416" s="106">
        <f>IF(HEX2DEC(CONCATENATE(INDEX('BCC Daten'!$B:$R,HEX2DEC($B416)/16+3,HEX2DEC(H$1)+2),INDEX('BCC Daten'!$B:$R,HEX2DEC($B416)/16+3,HEX2DEC(G$1)+2)))&gt;32767,HEX2DEC(CONCATENATE(INDEX('BCC Daten'!$B:$R,HEX2DEC($B416)/16+3,HEX2DEC(H$1)+2),INDEX('BCC Daten'!$B:$R,HEX2DEC($B416)/16+3,HEX2DEC(G$1)+2)))-65536,HEX2DEC(CONCATENATE(INDEX('BCC Daten'!$B:$R,HEX2DEC($B416)/16+3,HEX2DEC(H$1)+2),INDEX('BCC Daten'!$B:$R,HEX2DEC($B416)/16+3,HEX2DEC(G$1)+2))))</f>
        <v>-71</v>
      </c>
      <c r="H416" s="106"/>
      <c r="I416" s="106">
        <f>IF(HEX2DEC(CONCATENATE(INDEX('BCC Daten'!$B:$R,HEX2DEC($B416)/16+3,HEX2DEC(J$1)+2),INDEX('BCC Daten'!$B:$R,HEX2DEC($B416)/16+3,HEX2DEC(I$1)+2)))&gt;32767,HEX2DEC(CONCATENATE(INDEX('BCC Daten'!$B:$R,HEX2DEC($B416)/16+3,HEX2DEC(J$1)+2),INDEX('BCC Daten'!$B:$R,HEX2DEC($B416)/16+3,HEX2DEC(I$1)+2)))-65536,HEX2DEC(CONCATENATE(INDEX('BCC Daten'!$B:$R,HEX2DEC($B416)/16+3,HEX2DEC(J$1)+2),INDEX('BCC Daten'!$B:$R,HEX2DEC($B416)/16+3,HEX2DEC(I$1)+2))))</f>
        <v>11</v>
      </c>
      <c r="J416" s="106"/>
      <c r="K416" s="106">
        <f>IF(HEX2DEC(CONCATENATE(INDEX('BCC Daten'!$B:$R,HEX2DEC($B416)/16+3,HEX2DEC(L$1)+2),INDEX('BCC Daten'!$B:$R,HEX2DEC($B416)/16+3,HEX2DEC(K$1)+2)))&gt;32767,HEX2DEC(CONCATENATE(INDEX('BCC Daten'!$B:$R,HEX2DEC($B416)/16+3,HEX2DEC(L$1)+2),INDEX('BCC Daten'!$B:$R,HEX2DEC($B416)/16+3,HEX2DEC(K$1)+2)))-65536,HEX2DEC(CONCATENATE(INDEX('BCC Daten'!$B:$R,HEX2DEC($B416)/16+3,HEX2DEC(L$1)+2),INDEX('BCC Daten'!$B:$R,HEX2DEC($B416)/16+3,HEX2DEC(K$1)+2))))</f>
        <v>-69</v>
      </c>
      <c r="L416" s="106"/>
      <c r="M416" s="106">
        <f>IF(HEX2DEC(CONCATENATE(INDEX('BCC Daten'!$B:$R,HEX2DEC($B416)/16+3,HEX2DEC(N$1)+2),INDEX('BCC Daten'!$B:$R,HEX2DEC($B416)/16+3,HEX2DEC(M$1)+2)))&gt;32767,HEX2DEC(CONCATENATE(INDEX('BCC Daten'!$B:$R,HEX2DEC($B416)/16+3,HEX2DEC(N$1)+2),INDEX('BCC Daten'!$B:$R,HEX2DEC($B416)/16+3,HEX2DEC(M$1)+2)))-65536,HEX2DEC(CONCATENATE(INDEX('BCC Daten'!$B:$R,HEX2DEC($B416)/16+3,HEX2DEC(N$1)+2),INDEX('BCC Daten'!$B:$R,HEX2DEC($B416)/16+3,HEX2DEC(M$1)+2))))</f>
        <v>-114</v>
      </c>
      <c r="N416" s="106"/>
      <c r="O416" s="106">
        <f>IF(HEX2DEC(CONCATENATE(INDEX('BCC Daten'!$B:$R,HEX2DEC($B416)/16+3,HEX2DEC(P$1)+2),INDEX('BCC Daten'!$B:$R,HEX2DEC($B416)/16+3,HEX2DEC(O$1)+2)))&gt;32767,HEX2DEC(CONCATENATE(INDEX('BCC Daten'!$B:$R,HEX2DEC($B416)/16+3,HEX2DEC(P$1)+2),INDEX('BCC Daten'!$B:$R,HEX2DEC($B416)/16+3,HEX2DEC(O$1)+2)))-65536,HEX2DEC(CONCATENATE(INDEX('BCC Daten'!$B:$R,HEX2DEC($B416)/16+3,HEX2DEC(P$1)+2),INDEX('BCC Daten'!$B:$R,HEX2DEC($B416)/16+3,HEX2DEC(O$1)+2))))</f>
        <v>5</v>
      </c>
      <c r="P416" s="106"/>
      <c r="Q416" s="106">
        <f>IF(HEX2DEC(CONCATENATE(INDEX('BCC Daten'!$B:$R,HEX2DEC($B416)/16+3,HEX2DEC(R$1)+2),INDEX('BCC Daten'!$B:$R,HEX2DEC($B416)/16+3,HEX2DEC(Q$1)+2)))&gt;32767,HEX2DEC(CONCATENATE(INDEX('BCC Daten'!$B:$R,HEX2DEC($B416)/16+3,HEX2DEC(R$1)+2),INDEX('BCC Daten'!$B:$R,HEX2DEC($B416)/16+3,HEX2DEC(Q$1)+2)))-65536,HEX2DEC(CONCATENATE(INDEX('BCC Daten'!$B:$R,HEX2DEC($B416)/16+3,HEX2DEC(R$1)+2),INDEX('BCC Daten'!$B:$R,HEX2DEC($B416)/16+3,HEX2DEC(Q$1)+2))))</f>
        <v>-41</v>
      </c>
      <c r="R416" s="107"/>
    </row>
    <row r="417" spans="1:19" x14ac:dyDescent="0.25">
      <c r="A417" s="75">
        <f t="shared" si="14"/>
        <v>5776</v>
      </c>
      <c r="B417" s="10" t="str">
        <f t="shared" si="13"/>
        <v>1690</v>
      </c>
      <c r="C417" s="105">
        <f>IF(HEX2DEC(CONCATENATE(INDEX('BCC Daten'!$B:$R,HEX2DEC($B417)/16+3,HEX2DEC(D$1)+2),INDEX('BCC Daten'!$B:$R,HEX2DEC($B417)/16+3,HEX2DEC(C$1)+2)))&gt;32767,HEX2DEC(CONCATENATE(INDEX('BCC Daten'!$B:$R,HEX2DEC($B417)/16+3,HEX2DEC(D$1)+2),INDEX('BCC Daten'!$B:$R,HEX2DEC($B417)/16+3,HEX2DEC(C$1)+2)))-65536,HEX2DEC(CONCATENATE(INDEX('BCC Daten'!$B:$R,HEX2DEC($B417)/16+3,HEX2DEC(D$1)+2),INDEX('BCC Daten'!$B:$R,HEX2DEC($B417)/16+3,HEX2DEC(C$1)+2))))</f>
        <v>-44</v>
      </c>
      <c r="D417" s="106"/>
      <c r="E417" s="106">
        <f>IF(HEX2DEC(CONCATENATE(INDEX('BCC Daten'!$B:$R,HEX2DEC($B417)/16+3,HEX2DEC(F$1)+2),INDEX('BCC Daten'!$B:$R,HEX2DEC($B417)/16+3,HEX2DEC(E$1)+2)))&gt;32767,HEX2DEC(CONCATENATE(INDEX('BCC Daten'!$B:$R,HEX2DEC($B417)/16+3,HEX2DEC(F$1)+2),INDEX('BCC Daten'!$B:$R,HEX2DEC($B417)/16+3,HEX2DEC(E$1)+2)))-65536,HEX2DEC(CONCATENATE(INDEX('BCC Daten'!$B:$R,HEX2DEC($B417)/16+3,HEX2DEC(F$1)+2),INDEX('BCC Daten'!$B:$R,HEX2DEC($B417)/16+3,HEX2DEC(E$1)+2))))</f>
        <v>22</v>
      </c>
      <c r="F417" s="106"/>
      <c r="G417" s="106">
        <f>IF(HEX2DEC(CONCATENATE(INDEX('BCC Daten'!$B:$R,HEX2DEC($B417)/16+3,HEX2DEC(H$1)+2),INDEX('BCC Daten'!$B:$R,HEX2DEC($B417)/16+3,HEX2DEC(G$1)+2)))&gt;32767,HEX2DEC(CONCATENATE(INDEX('BCC Daten'!$B:$R,HEX2DEC($B417)/16+3,HEX2DEC(H$1)+2),INDEX('BCC Daten'!$B:$R,HEX2DEC($B417)/16+3,HEX2DEC(G$1)+2)))-65536,HEX2DEC(CONCATENATE(INDEX('BCC Daten'!$B:$R,HEX2DEC($B417)/16+3,HEX2DEC(H$1)+2),INDEX('BCC Daten'!$B:$R,HEX2DEC($B417)/16+3,HEX2DEC(G$1)+2))))</f>
        <v>-34</v>
      </c>
      <c r="H417" s="106"/>
      <c r="I417" s="106">
        <f>IF(HEX2DEC(CONCATENATE(INDEX('BCC Daten'!$B:$R,HEX2DEC($B417)/16+3,HEX2DEC(J$1)+2),INDEX('BCC Daten'!$B:$R,HEX2DEC($B417)/16+3,HEX2DEC(I$1)+2)))&gt;32767,HEX2DEC(CONCATENATE(INDEX('BCC Daten'!$B:$R,HEX2DEC($B417)/16+3,HEX2DEC(J$1)+2),INDEX('BCC Daten'!$B:$R,HEX2DEC($B417)/16+3,HEX2DEC(I$1)+2)))-65536,HEX2DEC(CONCATENATE(INDEX('BCC Daten'!$B:$R,HEX2DEC($B417)/16+3,HEX2DEC(J$1)+2),INDEX('BCC Daten'!$B:$R,HEX2DEC($B417)/16+3,HEX2DEC(I$1)+2))))</f>
        <v>-82</v>
      </c>
      <c r="J417" s="106"/>
      <c r="K417" s="106">
        <f>IF(HEX2DEC(CONCATENATE(INDEX('BCC Daten'!$B:$R,HEX2DEC($B417)/16+3,HEX2DEC(L$1)+2),INDEX('BCC Daten'!$B:$R,HEX2DEC($B417)/16+3,HEX2DEC(K$1)+2)))&gt;32767,HEX2DEC(CONCATENATE(INDEX('BCC Daten'!$B:$R,HEX2DEC($B417)/16+3,HEX2DEC(L$1)+2),INDEX('BCC Daten'!$B:$R,HEX2DEC($B417)/16+3,HEX2DEC(K$1)+2)))-65536,HEX2DEC(CONCATENATE(INDEX('BCC Daten'!$B:$R,HEX2DEC($B417)/16+3,HEX2DEC(L$1)+2),INDEX('BCC Daten'!$B:$R,HEX2DEC($B417)/16+3,HEX2DEC(K$1)+2))))</f>
        <v>-82</v>
      </c>
      <c r="L417" s="106"/>
      <c r="M417" s="106">
        <f>IF(HEX2DEC(CONCATENATE(INDEX('BCC Daten'!$B:$R,HEX2DEC($B417)/16+3,HEX2DEC(N$1)+2),INDEX('BCC Daten'!$B:$R,HEX2DEC($B417)/16+3,HEX2DEC(M$1)+2)))&gt;32767,HEX2DEC(CONCATENATE(INDEX('BCC Daten'!$B:$R,HEX2DEC($B417)/16+3,HEX2DEC(N$1)+2),INDEX('BCC Daten'!$B:$R,HEX2DEC($B417)/16+3,HEX2DEC(M$1)+2)))-65536,HEX2DEC(CONCATENATE(INDEX('BCC Daten'!$B:$R,HEX2DEC($B417)/16+3,HEX2DEC(N$1)+2),INDEX('BCC Daten'!$B:$R,HEX2DEC($B417)/16+3,HEX2DEC(M$1)+2))))</f>
        <v>-67</v>
      </c>
      <c r="N417" s="106"/>
      <c r="O417" s="106">
        <f>IF(HEX2DEC(CONCATENATE(INDEX('BCC Daten'!$B:$R,HEX2DEC($B417)/16+3,HEX2DEC(P$1)+2),INDEX('BCC Daten'!$B:$R,HEX2DEC($B417)/16+3,HEX2DEC(O$1)+2)))&gt;32767,HEX2DEC(CONCATENATE(INDEX('BCC Daten'!$B:$R,HEX2DEC($B417)/16+3,HEX2DEC(P$1)+2),INDEX('BCC Daten'!$B:$R,HEX2DEC($B417)/16+3,HEX2DEC(O$1)+2)))-65536,HEX2DEC(CONCATENATE(INDEX('BCC Daten'!$B:$R,HEX2DEC($B417)/16+3,HEX2DEC(P$1)+2),INDEX('BCC Daten'!$B:$R,HEX2DEC($B417)/16+3,HEX2DEC(O$1)+2))))</f>
        <v>0</v>
      </c>
      <c r="P417" s="106"/>
      <c r="Q417" s="106">
        <f>IF(HEX2DEC(CONCATENATE(INDEX('BCC Daten'!$B:$R,HEX2DEC($B417)/16+3,HEX2DEC(R$1)+2),INDEX('BCC Daten'!$B:$R,HEX2DEC($B417)/16+3,HEX2DEC(Q$1)+2)))&gt;32767,HEX2DEC(CONCATENATE(INDEX('BCC Daten'!$B:$R,HEX2DEC($B417)/16+3,HEX2DEC(R$1)+2),INDEX('BCC Daten'!$B:$R,HEX2DEC($B417)/16+3,HEX2DEC(Q$1)+2)))-65536,HEX2DEC(CONCATENATE(INDEX('BCC Daten'!$B:$R,HEX2DEC($B417)/16+3,HEX2DEC(R$1)+2),INDEX('BCC Daten'!$B:$R,HEX2DEC($B417)/16+3,HEX2DEC(Q$1)+2))))</f>
        <v>-39</v>
      </c>
      <c r="R417" s="107"/>
    </row>
    <row r="418" spans="1:19" x14ac:dyDescent="0.25">
      <c r="A418" s="75">
        <f t="shared" si="14"/>
        <v>5792</v>
      </c>
      <c r="B418" s="10" t="str">
        <f t="shared" si="13"/>
        <v>16A0</v>
      </c>
      <c r="C418" s="105">
        <f>IF(HEX2DEC(CONCATENATE(INDEX('BCC Daten'!$B:$R,HEX2DEC($B418)/16+3,HEX2DEC(D$1)+2),INDEX('BCC Daten'!$B:$R,HEX2DEC($B418)/16+3,HEX2DEC(C$1)+2)))&gt;32767,HEX2DEC(CONCATENATE(INDEX('BCC Daten'!$B:$R,HEX2DEC($B418)/16+3,HEX2DEC(D$1)+2),INDEX('BCC Daten'!$B:$R,HEX2DEC($B418)/16+3,HEX2DEC(C$1)+2)))-65536,HEX2DEC(CONCATENATE(INDEX('BCC Daten'!$B:$R,HEX2DEC($B418)/16+3,HEX2DEC(D$1)+2),INDEX('BCC Daten'!$B:$R,HEX2DEC($B418)/16+3,HEX2DEC(C$1)+2))))</f>
        <v>-15</v>
      </c>
      <c r="D418" s="106"/>
      <c r="E418" s="106">
        <f>IF(HEX2DEC(CONCATENATE(INDEX('BCC Daten'!$B:$R,HEX2DEC($B418)/16+3,HEX2DEC(F$1)+2),INDEX('BCC Daten'!$B:$R,HEX2DEC($B418)/16+3,HEX2DEC(E$1)+2)))&gt;32767,HEX2DEC(CONCATENATE(INDEX('BCC Daten'!$B:$R,HEX2DEC($B418)/16+3,HEX2DEC(F$1)+2),INDEX('BCC Daten'!$B:$R,HEX2DEC($B418)/16+3,HEX2DEC(E$1)+2)))-65536,HEX2DEC(CONCATENATE(INDEX('BCC Daten'!$B:$R,HEX2DEC($B418)/16+3,HEX2DEC(F$1)+2),INDEX('BCC Daten'!$B:$R,HEX2DEC($B418)/16+3,HEX2DEC(E$1)+2))))</f>
        <v>-40</v>
      </c>
      <c r="F418" s="106"/>
      <c r="G418" s="106">
        <f>IF(HEX2DEC(CONCATENATE(INDEX('BCC Daten'!$B:$R,HEX2DEC($B418)/16+3,HEX2DEC(H$1)+2),INDEX('BCC Daten'!$B:$R,HEX2DEC($B418)/16+3,HEX2DEC(G$1)+2)))&gt;32767,HEX2DEC(CONCATENATE(INDEX('BCC Daten'!$B:$R,HEX2DEC($B418)/16+3,HEX2DEC(H$1)+2),INDEX('BCC Daten'!$B:$R,HEX2DEC($B418)/16+3,HEX2DEC(G$1)+2)))-65536,HEX2DEC(CONCATENATE(INDEX('BCC Daten'!$B:$R,HEX2DEC($B418)/16+3,HEX2DEC(H$1)+2),INDEX('BCC Daten'!$B:$R,HEX2DEC($B418)/16+3,HEX2DEC(G$1)+2))))</f>
        <v>-25</v>
      </c>
      <c r="H418" s="106"/>
      <c r="I418" s="106">
        <f>IF(HEX2DEC(CONCATENATE(INDEX('BCC Daten'!$B:$R,HEX2DEC($B418)/16+3,HEX2DEC(J$1)+2),INDEX('BCC Daten'!$B:$R,HEX2DEC($B418)/16+3,HEX2DEC(I$1)+2)))&gt;32767,HEX2DEC(CONCATENATE(INDEX('BCC Daten'!$B:$R,HEX2DEC($B418)/16+3,HEX2DEC(J$1)+2),INDEX('BCC Daten'!$B:$R,HEX2DEC($B418)/16+3,HEX2DEC(I$1)+2)))-65536,HEX2DEC(CONCATENATE(INDEX('BCC Daten'!$B:$R,HEX2DEC($B418)/16+3,HEX2DEC(J$1)+2),INDEX('BCC Daten'!$B:$R,HEX2DEC($B418)/16+3,HEX2DEC(I$1)+2))))</f>
        <v>-25</v>
      </c>
      <c r="J418" s="106"/>
      <c r="K418" s="106">
        <f>IF(HEX2DEC(CONCATENATE(INDEX('BCC Daten'!$B:$R,HEX2DEC($B418)/16+3,HEX2DEC(L$1)+2),INDEX('BCC Daten'!$B:$R,HEX2DEC($B418)/16+3,HEX2DEC(K$1)+2)))&gt;32767,HEX2DEC(CONCATENATE(INDEX('BCC Daten'!$B:$R,HEX2DEC($B418)/16+3,HEX2DEC(L$1)+2),INDEX('BCC Daten'!$B:$R,HEX2DEC($B418)/16+3,HEX2DEC(K$1)+2)))-65536,HEX2DEC(CONCATENATE(INDEX('BCC Daten'!$B:$R,HEX2DEC($B418)/16+3,HEX2DEC(L$1)+2),INDEX('BCC Daten'!$B:$R,HEX2DEC($B418)/16+3,HEX2DEC(K$1)+2))))</f>
        <v>-28</v>
      </c>
      <c r="L418" s="106"/>
      <c r="M418" s="106">
        <f>IF(HEX2DEC(CONCATENATE(INDEX('BCC Daten'!$B:$R,HEX2DEC($B418)/16+3,HEX2DEC(N$1)+2),INDEX('BCC Daten'!$B:$R,HEX2DEC($B418)/16+3,HEX2DEC(M$1)+2)))&gt;32767,HEX2DEC(CONCATENATE(INDEX('BCC Daten'!$B:$R,HEX2DEC($B418)/16+3,HEX2DEC(N$1)+2),INDEX('BCC Daten'!$B:$R,HEX2DEC($B418)/16+3,HEX2DEC(M$1)+2)))-65536,HEX2DEC(CONCATENATE(INDEX('BCC Daten'!$B:$R,HEX2DEC($B418)/16+3,HEX2DEC(N$1)+2),INDEX('BCC Daten'!$B:$R,HEX2DEC($B418)/16+3,HEX2DEC(M$1)+2))))</f>
        <v>-79</v>
      </c>
      <c r="N418" s="106"/>
      <c r="O418" s="106">
        <f>IF(HEX2DEC(CONCATENATE(INDEX('BCC Daten'!$B:$R,HEX2DEC($B418)/16+3,HEX2DEC(P$1)+2),INDEX('BCC Daten'!$B:$R,HEX2DEC($B418)/16+3,HEX2DEC(O$1)+2)))&gt;32767,HEX2DEC(CONCATENATE(INDEX('BCC Daten'!$B:$R,HEX2DEC($B418)/16+3,HEX2DEC(P$1)+2),INDEX('BCC Daten'!$B:$R,HEX2DEC($B418)/16+3,HEX2DEC(O$1)+2)))-65536,HEX2DEC(CONCATENATE(INDEX('BCC Daten'!$B:$R,HEX2DEC($B418)/16+3,HEX2DEC(P$1)+2),INDEX('BCC Daten'!$B:$R,HEX2DEC($B418)/16+3,HEX2DEC(O$1)+2))))</f>
        <v>-44</v>
      </c>
      <c r="P418" s="106"/>
      <c r="Q418" s="106">
        <f>IF(HEX2DEC(CONCATENATE(INDEX('BCC Daten'!$B:$R,HEX2DEC($B418)/16+3,HEX2DEC(R$1)+2),INDEX('BCC Daten'!$B:$R,HEX2DEC($B418)/16+3,HEX2DEC(Q$1)+2)))&gt;32767,HEX2DEC(CONCATENATE(INDEX('BCC Daten'!$B:$R,HEX2DEC($B418)/16+3,HEX2DEC(R$1)+2),INDEX('BCC Daten'!$B:$R,HEX2DEC($B418)/16+3,HEX2DEC(Q$1)+2)))-65536,HEX2DEC(CONCATENATE(INDEX('BCC Daten'!$B:$R,HEX2DEC($B418)/16+3,HEX2DEC(R$1)+2),INDEX('BCC Daten'!$B:$R,HEX2DEC($B418)/16+3,HEX2DEC(Q$1)+2))))</f>
        <v>-41</v>
      </c>
      <c r="R418" s="107"/>
    </row>
    <row r="419" spans="1:19" x14ac:dyDescent="0.25">
      <c r="A419" s="75">
        <f t="shared" si="14"/>
        <v>5808</v>
      </c>
      <c r="B419" s="10" t="str">
        <f t="shared" si="13"/>
        <v>16B0</v>
      </c>
      <c r="C419" s="105">
        <f>IF(HEX2DEC(CONCATENATE(INDEX('BCC Daten'!$B:$R,HEX2DEC($B419)/16+3,HEX2DEC(D$1)+2),INDEX('BCC Daten'!$B:$R,HEX2DEC($B419)/16+3,HEX2DEC(C$1)+2)))&gt;32767,HEX2DEC(CONCATENATE(INDEX('BCC Daten'!$B:$R,HEX2DEC($B419)/16+3,HEX2DEC(D$1)+2),INDEX('BCC Daten'!$B:$R,HEX2DEC($B419)/16+3,HEX2DEC(C$1)+2)))-65536,HEX2DEC(CONCATENATE(INDEX('BCC Daten'!$B:$R,HEX2DEC($B419)/16+3,HEX2DEC(D$1)+2),INDEX('BCC Daten'!$B:$R,HEX2DEC($B419)/16+3,HEX2DEC(C$1)+2))))</f>
        <v>-34</v>
      </c>
      <c r="D419" s="106"/>
      <c r="E419" s="106">
        <f>IF(HEX2DEC(CONCATENATE(INDEX('BCC Daten'!$B:$R,HEX2DEC($B419)/16+3,HEX2DEC(F$1)+2),INDEX('BCC Daten'!$B:$R,HEX2DEC($B419)/16+3,HEX2DEC(E$1)+2)))&gt;32767,HEX2DEC(CONCATENATE(INDEX('BCC Daten'!$B:$R,HEX2DEC($B419)/16+3,HEX2DEC(F$1)+2),INDEX('BCC Daten'!$B:$R,HEX2DEC($B419)/16+3,HEX2DEC(E$1)+2)))-65536,HEX2DEC(CONCATENATE(INDEX('BCC Daten'!$B:$R,HEX2DEC($B419)/16+3,HEX2DEC(F$1)+2),INDEX('BCC Daten'!$B:$R,HEX2DEC($B419)/16+3,HEX2DEC(E$1)+2))))</f>
        <v>-50</v>
      </c>
      <c r="F419" s="106"/>
      <c r="G419" s="106">
        <f>IF(HEX2DEC(CONCATENATE(INDEX('BCC Daten'!$B:$R,HEX2DEC($B419)/16+3,HEX2DEC(H$1)+2),INDEX('BCC Daten'!$B:$R,HEX2DEC($B419)/16+3,HEX2DEC(G$1)+2)))&gt;32767,HEX2DEC(CONCATENATE(INDEX('BCC Daten'!$B:$R,HEX2DEC($B419)/16+3,HEX2DEC(H$1)+2),INDEX('BCC Daten'!$B:$R,HEX2DEC($B419)/16+3,HEX2DEC(G$1)+2)))-65536,HEX2DEC(CONCATENATE(INDEX('BCC Daten'!$B:$R,HEX2DEC($B419)/16+3,HEX2DEC(H$1)+2),INDEX('BCC Daten'!$B:$R,HEX2DEC($B419)/16+3,HEX2DEC(G$1)+2))))</f>
        <v>-55</v>
      </c>
      <c r="H419" s="106"/>
      <c r="I419" s="106">
        <f>IF(HEX2DEC(CONCATENATE(INDEX('BCC Daten'!$B:$R,HEX2DEC($B419)/16+3,HEX2DEC(J$1)+2),INDEX('BCC Daten'!$B:$R,HEX2DEC($B419)/16+3,HEX2DEC(I$1)+2)))&gt;32767,HEX2DEC(CONCATENATE(INDEX('BCC Daten'!$B:$R,HEX2DEC($B419)/16+3,HEX2DEC(J$1)+2),INDEX('BCC Daten'!$B:$R,HEX2DEC($B419)/16+3,HEX2DEC(I$1)+2)))-65536,HEX2DEC(CONCATENATE(INDEX('BCC Daten'!$B:$R,HEX2DEC($B419)/16+3,HEX2DEC(J$1)+2),INDEX('BCC Daten'!$B:$R,HEX2DEC($B419)/16+3,HEX2DEC(I$1)+2))))</f>
        <v>-14</v>
      </c>
      <c r="J419" s="106"/>
      <c r="K419" s="106">
        <f>IF(HEX2DEC(CONCATENATE(INDEX('BCC Daten'!$B:$R,HEX2DEC($B419)/16+3,HEX2DEC(L$1)+2),INDEX('BCC Daten'!$B:$R,HEX2DEC($B419)/16+3,HEX2DEC(K$1)+2)))&gt;32767,HEX2DEC(CONCATENATE(INDEX('BCC Daten'!$B:$R,HEX2DEC($B419)/16+3,HEX2DEC(L$1)+2),INDEX('BCC Daten'!$B:$R,HEX2DEC($B419)/16+3,HEX2DEC(K$1)+2)))-65536,HEX2DEC(CONCATENATE(INDEX('BCC Daten'!$B:$R,HEX2DEC($B419)/16+3,HEX2DEC(L$1)+2),INDEX('BCC Daten'!$B:$R,HEX2DEC($B419)/16+3,HEX2DEC(K$1)+2))))</f>
        <v>-67</v>
      </c>
      <c r="L419" s="106"/>
      <c r="M419" s="106">
        <f>IF(HEX2DEC(CONCATENATE(INDEX('BCC Daten'!$B:$R,HEX2DEC($B419)/16+3,HEX2DEC(N$1)+2),INDEX('BCC Daten'!$B:$R,HEX2DEC($B419)/16+3,HEX2DEC(M$1)+2)))&gt;32767,HEX2DEC(CONCATENATE(INDEX('BCC Daten'!$B:$R,HEX2DEC($B419)/16+3,HEX2DEC(N$1)+2),INDEX('BCC Daten'!$B:$R,HEX2DEC($B419)/16+3,HEX2DEC(M$1)+2)))-65536,HEX2DEC(CONCATENATE(INDEX('BCC Daten'!$B:$R,HEX2DEC($B419)/16+3,HEX2DEC(N$1)+2),INDEX('BCC Daten'!$B:$R,HEX2DEC($B419)/16+3,HEX2DEC(M$1)+2))))</f>
        <v>-9</v>
      </c>
      <c r="N419" s="106"/>
      <c r="O419" s="106">
        <f>IF(HEX2DEC(CONCATENATE(INDEX('BCC Daten'!$B:$R,HEX2DEC($B419)/16+3,HEX2DEC(P$1)+2),INDEX('BCC Daten'!$B:$R,HEX2DEC($B419)/16+3,HEX2DEC(O$1)+2)))&gt;32767,HEX2DEC(CONCATENATE(INDEX('BCC Daten'!$B:$R,HEX2DEC($B419)/16+3,HEX2DEC(P$1)+2),INDEX('BCC Daten'!$B:$R,HEX2DEC($B419)/16+3,HEX2DEC(O$1)+2)))-65536,HEX2DEC(CONCATENATE(INDEX('BCC Daten'!$B:$R,HEX2DEC($B419)/16+3,HEX2DEC(P$1)+2),INDEX('BCC Daten'!$B:$R,HEX2DEC($B419)/16+3,HEX2DEC(O$1)+2))))</f>
        <v>-71</v>
      </c>
      <c r="P419" s="106"/>
      <c r="Q419" s="106">
        <f>IF(HEX2DEC(CONCATENATE(INDEX('BCC Daten'!$B:$R,HEX2DEC($B419)/16+3,HEX2DEC(R$1)+2),INDEX('BCC Daten'!$B:$R,HEX2DEC($B419)/16+3,HEX2DEC(Q$1)+2)))&gt;32767,HEX2DEC(CONCATENATE(INDEX('BCC Daten'!$B:$R,HEX2DEC($B419)/16+3,HEX2DEC(R$1)+2),INDEX('BCC Daten'!$B:$R,HEX2DEC($B419)/16+3,HEX2DEC(Q$1)+2)))-65536,HEX2DEC(CONCATENATE(INDEX('BCC Daten'!$B:$R,HEX2DEC($B419)/16+3,HEX2DEC(R$1)+2),INDEX('BCC Daten'!$B:$R,HEX2DEC($B419)/16+3,HEX2DEC(Q$1)+2))))</f>
        <v>-38</v>
      </c>
      <c r="R419" s="107"/>
    </row>
    <row r="420" spans="1:19" x14ac:dyDescent="0.25">
      <c r="A420" s="75">
        <f t="shared" si="14"/>
        <v>5824</v>
      </c>
      <c r="B420" s="10" t="str">
        <f t="shared" si="13"/>
        <v>16C0</v>
      </c>
      <c r="C420" s="105">
        <f>IF(HEX2DEC(CONCATENATE(INDEX('BCC Daten'!$B:$R,HEX2DEC($B420)/16+3,HEX2DEC(D$1)+2),INDEX('BCC Daten'!$B:$R,HEX2DEC($B420)/16+3,HEX2DEC(C$1)+2)))&gt;32767,HEX2DEC(CONCATENATE(INDEX('BCC Daten'!$B:$R,HEX2DEC($B420)/16+3,HEX2DEC(D$1)+2),INDEX('BCC Daten'!$B:$R,HEX2DEC($B420)/16+3,HEX2DEC(C$1)+2)))-65536,HEX2DEC(CONCATENATE(INDEX('BCC Daten'!$B:$R,HEX2DEC($B420)/16+3,HEX2DEC(D$1)+2),INDEX('BCC Daten'!$B:$R,HEX2DEC($B420)/16+3,HEX2DEC(C$1)+2))))</f>
        <v>30</v>
      </c>
      <c r="D420" s="106"/>
      <c r="E420" s="106">
        <f>IF(HEX2DEC(CONCATENATE(INDEX('BCC Daten'!$B:$R,HEX2DEC($B420)/16+3,HEX2DEC(F$1)+2),INDEX('BCC Daten'!$B:$R,HEX2DEC($B420)/16+3,HEX2DEC(E$1)+2)))&gt;32767,HEX2DEC(CONCATENATE(INDEX('BCC Daten'!$B:$R,HEX2DEC($B420)/16+3,HEX2DEC(F$1)+2),INDEX('BCC Daten'!$B:$R,HEX2DEC($B420)/16+3,HEX2DEC(E$1)+2)))-65536,HEX2DEC(CONCATENATE(INDEX('BCC Daten'!$B:$R,HEX2DEC($B420)/16+3,HEX2DEC(F$1)+2),INDEX('BCC Daten'!$B:$R,HEX2DEC($B420)/16+3,HEX2DEC(E$1)+2))))</f>
        <v>-78</v>
      </c>
      <c r="F420" s="106"/>
      <c r="G420" s="106">
        <f>IF(HEX2DEC(CONCATENATE(INDEX('BCC Daten'!$B:$R,HEX2DEC($B420)/16+3,HEX2DEC(H$1)+2),INDEX('BCC Daten'!$B:$R,HEX2DEC($B420)/16+3,HEX2DEC(G$1)+2)))&gt;32767,HEX2DEC(CONCATENATE(INDEX('BCC Daten'!$B:$R,HEX2DEC($B420)/16+3,HEX2DEC(H$1)+2),INDEX('BCC Daten'!$B:$R,HEX2DEC($B420)/16+3,HEX2DEC(G$1)+2)))-65536,HEX2DEC(CONCATENATE(INDEX('BCC Daten'!$B:$R,HEX2DEC($B420)/16+3,HEX2DEC(H$1)+2),INDEX('BCC Daten'!$B:$R,HEX2DEC($B420)/16+3,HEX2DEC(G$1)+2))))</f>
        <v>-31</v>
      </c>
      <c r="H420" s="106"/>
      <c r="I420" s="106">
        <f>IF(HEX2DEC(CONCATENATE(INDEX('BCC Daten'!$B:$R,HEX2DEC($B420)/16+3,HEX2DEC(J$1)+2),INDEX('BCC Daten'!$B:$R,HEX2DEC($B420)/16+3,HEX2DEC(I$1)+2)))&gt;32767,HEX2DEC(CONCATENATE(INDEX('BCC Daten'!$B:$R,HEX2DEC($B420)/16+3,HEX2DEC(J$1)+2),INDEX('BCC Daten'!$B:$R,HEX2DEC($B420)/16+3,HEX2DEC(I$1)+2)))-65536,HEX2DEC(CONCATENATE(INDEX('BCC Daten'!$B:$R,HEX2DEC($B420)/16+3,HEX2DEC(J$1)+2),INDEX('BCC Daten'!$B:$R,HEX2DEC($B420)/16+3,HEX2DEC(I$1)+2))))</f>
        <v>-68</v>
      </c>
      <c r="J420" s="106"/>
      <c r="K420" s="106">
        <f>IF(HEX2DEC(CONCATENATE(INDEX('BCC Daten'!$B:$R,HEX2DEC($B420)/16+3,HEX2DEC(L$1)+2),INDEX('BCC Daten'!$B:$R,HEX2DEC($B420)/16+3,HEX2DEC(K$1)+2)))&gt;32767,HEX2DEC(CONCATENATE(INDEX('BCC Daten'!$B:$R,HEX2DEC($B420)/16+3,HEX2DEC(L$1)+2),INDEX('BCC Daten'!$B:$R,HEX2DEC($B420)/16+3,HEX2DEC(K$1)+2)))-65536,HEX2DEC(CONCATENATE(INDEX('BCC Daten'!$B:$R,HEX2DEC($B420)/16+3,HEX2DEC(L$1)+2),INDEX('BCC Daten'!$B:$R,HEX2DEC($B420)/16+3,HEX2DEC(K$1)+2))))</f>
        <v>28</v>
      </c>
      <c r="L420" s="106"/>
      <c r="M420" s="106">
        <f>IF(HEX2DEC(CONCATENATE(INDEX('BCC Daten'!$B:$R,HEX2DEC($B420)/16+3,HEX2DEC(N$1)+2),INDEX('BCC Daten'!$B:$R,HEX2DEC($B420)/16+3,HEX2DEC(M$1)+2)))&gt;32767,HEX2DEC(CONCATENATE(INDEX('BCC Daten'!$B:$R,HEX2DEC($B420)/16+3,HEX2DEC(N$1)+2),INDEX('BCC Daten'!$B:$R,HEX2DEC($B420)/16+3,HEX2DEC(M$1)+2)))-65536,HEX2DEC(CONCATENATE(INDEX('BCC Daten'!$B:$R,HEX2DEC($B420)/16+3,HEX2DEC(N$1)+2),INDEX('BCC Daten'!$B:$R,HEX2DEC($B420)/16+3,HEX2DEC(M$1)+2))))</f>
        <v>-38</v>
      </c>
      <c r="N420" s="106"/>
      <c r="O420" s="106">
        <f>IF(HEX2DEC(CONCATENATE(INDEX('BCC Daten'!$B:$R,HEX2DEC($B420)/16+3,HEX2DEC(P$1)+2),INDEX('BCC Daten'!$B:$R,HEX2DEC($B420)/16+3,HEX2DEC(O$1)+2)))&gt;32767,HEX2DEC(CONCATENATE(INDEX('BCC Daten'!$B:$R,HEX2DEC($B420)/16+3,HEX2DEC(P$1)+2),INDEX('BCC Daten'!$B:$R,HEX2DEC($B420)/16+3,HEX2DEC(O$1)+2)))-65536,HEX2DEC(CONCATENATE(INDEX('BCC Daten'!$B:$R,HEX2DEC($B420)/16+3,HEX2DEC(P$1)+2),INDEX('BCC Daten'!$B:$R,HEX2DEC($B420)/16+3,HEX2DEC(O$1)+2))))</f>
        <v>10</v>
      </c>
      <c r="P420" s="106"/>
      <c r="Q420" s="106">
        <f>IF(HEX2DEC(CONCATENATE(INDEX('BCC Daten'!$B:$R,HEX2DEC($B420)/16+3,HEX2DEC(R$1)+2),INDEX('BCC Daten'!$B:$R,HEX2DEC($B420)/16+3,HEX2DEC(Q$1)+2)))&gt;32767,HEX2DEC(CONCATENATE(INDEX('BCC Daten'!$B:$R,HEX2DEC($B420)/16+3,HEX2DEC(R$1)+2),INDEX('BCC Daten'!$B:$R,HEX2DEC($B420)/16+3,HEX2DEC(Q$1)+2)))-65536,HEX2DEC(CONCATENATE(INDEX('BCC Daten'!$B:$R,HEX2DEC($B420)/16+3,HEX2DEC(R$1)+2),INDEX('BCC Daten'!$B:$R,HEX2DEC($B420)/16+3,HEX2DEC(Q$1)+2))))</f>
        <v>-98</v>
      </c>
      <c r="R420" s="107"/>
    </row>
    <row r="421" spans="1:19" x14ac:dyDescent="0.25">
      <c r="A421" s="75">
        <f t="shared" si="14"/>
        <v>5840</v>
      </c>
      <c r="B421" s="10" t="str">
        <f t="shared" si="13"/>
        <v>16D0</v>
      </c>
      <c r="C421" s="105">
        <f>IF(HEX2DEC(CONCATENATE(INDEX('BCC Daten'!$B:$R,HEX2DEC($B421)/16+3,HEX2DEC(D$1)+2),INDEX('BCC Daten'!$B:$R,HEX2DEC($B421)/16+3,HEX2DEC(C$1)+2)))&gt;32767,HEX2DEC(CONCATENATE(INDEX('BCC Daten'!$B:$R,HEX2DEC($B421)/16+3,HEX2DEC(D$1)+2),INDEX('BCC Daten'!$B:$R,HEX2DEC($B421)/16+3,HEX2DEC(C$1)+2)))-65536,HEX2DEC(CONCATENATE(INDEX('BCC Daten'!$B:$R,HEX2DEC($B421)/16+3,HEX2DEC(D$1)+2),INDEX('BCC Daten'!$B:$R,HEX2DEC($B421)/16+3,HEX2DEC(C$1)+2))))</f>
        <v>-90</v>
      </c>
      <c r="D421" s="106"/>
      <c r="E421" s="106">
        <f>IF(HEX2DEC(CONCATENATE(INDEX('BCC Daten'!$B:$R,HEX2DEC($B421)/16+3,HEX2DEC(F$1)+2),INDEX('BCC Daten'!$B:$R,HEX2DEC($B421)/16+3,HEX2DEC(E$1)+2)))&gt;32767,HEX2DEC(CONCATENATE(INDEX('BCC Daten'!$B:$R,HEX2DEC($B421)/16+3,HEX2DEC(F$1)+2),INDEX('BCC Daten'!$B:$R,HEX2DEC($B421)/16+3,HEX2DEC(E$1)+2)))-65536,HEX2DEC(CONCATENATE(INDEX('BCC Daten'!$B:$R,HEX2DEC($B421)/16+3,HEX2DEC(F$1)+2),INDEX('BCC Daten'!$B:$R,HEX2DEC($B421)/16+3,HEX2DEC(E$1)+2))))</f>
        <v>30</v>
      </c>
      <c r="F421" s="106"/>
      <c r="G421" s="106">
        <f>IF(HEX2DEC(CONCATENATE(INDEX('BCC Daten'!$B:$R,HEX2DEC($B421)/16+3,HEX2DEC(H$1)+2),INDEX('BCC Daten'!$B:$R,HEX2DEC($B421)/16+3,HEX2DEC(G$1)+2)))&gt;32767,HEX2DEC(CONCATENATE(INDEX('BCC Daten'!$B:$R,HEX2DEC($B421)/16+3,HEX2DEC(H$1)+2),INDEX('BCC Daten'!$B:$R,HEX2DEC($B421)/16+3,HEX2DEC(G$1)+2)))-65536,HEX2DEC(CONCATENATE(INDEX('BCC Daten'!$B:$R,HEX2DEC($B421)/16+3,HEX2DEC(H$1)+2),INDEX('BCC Daten'!$B:$R,HEX2DEC($B421)/16+3,HEX2DEC(G$1)+2))))</f>
        <v>-67</v>
      </c>
      <c r="H421" s="106"/>
      <c r="I421" s="106">
        <f>IF(HEX2DEC(CONCATENATE(INDEX('BCC Daten'!$B:$R,HEX2DEC($B421)/16+3,HEX2DEC(J$1)+2),INDEX('BCC Daten'!$B:$R,HEX2DEC($B421)/16+3,HEX2DEC(I$1)+2)))&gt;32767,HEX2DEC(CONCATENATE(INDEX('BCC Daten'!$B:$R,HEX2DEC($B421)/16+3,HEX2DEC(J$1)+2),INDEX('BCC Daten'!$B:$R,HEX2DEC($B421)/16+3,HEX2DEC(I$1)+2)))-65536,HEX2DEC(CONCATENATE(INDEX('BCC Daten'!$B:$R,HEX2DEC($B421)/16+3,HEX2DEC(J$1)+2),INDEX('BCC Daten'!$B:$R,HEX2DEC($B421)/16+3,HEX2DEC(I$1)+2))))</f>
        <v>-72</v>
      </c>
      <c r="J421" s="106"/>
      <c r="K421" s="106">
        <f>IF(HEX2DEC(CONCATENATE(INDEX('BCC Daten'!$B:$R,HEX2DEC($B421)/16+3,HEX2DEC(L$1)+2),INDEX('BCC Daten'!$B:$R,HEX2DEC($B421)/16+3,HEX2DEC(K$1)+2)))&gt;32767,HEX2DEC(CONCATENATE(INDEX('BCC Daten'!$B:$R,HEX2DEC($B421)/16+3,HEX2DEC(L$1)+2),INDEX('BCC Daten'!$B:$R,HEX2DEC($B421)/16+3,HEX2DEC(K$1)+2)))-65536,HEX2DEC(CONCATENATE(INDEX('BCC Daten'!$B:$R,HEX2DEC($B421)/16+3,HEX2DEC(L$1)+2),INDEX('BCC Daten'!$B:$R,HEX2DEC($B421)/16+3,HEX2DEC(K$1)+2))))</f>
        <v>-22</v>
      </c>
      <c r="L421" s="106"/>
      <c r="M421" s="106">
        <f>IF(HEX2DEC(CONCATENATE(INDEX('BCC Daten'!$B:$R,HEX2DEC($B421)/16+3,HEX2DEC(N$1)+2),INDEX('BCC Daten'!$B:$R,HEX2DEC($B421)/16+3,HEX2DEC(M$1)+2)))&gt;32767,HEX2DEC(CONCATENATE(INDEX('BCC Daten'!$B:$R,HEX2DEC($B421)/16+3,HEX2DEC(N$1)+2),INDEX('BCC Daten'!$B:$R,HEX2DEC($B421)/16+3,HEX2DEC(M$1)+2)))-65536,HEX2DEC(CONCATENATE(INDEX('BCC Daten'!$B:$R,HEX2DEC($B421)/16+3,HEX2DEC(N$1)+2),INDEX('BCC Daten'!$B:$R,HEX2DEC($B421)/16+3,HEX2DEC(M$1)+2))))</f>
        <v>-37</v>
      </c>
      <c r="N421" s="106"/>
      <c r="O421" s="106">
        <f>IF(HEX2DEC(CONCATENATE(INDEX('BCC Daten'!$B:$R,HEX2DEC($B421)/16+3,HEX2DEC(P$1)+2),INDEX('BCC Daten'!$B:$R,HEX2DEC($B421)/16+3,HEX2DEC(O$1)+2)))&gt;32767,HEX2DEC(CONCATENATE(INDEX('BCC Daten'!$B:$R,HEX2DEC($B421)/16+3,HEX2DEC(P$1)+2),INDEX('BCC Daten'!$B:$R,HEX2DEC($B421)/16+3,HEX2DEC(O$1)+2)))-65536,HEX2DEC(CONCATENATE(INDEX('BCC Daten'!$B:$R,HEX2DEC($B421)/16+3,HEX2DEC(P$1)+2),INDEX('BCC Daten'!$B:$R,HEX2DEC($B421)/16+3,HEX2DEC(O$1)+2))))</f>
        <v>-15</v>
      </c>
      <c r="P421" s="106"/>
      <c r="Q421" s="106">
        <f>IF(HEX2DEC(CONCATENATE(INDEX('BCC Daten'!$B:$R,HEX2DEC($B421)/16+3,HEX2DEC(R$1)+2),INDEX('BCC Daten'!$B:$R,HEX2DEC($B421)/16+3,HEX2DEC(Q$1)+2)))&gt;32767,HEX2DEC(CONCATENATE(INDEX('BCC Daten'!$B:$R,HEX2DEC($B421)/16+3,HEX2DEC(R$1)+2),INDEX('BCC Daten'!$B:$R,HEX2DEC($B421)/16+3,HEX2DEC(Q$1)+2)))-65536,HEX2DEC(CONCATENATE(INDEX('BCC Daten'!$B:$R,HEX2DEC($B421)/16+3,HEX2DEC(R$1)+2),INDEX('BCC Daten'!$B:$R,HEX2DEC($B421)/16+3,HEX2DEC(Q$1)+2))))</f>
        <v>22</v>
      </c>
      <c r="R421" s="107"/>
    </row>
    <row r="422" spans="1:19" x14ac:dyDescent="0.25">
      <c r="A422" s="75">
        <f t="shared" si="14"/>
        <v>5856</v>
      </c>
      <c r="B422" s="10" t="str">
        <f t="shared" si="13"/>
        <v>16E0</v>
      </c>
      <c r="C422" s="105">
        <f>IF(HEX2DEC(CONCATENATE(INDEX('BCC Daten'!$B:$R,HEX2DEC($B422)/16+3,HEX2DEC(D$1)+2),INDEX('BCC Daten'!$B:$R,HEX2DEC($B422)/16+3,HEX2DEC(C$1)+2)))&gt;32767,HEX2DEC(CONCATENATE(INDEX('BCC Daten'!$B:$R,HEX2DEC($B422)/16+3,HEX2DEC(D$1)+2),INDEX('BCC Daten'!$B:$R,HEX2DEC($B422)/16+3,HEX2DEC(C$1)+2)))-65536,HEX2DEC(CONCATENATE(INDEX('BCC Daten'!$B:$R,HEX2DEC($B422)/16+3,HEX2DEC(D$1)+2),INDEX('BCC Daten'!$B:$R,HEX2DEC($B422)/16+3,HEX2DEC(C$1)+2))))</f>
        <v>-42</v>
      </c>
      <c r="D422" s="106"/>
      <c r="E422" s="106">
        <f>IF(HEX2DEC(CONCATENATE(INDEX('BCC Daten'!$B:$R,HEX2DEC($B422)/16+3,HEX2DEC(F$1)+2),INDEX('BCC Daten'!$B:$R,HEX2DEC($B422)/16+3,HEX2DEC(E$1)+2)))&gt;32767,HEX2DEC(CONCATENATE(INDEX('BCC Daten'!$B:$R,HEX2DEC($B422)/16+3,HEX2DEC(F$1)+2),INDEX('BCC Daten'!$B:$R,HEX2DEC($B422)/16+3,HEX2DEC(E$1)+2)))-65536,HEX2DEC(CONCATENATE(INDEX('BCC Daten'!$B:$R,HEX2DEC($B422)/16+3,HEX2DEC(F$1)+2),INDEX('BCC Daten'!$B:$R,HEX2DEC($B422)/16+3,HEX2DEC(E$1)+2))))</f>
        <v>-77</v>
      </c>
      <c r="F422" s="106"/>
      <c r="G422" s="106">
        <f>IF(HEX2DEC(CONCATENATE(INDEX('BCC Daten'!$B:$R,HEX2DEC($B422)/16+3,HEX2DEC(H$1)+2),INDEX('BCC Daten'!$B:$R,HEX2DEC($B422)/16+3,HEX2DEC(G$1)+2)))&gt;32767,HEX2DEC(CONCATENATE(INDEX('BCC Daten'!$B:$R,HEX2DEC($B422)/16+3,HEX2DEC(H$1)+2),INDEX('BCC Daten'!$B:$R,HEX2DEC($B422)/16+3,HEX2DEC(G$1)+2)))-65536,HEX2DEC(CONCATENATE(INDEX('BCC Daten'!$B:$R,HEX2DEC($B422)/16+3,HEX2DEC(H$1)+2),INDEX('BCC Daten'!$B:$R,HEX2DEC($B422)/16+3,HEX2DEC(G$1)+2))))</f>
        <v>-21</v>
      </c>
      <c r="H422" s="106"/>
      <c r="I422" s="106">
        <f>IF(HEX2DEC(CONCATENATE(INDEX('BCC Daten'!$B:$R,HEX2DEC($B422)/16+3,HEX2DEC(J$1)+2),INDEX('BCC Daten'!$B:$R,HEX2DEC($B422)/16+3,HEX2DEC(I$1)+2)))&gt;32767,HEX2DEC(CONCATENATE(INDEX('BCC Daten'!$B:$R,HEX2DEC($B422)/16+3,HEX2DEC(J$1)+2),INDEX('BCC Daten'!$B:$R,HEX2DEC($B422)/16+3,HEX2DEC(I$1)+2)))-65536,HEX2DEC(CONCATENATE(INDEX('BCC Daten'!$B:$R,HEX2DEC($B422)/16+3,HEX2DEC(J$1)+2),INDEX('BCC Daten'!$B:$R,HEX2DEC($B422)/16+3,HEX2DEC(I$1)+2))))</f>
        <v>-94</v>
      </c>
      <c r="J422" s="106"/>
      <c r="K422" s="106">
        <f>IF(HEX2DEC(CONCATENATE(INDEX('BCC Daten'!$B:$R,HEX2DEC($B422)/16+3,HEX2DEC(L$1)+2),INDEX('BCC Daten'!$B:$R,HEX2DEC($B422)/16+3,HEX2DEC(K$1)+2)))&gt;32767,HEX2DEC(CONCATENATE(INDEX('BCC Daten'!$B:$R,HEX2DEC($B422)/16+3,HEX2DEC(L$1)+2),INDEX('BCC Daten'!$B:$R,HEX2DEC($B422)/16+3,HEX2DEC(K$1)+2)))-65536,HEX2DEC(CONCATENATE(INDEX('BCC Daten'!$B:$R,HEX2DEC($B422)/16+3,HEX2DEC(L$1)+2),INDEX('BCC Daten'!$B:$R,HEX2DEC($B422)/16+3,HEX2DEC(K$1)+2))))</f>
        <v>-7</v>
      </c>
      <c r="L422" s="106"/>
      <c r="M422" s="106">
        <f>IF(HEX2DEC(CONCATENATE(INDEX('BCC Daten'!$B:$R,HEX2DEC($B422)/16+3,HEX2DEC(N$1)+2),INDEX('BCC Daten'!$B:$R,HEX2DEC($B422)/16+3,HEX2DEC(M$1)+2)))&gt;32767,HEX2DEC(CONCATENATE(INDEX('BCC Daten'!$B:$R,HEX2DEC($B422)/16+3,HEX2DEC(N$1)+2),INDEX('BCC Daten'!$B:$R,HEX2DEC($B422)/16+3,HEX2DEC(M$1)+2)))-65536,HEX2DEC(CONCATENATE(INDEX('BCC Daten'!$B:$R,HEX2DEC($B422)/16+3,HEX2DEC(N$1)+2),INDEX('BCC Daten'!$B:$R,HEX2DEC($B422)/16+3,HEX2DEC(M$1)+2))))</f>
        <v>-92</v>
      </c>
      <c r="N422" s="106"/>
      <c r="O422" s="106">
        <f>IF(HEX2DEC(CONCATENATE(INDEX('BCC Daten'!$B:$R,HEX2DEC($B422)/16+3,HEX2DEC(P$1)+2),INDEX('BCC Daten'!$B:$R,HEX2DEC($B422)/16+3,HEX2DEC(O$1)+2)))&gt;32767,HEX2DEC(CONCATENATE(INDEX('BCC Daten'!$B:$R,HEX2DEC($B422)/16+3,HEX2DEC(P$1)+2),INDEX('BCC Daten'!$B:$R,HEX2DEC($B422)/16+3,HEX2DEC(O$1)+2)))-65536,HEX2DEC(CONCATENATE(INDEX('BCC Daten'!$B:$R,HEX2DEC($B422)/16+3,HEX2DEC(P$1)+2),INDEX('BCC Daten'!$B:$R,HEX2DEC($B422)/16+3,HEX2DEC(O$1)+2))))</f>
        <v>-49</v>
      </c>
      <c r="P422" s="106"/>
      <c r="Q422" s="106">
        <f>IF(HEX2DEC(CONCATENATE(INDEX('BCC Daten'!$B:$R,HEX2DEC($B422)/16+3,HEX2DEC(R$1)+2),INDEX('BCC Daten'!$B:$R,HEX2DEC($B422)/16+3,HEX2DEC(Q$1)+2)))&gt;32767,HEX2DEC(CONCATENATE(INDEX('BCC Daten'!$B:$R,HEX2DEC($B422)/16+3,HEX2DEC(R$1)+2),INDEX('BCC Daten'!$B:$R,HEX2DEC($B422)/16+3,HEX2DEC(Q$1)+2)))-65536,HEX2DEC(CONCATENATE(INDEX('BCC Daten'!$B:$R,HEX2DEC($B422)/16+3,HEX2DEC(R$1)+2),INDEX('BCC Daten'!$B:$R,HEX2DEC($B422)/16+3,HEX2DEC(Q$1)+2))))</f>
        <v>-45</v>
      </c>
      <c r="R422" s="107"/>
    </row>
    <row r="423" spans="1:19" x14ac:dyDescent="0.25">
      <c r="A423" s="75">
        <f t="shared" si="14"/>
        <v>5872</v>
      </c>
      <c r="B423" s="10" t="str">
        <f t="shared" si="13"/>
        <v>16F0</v>
      </c>
      <c r="C423" s="105">
        <f>IF(HEX2DEC(CONCATENATE(INDEX('BCC Daten'!$B:$R,HEX2DEC($B423)/16+3,HEX2DEC(D$1)+2),INDEX('BCC Daten'!$B:$R,HEX2DEC($B423)/16+3,HEX2DEC(C$1)+2)))&gt;32767,HEX2DEC(CONCATENATE(INDEX('BCC Daten'!$B:$R,HEX2DEC($B423)/16+3,HEX2DEC(D$1)+2),INDEX('BCC Daten'!$B:$R,HEX2DEC($B423)/16+3,HEX2DEC(C$1)+2)))-65536,HEX2DEC(CONCATENATE(INDEX('BCC Daten'!$B:$R,HEX2DEC($B423)/16+3,HEX2DEC(D$1)+2),INDEX('BCC Daten'!$B:$R,HEX2DEC($B423)/16+3,HEX2DEC(C$1)+2))))</f>
        <v>6</v>
      </c>
      <c r="D423" s="106"/>
      <c r="E423" s="106">
        <f>IF(HEX2DEC(CONCATENATE(INDEX('BCC Daten'!$B:$R,HEX2DEC($B423)/16+3,HEX2DEC(F$1)+2),INDEX('BCC Daten'!$B:$R,HEX2DEC($B423)/16+3,HEX2DEC(E$1)+2)))&gt;32767,HEX2DEC(CONCATENATE(INDEX('BCC Daten'!$B:$R,HEX2DEC($B423)/16+3,HEX2DEC(F$1)+2),INDEX('BCC Daten'!$B:$R,HEX2DEC($B423)/16+3,HEX2DEC(E$1)+2)))-65536,HEX2DEC(CONCATENATE(INDEX('BCC Daten'!$B:$R,HEX2DEC($B423)/16+3,HEX2DEC(F$1)+2),INDEX('BCC Daten'!$B:$R,HEX2DEC($B423)/16+3,HEX2DEC(E$1)+2))))</f>
        <v>-12</v>
      </c>
      <c r="F423" s="106"/>
      <c r="G423" s="106">
        <f>IF(HEX2DEC(CONCATENATE(INDEX('BCC Daten'!$B:$R,HEX2DEC($B423)/16+3,HEX2DEC(H$1)+2),INDEX('BCC Daten'!$B:$R,HEX2DEC($B423)/16+3,HEX2DEC(G$1)+2)))&gt;32767,HEX2DEC(CONCATENATE(INDEX('BCC Daten'!$B:$R,HEX2DEC($B423)/16+3,HEX2DEC(H$1)+2),INDEX('BCC Daten'!$B:$R,HEX2DEC($B423)/16+3,HEX2DEC(G$1)+2)))-65536,HEX2DEC(CONCATENATE(INDEX('BCC Daten'!$B:$R,HEX2DEC($B423)/16+3,HEX2DEC(H$1)+2),INDEX('BCC Daten'!$B:$R,HEX2DEC($B423)/16+3,HEX2DEC(G$1)+2))))</f>
        <v>35</v>
      </c>
      <c r="H423" s="106"/>
      <c r="I423" s="106">
        <f>IF(HEX2DEC(CONCATENATE(INDEX('BCC Daten'!$B:$R,HEX2DEC($B423)/16+3,HEX2DEC(J$1)+2),INDEX('BCC Daten'!$B:$R,HEX2DEC($B423)/16+3,HEX2DEC(I$1)+2)))&gt;32767,HEX2DEC(CONCATENATE(INDEX('BCC Daten'!$B:$R,HEX2DEC($B423)/16+3,HEX2DEC(J$1)+2),INDEX('BCC Daten'!$B:$R,HEX2DEC($B423)/16+3,HEX2DEC(I$1)+2)))-65536,HEX2DEC(CONCATENATE(INDEX('BCC Daten'!$B:$R,HEX2DEC($B423)/16+3,HEX2DEC(J$1)+2),INDEX('BCC Daten'!$B:$R,HEX2DEC($B423)/16+3,HEX2DEC(I$1)+2))))</f>
        <v>-81</v>
      </c>
      <c r="J423" s="106"/>
      <c r="K423" s="106">
        <f>IF(HEX2DEC(CONCATENATE(INDEX('BCC Daten'!$B:$R,HEX2DEC($B423)/16+3,HEX2DEC(L$1)+2),INDEX('BCC Daten'!$B:$R,HEX2DEC($B423)/16+3,HEX2DEC(K$1)+2)))&gt;32767,HEX2DEC(CONCATENATE(INDEX('BCC Daten'!$B:$R,HEX2DEC($B423)/16+3,HEX2DEC(L$1)+2),INDEX('BCC Daten'!$B:$R,HEX2DEC($B423)/16+3,HEX2DEC(K$1)+2)))-65536,HEX2DEC(CONCATENATE(INDEX('BCC Daten'!$B:$R,HEX2DEC($B423)/16+3,HEX2DEC(L$1)+2),INDEX('BCC Daten'!$B:$R,HEX2DEC($B423)/16+3,HEX2DEC(K$1)+2))))</f>
        <v>-46</v>
      </c>
      <c r="L423" s="106"/>
      <c r="M423" s="106">
        <f>IF(HEX2DEC(CONCATENATE(INDEX('BCC Daten'!$B:$R,HEX2DEC($B423)/16+3,HEX2DEC(N$1)+2),INDEX('BCC Daten'!$B:$R,HEX2DEC($B423)/16+3,HEX2DEC(M$1)+2)))&gt;32767,HEX2DEC(CONCATENATE(INDEX('BCC Daten'!$B:$R,HEX2DEC($B423)/16+3,HEX2DEC(N$1)+2),INDEX('BCC Daten'!$B:$R,HEX2DEC($B423)/16+3,HEX2DEC(M$1)+2)))-65536,HEX2DEC(CONCATENATE(INDEX('BCC Daten'!$B:$R,HEX2DEC($B423)/16+3,HEX2DEC(N$1)+2),INDEX('BCC Daten'!$B:$R,HEX2DEC($B423)/16+3,HEX2DEC(M$1)+2))))</f>
        <v>57</v>
      </c>
      <c r="N423" s="106"/>
      <c r="O423" s="106">
        <f>IF(HEX2DEC(CONCATENATE(INDEX('BCC Daten'!$B:$R,HEX2DEC($B423)/16+3,HEX2DEC(P$1)+2),INDEX('BCC Daten'!$B:$R,HEX2DEC($B423)/16+3,HEX2DEC(O$1)+2)))&gt;32767,HEX2DEC(CONCATENATE(INDEX('BCC Daten'!$B:$R,HEX2DEC($B423)/16+3,HEX2DEC(P$1)+2),INDEX('BCC Daten'!$B:$R,HEX2DEC($B423)/16+3,HEX2DEC(O$1)+2)))-65536,HEX2DEC(CONCATENATE(INDEX('BCC Daten'!$B:$R,HEX2DEC($B423)/16+3,HEX2DEC(P$1)+2),INDEX('BCC Daten'!$B:$R,HEX2DEC($B423)/16+3,HEX2DEC(O$1)+2))))</f>
        <v>86</v>
      </c>
      <c r="P423" s="106"/>
      <c r="Q423" s="106">
        <f>IF(HEX2DEC(CONCATENATE(INDEX('BCC Daten'!$B:$R,HEX2DEC($B423)/16+3,HEX2DEC(R$1)+2),INDEX('BCC Daten'!$B:$R,HEX2DEC($B423)/16+3,HEX2DEC(Q$1)+2)))&gt;32767,HEX2DEC(CONCATENATE(INDEX('BCC Daten'!$B:$R,HEX2DEC($B423)/16+3,HEX2DEC(R$1)+2),INDEX('BCC Daten'!$B:$R,HEX2DEC($B423)/16+3,HEX2DEC(Q$1)+2)))-65536,HEX2DEC(CONCATENATE(INDEX('BCC Daten'!$B:$R,HEX2DEC($B423)/16+3,HEX2DEC(R$1)+2),INDEX('BCC Daten'!$B:$R,HEX2DEC($B423)/16+3,HEX2DEC(Q$1)+2))))</f>
        <v>-79</v>
      </c>
      <c r="R423" s="107"/>
    </row>
    <row r="424" spans="1:19" x14ac:dyDescent="0.25">
      <c r="A424" s="75">
        <f t="shared" si="14"/>
        <v>5888</v>
      </c>
      <c r="B424" s="10" t="str">
        <f t="shared" si="13"/>
        <v>1700</v>
      </c>
      <c r="C424" s="105">
        <f>IF(HEX2DEC(CONCATENATE(INDEX('BCC Daten'!$B:$R,HEX2DEC($B424)/16+3,HEX2DEC(D$1)+2),INDEX('BCC Daten'!$B:$R,HEX2DEC($B424)/16+3,HEX2DEC(C$1)+2)))&gt;32767,HEX2DEC(CONCATENATE(INDEX('BCC Daten'!$B:$R,HEX2DEC($B424)/16+3,HEX2DEC(D$1)+2),INDEX('BCC Daten'!$B:$R,HEX2DEC($B424)/16+3,HEX2DEC(C$1)+2)))-65536,HEX2DEC(CONCATENATE(INDEX('BCC Daten'!$B:$R,HEX2DEC($B424)/16+3,HEX2DEC(D$1)+2),INDEX('BCC Daten'!$B:$R,HEX2DEC($B424)/16+3,HEX2DEC(C$1)+2))))</f>
        <v>-40</v>
      </c>
      <c r="D424" s="106"/>
      <c r="E424" s="106">
        <f>IF(HEX2DEC(CONCATENATE(INDEX('BCC Daten'!$B:$R,HEX2DEC($B424)/16+3,HEX2DEC(F$1)+2),INDEX('BCC Daten'!$B:$R,HEX2DEC($B424)/16+3,HEX2DEC(E$1)+2)))&gt;32767,HEX2DEC(CONCATENATE(INDEX('BCC Daten'!$B:$R,HEX2DEC($B424)/16+3,HEX2DEC(F$1)+2),INDEX('BCC Daten'!$B:$R,HEX2DEC($B424)/16+3,HEX2DEC(E$1)+2)))-65536,HEX2DEC(CONCATENATE(INDEX('BCC Daten'!$B:$R,HEX2DEC($B424)/16+3,HEX2DEC(F$1)+2),INDEX('BCC Daten'!$B:$R,HEX2DEC($B424)/16+3,HEX2DEC(E$1)+2))))</f>
        <v>25</v>
      </c>
      <c r="F424" s="106"/>
      <c r="G424" s="106">
        <f>IF(HEX2DEC(CONCATENATE(INDEX('BCC Daten'!$B:$R,HEX2DEC($B424)/16+3,HEX2DEC(H$1)+2),INDEX('BCC Daten'!$B:$R,HEX2DEC($B424)/16+3,HEX2DEC(G$1)+2)))&gt;32767,HEX2DEC(CONCATENATE(INDEX('BCC Daten'!$B:$R,HEX2DEC($B424)/16+3,HEX2DEC(H$1)+2),INDEX('BCC Daten'!$B:$R,HEX2DEC($B424)/16+3,HEX2DEC(G$1)+2)))-65536,HEX2DEC(CONCATENATE(INDEX('BCC Daten'!$B:$R,HEX2DEC($B424)/16+3,HEX2DEC(H$1)+2),INDEX('BCC Daten'!$B:$R,HEX2DEC($B424)/16+3,HEX2DEC(G$1)+2))))</f>
        <v>-94</v>
      </c>
      <c r="H424" s="106"/>
      <c r="I424" s="106">
        <f>IF(HEX2DEC(CONCATENATE(INDEX('BCC Daten'!$B:$R,HEX2DEC($B424)/16+3,HEX2DEC(J$1)+2),INDEX('BCC Daten'!$B:$R,HEX2DEC($B424)/16+3,HEX2DEC(I$1)+2)))&gt;32767,HEX2DEC(CONCATENATE(INDEX('BCC Daten'!$B:$R,HEX2DEC($B424)/16+3,HEX2DEC(J$1)+2),INDEX('BCC Daten'!$B:$R,HEX2DEC($B424)/16+3,HEX2DEC(I$1)+2)))-65536,HEX2DEC(CONCATENATE(INDEX('BCC Daten'!$B:$R,HEX2DEC($B424)/16+3,HEX2DEC(J$1)+2),INDEX('BCC Daten'!$B:$R,HEX2DEC($B424)/16+3,HEX2DEC(I$1)+2))))</f>
        <v>34</v>
      </c>
      <c r="J424" s="106"/>
      <c r="K424" s="106">
        <f>IF(HEX2DEC(CONCATENATE(INDEX('BCC Daten'!$B:$R,HEX2DEC($B424)/16+3,HEX2DEC(L$1)+2),INDEX('BCC Daten'!$B:$R,HEX2DEC($B424)/16+3,HEX2DEC(K$1)+2)))&gt;32767,HEX2DEC(CONCATENATE(INDEX('BCC Daten'!$B:$R,HEX2DEC($B424)/16+3,HEX2DEC(L$1)+2),INDEX('BCC Daten'!$B:$R,HEX2DEC($B424)/16+3,HEX2DEC(K$1)+2)))-65536,HEX2DEC(CONCATENATE(INDEX('BCC Daten'!$B:$R,HEX2DEC($B424)/16+3,HEX2DEC(L$1)+2),INDEX('BCC Daten'!$B:$R,HEX2DEC($B424)/16+3,HEX2DEC(K$1)+2))))</f>
        <v>-54</v>
      </c>
      <c r="L424" s="106"/>
      <c r="M424" s="106">
        <f>IF(HEX2DEC(CONCATENATE(INDEX('BCC Daten'!$B:$R,HEX2DEC($B424)/16+3,HEX2DEC(N$1)+2),INDEX('BCC Daten'!$B:$R,HEX2DEC($B424)/16+3,HEX2DEC(M$1)+2)))&gt;32767,HEX2DEC(CONCATENATE(INDEX('BCC Daten'!$B:$R,HEX2DEC($B424)/16+3,HEX2DEC(N$1)+2),INDEX('BCC Daten'!$B:$R,HEX2DEC($B424)/16+3,HEX2DEC(M$1)+2)))-65536,HEX2DEC(CONCATENATE(INDEX('BCC Daten'!$B:$R,HEX2DEC($B424)/16+3,HEX2DEC(N$1)+2),INDEX('BCC Daten'!$B:$R,HEX2DEC($B424)/16+3,HEX2DEC(M$1)+2))))</f>
        <v>-30</v>
      </c>
      <c r="N424" s="106"/>
      <c r="O424" s="106">
        <f>IF(HEX2DEC(CONCATENATE(INDEX('BCC Daten'!$B:$R,HEX2DEC($B424)/16+3,HEX2DEC(P$1)+2),INDEX('BCC Daten'!$B:$R,HEX2DEC($B424)/16+3,HEX2DEC(O$1)+2)))&gt;32767,HEX2DEC(CONCATENATE(INDEX('BCC Daten'!$B:$R,HEX2DEC($B424)/16+3,HEX2DEC(P$1)+2),INDEX('BCC Daten'!$B:$R,HEX2DEC($B424)/16+3,HEX2DEC(O$1)+2)))-65536,HEX2DEC(CONCATENATE(INDEX('BCC Daten'!$B:$R,HEX2DEC($B424)/16+3,HEX2DEC(P$1)+2),INDEX('BCC Daten'!$B:$R,HEX2DEC($B424)/16+3,HEX2DEC(O$1)+2))))</f>
        <v>-45</v>
      </c>
      <c r="P424" s="106"/>
      <c r="Q424" s="106">
        <f>IF(HEX2DEC(CONCATENATE(INDEX('BCC Daten'!$B:$R,HEX2DEC($B424)/16+3,HEX2DEC(R$1)+2),INDEX('BCC Daten'!$B:$R,HEX2DEC($B424)/16+3,HEX2DEC(Q$1)+2)))&gt;32767,HEX2DEC(CONCATENATE(INDEX('BCC Daten'!$B:$R,HEX2DEC($B424)/16+3,HEX2DEC(R$1)+2),INDEX('BCC Daten'!$B:$R,HEX2DEC($B424)/16+3,HEX2DEC(Q$1)+2)))-65536,HEX2DEC(CONCATENATE(INDEX('BCC Daten'!$B:$R,HEX2DEC($B424)/16+3,HEX2DEC(R$1)+2),INDEX('BCC Daten'!$B:$R,HEX2DEC($B424)/16+3,HEX2DEC(Q$1)+2))))</f>
        <v>-33</v>
      </c>
      <c r="R424" s="107"/>
    </row>
    <row r="425" spans="1:19" x14ac:dyDescent="0.25">
      <c r="A425" s="75">
        <f t="shared" si="14"/>
        <v>5904</v>
      </c>
      <c r="B425" s="10" t="str">
        <f t="shared" si="13"/>
        <v>1710</v>
      </c>
      <c r="C425" s="105">
        <f>IF(HEX2DEC(CONCATENATE(INDEX('BCC Daten'!$B:$R,HEX2DEC($B425)/16+3,HEX2DEC(D$1)+2),INDEX('BCC Daten'!$B:$R,HEX2DEC($B425)/16+3,HEX2DEC(C$1)+2)))&gt;32767,HEX2DEC(CONCATENATE(INDEX('BCC Daten'!$B:$R,HEX2DEC($B425)/16+3,HEX2DEC(D$1)+2),INDEX('BCC Daten'!$B:$R,HEX2DEC($B425)/16+3,HEX2DEC(C$1)+2)))-65536,HEX2DEC(CONCATENATE(INDEX('BCC Daten'!$B:$R,HEX2DEC($B425)/16+3,HEX2DEC(D$1)+2),INDEX('BCC Daten'!$B:$R,HEX2DEC($B425)/16+3,HEX2DEC(C$1)+2))))</f>
        <v>-71</v>
      </c>
      <c r="D425" s="106"/>
      <c r="E425" s="106">
        <f>IF(HEX2DEC(CONCATENATE(INDEX('BCC Daten'!$B:$R,HEX2DEC($B425)/16+3,HEX2DEC(F$1)+2),INDEX('BCC Daten'!$B:$R,HEX2DEC($B425)/16+3,HEX2DEC(E$1)+2)))&gt;32767,HEX2DEC(CONCATENATE(INDEX('BCC Daten'!$B:$R,HEX2DEC($B425)/16+3,HEX2DEC(F$1)+2),INDEX('BCC Daten'!$B:$R,HEX2DEC($B425)/16+3,HEX2DEC(E$1)+2)))-65536,HEX2DEC(CONCATENATE(INDEX('BCC Daten'!$B:$R,HEX2DEC($B425)/16+3,HEX2DEC(F$1)+2),INDEX('BCC Daten'!$B:$R,HEX2DEC($B425)/16+3,HEX2DEC(E$1)+2))))</f>
        <v>-84</v>
      </c>
      <c r="F425" s="106"/>
      <c r="G425" s="106">
        <f>IF(HEX2DEC(CONCATENATE(INDEX('BCC Daten'!$B:$R,HEX2DEC($B425)/16+3,HEX2DEC(H$1)+2),INDEX('BCC Daten'!$B:$R,HEX2DEC($B425)/16+3,HEX2DEC(G$1)+2)))&gt;32767,HEX2DEC(CONCATENATE(INDEX('BCC Daten'!$B:$R,HEX2DEC($B425)/16+3,HEX2DEC(H$1)+2),INDEX('BCC Daten'!$B:$R,HEX2DEC($B425)/16+3,HEX2DEC(G$1)+2)))-65536,HEX2DEC(CONCATENATE(INDEX('BCC Daten'!$B:$R,HEX2DEC($B425)/16+3,HEX2DEC(H$1)+2),INDEX('BCC Daten'!$B:$R,HEX2DEC($B425)/16+3,HEX2DEC(G$1)+2))))</f>
        <v>6</v>
      </c>
      <c r="H425" s="106"/>
      <c r="I425" s="106">
        <f>IF(HEX2DEC(CONCATENATE(INDEX('BCC Daten'!$B:$R,HEX2DEC($B425)/16+3,HEX2DEC(J$1)+2),INDEX('BCC Daten'!$B:$R,HEX2DEC($B425)/16+3,HEX2DEC(I$1)+2)))&gt;32767,HEX2DEC(CONCATENATE(INDEX('BCC Daten'!$B:$R,HEX2DEC($B425)/16+3,HEX2DEC(J$1)+2),INDEX('BCC Daten'!$B:$R,HEX2DEC($B425)/16+3,HEX2DEC(I$1)+2)))-65536,HEX2DEC(CONCATENATE(INDEX('BCC Daten'!$B:$R,HEX2DEC($B425)/16+3,HEX2DEC(J$1)+2),INDEX('BCC Daten'!$B:$R,HEX2DEC($B425)/16+3,HEX2DEC(I$1)+2))))</f>
        <v>-6</v>
      </c>
      <c r="J425" s="106"/>
      <c r="K425" s="106">
        <f>IF(HEX2DEC(CONCATENATE(INDEX('BCC Daten'!$B:$R,HEX2DEC($B425)/16+3,HEX2DEC(L$1)+2),INDEX('BCC Daten'!$B:$R,HEX2DEC($B425)/16+3,HEX2DEC(K$1)+2)))&gt;32767,HEX2DEC(CONCATENATE(INDEX('BCC Daten'!$B:$R,HEX2DEC($B425)/16+3,HEX2DEC(L$1)+2),INDEX('BCC Daten'!$B:$R,HEX2DEC($B425)/16+3,HEX2DEC(K$1)+2)))-65536,HEX2DEC(CONCATENATE(INDEX('BCC Daten'!$B:$R,HEX2DEC($B425)/16+3,HEX2DEC(L$1)+2),INDEX('BCC Daten'!$B:$R,HEX2DEC($B425)/16+3,HEX2DEC(K$1)+2))))</f>
        <v>-65</v>
      </c>
      <c r="L425" s="106"/>
      <c r="M425" s="106">
        <f>IF(HEX2DEC(CONCATENATE(INDEX('BCC Daten'!$B:$R,HEX2DEC($B425)/16+3,HEX2DEC(N$1)+2),INDEX('BCC Daten'!$B:$R,HEX2DEC($B425)/16+3,HEX2DEC(M$1)+2)))&gt;32767,HEX2DEC(CONCATENATE(INDEX('BCC Daten'!$B:$R,HEX2DEC($B425)/16+3,HEX2DEC(N$1)+2),INDEX('BCC Daten'!$B:$R,HEX2DEC($B425)/16+3,HEX2DEC(M$1)+2)))-65536,HEX2DEC(CONCATENATE(INDEX('BCC Daten'!$B:$R,HEX2DEC($B425)/16+3,HEX2DEC(N$1)+2),INDEX('BCC Daten'!$B:$R,HEX2DEC($B425)/16+3,HEX2DEC(M$1)+2))))</f>
        <v>38</v>
      </c>
      <c r="N425" s="106"/>
      <c r="O425" s="106">
        <f>IF(HEX2DEC(CONCATENATE(INDEX('BCC Daten'!$B:$R,HEX2DEC($B425)/16+3,HEX2DEC(P$1)+2),INDEX('BCC Daten'!$B:$R,HEX2DEC($B425)/16+3,HEX2DEC(O$1)+2)))&gt;32767,HEX2DEC(CONCATENATE(INDEX('BCC Daten'!$B:$R,HEX2DEC($B425)/16+3,HEX2DEC(P$1)+2),INDEX('BCC Daten'!$B:$R,HEX2DEC($B425)/16+3,HEX2DEC(O$1)+2)))-65536,HEX2DEC(CONCATENATE(INDEX('BCC Daten'!$B:$R,HEX2DEC($B425)/16+3,HEX2DEC(P$1)+2),INDEX('BCC Daten'!$B:$R,HEX2DEC($B425)/16+3,HEX2DEC(O$1)+2))))</f>
        <v>-95</v>
      </c>
      <c r="P425" s="106"/>
      <c r="Q425" s="106">
        <f>IF(HEX2DEC(CONCATENATE(INDEX('BCC Daten'!$B:$R,HEX2DEC($B425)/16+3,HEX2DEC(R$1)+2),INDEX('BCC Daten'!$B:$R,HEX2DEC($B425)/16+3,HEX2DEC(Q$1)+2)))&gt;32767,HEX2DEC(CONCATENATE(INDEX('BCC Daten'!$B:$R,HEX2DEC($B425)/16+3,HEX2DEC(R$1)+2),INDEX('BCC Daten'!$B:$R,HEX2DEC($B425)/16+3,HEX2DEC(Q$1)+2)))-65536,HEX2DEC(CONCATENATE(INDEX('BCC Daten'!$B:$R,HEX2DEC($B425)/16+3,HEX2DEC(R$1)+2),INDEX('BCC Daten'!$B:$R,HEX2DEC($B425)/16+3,HEX2DEC(Q$1)+2))))</f>
        <v>21</v>
      </c>
      <c r="R425" s="107"/>
    </row>
    <row r="426" spans="1:19" x14ac:dyDescent="0.25">
      <c r="A426" s="75">
        <f t="shared" si="14"/>
        <v>5920</v>
      </c>
      <c r="B426" s="10" t="str">
        <f t="shared" si="13"/>
        <v>1720</v>
      </c>
      <c r="C426" s="105">
        <f>IF(HEX2DEC(CONCATENATE(INDEX('BCC Daten'!$B:$R,HEX2DEC($B426)/16+3,HEX2DEC(D$1)+2),INDEX('BCC Daten'!$B:$R,HEX2DEC($B426)/16+3,HEX2DEC(C$1)+2)))&gt;32767,HEX2DEC(CONCATENATE(INDEX('BCC Daten'!$B:$R,HEX2DEC($B426)/16+3,HEX2DEC(D$1)+2),INDEX('BCC Daten'!$B:$R,HEX2DEC($B426)/16+3,HEX2DEC(C$1)+2)))-65536,HEX2DEC(CONCATENATE(INDEX('BCC Daten'!$B:$R,HEX2DEC($B426)/16+3,HEX2DEC(D$1)+2),INDEX('BCC Daten'!$B:$R,HEX2DEC($B426)/16+3,HEX2DEC(C$1)+2))))</f>
        <v>26</v>
      </c>
      <c r="D426" s="106"/>
      <c r="E426" s="106">
        <f>IF(HEX2DEC(CONCATENATE(INDEX('BCC Daten'!$B:$R,HEX2DEC($B426)/16+3,HEX2DEC(F$1)+2),INDEX('BCC Daten'!$B:$R,HEX2DEC($B426)/16+3,HEX2DEC(E$1)+2)))&gt;32767,HEX2DEC(CONCATENATE(INDEX('BCC Daten'!$B:$R,HEX2DEC($B426)/16+3,HEX2DEC(F$1)+2),INDEX('BCC Daten'!$B:$R,HEX2DEC($B426)/16+3,HEX2DEC(E$1)+2)))-65536,HEX2DEC(CONCATENATE(INDEX('BCC Daten'!$B:$R,HEX2DEC($B426)/16+3,HEX2DEC(F$1)+2),INDEX('BCC Daten'!$B:$R,HEX2DEC($B426)/16+3,HEX2DEC(E$1)+2))))</f>
        <v>-91</v>
      </c>
      <c r="F426" s="106"/>
      <c r="G426" s="106">
        <f>IF(HEX2DEC(CONCATENATE(INDEX('BCC Daten'!$B:$R,HEX2DEC($B426)/16+3,HEX2DEC(H$1)+2),INDEX('BCC Daten'!$B:$R,HEX2DEC($B426)/16+3,HEX2DEC(G$1)+2)))&gt;32767,HEX2DEC(CONCATENATE(INDEX('BCC Daten'!$B:$R,HEX2DEC($B426)/16+3,HEX2DEC(H$1)+2),INDEX('BCC Daten'!$B:$R,HEX2DEC($B426)/16+3,HEX2DEC(G$1)+2)))-65536,HEX2DEC(CONCATENATE(INDEX('BCC Daten'!$B:$R,HEX2DEC($B426)/16+3,HEX2DEC(H$1)+2),INDEX('BCC Daten'!$B:$R,HEX2DEC($B426)/16+3,HEX2DEC(G$1)+2))))</f>
        <v>1</v>
      </c>
      <c r="H426" s="106"/>
      <c r="I426" s="106">
        <f>IF(HEX2DEC(CONCATENATE(INDEX('BCC Daten'!$B:$R,HEX2DEC($B426)/16+3,HEX2DEC(J$1)+2),INDEX('BCC Daten'!$B:$R,HEX2DEC($B426)/16+3,HEX2DEC(I$1)+2)))&gt;32767,HEX2DEC(CONCATENATE(INDEX('BCC Daten'!$B:$R,HEX2DEC($B426)/16+3,HEX2DEC(J$1)+2),INDEX('BCC Daten'!$B:$R,HEX2DEC($B426)/16+3,HEX2DEC(I$1)+2)))-65536,HEX2DEC(CONCATENATE(INDEX('BCC Daten'!$B:$R,HEX2DEC($B426)/16+3,HEX2DEC(J$1)+2),INDEX('BCC Daten'!$B:$R,HEX2DEC($B426)/16+3,HEX2DEC(I$1)+2))))</f>
        <v>-48</v>
      </c>
      <c r="J426" s="106"/>
      <c r="K426" s="106">
        <f>IF(HEX2DEC(CONCATENATE(INDEX('BCC Daten'!$B:$R,HEX2DEC($B426)/16+3,HEX2DEC(L$1)+2),INDEX('BCC Daten'!$B:$R,HEX2DEC($B426)/16+3,HEX2DEC(K$1)+2)))&gt;32767,HEX2DEC(CONCATENATE(INDEX('BCC Daten'!$B:$R,HEX2DEC($B426)/16+3,HEX2DEC(L$1)+2),INDEX('BCC Daten'!$B:$R,HEX2DEC($B426)/16+3,HEX2DEC(K$1)+2)))-65536,HEX2DEC(CONCATENATE(INDEX('BCC Daten'!$B:$R,HEX2DEC($B426)/16+3,HEX2DEC(L$1)+2),INDEX('BCC Daten'!$B:$R,HEX2DEC($B426)/16+3,HEX2DEC(K$1)+2))))</f>
        <v>-20</v>
      </c>
      <c r="L426" s="106"/>
      <c r="M426" s="106">
        <f>IF(HEX2DEC(CONCATENATE(INDEX('BCC Daten'!$B:$R,HEX2DEC($B426)/16+3,HEX2DEC(N$1)+2),INDEX('BCC Daten'!$B:$R,HEX2DEC($B426)/16+3,HEX2DEC(M$1)+2)))&gt;32767,HEX2DEC(CONCATENATE(INDEX('BCC Daten'!$B:$R,HEX2DEC($B426)/16+3,HEX2DEC(N$1)+2),INDEX('BCC Daten'!$B:$R,HEX2DEC($B426)/16+3,HEX2DEC(M$1)+2)))-65536,HEX2DEC(CONCATENATE(INDEX('BCC Daten'!$B:$R,HEX2DEC($B426)/16+3,HEX2DEC(N$1)+2),INDEX('BCC Daten'!$B:$R,HEX2DEC($B426)/16+3,HEX2DEC(M$1)+2))))</f>
        <v>-46</v>
      </c>
      <c r="N426" s="106"/>
      <c r="O426" s="106">
        <f>IF(HEX2DEC(CONCATENATE(INDEX('BCC Daten'!$B:$R,HEX2DEC($B426)/16+3,HEX2DEC(P$1)+2),INDEX('BCC Daten'!$B:$R,HEX2DEC($B426)/16+3,HEX2DEC(O$1)+2)))&gt;32767,HEX2DEC(CONCATENATE(INDEX('BCC Daten'!$B:$R,HEX2DEC($B426)/16+3,HEX2DEC(P$1)+2),INDEX('BCC Daten'!$B:$R,HEX2DEC($B426)/16+3,HEX2DEC(O$1)+2)))-65536,HEX2DEC(CONCATENATE(INDEX('BCC Daten'!$B:$R,HEX2DEC($B426)/16+3,HEX2DEC(P$1)+2),INDEX('BCC Daten'!$B:$R,HEX2DEC($B426)/16+3,HEX2DEC(O$1)+2))))</f>
        <v>-35</v>
      </c>
      <c r="P426" s="106"/>
      <c r="Q426" s="106">
        <f>IF(HEX2DEC(CONCATENATE(INDEX('BCC Daten'!$B:$R,HEX2DEC($B426)/16+3,HEX2DEC(R$1)+2),INDEX('BCC Daten'!$B:$R,HEX2DEC($B426)/16+3,HEX2DEC(Q$1)+2)))&gt;32767,HEX2DEC(CONCATENATE(INDEX('BCC Daten'!$B:$R,HEX2DEC($B426)/16+3,HEX2DEC(R$1)+2),INDEX('BCC Daten'!$B:$R,HEX2DEC($B426)/16+3,HEX2DEC(Q$1)+2)))-65536,HEX2DEC(CONCATENATE(INDEX('BCC Daten'!$B:$R,HEX2DEC($B426)/16+3,HEX2DEC(R$1)+2),INDEX('BCC Daten'!$B:$R,HEX2DEC($B426)/16+3,HEX2DEC(Q$1)+2))))</f>
        <v>1</v>
      </c>
      <c r="R426" s="107"/>
    </row>
    <row r="427" spans="1:19" x14ac:dyDescent="0.25">
      <c r="A427" s="75">
        <f t="shared" si="14"/>
        <v>5936</v>
      </c>
      <c r="B427" s="10" t="str">
        <f t="shared" si="13"/>
        <v>1730</v>
      </c>
      <c r="C427" s="105">
        <f>IF(HEX2DEC(CONCATENATE(INDEX('BCC Daten'!$B:$R,HEX2DEC($B427)/16+3,HEX2DEC(D$1)+2),INDEX('BCC Daten'!$B:$R,HEX2DEC($B427)/16+3,HEX2DEC(C$1)+2)))&gt;32767,HEX2DEC(CONCATENATE(INDEX('BCC Daten'!$B:$R,HEX2DEC($B427)/16+3,HEX2DEC(D$1)+2),INDEX('BCC Daten'!$B:$R,HEX2DEC($B427)/16+3,HEX2DEC(C$1)+2)))-65536,HEX2DEC(CONCATENATE(INDEX('BCC Daten'!$B:$R,HEX2DEC($B427)/16+3,HEX2DEC(D$1)+2),INDEX('BCC Daten'!$B:$R,HEX2DEC($B427)/16+3,HEX2DEC(C$1)+2))))</f>
        <v>-44</v>
      </c>
      <c r="D427" s="106"/>
      <c r="E427" s="106">
        <f>IF(HEX2DEC(CONCATENATE(INDEX('BCC Daten'!$B:$R,HEX2DEC($B427)/16+3,HEX2DEC(F$1)+2),INDEX('BCC Daten'!$B:$R,HEX2DEC($B427)/16+3,HEX2DEC(E$1)+2)))&gt;32767,HEX2DEC(CONCATENATE(INDEX('BCC Daten'!$B:$R,HEX2DEC($B427)/16+3,HEX2DEC(F$1)+2),INDEX('BCC Daten'!$B:$R,HEX2DEC($B427)/16+3,HEX2DEC(E$1)+2)))-65536,HEX2DEC(CONCATENATE(INDEX('BCC Daten'!$B:$R,HEX2DEC($B427)/16+3,HEX2DEC(F$1)+2),INDEX('BCC Daten'!$B:$R,HEX2DEC($B427)/16+3,HEX2DEC(E$1)+2))))</f>
        <v>-33</v>
      </c>
      <c r="F427" s="106"/>
      <c r="G427" s="106">
        <f>IF(HEX2DEC(CONCATENATE(INDEX('BCC Daten'!$B:$R,HEX2DEC($B427)/16+3,HEX2DEC(H$1)+2),INDEX('BCC Daten'!$B:$R,HEX2DEC($B427)/16+3,HEX2DEC(G$1)+2)))&gt;32767,HEX2DEC(CONCATENATE(INDEX('BCC Daten'!$B:$R,HEX2DEC($B427)/16+3,HEX2DEC(H$1)+2),INDEX('BCC Daten'!$B:$R,HEX2DEC($B427)/16+3,HEX2DEC(G$1)+2)))-65536,HEX2DEC(CONCATENATE(INDEX('BCC Daten'!$B:$R,HEX2DEC($B427)/16+3,HEX2DEC(H$1)+2),INDEX('BCC Daten'!$B:$R,HEX2DEC($B427)/16+3,HEX2DEC(G$1)+2))))</f>
        <v>-146</v>
      </c>
      <c r="H427" s="106"/>
      <c r="I427" s="106">
        <f>IF(HEX2DEC(CONCATENATE(INDEX('BCC Daten'!$B:$R,HEX2DEC($B427)/16+3,HEX2DEC(J$1)+2),INDEX('BCC Daten'!$B:$R,HEX2DEC($B427)/16+3,HEX2DEC(I$1)+2)))&gt;32767,HEX2DEC(CONCATENATE(INDEX('BCC Daten'!$B:$R,HEX2DEC($B427)/16+3,HEX2DEC(J$1)+2),INDEX('BCC Daten'!$B:$R,HEX2DEC($B427)/16+3,HEX2DEC(I$1)+2)))-65536,HEX2DEC(CONCATENATE(INDEX('BCC Daten'!$B:$R,HEX2DEC($B427)/16+3,HEX2DEC(J$1)+2),INDEX('BCC Daten'!$B:$R,HEX2DEC($B427)/16+3,HEX2DEC(I$1)+2))))</f>
        <v>-22</v>
      </c>
      <c r="J427" s="106"/>
      <c r="K427" s="106">
        <f>IF(HEX2DEC(CONCATENATE(INDEX('BCC Daten'!$B:$R,HEX2DEC($B427)/16+3,HEX2DEC(L$1)+2),INDEX('BCC Daten'!$B:$R,HEX2DEC($B427)/16+3,HEX2DEC(K$1)+2)))&gt;32767,HEX2DEC(CONCATENATE(INDEX('BCC Daten'!$B:$R,HEX2DEC($B427)/16+3,HEX2DEC(L$1)+2),INDEX('BCC Daten'!$B:$R,HEX2DEC($B427)/16+3,HEX2DEC(K$1)+2)))-65536,HEX2DEC(CONCATENATE(INDEX('BCC Daten'!$B:$R,HEX2DEC($B427)/16+3,HEX2DEC(L$1)+2),INDEX('BCC Daten'!$B:$R,HEX2DEC($B427)/16+3,HEX2DEC(K$1)+2))))</f>
        <v>-95</v>
      </c>
      <c r="L427" s="106"/>
      <c r="M427" s="106">
        <f>IF(HEX2DEC(CONCATENATE(INDEX('BCC Daten'!$B:$R,HEX2DEC($B427)/16+3,HEX2DEC(N$1)+2),INDEX('BCC Daten'!$B:$R,HEX2DEC($B427)/16+3,HEX2DEC(M$1)+2)))&gt;32767,HEX2DEC(CONCATENATE(INDEX('BCC Daten'!$B:$R,HEX2DEC($B427)/16+3,HEX2DEC(N$1)+2),INDEX('BCC Daten'!$B:$R,HEX2DEC($B427)/16+3,HEX2DEC(M$1)+2)))-65536,HEX2DEC(CONCATENATE(INDEX('BCC Daten'!$B:$R,HEX2DEC($B427)/16+3,HEX2DEC(N$1)+2),INDEX('BCC Daten'!$B:$R,HEX2DEC($B427)/16+3,HEX2DEC(M$1)+2))))</f>
        <v>26</v>
      </c>
      <c r="N427" s="106"/>
      <c r="O427" s="106">
        <f>IF(HEX2DEC(CONCATENATE(INDEX('BCC Daten'!$B:$R,HEX2DEC($B427)/16+3,HEX2DEC(P$1)+2),INDEX('BCC Daten'!$B:$R,HEX2DEC($B427)/16+3,HEX2DEC(O$1)+2)))&gt;32767,HEX2DEC(CONCATENATE(INDEX('BCC Daten'!$B:$R,HEX2DEC($B427)/16+3,HEX2DEC(P$1)+2),INDEX('BCC Daten'!$B:$R,HEX2DEC($B427)/16+3,HEX2DEC(O$1)+2)))-65536,HEX2DEC(CONCATENATE(INDEX('BCC Daten'!$B:$R,HEX2DEC($B427)/16+3,HEX2DEC(P$1)+2),INDEX('BCC Daten'!$B:$R,HEX2DEC($B427)/16+3,HEX2DEC(O$1)+2))))</f>
        <v>-29</v>
      </c>
      <c r="P427" s="106"/>
      <c r="Q427" s="106">
        <f>IF(HEX2DEC(CONCATENATE(INDEX('BCC Daten'!$B:$R,HEX2DEC($B427)/16+3,HEX2DEC(R$1)+2),INDEX('BCC Daten'!$B:$R,HEX2DEC($B427)/16+3,HEX2DEC(Q$1)+2)))&gt;32767,HEX2DEC(CONCATENATE(INDEX('BCC Daten'!$B:$R,HEX2DEC($B427)/16+3,HEX2DEC(R$1)+2),INDEX('BCC Daten'!$B:$R,HEX2DEC($B427)/16+3,HEX2DEC(Q$1)+2)))-65536,HEX2DEC(CONCATENATE(INDEX('BCC Daten'!$B:$R,HEX2DEC($B427)/16+3,HEX2DEC(R$1)+2),INDEX('BCC Daten'!$B:$R,HEX2DEC($B427)/16+3,HEX2DEC(Q$1)+2))))</f>
        <v>7</v>
      </c>
      <c r="R427" s="107"/>
    </row>
    <row r="428" spans="1:19" ht="30" customHeight="1" x14ac:dyDescent="0.25">
      <c r="A428" s="92">
        <f>A427+16</f>
        <v>5952</v>
      </c>
      <c r="B428" s="93" t="str">
        <f>DEC2HEX(A428)</f>
        <v>1740</v>
      </c>
      <c r="C428" s="103" t="s">
        <v>240</v>
      </c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4"/>
      <c r="S428" t="s">
        <v>113</v>
      </c>
    </row>
    <row r="429" spans="1:19" x14ac:dyDescent="0.25">
      <c r="A429" s="92"/>
      <c r="B429" s="93"/>
      <c r="C429" s="99">
        <f>HEX2DEC(CONCATENATE(INDEX('BCC Daten'!$B:$R,HEX2DEC($B428)/16+3,HEX2DEC(D$1)+2),INDEX('BCC Daten'!$B:$R,HEX2DEC($B428)/16+3,HEX2DEC(C$1)+2)))</f>
        <v>6943</v>
      </c>
      <c r="D429" s="100"/>
      <c r="E429" s="100">
        <f>HEX2DEC(CONCATENATE(INDEX('BCC Daten'!$B:$R,HEX2DEC($B428)/16+3,HEX2DEC(F$1)+2),INDEX('BCC Daten'!$B:$R,HEX2DEC($B428)/16+3,HEX2DEC(E$1)+2)))</f>
        <v>12644</v>
      </c>
      <c r="F429" s="100"/>
      <c r="G429" s="100">
        <f>HEX2DEC(CONCATENATE(INDEX('BCC Daten'!$B:$R,HEX2DEC($B428)/16+3,HEX2DEC(H$1)+2),INDEX('BCC Daten'!$B:$R,HEX2DEC($B428)/16+3,HEX2DEC(G$1)+2)))</f>
        <v>14768</v>
      </c>
      <c r="H429" s="100"/>
      <c r="I429" s="100">
        <f>HEX2DEC(CONCATENATE(INDEX('BCC Daten'!$B:$R,HEX2DEC($B428)/16+3,HEX2DEC(J$1)+2),INDEX('BCC Daten'!$B:$R,HEX2DEC($B428)/16+3,HEX2DEC(I$1)+2)))</f>
        <v>21201</v>
      </c>
      <c r="J429" s="100"/>
      <c r="K429" s="100">
        <f>HEX2DEC(CONCATENATE(INDEX('BCC Daten'!$B:$R,HEX2DEC($B428)/16+3,HEX2DEC(L$1)+2),INDEX('BCC Daten'!$B:$R,HEX2DEC($B428)/16+3,HEX2DEC(K$1)+2)))</f>
        <v>22266</v>
      </c>
      <c r="L429" s="100"/>
      <c r="M429" s="100">
        <f>HEX2DEC(CONCATENATE(INDEX('BCC Daten'!$B:$R,HEX2DEC($B428)/16+3,HEX2DEC(N$1)+2),INDEX('BCC Daten'!$B:$R,HEX2DEC($B428)/16+3,HEX2DEC(M$1)+2)))</f>
        <v>26051</v>
      </c>
      <c r="N429" s="100"/>
      <c r="O429" s="100">
        <f>HEX2DEC(CONCATENATE(INDEX('BCC Daten'!$B:$R,HEX2DEC($B428)/16+3,HEX2DEC(P$1)+2),INDEX('BCC Daten'!$B:$R,HEX2DEC($B428)/16+3,HEX2DEC(O$1)+2)))</f>
        <v>28455</v>
      </c>
      <c r="P429" s="100"/>
      <c r="Q429" s="100">
        <f>HEX2DEC(CONCATENATE(INDEX('BCC Daten'!$B:$R,HEX2DEC($B428)/16+3,HEX2DEC(R$1)+2),INDEX('BCC Daten'!$B:$R,HEX2DEC($B428)/16+3,HEX2DEC(Q$1)+2)))</f>
        <v>29561</v>
      </c>
      <c r="R429" s="102"/>
    </row>
    <row r="430" spans="1:19" x14ac:dyDescent="0.25">
      <c r="A430" s="75">
        <f>A428+16</f>
        <v>5968</v>
      </c>
      <c r="B430" s="10" t="str">
        <f t="shared" ref="B430:B493" si="15">DEC2HEX(A430)</f>
        <v>1750</v>
      </c>
      <c r="C430" s="99">
        <f>HEX2DEC(CONCATENATE(INDEX('BCC Daten'!$B:$R,HEX2DEC($B430)/16+3,HEX2DEC(D$1)+2),INDEX('BCC Daten'!$B:$R,HEX2DEC($B430)/16+3,HEX2DEC(C$1)+2)))</f>
        <v>30386</v>
      </c>
      <c r="D430" s="100"/>
      <c r="E430" s="100">
        <f>HEX2DEC(CONCATENATE(INDEX('BCC Daten'!$B:$R,HEX2DEC($B430)/16+3,HEX2DEC(F$1)+2),INDEX('BCC Daten'!$B:$R,HEX2DEC($B430)/16+3,HEX2DEC(E$1)+2)))</f>
        <v>35287</v>
      </c>
      <c r="F430" s="100"/>
      <c r="G430" s="100">
        <f>HEX2DEC(CONCATENATE(INDEX('BCC Daten'!$B:$R,HEX2DEC($B430)/16+3,HEX2DEC(H$1)+2),INDEX('BCC Daten'!$B:$R,HEX2DEC($B430)/16+3,HEX2DEC(G$1)+2)))</f>
        <v>35564</v>
      </c>
      <c r="H430" s="100"/>
      <c r="I430" s="100">
        <f>HEX2DEC(CONCATENATE(INDEX('BCC Daten'!$B:$R,HEX2DEC($B430)/16+3,HEX2DEC(J$1)+2),INDEX('BCC Daten'!$B:$R,HEX2DEC($B430)/16+3,HEX2DEC(I$1)+2)))</f>
        <v>38633</v>
      </c>
      <c r="J430" s="100"/>
      <c r="K430" s="100">
        <f>HEX2DEC(CONCATENATE(INDEX('BCC Daten'!$B:$R,HEX2DEC($B430)/16+3,HEX2DEC(L$1)+2),INDEX('BCC Daten'!$B:$R,HEX2DEC($B430)/16+3,HEX2DEC(K$1)+2)))</f>
        <v>38109</v>
      </c>
      <c r="L430" s="100"/>
      <c r="M430" s="100">
        <f>HEX2DEC(CONCATENATE(INDEX('BCC Daten'!$B:$R,HEX2DEC($B430)/16+3,HEX2DEC(N$1)+2),INDEX('BCC Daten'!$B:$R,HEX2DEC($B430)/16+3,HEX2DEC(M$1)+2)))</f>
        <v>38096</v>
      </c>
      <c r="N430" s="100"/>
      <c r="O430" s="100">
        <f>HEX2DEC(CONCATENATE(INDEX('BCC Daten'!$B:$R,HEX2DEC($B430)/16+3,HEX2DEC(P$1)+2),INDEX('BCC Daten'!$B:$R,HEX2DEC($B430)/16+3,HEX2DEC(O$1)+2)))</f>
        <v>39744</v>
      </c>
      <c r="P430" s="100"/>
      <c r="Q430" s="100">
        <f>HEX2DEC(CONCATENATE(INDEX('BCC Daten'!$B:$R,HEX2DEC($B430)/16+3,HEX2DEC(R$1)+2),INDEX('BCC Daten'!$B:$R,HEX2DEC($B430)/16+3,HEX2DEC(Q$1)+2)))</f>
        <v>39393</v>
      </c>
      <c r="R430" s="102"/>
    </row>
    <row r="431" spans="1:19" x14ac:dyDescent="0.25">
      <c r="A431" s="75">
        <f t="shared" ref="A431:A494" si="16">A430+16</f>
        <v>5984</v>
      </c>
      <c r="B431" s="10" t="str">
        <f t="shared" si="15"/>
        <v>1760</v>
      </c>
      <c r="C431" s="99">
        <f>HEX2DEC(CONCATENATE(INDEX('BCC Daten'!$B:$R,HEX2DEC($B431)/16+3,HEX2DEC(D$1)+2),INDEX('BCC Daten'!$B:$R,HEX2DEC($B431)/16+3,HEX2DEC(C$1)+2)))</f>
        <v>38758</v>
      </c>
      <c r="D431" s="100"/>
      <c r="E431" s="100">
        <f>HEX2DEC(CONCATENATE(INDEX('BCC Daten'!$B:$R,HEX2DEC($B431)/16+3,HEX2DEC(F$1)+2),INDEX('BCC Daten'!$B:$R,HEX2DEC($B431)/16+3,HEX2DEC(E$1)+2)))</f>
        <v>37870</v>
      </c>
      <c r="F431" s="100"/>
      <c r="G431" s="100">
        <f>HEX2DEC(CONCATENATE(INDEX('BCC Daten'!$B:$R,HEX2DEC($B431)/16+3,HEX2DEC(H$1)+2),INDEX('BCC Daten'!$B:$R,HEX2DEC($B431)/16+3,HEX2DEC(G$1)+2)))</f>
        <v>35942</v>
      </c>
      <c r="H431" s="100"/>
      <c r="I431" s="100">
        <f>HEX2DEC(CONCATENATE(INDEX('BCC Daten'!$B:$R,HEX2DEC($B431)/16+3,HEX2DEC(J$1)+2),INDEX('BCC Daten'!$B:$R,HEX2DEC($B431)/16+3,HEX2DEC(I$1)+2)))</f>
        <v>38064</v>
      </c>
      <c r="J431" s="100"/>
      <c r="K431" s="100">
        <f>HEX2DEC(CONCATENATE(INDEX('BCC Daten'!$B:$R,HEX2DEC($B431)/16+3,HEX2DEC(L$1)+2),INDEX('BCC Daten'!$B:$R,HEX2DEC($B431)/16+3,HEX2DEC(K$1)+2)))</f>
        <v>32497</v>
      </c>
      <c r="L431" s="100"/>
      <c r="M431" s="100">
        <f>HEX2DEC(CONCATENATE(INDEX('BCC Daten'!$B:$R,HEX2DEC($B431)/16+3,HEX2DEC(N$1)+2),INDEX('BCC Daten'!$B:$R,HEX2DEC($B431)/16+3,HEX2DEC(M$1)+2)))</f>
        <v>35164</v>
      </c>
      <c r="N431" s="100"/>
      <c r="O431" s="100">
        <f>HEX2DEC(CONCATENATE(INDEX('BCC Daten'!$B:$R,HEX2DEC($B431)/16+3,HEX2DEC(P$1)+2),INDEX('BCC Daten'!$B:$R,HEX2DEC($B431)/16+3,HEX2DEC(O$1)+2)))</f>
        <v>32549</v>
      </c>
      <c r="P431" s="100"/>
      <c r="Q431" s="100">
        <f>HEX2DEC(CONCATENATE(INDEX('BCC Daten'!$B:$R,HEX2DEC($B431)/16+3,HEX2DEC(R$1)+2),INDEX('BCC Daten'!$B:$R,HEX2DEC($B431)/16+3,HEX2DEC(Q$1)+2)))</f>
        <v>32506</v>
      </c>
      <c r="R431" s="102"/>
    </row>
    <row r="432" spans="1:19" x14ac:dyDescent="0.25">
      <c r="A432" s="75">
        <f t="shared" si="16"/>
        <v>6000</v>
      </c>
      <c r="B432" s="10" t="str">
        <f t="shared" si="15"/>
        <v>1770</v>
      </c>
      <c r="C432" s="99">
        <f>HEX2DEC(CONCATENATE(INDEX('BCC Daten'!$B:$R,HEX2DEC($B432)/16+3,HEX2DEC(D$1)+2),INDEX('BCC Daten'!$B:$R,HEX2DEC($B432)/16+3,HEX2DEC(C$1)+2)))</f>
        <v>29636</v>
      </c>
      <c r="D432" s="100"/>
      <c r="E432" s="100">
        <f>HEX2DEC(CONCATENATE(INDEX('BCC Daten'!$B:$R,HEX2DEC($B432)/16+3,HEX2DEC(F$1)+2),INDEX('BCC Daten'!$B:$R,HEX2DEC($B432)/16+3,HEX2DEC(E$1)+2)))</f>
        <v>26132</v>
      </c>
      <c r="F432" s="100"/>
      <c r="G432" s="100">
        <f>HEX2DEC(CONCATENATE(INDEX('BCC Daten'!$B:$R,HEX2DEC($B432)/16+3,HEX2DEC(H$1)+2),INDEX('BCC Daten'!$B:$R,HEX2DEC($B432)/16+3,HEX2DEC(G$1)+2)))</f>
        <v>23614</v>
      </c>
      <c r="H432" s="100"/>
      <c r="I432" s="100">
        <f>HEX2DEC(CONCATENATE(INDEX('BCC Daten'!$B:$R,HEX2DEC($B432)/16+3,HEX2DEC(J$1)+2),INDEX('BCC Daten'!$B:$R,HEX2DEC($B432)/16+3,HEX2DEC(I$1)+2)))</f>
        <v>18059</v>
      </c>
      <c r="J432" s="100"/>
      <c r="K432" s="100">
        <f>HEX2DEC(CONCATENATE(INDEX('BCC Daten'!$B:$R,HEX2DEC($B432)/16+3,HEX2DEC(L$1)+2),INDEX('BCC Daten'!$B:$R,HEX2DEC($B432)/16+3,HEX2DEC(K$1)+2)))</f>
        <v>15573</v>
      </c>
      <c r="L432" s="100"/>
      <c r="M432" s="100">
        <f>HEX2DEC(CONCATENATE(INDEX('BCC Daten'!$B:$R,HEX2DEC($B432)/16+3,HEX2DEC(N$1)+2),INDEX('BCC Daten'!$B:$R,HEX2DEC($B432)/16+3,HEX2DEC(M$1)+2)))</f>
        <v>11988</v>
      </c>
      <c r="N432" s="100"/>
      <c r="O432" s="100">
        <f>HEX2DEC(CONCATENATE(INDEX('BCC Daten'!$B:$R,HEX2DEC($B432)/16+3,HEX2DEC(P$1)+2),INDEX('BCC Daten'!$B:$R,HEX2DEC($B432)/16+3,HEX2DEC(O$1)+2)))</f>
        <v>6265</v>
      </c>
      <c r="P432" s="100"/>
      <c r="Q432" s="100">
        <f>HEX2DEC(CONCATENATE(INDEX('BCC Daten'!$B:$R,HEX2DEC($B432)/16+3,HEX2DEC(R$1)+2),INDEX('BCC Daten'!$B:$R,HEX2DEC($B432)/16+3,HEX2DEC(Q$1)+2)))</f>
        <v>0</v>
      </c>
      <c r="R432" s="102"/>
    </row>
    <row r="433" spans="1:18" x14ac:dyDescent="0.25">
      <c r="A433" s="75">
        <f t="shared" si="16"/>
        <v>6016</v>
      </c>
      <c r="B433" s="10" t="str">
        <f t="shared" si="15"/>
        <v>1780</v>
      </c>
      <c r="C433" s="99">
        <f>HEX2DEC(CONCATENATE(INDEX('BCC Daten'!$B:$R,HEX2DEC($B433)/16+3,HEX2DEC(D$1)+2),INDEX('BCC Daten'!$B:$R,HEX2DEC($B433)/16+3,HEX2DEC(C$1)+2)))</f>
        <v>13111</v>
      </c>
      <c r="D433" s="100"/>
      <c r="E433" s="100">
        <f>HEX2DEC(CONCATENATE(INDEX('BCC Daten'!$B:$R,HEX2DEC($B433)/16+3,HEX2DEC(F$1)+2),INDEX('BCC Daten'!$B:$R,HEX2DEC($B433)/16+3,HEX2DEC(E$1)+2)))</f>
        <v>19072</v>
      </c>
      <c r="F433" s="100"/>
      <c r="G433" s="100">
        <f>HEX2DEC(CONCATENATE(INDEX('BCC Daten'!$B:$R,HEX2DEC($B433)/16+3,HEX2DEC(H$1)+2),INDEX('BCC Daten'!$B:$R,HEX2DEC($B433)/16+3,HEX2DEC(G$1)+2)))</f>
        <v>21748</v>
      </c>
      <c r="H433" s="100"/>
      <c r="I433" s="100">
        <f>HEX2DEC(CONCATENATE(INDEX('BCC Daten'!$B:$R,HEX2DEC($B433)/16+3,HEX2DEC(J$1)+2),INDEX('BCC Daten'!$B:$R,HEX2DEC($B433)/16+3,HEX2DEC(I$1)+2)))</f>
        <v>27528</v>
      </c>
      <c r="J433" s="100"/>
      <c r="K433" s="100">
        <f>HEX2DEC(CONCATENATE(INDEX('BCC Daten'!$B:$R,HEX2DEC($B433)/16+3,HEX2DEC(L$1)+2),INDEX('BCC Daten'!$B:$R,HEX2DEC($B433)/16+3,HEX2DEC(K$1)+2)))</f>
        <v>29010</v>
      </c>
      <c r="L433" s="100"/>
      <c r="M433" s="100">
        <f>HEX2DEC(CONCATENATE(INDEX('BCC Daten'!$B:$R,HEX2DEC($B433)/16+3,HEX2DEC(N$1)+2),INDEX('BCC Daten'!$B:$R,HEX2DEC($B433)/16+3,HEX2DEC(M$1)+2)))</f>
        <v>30708</v>
      </c>
      <c r="N433" s="100"/>
      <c r="O433" s="100">
        <f>HEX2DEC(CONCATENATE(INDEX('BCC Daten'!$B:$R,HEX2DEC($B433)/16+3,HEX2DEC(P$1)+2),INDEX('BCC Daten'!$B:$R,HEX2DEC($B433)/16+3,HEX2DEC(O$1)+2)))</f>
        <v>34020</v>
      </c>
      <c r="P433" s="100"/>
      <c r="Q433" s="100">
        <f>HEX2DEC(CONCATENATE(INDEX('BCC Daten'!$B:$R,HEX2DEC($B433)/16+3,HEX2DEC(R$1)+2),INDEX('BCC Daten'!$B:$R,HEX2DEC($B433)/16+3,HEX2DEC(Q$1)+2)))</f>
        <v>35260</v>
      </c>
      <c r="R433" s="102"/>
    </row>
    <row r="434" spans="1:18" x14ac:dyDescent="0.25">
      <c r="A434" s="75">
        <f t="shared" si="16"/>
        <v>6032</v>
      </c>
      <c r="B434" s="10" t="str">
        <f t="shared" si="15"/>
        <v>1790</v>
      </c>
      <c r="C434" s="99">
        <f>HEX2DEC(CONCATENATE(INDEX('BCC Daten'!$B:$R,HEX2DEC($B434)/16+3,HEX2DEC(D$1)+2),INDEX('BCC Daten'!$B:$R,HEX2DEC($B434)/16+3,HEX2DEC(C$1)+2)))</f>
        <v>37850</v>
      </c>
      <c r="D434" s="100"/>
      <c r="E434" s="100">
        <f>HEX2DEC(CONCATENATE(INDEX('BCC Daten'!$B:$R,HEX2DEC($B434)/16+3,HEX2DEC(F$1)+2),INDEX('BCC Daten'!$B:$R,HEX2DEC($B434)/16+3,HEX2DEC(E$1)+2)))</f>
        <v>39357</v>
      </c>
      <c r="F434" s="100"/>
      <c r="G434" s="100">
        <f>HEX2DEC(CONCATENATE(INDEX('BCC Daten'!$B:$R,HEX2DEC($B434)/16+3,HEX2DEC(H$1)+2),INDEX('BCC Daten'!$B:$R,HEX2DEC($B434)/16+3,HEX2DEC(G$1)+2)))</f>
        <v>39417</v>
      </c>
      <c r="H434" s="100"/>
      <c r="I434" s="100">
        <f>HEX2DEC(CONCATENATE(INDEX('BCC Daten'!$B:$R,HEX2DEC($B434)/16+3,HEX2DEC(J$1)+2),INDEX('BCC Daten'!$B:$R,HEX2DEC($B434)/16+3,HEX2DEC(I$1)+2)))</f>
        <v>41655</v>
      </c>
      <c r="J434" s="100"/>
      <c r="K434" s="100">
        <f>HEX2DEC(CONCATENATE(INDEX('BCC Daten'!$B:$R,HEX2DEC($B434)/16+3,HEX2DEC(L$1)+2),INDEX('BCC Daten'!$B:$R,HEX2DEC($B434)/16+3,HEX2DEC(K$1)+2)))</f>
        <v>43336</v>
      </c>
      <c r="L434" s="100"/>
      <c r="M434" s="100">
        <f>HEX2DEC(CONCATENATE(INDEX('BCC Daten'!$B:$R,HEX2DEC($B434)/16+3,HEX2DEC(N$1)+2),INDEX('BCC Daten'!$B:$R,HEX2DEC($B434)/16+3,HEX2DEC(M$1)+2)))</f>
        <v>43713</v>
      </c>
      <c r="N434" s="100"/>
      <c r="O434" s="100">
        <f>HEX2DEC(CONCATENATE(INDEX('BCC Daten'!$B:$R,HEX2DEC($B434)/16+3,HEX2DEC(P$1)+2),INDEX('BCC Daten'!$B:$R,HEX2DEC($B434)/16+3,HEX2DEC(O$1)+2)))</f>
        <v>39251</v>
      </c>
      <c r="P434" s="100"/>
      <c r="Q434" s="100">
        <f>HEX2DEC(CONCATENATE(INDEX('BCC Daten'!$B:$R,HEX2DEC($B434)/16+3,HEX2DEC(R$1)+2),INDEX('BCC Daten'!$B:$R,HEX2DEC($B434)/16+3,HEX2DEC(Q$1)+2)))</f>
        <v>41695</v>
      </c>
      <c r="R434" s="102"/>
    </row>
    <row r="435" spans="1:18" x14ac:dyDescent="0.25">
      <c r="A435" s="75">
        <f t="shared" si="16"/>
        <v>6048</v>
      </c>
      <c r="B435" s="10" t="str">
        <f t="shared" si="15"/>
        <v>17A0</v>
      </c>
      <c r="C435" s="99">
        <f>HEX2DEC(CONCATENATE(INDEX('BCC Daten'!$B:$R,HEX2DEC($B435)/16+3,HEX2DEC(D$1)+2),INDEX('BCC Daten'!$B:$R,HEX2DEC($B435)/16+3,HEX2DEC(C$1)+2)))</f>
        <v>40359</v>
      </c>
      <c r="D435" s="100"/>
      <c r="E435" s="100">
        <f>HEX2DEC(CONCATENATE(INDEX('BCC Daten'!$B:$R,HEX2DEC($B435)/16+3,HEX2DEC(F$1)+2),INDEX('BCC Daten'!$B:$R,HEX2DEC($B435)/16+3,HEX2DEC(E$1)+2)))</f>
        <v>45890</v>
      </c>
      <c r="F435" s="100"/>
      <c r="G435" s="100">
        <f>HEX2DEC(CONCATENATE(INDEX('BCC Daten'!$B:$R,HEX2DEC($B435)/16+3,HEX2DEC(H$1)+2),INDEX('BCC Daten'!$B:$R,HEX2DEC($B435)/16+3,HEX2DEC(G$1)+2)))</f>
        <v>41037</v>
      </c>
      <c r="H435" s="100"/>
      <c r="I435" s="100">
        <f>HEX2DEC(CONCATENATE(INDEX('BCC Daten'!$B:$R,HEX2DEC($B435)/16+3,HEX2DEC(J$1)+2),INDEX('BCC Daten'!$B:$R,HEX2DEC($B435)/16+3,HEX2DEC(I$1)+2)))</f>
        <v>40994</v>
      </c>
      <c r="J435" s="100"/>
      <c r="K435" s="100">
        <f>HEX2DEC(CONCATENATE(INDEX('BCC Daten'!$B:$R,HEX2DEC($B435)/16+3,HEX2DEC(L$1)+2),INDEX('BCC Daten'!$B:$R,HEX2DEC($B435)/16+3,HEX2DEC(K$1)+2)))</f>
        <v>40654</v>
      </c>
      <c r="L435" s="100"/>
      <c r="M435" s="100">
        <f>HEX2DEC(CONCATENATE(INDEX('BCC Daten'!$B:$R,HEX2DEC($B435)/16+3,HEX2DEC(N$1)+2),INDEX('BCC Daten'!$B:$R,HEX2DEC($B435)/16+3,HEX2DEC(M$1)+2)))</f>
        <v>40151</v>
      </c>
      <c r="N435" s="100"/>
      <c r="O435" s="100">
        <f>HEX2DEC(CONCATENATE(INDEX('BCC Daten'!$B:$R,HEX2DEC($B435)/16+3,HEX2DEC(P$1)+2),INDEX('BCC Daten'!$B:$R,HEX2DEC($B435)/16+3,HEX2DEC(O$1)+2)))</f>
        <v>36194</v>
      </c>
      <c r="P435" s="100"/>
      <c r="Q435" s="100">
        <f>HEX2DEC(CONCATENATE(INDEX('BCC Daten'!$B:$R,HEX2DEC($B435)/16+3,HEX2DEC(R$1)+2),INDEX('BCC Daten'!$B:$R,HEX2DEC($B435)/16+3,HEX2DEC(Q$1)+2)))</f>
        <v>35520</v>
      </c>
      <c r="R435" s="102"/>
    </row>
    <row r="436" spans="1:18" x14ac:dyDescent="0.25">
      <c r="A436" s="75">
        <f t="shared" si="16"/>
        <v>6064</v>
      </c>
      <c r="B436" s="10" t="str">
        <f t="shared" si="15"/>
        <v>17B0</v>
      </c>
      <c r="C436" s="99">
        <f>HEX2DEC(CONCATENATE(INDEX('BCC Daten'!$B:$R,HEX2DEC($B436)/16+3,HEX2DEC(D$1)+2),INDEX('BCC Daten'!$B:$R,HEX2DEC($B436)/16+3,HEX2DEC(C$1)+2)))</f>
        <v>35307</v>
      </c>
      <c r="D436" s="100"/>
      <c r="E436" s="100">
        <f>HEX2DEC(CONCATENATE(INDEX('BCC Daten'!$B:$R,HEX2DEC($B436)/16+3,HEX2DEC(F$1)+2),INDEX('BCC Daten'!$B:$R,HEX2DEC($B436)/16+3,HEX2DEC(E$1)+2)))</f>
        <v>34133</v>
      </c>
      <c r="F436" s="100"/>
      <c r="G436" s="100">
        <f>HEX2DEC(CONCATENATE(INDEX('BCC Daten'!$B:$R,HEX2DEC($B436)/16+3,HEX2DEC(H$1)+2),INDEX('BCC Daten'!$B:$R,HEX2DEC($B436)/16+3,HEX2DEC(G$1)+2)))</f>
        <v>27526</v>
      </c>
      <c r="H436" s="100"/>
      <c r="I436" s="100">
        <f>HEX2DEC(CONCATENATE(INDEX('BCC Daten'!$B:$R,HEX2DEC($B436)/16+3,HEX2DEC(J$1)+2),INDEX('BCC Daten'!$B:$R,HEX2DEC($B436)/16+3,HEX2DEC(I$1)+2)))</f>
        <v>23687</v>
      </c>
      <c r="J436" s="100"/>
      <c r="K436" s="100">
        <f>HEX2DEC(CONCATENATE(INDEX('BCC Daten'!$B:$R,HEX2DEC($B436)/16+3,HEX2DEC(L$1)+2),INDEX('BCC Daten'!$B:$R,HEX2DEC($B436)/16+3,HEX2DEC(K$1)+2)))</f>
        <v>18884</v>
      </c>
      <c r="L436" s="100"/>
      <c r="M436" s="100">
        <f>HEX2DEC(CONCATENATE(INDEX('BCC Daten'!$B:$R,HEX2DEC($B436)/16+3,HEX2DEC(N$1)+2),INDEX('BCC Daten'!$B:$R,HEX2DEC($B436)/16+3,HEX2DEC(M$1)+2)))</f>
        <v>13640</v>
      </c>
      <c r="N436" s="100"/>
      <c r="O436" s="100">
        <f>HEX2DEC(CONCATENATE(INDEX('BCC Daten'!$B:$R,HEX2DEC($B436)/16+3,HEX2DEC(P$1)+2),INDEX('BCC Daten'!$B:$R,HEX2DEC($B436)/16+3,HEX2DEC(O$1)+2)))</f>
        <v>11578</v>
      </c>
      <c r="P436" s="100"/>
      <c r="Q436" s="100">
        <f>HEX2DEC(CONCATENATE(INDEX('BCC Daten'!$B:$R,HEX2DEC($B436)/16+3,HEX2DEC(R$1)+2),INDEX('BCC Daten'!$B:$R,HEX2DEC($B436)/16+3,HEX2DEC(Q$1)+2)))</f>
        <v>6899</v>
      </c>
      <c r="R436" s="102"/>
    </row>
    <row r="437" spans="1:18" x14ac:dyDescent="0.25">
      <c r="A437" s="75">
        <f t="shared" si="16"/>
        <v>6080</v>
      </c>
      <c r="B437" s="10" t="str">
        <f t="shared" si="15"/>
        <v>17C0</v>
      </c>
      <c r="C437" s="99">
        <f>HEX2DEC(CONCATENATE(INDEX('BCC Daten'!$B:$R,HEX2DEC($B437)/16+3,HEX2DEC(D$1)+2),INDEX('BCC Daten'!$B:$R,HEX2DEC($B437)/16+3,HEX2DEC(C$1)+2)))</f>
        <v>19251</v>
      </c>
      <c r="D437" s="100"/>
      <c r="E437" s="100">
        <f>HEX2DEC(CONCATENATE(INDEX('BCC Daten'!$B:$R,HEX2DEC($B437)/16+3,HEX2DEC(F$1)+2),INDEX('BCC Daten'!$B:$R,HEX2DEC($B437)/16+3,HEX2DEC(E$1)+2)))</f>
        <v>23186</v>
      </c>
      <c r="F437" s="100"/>
      <c r="G437" s="100">
        <f>HEX2DEC(CONCATENATE(INDEX('BCC Daten'!$B:$R,HEX2DEC($B437)/16+3,HEX2DEC(H$1)+2),INDEX('BCC Daten'!$B:$R,HEX2DEC($B437)/16+3,HEX2DEC(G$1)+2)))</f>
        <v>27585</v>
      </c>
      <c r="H437" s="100"/>
      <c r="I437" s="100">
        <f>HEX2DEC(CONCATENATE(INDEX('BCC Daten'!$B:$R,HEX2DEC($B437)/16+3,HEX2DEC(J$1)+2),INDEX('BCC Daten'!$B:$R,HEX2DEC($B437)/16+3,HEX2DEC(I$1)+2)))</f>
        <v>29518</v>
      </c>
      <c r="J437" s="100"/>
      <c r="K437" s="100">
        <f>HEX2DEC(CONCATENATE(INDEX('BCC Daten'!$B:$R,HEX2DEC($B437)/16+3,HEX2DEC(L$1)+2),INDEX('BCC Daten'!$B:$R,HEX2DEC($B437)/16+3,HEX2DEC(K$1)+2)))</f>
        <v>30824</v>
      </c>
      <c r="L437" s="100"/>
      <c r="M437" s="100">
        <f>HEX2DEC(CONCATENATE(INDEX('BCC Daten'!$B:$R,HEX2DEC($B437)/16+3,HEX2DEC(N$1)+2),INDEX('BCC Daten'!$B:$R,HEX2DEC($B437)/16+3,HEX2DEC(M$1)+2)))</f>
        <v>35874</v>
      </c>
      <c r="N437" s="100"/>
      <c r="O437" s="100">
        <f>HEX2DEC(CONCATENATE(INDEX('BCC Daten'!$B:$R,HEX2DEC($B437)/16+3,HEX2DEC(P$1)+2),INDEX('BCC Daten'!$B:$R,HEX2DEC($B437)/16+3,HEX2DEC(O$1)+2)))</f>
        <v>37512</v>
      </c>
      <c r="P437" s="100"/>
      <c r="Q437" s="100">
        <f>HEX2DEC(CONCATENATE(INDEX('BCC Daten'!$B:$R,HEX2DEC($B437)/16+3,HEX2DEC(R$1)+2),INDEX('BCC Daten'!$B:$R,HEX2DEC($B437)/16+3,HEX2DEC(Q$1)+2)))</f>
        <v>38316</v>
      </c>
      <c r="R437" s="102"/>
    </row>
    <row r="438" spans="1:18" x14ac:dyDescent="0.25">
      <c r="A438" s="75">
        <f t="shared" si="16"/>
        <v>6096</v>
      </c>
      <c r="B438" s="10" t="str">
        <f t="shared" si="15"/>
        <v>17D0</v>
      </c>
      <c r="C438" s="99">
        <f>HEX2DEC(CONCATENATE(INDEX('BCC Daten'!$B:$R,HEX2DEC($B438)/16+3,HEX2DEC(D$1)+2),INDEX('BCC Daten'!$B:$R,HEX2DEC($B438)/16+3,HEX2DEC(C$1)+2)))</f>
        <v>40187</v>
      </c>
      <c r="D438" s="100"/>
      <c r="E438" s="100">
        <f>HEX2DEC(CONCATENATE(INDEX('BCC Daten'!$B:$R,HEX2DEC($B438)/16+3,HEX2DEC(F$1)+2),INDEX('BCC Daten'!$B:$R,HEX2DEC($B438)/16+3,HEX2DEC(E$1)+2)))</f>
        <v>42922</v>
      </c>
      <c r="F438" s="100"/>
      <c r="G438" s="100">
        <f>HEX2DEC(CONCATENATE(INDEX('BCC Daten'!$B:$R,HEX2DEC($B438)/16+3,HEX2DEC(H$1)+2),INDEX('BCC Daten'!$B:$R,HEX2DEC($B438)/16+3,HEX2DEC(G$1)+2)))</f>
        <v>43070</v>
      </c>
      <c r="H438" s="100"/>
      <c r="I438" s="100">
        <f>HEX2DEC(CONCATENATE(INDEX('BCC Daten'!$B:$R,HEX2DEC($B438)/16+3,HEX2DEC(J$1)+2),INDEX('BCC Daten'!$B:$R,HEX2DEC($B438)/16+3,HEX2DEC(I$1)+2)))</f>
        <v>45074</v>
      </c>
      <c r="J438" s="100"/>
      <c r="K438" s="100">
        <f>HEX2DEC(CONCATENATE(INDEX('BCC Daten'!$B:$R,HEX2DEC($B438)/16+3,HEX2DEC(L$1)+2),INDEX('BCC Daten'!$B:$R,HEX2DEC($B438)/16+3,HEX2DEC(K$1)+2)))</f>
        <v>47940</v>
      </c>
      <c r="L438" s="100"/>
      <c r="M438" s="100">
        <f>HEX2DEC(CONCATENATE(INDEX('BCC Daten'!$B:$R,HEX2DEC($B438)/16+3,HEX2DEC(N$1)+2),INDEX('BCC Daten'!$B:$R,HEX2DEC($B438)/16+3,HEX2DEC(M$1)+2)))</f>
        <v>47067</v>
      </c>
      <c r="N438" s="100"/>
      <c r="O438" s="100">
        <f>HEX2DEC(CONCATENATE(INDEX('BCC Daten'!$B:$R,HEX2DEC($B438)/16+3,HEX2DEC(P$1)+2),INDEX('BCC Daten'!$B:$R,HEX2DEC($B438)/16+3,HEX2DEC(O$1)+2)))</f>
        <v>44779</v>
      </c>
      <c r="P438" s="100"/>
      <c r="Q438" s="100">
        <f>HEX2DEC(CONCATENATE(INDEX('BCC Daten'!$B:$R,HEX2DEC($B438)/16+3,HEX2DEC(R$1)+2),INDEX('BCC Daten'!$B:$R,HEX2DEC($B438)/16+3,HEX2DEC(Q$1)+2)))</f>
        <v>46750</v>
      </c>
      <c r="R438" s="102"/>
    </row>
    <row r="439" spans="1:18" x14ac:dyDescent="0.25">
      <c r="A439" s="75">
        <f t="shared" si="16"/>
        <v>6112</v>
      </c>
      <c r="B439" s="10" t="str">
        <f t="shared" si="15"/>
        <v>17E0</v>
      </c>
      <c r="C439" s="99">
        <f>HEX2DEC(CONCATENATE(INDEX('BCC Daten'!$B:$R,HEX2DEC($B439)/16+3,HEX2DEC(D$1)+2),INDEX('BCC Daten'!$B:$R,HEX2DEC($B439)/16+3,HEX2DEC(C$1)+2)))</f>
        <v>47980</v>
      </c>
      <c r="D439" s="100"/>
      <c r="E439" s="100">
        <f>HEX2DEC(CONCATENATE(INDEX('BCC Daten'!$B:$R,HEX2DEC($B439)/16+3,HEX2DEC(F$1)+2),INDEX('BCC Daten'!$B:$R,HEX2DEC($B439)/16+3,HEX2DEC(E$1)+2)))</f>
        <v>47334</v>
      </c>
      <c r="F439" s="100"/>
      <c r="G439" s="100">
        <f>HEX2DEC(CONCATENATE(INDEX('BCC Daten'!$B:$R,HEX2DEC($B439)/16+3,HEX2DEC(H$1)+2),INDEX('BCC Daten'!$B:$R,HEX2DEC($B439)/16+3,HEX2DEC(G$1)+2)))</f>
        <v>44484</v>
      </c>
      <c r="H439" s="100"/>
      <c r="I439" s="100">
        <f>HEX2DEC(CONCATENATE(INDEX('BCC Daten'!$B:$R,HEX2DEC($B439)/16+3,HEX2DEC(J$1)+2),INDEX('BCC Daten'!$B:$R,HEX2DEC($B439)/16+3,HEX2DEC(I$1)+2)))</f>
        <v>45636</v>
      </c>
      <c r="J439" s="100"/>
      <c r="K439" s="100">
        <f>HEX2DEC(CONCATENATE(INDEX('BCC Daten'!$B:$R,HEX2DEC($B439)/16+3,HEX2DEC(L$1)+2),INDEX('BCC Daten'!$B:$R,HEX2DEC($B439)/16+3,HEX2DEC(K$1)+2)))</f>
        <v>45482</v>
      </c>
      <c r="L439" s="100"/>
      <c r="M439" s="100">
        <f>HEX2DEC(CONCATENATE(INDEX('BCC Daten'!$B:$R,HEX2DEC($B439)/16+3,HEX2DEC(N$1)+2),INDEX('BCC Daten'!$B:$R,HEX2DEC($B439)/16+3,HEX2DEC(M$1)+2)))</f>
        <v>42296</v>
      </c>
      <c r="N439" s="100"/>
      <c r="O439" s="100">
        <f>HEX2DEC(CONCATENATE(INDEX('BCC Daten'!$B:$R,HEX2DEC($B439)/16+3,HEX2DEC(P$1)+2),INDEX('BCC Daten'!$B:$R,HEX2DEC($B439)/16+3,HEX2DEC(O$1)+2)))</f>
        <v>41127</v>
      </c>
      <c r="P439" s="100"/>
      <c r="Q439" s="100">
        <f>HEX2DEC(CONCATENATE(INDEX('BCC Daten'!$B:$R,HEX2DEC($B439)/16+3,HEX2DEC(R$1)+2),INDEX('BCC Daten'!$B:$R,HEX2DEC($B439)/16+3,HEX2DEC(Q$1)+2)))</f>
        <v>37821</v>
      </c>
      <c r="R439" s="102"/>
    </row>
    <row r="440" spans="1:18" x14ac:dyDescent="0.25">
      <c r="A440" s="75">
        <f t="shared" si="16"/>
        <v>6128</v>
      </c>
      <c r="B440" s="10" t="str">
        <f t="shared" si="15"/>
        <v>17F0</v>
      </c>
      <c r="C440" s="99">
        <f>HEX2DEC(CONCATENATE(INDEX('BCC Daten'!$B:$R,HEX2DEC($B440)/16+3,HEX2DEC(D$1)+2),INDEX('BCC Daten'!$B:$R,HEX2DEC($B440)/16+3,HEX2DEC(C$1)+2)))</f>
        <v>37225</v>
      </c>
      <c r="D440" s="100"/>
      <c r="E440" s="100">
        <f>HEX2DEC(CONCATENATE(INDEX('BCC Daten'!$B:$R,HEX2DEC($B440)/16+3,HEX2DEC(F$1)+2),INDEX('BCC Daten'!$B:$R,HEX2DEC($B440)/16+3,HEX2DEC(E$1)+2)))</f>
        <v>35085</v>
      </c>
      <c r="F440" s="100"/>
      <c r="G440" s="100">
        <f>HEX2DEC(CONCATENATE(INDEX('BCC Daten'!$B:$R,HEX2DEC($B440)/16+3,HEX2DEC(H$1)+2),INDEX('BCC Daten'!$B:$R,HEX2DEC($B440)/16+3,HEX2DEC(G$1)+2)))</f>
        <v>30533</v>
      </c>
      <c r="H440" s="100"/>
      <c r="I440" s="100">
        <f>HEX2DEC(CONCATENATE(INDEX('BCC Daten'!$B:$R,HEX2DEC($B440)/16+3,HEX2DEC(J$1)+2),INDEX('BCC Daten'!$B:$R,HEX2DEC($B440)/16+3,HEX2DEC(I$1)+2)))</f>
        <v>26680</v>
      </c>
      <c r="J440" s="100"/>
      <c r="K440" s="100">
        <f>HEX2DEC(CONCATENATE(INDEX('BCC Daten'!$B:$R,HEX2DEC($B440)/16+3,HEX2DEC(L$1)+2),INDEX('BCC Daten'!$B:$R,HEX2DEC($B440)/16+3,HEX2DEC(K$1)+2)))</f>
        <v>24676</v>
      </c>
      <c r="L440" s="100"/>
      <c r="M440" s="100">
        <f>HEX2DEC(CONCATENATE(INDEX('BCC Daten'!$B:$R,HEX2DEC($B440)/16+3,HEX2DEC(N$1)+2),INDEX('BCC Daten'!$B:$R,HEX2DEC($B440)/16+3,HEX2DEC(M$1)+2)))</f>
        <v>21546</v>
      </c>
      <c r="N440" s="100"/>
      <c r="O440" s="100">
        <f>HEX2DEC(CONCATENATE(INDEX('BCC Daten'!$B:$R,HEX2DEC($B440)/16+3,HEX2DEC(P$1)+2),INDEX('BCC Daten'!$B:$R,HEX2DEC($B440)/16+3,HEX2DEC(O$1)+2)))</f>
        <v>15385</v>
      </c>
      <c r="P440" s="100"/>
      <c r="Q440" s="100">
        <f>HEX2DEC(CONCATENATE(INDEX('BCC Daten'!$B:$R,HEX2DEC($B440)/16+3,HEX2DEC(R$1)+2),INDEX('BCC Daten'!$B:$R,HEX2DEC($B440)/16+3,HEX2DEC(Q$1)+2)))</f>
        <v>12988</v>
      </c>
      <c r="R440" s="102"/>
    </row>
    <row r="441" spans="1:18" x14ac:dyDescent="0.25">
      <c r="A441" s="75">
        <f t="shared" si="16"/>
        <v>6144</v>
      </c>
      <c r="B441" s="10" t="str">
        <f t="shared" si="15"/>
        <v>1800</v>
      </c>
      <c r="C441" s="99">
        <f>HEX2DEC(CONCATENATE(INDEX('BCC Daten'!$B:$R,HEX2DEC($B441)/16+3,HEX2DEC(D$1)+2),INDEX('BCC Daten'!$B:$R,HEX2DEC($B441)/16+3,HEX2DEC(C$1)+2)))</f>
        <v>19538</v>
      </c>
      <c r="D441" s="100"/>
      <c r="E441" s="100">
        <f>HEX2DEC(CONCATENATE(INDEX('BCC Daten'!$B:$R,HEX2DEC($B441)/16+3,HEX2DEC(F$1)+2),INDEX('BCC Daten'!$B:$R,HEX2DEC($B441)/16+3,HEX2DEC(E$1)+2)))</f>
        <v>25936</v>
      </c>
      <c r="F441" s="100"/>
      <c r="G441" s="100">
        <f>HEX2DEC(CONCATENATE(INDEX('BCC Daten'!$B:$R,HEX2DEC($B441)/16+3,HEX2DEC(H$1)+2),INDEX('BCC Daten'!$B:$R,HEX2DEC($B441)/16+3,HEX2DEC(G$1)+2)))</f>
        <v>30243</v>
      </c>
      <c r="H441" s="100"/>
      <c r="I441" s="100">
        <f>HEX2DEC(CONCATENATE(INDEX('BCC Daten'!$B:$R,HEX2DEC($B441)/16+3,HEX2DEC(J$1)+2),INDEX('BCC Daten'!$B:$R,HEX2DEC($B441)/16+3,HEX2DEC(I$1)+2)))</f>
        <v>32411</v>
      </c>
      <c r="J441" s="100"/>
      <c r="K441" s="100">
        <f>HEX2DEC(CONCATENATE(INDEX('BCC Daten'!$B:$R,HEX2DEC($B441)/16+3,HEX2DEC(L$1)+2),INDEX('BCC Daten'!$B:$R,HEX2DEC($B441)/16+3,HEX2DEC(K$1)+2)))</f>
        <v>33254</v>
      </c>
      <c r="L441" s="100"/>
      <c r="M441" s="100">
        <f>HEX2DEC(CONCATENATE(INDEX('BCC Daten'!$B:$R,HEX2DEC($B441)/16+3,HEX2DEC(N$1)+2),INDEX('BCC Daten'!$B:$R,HEX2DEC($B441)/16+3,HEX2DEC(M$1)+2)))</f>
        <v>38727</v>
      </c>
      <c r="N441" s="100"/>
      <c r="O441" s="100">
        <f>HEX2DEC(CONCATENATE(INDEX('BCC Daten'!$B:$R,HEX2DEC($B441)/16+3,HEX2DEC(P$1)+2),INDEX('BCC Daten'!$B:$R,HEX2DEC($B441)/16+3,HEX2DEC(O$1)+2)))</f>
        <v>37665</v>
      </c>
      <c r="P441" s="100"/>
      <c r="Q441" s="100">
        <f>HEX2DEC(CONCATENATE(INDEX('BCC Daten'!$B:$R,HEX2DEC($B441)/16+3,HEX2DEC(R$1)+2),INDEX('BCC Daten'!$B:$R,HEX2DEC($B441)/16+3,HEX2DEC(Q$1)+2)))</f>
        <v>42805</v>
      </c>
      <c r="R441" s="102"/>
    </row>
    <row r="442" spans="1:18" x14ac:dyDescent="0.25">
      <c r="A442" s="75">
        <f t="shared" si="16"/>
        <v>6160</v>
      </c>
      <c r="B442" s="10" t="str">
        <f t="shared" si="15"/>
        <v>1810</v>
      </c>
      <c r="C442" s="99">
        <f>HEX2DEC(CONCATENATE(INDEX('BCC Daten'!$B:$R,HEX2DEC($B442)/16+3,HEX2DEC(D$1)+2),INDEX('BCC Daten'!$B:$R,HEX2DEC($B442)/16+3,HEX2DEC(C$1)+2)))</f>
        <v>44858</v>
      </c>
      <c r="D442" s="100"/>
      <c r="E442" s="100">
        <f>HEX2DEC(CONCATENATE(INDEX('BCC Daten'!$B:$R,HEX2DEC($B442)/16+3,HEX2DEC(F$1)+2),INDEX('BCC Daten'!$B:$R,HEX2DEC($B442)/16+3,HEX2DEC(E$1)+2)))</f>
        <v>42397</v>
      </c>
      <c r="F442" s="100"/>
      <c r="G442" s="100">
        <f>HEX2DEC(CONCATENATE(INDEX('BCC Daten'!$B:$R,HEX2DEC($B442)/16+3,HEX2DEC(H$1)+2),INDEX('BCC Daten'!$B:$R,HEX2DEC($B442)/16+3,HEX2DEC(G$1)+2)))</f>
        <v>46042</v>
      </c>
      <c r="H442" s="100"/>
      <c r="I442" s="100">
        <f>HEX2DEC(CONCATENATE(INDEX('BCC Daten'!$B:$R,HEX2DEC($B442)/16+3,HEX2DEC(J$1)+2),INDEX('BCC Daten'!$B:$R,HEX2DEC($B442)/16+3,HEX2DEC(I$1)+2)))</f>
        <v>44073</v>
      </c>
      <c r="J442" s="100"/>
      <c r="K442" s="100">
        <f>HEX2DEC(CONCATENATE(INDEX('BCC Daten'!$B:$R,HEX2DEC($B442)/16+3,HEX2DEC(L$1)+2),INDEX('BCC Daten'!$B:$R,HEX2DEC($B442)/16+3,HEX2DEC(K$1)+2)))</f>
        <v>45052</v>
      </c>
      <c r="L442" s="100"/>
      <c r="M442" s="100">
        <f>HEX2DEC(CONCATENATE(INDEX('BCC Daten'!$B:$R,HEX2DEC($B442)/16+3,HEX2DEC(N$1)+2),INDEX('BCC Daten'!$B:$R,HEX2DEC($B442)/16+3,HEX2DEC(M$1)+2)))</f>
        <v>44967</v>
      </c>
      <c r="N442" s="100"/>
      <c r="O442" s="100">
        <f>HEX2DEC(CONCATENATE(INDEX('BCC Daten'!$B:$R,HEX2DEC($B442)/16+3,HEX2DEC(P$1)+2),INDEX('BCC Daten'!$B:$R,HEX2DEC($B442)/16+3,HEX2DEC(O$1)+2)))</f>
        <v>46380</v>
      </c>
      <c r="P442" s="100"/>
      <c r="Q442" s="100">
        <f>HEX2DEC(CONCATENATE(INDEX('BCC Daten'!$B:$R,HEX2DEC($B442)/16+3,HEX2DEC(R$1)+2),INDEX('BCC Daten'!$B:$R,HEX2DEC($B442)/16+3,HEX2DEC(Q$1)+2)))</f>
        <v>48640</v>
      </c>
      <c r="R442" s="102"/>
    </row>
    <row r="443" spans="1:18" x14ac:dyDescent="0.25">
      <c r="A443" s="75">
        <f t="shared" si="16"/>
        <v>6176</v>
      </c>
      <c r="B443" s="10" t="str">
        <f t="shared" si="15"/>
        <v>1820</v>
      </c>
      <c r="C443" s="99">
        <f>HEX2DEC(CONCATENATE(INDEX('BCC Daten'!$B:$R,HEX2DEC($B443)/16+3,HEX2DEC(D$1)+2),INDEX('BCC Daten'!$B:$R,HEX2DEC($B443)/16+3,HEX2DEC(C$1)+2)))</f>
        <v>49134</v>
      </c>
      <c r="D443" s="100"/>
      <c r="E443" s="100">
        <f>HEX2DEC(CONCATENATE(INDEX('BCC Daten'!$B:$R,HEX2DEC($B443)/16+3,HEX2DEC(F$1)+2),INDEX('BCC Daten'!$B:$R,HEX2DEC($B443)/16+3,HEX2DEC(E$1)+2)))</f>
        <v>46283</v>
      </c>
      <c r="F443" s="100"/>
      <c r="G443" s="100">
        <f>HEX2DEC(CONCATENATE(INDEX('BCC Daten'!$B:$R,HEX2DEC($B443)/16+3,HEX2DEC(H$1)+2),INDEX('BCC Daten'!$B:$R,HEX2DEC($B443)/16+3,HEX2DEC(G$1)+2)))</f>
        <v>47536</v>
      </c>
      <c r="H443" s="100"/>
      <c r="I443" s="100">
        <f>HEX2DEC(CONCATENATE(INDEX('BCC Daten'!$B:$R,HEX2DEC($B443)/16+3,HEX2DEC(J$1)+2),INDEX('BCC Daten'!$B:$R,HEX2DEC($B443)/16+3,HEX2DEC(I$1)+2)))</f>
        <v>47051</v>
      </c>
      <c r="J443" s="100"/>
      <c r="K443" s="100">
        <f>HEX2DEC(CONCATENATE(INDEX('BCC Daten'!$B:$R,HEX2DEC($B443)/16+3,HEX2DEC(L$1)+2),INDEX('BCC Daten'!$B:$R,HEX2DEC($B443)/16+3,HEX2DEC(K$1)+2)))</f>
        <v>43645</v>
      </c>
      <c r="L443" s="100"/>
      <c r="M443" s="100">
        <f>HEX2DEC(CONCATENATE(INDEX('BCC Daten'!$B:$R,HEX2DEC($B443)/16+3,HEX2DEC(N$1)+2),INDEX('BCC Daten'!$B:$R,HEX2DEC($B443)/16+3,HEX2DEC(M$1)+2)))</f>
        <v>43395</v>
      </c>
      <c r="N443" s="100"/>
      <c r="O443" s="100">
        <f>HEX2DEC(CONCATENATE(INDEX('BCC Daten'!$B:$R,HEX2DEC($B443)/16+3,HEX2DEC(P$1)+2),INDEX('BCC Daten'!$B:$R,HEX2DEC($B443)/16+3,HEX2DEC(O$1)+2)))</f>
        <v>45287</v>
      </c>
      <c r="P443" s="100"/>
      <c r="Q443" s="100">
        <f>HEX2DEC(CONCATENATE(INDEX('BCC Daten'!$B:$R,HEX2DEC($B443)/16+3,HEX2DEC(R$1)+2),INDEX('BCC Daten'!$B:$R,HEX2DEC($B443)/16+3,HEX2DEC(Q$1)+2)))</f>
        <v>39879</v>
      </c>
      <c r="R443" s="102"/>
    </row>
    <row r="444" spans="1:18" x14ac:dyDescent="0.25">
      <c r="A444" s="75">
        <f t="shared" si="16"/>
        <v>6192</v>
      </c>
      <c r="B444" s="10" t="str">
        <f t="shared" si="15"/>
        <v>1830</v>
      </c>
      <c r="C444" s="99">
        <f>HEX2DEC(CONCATENATE(INDEX('BCC Daten'!$B:$R,HEX2DEC($B444)/16+3,HEX2DEC(D$1)+2),INDEX('BCC Daten'!$B:$R,HEX2DEC($B444)/16+3,HEX2DEC(C$1)+2)))</f>
        <v>37735</v>
      </c>
      <c r="D444" s="100"/>
      <c r="E444" s="100">
        <f>HEX2DEC(CONCATENATE(INDEX('BCC Daten'!$B:$R,HEX2DEC($B444)/16+3,HEX2DEC(F$1)+2),INDEX('BCC Daten'!$B:$R,HEX2DEC($B444)/16+3,HEX2DEC(E$1)+2)))</f>
        <v>36652</v>
      </c>
      <c r="F444" s="100"/>
      <c r="G444" s="100">
        <f>HEX2DEC(CONCATENATE(INDEX('BCC Daten'!$B:$R,HEX2DEC($B444)/16+3,HEX2DEC(H$1)+2),INDEX('BCC Daten'!$B:$R,HEX2DEC($B444)/16+3,HEX2DEC(G$1)+2)))</f>
        <v>34556</v>
      </c>
      <c r="H444" s="100"/>
      <c r="I444" s="100">
        <f>HEX2DEC(CONCATENATE(INDEX('BCC Daten'!$B:$R,HEX2DEC($B444)/16+3,HEX2DEC(J$1)+2),INDEX('BCC Daten'!$B:$R,HEX2DEC($B444)/16+3,HEX2DEC(I$1)+2)))</f>
        <v>31518</v>
      </c>
      <c r="J444" s="100"/>
      <c r="K444" s="100">
        <f>HEX2DEC(CONCATENATE(INDEX('BCC Daten'!$B:$R,HEX2DEC($B444)/16+3,HEX2DEC(L$1)+2),INDEX('BCC Daten'!$B:$R,HEX2DEC($B444)/16+3,HEX2DEC(K$1)+2)))</f>
        <v>26915</v>
      </c>
      <c r="L444" s="100"/>
      <c r="M444" s="100">
        <f>HEX2DEC(CONCATENATE(INDEX('BCC Daten'!$B:$R,HEX2DEC($B444)/16+3,HEX2DEC(N$1)+2),INDEX('BCC Daten'!$B:$R,HEX2DEC($B444)/16+3,HEX2DEC(M$1)+2)))</f>
        <v>23974</v>
      </c>
      <c r="N444" s="100"/>
      <c r="O444" s="100">
        <f>HEX2DEC(CONCATENATE(INDEX('BCC Daten'!$B:$R,HEX2DEC($B444)/16+3,HEX2DEC(P$1)+2),INDEX('BCC Daten'!$B:$R,HEX2DEC($B444)/16+3,HEX2DEC(O$1)+2)))</f>
        <v>18977</v>
      </c>
      <c r="P444" s="100"/>
      <c r="Q444" s="100">
        <f>HEX2DEC(CONCATENATE(INDEX('BCC Daten'!$B:$R,HEX2DEC($B444)/16+3,HEX2DEC(R$1)+2),INDEX('BCC Daten'!$B:$R,HEX2DEC($B444)/16+3,HEX2DEC(Q$1)+2)))</f>
        <v>14223</v>
      </c>
      <c r="R444" s="102"/>
    </row>
    <row r="445" spans="1:18" x14ac:dyDescent="0.25">
      <c r="A445" s="75">
        <f t="shared" si="16"/>
        <v>6208</v>
      </c>
      <c r="B445" s="10" t="str">
        <f t="shared" si="15"/>
        <v>1840</v>
      </c>
      <c r="C445" s="99">
        <f>HEX2DEC(CONCATENATE(INDEX('BCC Daten'!$B:$R,HEX2DEC($B445)/16+3,HEX2DEC(D$1)+2),INDEX('BCC Daten'!$B:$R,HEX2DEC($B445)/16+3,HEX2DEC(C$1)+2)))</f>
        <v>24683</v>
      </c>
      <c r="D445" s="100"/>
      <c r="E445" s="100">
        <f>HEX2DEC(CONCATENATE(INDEX('BCC Daten'!$B:$R,HEX2DEC($B445)/16+3,HEX2DEC(F$1)+2),INDEX('BCC Daten'!$B:$R,HEX2DEC($B445)/16+3,HEX2DEC(E$1)+2)))</f>
        <v>30609</v>
      </c>
      <c r="F445" s="100"/>
      <c r="G445" s="100">
        <f>HEX2DEC(CONCATENATE(INDEX('BCC Daten'!$B:$R,HEX2DEC($B445)/16+3,HEX2DEC(H$1)+2),INDEX('BCC Daten'!$B:$R,HEX2DEC($B445)/16+3,HEX2DEC(G$1)+2)))</f>
        <v>32274</v>
      </c>
      <c r="H445" s="100"/>
      <c r="I445" s="100">
        <f>HEX2DEC(CONCATENATE(INDEX('BCC Daten'!$B:$R,HEX2DEC($B445)/16+3,HEX2DEC(J$1)+2),INDEX('BCC Daten'!$B:$R,HEX2DEC($B445)/16+3,HEX2DEC(I$1)+2)))</f>
        <v>38102</v>
      </c>
      <c r="J445" s="100"/>
      <c r="K445" s="100">
        <f>HEX2DEC(CONCATENATE(INDEX('BCC Daten'!$B:$R,HEX2DEC($B445)/16+3,HEX2DEC(L$1)+2),INDEX('BCC Daten'!$B:$R,HEX2DEC($B445)/16+3,HEX2DEC(K$1)+2)))</f>
        <v>39249</v>
      </c>
      <c r="L445" s="100"/>
      <c r="M445" s="100">
        <f>HEX2DEC(CONCATENATE(INDEX('BCC Daten'!$B:$R,HEX2DEC($B445)/16+3,HEX2DEC(N$1)+2),INDEX('BCC Daten'!$B:$R,HEX2DEC($B445)/16+3,HEX2DEC(M$1)+2)))</f>
        <v>41519</v>
      </c>
      <c r="N445" s="100"/>
      <c r="O445" s="100">
        <f>HEX2DEC(CONCATENATE(INDEX('BCC Daten'!$B:$R,HEX2DEC($B445)/16+3,HEX2DEC(P$1)+2),INDEX('BCC Daten'!$B:$R,HEX2DEC($B445)/16+3,HEX2DEC(O$1)+2)))</f>
        <v>43941</v>
      </c>
      <c r="P445" s="100"/>
      <c r="Q445" s="100">
        <f>HEX2DEC(CONCATENATE(INDEX('BCC Daten'!$B:$R,HEX2DEC($B445)/16+3,HEX2DEC(R$1)+2),INDEX('BCC Daten'!$B:$R,HEX2DEC($B445)/16+3,HEX2DEC(Q$1)+2)))</f>
        <v>44525</v>
      </c>
      <c r="R445" s="102"/>
    </row>
    <row r="446" spans="1:18" x14ac:dyDescent="0.25">
      <c r="A446" s="75">
        <f t="shared" si="16"/>
        <v>6224</v>
      </c>
      <c r="B446" s="10" t="str">
        <f t="shared" si="15"/>
        <v>1850</v>
      </c>
      <c r="C446" s="99">
        <f>HEX2DEC(CONCATENATE(INDEX('BCC Daten'!$B:$R,HEX2DEC($B446)/16+3,HEX2DEC(D$1)+2),INDEX('BCC Daten'!$B:$R,HEX2DEC($B446)/16+3,HEX2DEC(C$1)+2)))</f>
        <v>45206</v>
      </c>
      <c r="D446" s="100"/>
      <c r="E446" s="100">
        <f>HEX2DEC(CONCATENATE(INDEX('BCC Daten'!$B:$R,HEX2DEC($B446)/16+3,HEX2DEC(F$1)+2),INDEX('BCC Daten'!$B:$R,HEX2DEC($B446)/16+3,HEX2DEC(E$1)+2)))</f>
        <v>49999</v>
      </c>
      <c r="F446" s="100"/>
      <c r="G446" s="100">
        <f>HEX2DEC(CONCATENATE(INDEX('BCC Daten'!$B:$R,HEX2DEC($B446)/16+3,HEX2DEC(H$1)+2),INDEX('BCC Daten'!$B:$R,HEX2DEC($B446)/16+3,HEX2DEC(G$1)+2)))</f>
        <v>48932</v>
      </c>
      <c r="H446" s="100"/>
      <c r="I446" s="100">
        <f>HEX2DEC(CONCATENATE(INDEX('BCC Daten'!$B:$R,HEX2DEC($B446)/16+3,HEX2DEC(J$1)+2),INDEX('BCC Daten'!$B:$R,HEX2DEC($B446)/16+3,HEX2DEC(I$1)+2)))</f>
        <v>53328</v>
      </c>
      <c r="J446" s="100"/>
      <c r="K446" s="100">
        <f>HEX2DEC(CONCATENATE(INDEX('BCC Daten'!$B:$R,HEX2DEC($B446)/16+3,HEX2DEC(L$1)+2),INDEX('BCC Daten'!$B:$R,HEX2DEC($B446)/16+3,HEX2DEC(K$1)+2)))</f>
        <v>52077</v>
      </c>
      <c r="L446" s="100"/>
      <c r="M446" s="100">
        <f>HEX2DEC(CONCATENATE(INDEX('BCC Daten'!$B:$R,HEX2DEC($B446)/16+3,HEX2DEC(N$1)+2),INDEX('BCC Daten'!$B:$R,HEX2DEC($B446)/16+3,HEX2DEC(M$1)+2)))</f>
        <v>51969</v>
      </c>
      <c r="N446" s="100"/>
      <c r="O446" s="100">
        <f>HEX2DEC(CONCATENATE(INDEX('BCC Daten'!$B:$R,HEX2DEC($B446)/16+3,HEX2DEC(P$1)+2),INDEX('BCC Daten'!$B:$R,HEX2DEC($B446)/16+3,HEX2DEC(O$1)+2)))</f>
        <v>53901</v>
      </c>
      <c r="P446" s="100"/>
      <c r="Q446" s="100">
        <f>HEX2DEC(CONCATENATE(INDEX('BCC Daten'!$B:$R,HEX2DEC($B446)/16+3,HEX2DEC(R$1)+2),INDEX('BCC Daten'!$B:$R,HEX2DEC($B446)/16+3,HEX2DEC(Q$1)+2)))</f>
        <v>53245</v>
      </c>
      <c r="R446" s="102"/>
    </row>
    <row r="447" spans="1:18" x14ac:dyDescent="0.25">
      <c r="A447" s="75">
        <f t="shared" si="16"/>
        <v>6240</v>
      </c>
      <c r="B447" s="10" t="str">
        <f t="shared" si="15"/>
        <v>1860</v>
      </c>
      <c r="C447" s="99">
        <f>HEX2DEC(CONCATENATE(INDEX('BCC Daten'!$B:$R,HEX2DEC($B447)/16+3,HEX2DEC(D$1)+2),INDEX('BCC Daten'!$B:$R,HEX2DEC($B447)/16+3,HEX2DEC(C$1)+2)))</f>
        <v>52915</v>
      </c>
      <c r="D447" s="100"/>
      <c r="E447" s="100">
        <f>HEX2DEC(CONCATENATE(INDEX('BCC Daten'!$B:$R,HEX2DEC($B447)/16+3,HEX2DEC(F$1)+2),INDEX('BCC Daten'!$B:$R,HEX2DEC($B447)/16+3,HEX2DEC(E$1)+2)))</f>
        <v>51487</v>
      </c>
      <c r="F447" s="100"/>
      <c r="G447" s="100">
        <f>HEX2DEC(CONCATENATE(INDEX('BCC Daten'!$B:$R,HEX2DEC($B447)/16+3,HEX2DEC(H$1)+2),INDEX('BCC Daten'!$B:$R,HEX2DEC($B447)/16+3,HEX2DEC(G$1)+2)))</f>
        <v>49066</v>
      </c>
      <c r="H447" s="100"/>
      <c r="I447" s="100">
        <f>HEX2DEC(CONCATENATE(INDEX('BCC Daten'!$B:$R,HEX2DEC($B447)/16+3,HEX2DEC(J$1)+2),INDEX('BCC Daten'!$B:$R,HEX2DEC($B447)/16+3,HEX2DEC(I$1)+2)))</f>
        <v>50777</v>
      </c>
      <c r="J447" s="100"/>
      <c r="K447" s="100">
        <f>HEX2DEC(CONCATENATE(INDEX('BCC Daten'!$B:$R,HEX2DEC($B447)/16+3,HEX2DEC(L$1)+2),INDEX('BCC Daten'!$B:$R,HEX2DEC($B447)/16+3,HEX2DEC(K$1)+2)))</f>
        <v>45370</v>
      </c>
      <c r="L447" s="100"/>
      <c r="M447" s="100">
        <f>HEX2DEC(CONCATENATE(INDEX('BCC Daten'!$B:$R,HEX2DEC($B447)/16+3,HEX2DEC(N$1)+2),INDEX('BCC Daten'!$B:$R,HEX2DEC($B447)/16+3,HEX2DEC(M$1)+2)))</f>
        <v>49478</v>
      </c>
      <c r="N447" s="100"/>
      <c r="O447" s="100">
        <f>HEX2DEC(CONCATENATE(INDEX('BCC Daten'!$B:$R,HEX2DEC($B447)/16+3,HEX2DEC(P$1)+2),INDEX('BCC Daten'!$B:$R,HEX2DEC($B447)/16+3,HEX2DEC(O$1)+2)))</f>
        <v>46024</v>
      </c>
      <c r="P447" s="100"/>
      <c r="Q447" s="100">
        <f>HEX2DEC(CONCATENATE(INDEX('BCC Daten'!$B:$R,HEX2DEC($B447)/16+3,HEX2DEC(R$1)+2),INDEX('BCC Daten'!$B:$R,HEX2DEC($B447)/16+3,HEX2DEC(Q$1)+2)))</f>
        <v>47148</v>
      </c>
      <c r="R447" s="102"/>
    </row>
    <row r="448" spans="1:18" x14ac:dyDescent="0.25">
      <c r="A448" s="75">
        <f t="shared" si="16"/>
        <v>6256</v>
      </c>
      <c r="B448" s="10" t="str">
        <f t="shared" si="15"/>
        <v>1870</v>
      </c>
      <c r="C448" s="99">
        <f>HEX2DEC(CONCATENATE(INDEX('BCC Daten'!$B:$R,HEX2DEC($B448)/16+3,HEX2DEC(D$1)+2),INDEX('BCC Daten'!$B:$R,HEX2DEC($B448)/16+3,HEX2DEC(C$1)+2)))</f>
        <v>44281</v>
      </c>
      <c r="D448" s="100"/>
      <c r="E448" s="100">
        <f>HEX2DEC(CONCATENATE(INDEX('BCC Daten'!$B:$R,HEX2DEC($B448)/16+3,HEX2DEC(F$1)+2),INDEX('BCC Daten'!$B:$R,HEX2DEC($B448)/16+3,HEX2DEC(E$1)+2)))</f>
        <v>41547</v>
      </c>
      <c r="F448" s="100"/>
      <c r="G448" s="100">
        <f>HEX2DEC(CONCATENATE(INDEX('BCC Daten'!$B:$R,HEX2DEC($B448)/16+3,HEX2DEC(H$1)+2),INDEX('BCC Daten'!$B:$R,HEX2DEC($B448)/16+3,HEX2DEC(G$1)+2)))</f>
        <v>39975</v>
      </c>
      <c r="H448" s="100"/>
      <c r="I448" s="100">
        <f>HEX2DEC(CONCATENATE(INDEX('BCC Daten'!$B:$R,HEX2DEC($B448)/16+3,HEX2DEC(J$1)+2),INDEX('BCC Daten'!$B:$R,HEX2DEC($B448)/16+3,HEX2DEC(I$1)+2)))</f>
        <v>34180</v>
      </c>
      <c r="J448" s="100"/>
      <c r="K448" s="100">
        <f>HEX2DEC(CONCATENATE(INDEX('BCC Daten'!$B:$R,HEX2DEC($B448)/16+3,HEX2DEC(L$1)+2),INDEX('BCC Daten'!$B:$R,HEX2DEC($B448)/16+3,HEX2DEC(K$1)+2)))</f>
        <v>32524</v>
      </c>
      <c r="L448" s="100"/>
      <c r="M448" s="100">
        <f>HEX2DEC(CONCATENATE(INDEX('BCC Daten'!$B:$R,HEX2DEC($B448)/16+3,HEX2DEC(N$1)+2),INDEX('BCC Daten'!$B:$R,HEX2DEC($B448)/16+3,HEX2DEC(M$1)+2)))</f>
        <v>29166</v>
      </c>
      <c r="N448" s="100"/>
      <c r="O448" s="100">
        <f>HEX2DEC(CONCATENATE(INDEX('BCC Daten'!$B:$R,HEX2DEC($B448)/16+3,HEX2DEC(P$1)+2),INDEX('BCC Daten'!$B:$R,HEX2DEC($B448)/16+3,HEX2DEC(O$1)+2)))</f>
        <v>24651</v>
      </c>
      <c r="P448" s="100"/>
      <c r="Q448" s="100">
        <f>HEX2DEC(CONCATENATE(INDEX('BCC Daten'!$B:$R,HEX2DEC($B448)/16+3,HEX2DEC(R$1)+2),INDEX('BCC Daten'!$B:$R,HEX2DEC($B448)/16+3,HEX2DEC(Q$1)+2)))</f>
        <v>18468</v>
      </c>
      <c r="R448" s="102"/>
    </row>
    <row r="449" spans="1:18" x14ac:dyDescent="0.25">
      <c r="A449" s="75">
        <f t="shared" si="16"/>
        <v>6272</v>
      </c>
      <c r="B449" s="10" t="str">
        <f t="shared" si="15"/>
        <v>1880</v>
      </c>
      <c r="C449" s="99">
        <f>HEX2DEC(CONCATENATE(INDEX('BCC Daten'!$B:$R,HEX2DEC($B449)/16+3,HEX2DEC(D$1)+2),INDEX('BCC Daten'!$B:$R,HEX2DEC($B449)/16+3,HEX2DEC(C$1)+2)))</f>
        <v>28585</v>
      </c>
      <c r="D449" s="100"/>
      <c r="E449" s="100">
        <f>HEX2DEC(CONCATENATE(INDEX('BCC Daten'!$B:$R,HEX2DEC($B449)/16+3,HEX2DEC(F$1)+2),INDEX('BCC Daten'!$B:$R,HEX2DEC($B449)/16+3,HEX2DEC(E$1)+2)))</f>
        <v>33754</v>
      </c>
      <c r="F449" s="100"/>
      <c r="G449" s="100">
        <f>HEX2DEC(CONCATENATE(INDEX('BCC Daten'!$B:$R,HEX2DEC($B449)/16+3,HEX2DEC(H$1)+2),INDEX('BCC Daten'!$B:$R,HEX2DEC($B449)/16+3,HEX2DEC(G$1)+2)))</f>
        <v>35040</v>
      </c>
      <c r="H449" s="100"/>
      <c r="I449" s="100">
        <f>HEX2DEC(CONCATENATE(INDEX('BCC Daten'!$B:$R,HEX2DEC($B449)/16+3,HEX2DEC(J$1)+2),INDEX('BCC Daten'!$B:$R,HEX2DEC($B449)/16+3,HEX2DEC(I$1)+2)))</f>
        <v>40513</v>
      </c>
      <c r="J449" s="100"/>
      <c r="K449" s="100">
        <f>HEX2DEC(CONCATENATE(INDEX('BCC Daten'!$B:$R,HEX2DEC($B449)/16+3,HEX2DEC(L$1)+2),INDEX('BCC Daten'!$B:$R,HEX2DEC($B449)/16+3,HEX2DEC(K$1)+2)))</f>
        <v>41860</v>
      </c>
      <c r="L449" s="100"/>
      <c r="M449" s="100">
        <f>HEX2DEC(CONCATENATE(INDEX('BCC Daten'!$B:$R,HEX2DEC($B449)/16+3,HEX2DEC(N$1)+2),INDEX('BCC Daten'!$B:$R,HEX2DEC($B449)/16+3,HEX2DEC(M$1)+2)))</f>
        <v>42986</v>
      </c>
      <c r="N449" s="100"/>
      <c r="O449" s="100">
        <f>HEX2DEC(CONCATENATE(INDEX('BCC Daten'!$B:$R,HEX2DEC($B449)/16+3,HEX2DEC(P$1)+2),INDEX('BCC Daten'!$B:$R,HEX2DEC($B449)/16+3,HEX2DEC(O$1)+2)))</f>
        <v>46453</v>
      </c>
      <c r="P449" s="100"/>
      <c r="Q449" s="100">
        <f>HEX2DEC(CONCATENATE(INDEX('BCC Daten'!$B:$R,HEX2DEC($B449)/16+3,HEX2DEC(R$1)+2),INDEX('BCC Daten'!$B:$R,HEX2DEC($B449)/16+3,HEX2DEC(Q$1)+2)))</f>
        <v>47044</v>
      </c>
      <c r="R449" s="102"/>
    </row>
    <row r="450" spans="1:18" x14ac:dyDescent="0.25">
      <c r="A450" s="75">
        <f t="shared" si="16"/>
        <v>6288</v>
      </c>
      <c r="B450" s="10" t="str">
        <f t="shared" si="15"/>
        <v>1890</v>
      </c>
      <c r="C450" s="99">
        <f>HEX2DEC(CONCATENATE(INDEX('BCC Daten'!$B:$R,HEX2DEC($B450)/16+3,HEX2DEC(D$1)+2),INDEX('BCC Daten'!$B:$R,HEX2DEC($B450)/16+3,HEX2DEC(C$1)+2)))</f>
        <v>48419</v>
      </c>
      <c r="D450" s="100"/>
      <c r="E450" s="100">
        <f>HEX2DEC(CONCATENATE(INDEX('BCC Daten'!$B:$R,HEX2DEC($B450)/16+3,HEX2DEC(F$1)+2),INDEX('BCC Daten'!$B:$R,HEX2DEC($B450)/16+3,HEX2DEC(E$1)+2)))</f>
        <v>50078</v>
      </c>
      <c r="F450" s="100"/>
      <c r="G450" s="100">
        <f>HEX2DEC(CONCATENATE(INDEX('BCC Daten'!$B:$R,HEX2DEC($B450)/16+3,HEX2DEC(H$1)+2),INDEX('BCC Daten'!$B:$R,HEX2DEC($B450)/16+3,HEX2DEC(G$1)+2)))</f>
        <v>50421</v>
      </c>
      <c r="H450" s="100"/>
      <c r="I450" s="100">
        <f>HEX2DEC(CONCATENATE(INDEX('BCC Daten'!$B:$R,HEX2DEC($B450)/16+3,HEX2DEC(J$1)+2),INDEX('BCC Daten'!$B:$R,HEX2DEC($B450)/16+3,HEX2DEC(I$1)+2)))</f>
        <v>51939</v>
      </c>
      <c r="J450" s="100"/>
      <c r="K450" s="100">
        <f>HEX2DEC(CONCATENATE(INDEX('BCC Daten'!$B:$R,HEX2DEC($B450)/16+3,HEX2DEC(L$1)+2),INDEX('BCC Daten'!$B:$R,HEX2DEC($B450)/16+3,HEX2DEC(K$1)+2)))</f>
        <v>53535</v>
      </c>
      <c r="L450" s="100"/>
      <c r="M450" s="100">
        <f>HEX2DEC(CONCATENATE(INDEX('BCC Daten'!$B:$R,HEX2DEC($B450)/16+3,HEX2DEC(N$1)+2),INDEX('BCC Daten'!$B:$R,HEX2DEC($B450)/16+3,HEX2DEC(M$1)+2)))</f>
        <v>54017</v>
      </c>
      <c r="N450" s="100"/>
      <c r="O450" s="100">
        <f>HEX2DEC(CONCATENATE(INDEX('BCC Daten'!$B:$R,HEX2DEC($B450)/16+3,HEX2DEC(P$1)+2),INDEX('BCC Daten'!$B:$R,HEX2DEC($B450)/16+3,HEX2DEC(O$1)+2)))</f>
        <v>49363</v>
      </c>
      <c r="P450" s="100"/>
      <c r="Q450" s="100">
        <f>HEX2DEC(CONCATENATE(INDEX('BCC Daten'!$B:$R,HEX2DEC($B450)/16+3,HEX2DEC(R$1)+2),INDEX('BCC Daten'!$B:$R,HEX2DEC($B450)/16+3,HEX2DEC(Q$1)+2)))</f>
        <v>51454</v>
      </c>
      <c r="R450" s="102"/>
    </row>
    <row r="451" spans="1:18" x14ac:dyDescent="0.25">
      <c r="A451" s="75">
        <f t="shared" si="16"/>
        <v>6304</v>
      </c>
      <c r="B451" s="10" t="str">
        <f t="shared" si="15"/>
        <v>18A0</v>
      </c>
      <c r="C451" s="99">
        <f>HEX2DEC(CONCATENATE(INDEX('BCC Daten'!$B:$R,HEX2DEC($B451)/16+3,HEX2DEC(D$1)+2),INDEX('BCC Daten'!$B:$R,HEX2DEC($B451)/16+3,HEX2DEC(C$1)+2)))</f>
        <v>50755</v>
      </c>
      <c r="D451" s="100"/>
      <c r="E451" s="100">
        <f>HEX2DEC(CONCATENATE(INDEX('BCC Daten'!$B:$R,HEX2DEC($B451)/16+3,HEX2DEC(F$1)+2),INDEX('BCC Daten'!$B:$R,HEX2DEC($B451)/16+3,HEX2DEC(E$1)+2)))</f>
        <v>56803</v>
      </c>
      <c r="F451" s="100"/>
      <c r="G451" s="100">
        <f>HEX2DEC(CONCATENATE(INDEX('BCC Daten'!$B:$R,HEX2DEC($B451)/16+3,HEX2DEC(H$1)+2),INDEX('BCC Daten'!$B:$R,HEX2DEC($B451)/16+3,HEX2DEC(G$1)+2)))</f>
        <v>51209</v>
      </c>
      <c r="H451" s="100"/>
      <c r="I451" s="100">
        <f>HEX2DEC(CONCATENATE(INDEX('BCC Daten'!$B:$R,HEX2DEC($B451)/16+3,HEX2DEC(J$1)+2),INDEX('BCC Daten'!$B:$R,HEX2DEC($B451)/16+3,HEX2DEC(I$1)+2)))</f>
        <v>50860</v>
      </c>
      <c r="J451" s="100"/>
      <c r="K451" s="100">
        <f>HEX2DEC(CONCATENATE(INDEX('BCC Daten'!$B:$R,HEX2DEC($B451)/16+3,HEX2DEC(L$1)+2),INDEX('BCC Daten'!$B:$R,HEX2DEC($B451)/16+3,HEX2DEC(K$1)+2)))</f>
        <v>50097</v>
      </c>
      <c r="L451" s="100"/>
      <c r="M451" s="100">
        <f>HEX2DEC(CONCATENATE(INDEX('BCC Daten'!$B:$R,HEX2DEC($B451)/16+3,HEX2DEC(N$1)+2),INDEX('BCC Daten'!$B:$R,HEX2DEC($B451)/16+3,HEX2DEC(M$1)+2)))</f>
        <v>50292</v>
      </c>
      <c r="N451" s="100"/>
      <c r="O451" s="100">
        <f>HEX2DEC(CONCATENATE(INDEX('BCC Daten'!$B:$R,HEX2DEC($B451)/16+3,HEX2DEC(P$1)+2),INDEX('BCC Daten'!$B:$R,HEX2DEC($B451)/16+3,HEX2DEC(O$1)+2)))</f>
        <v>47345</v>
      </c>
      <c r="P451" s="100"/>
      <c r="Q451" s="100">
        <f>HEX2DEC(CONCATENATE(INDEX('BCC Daten'!$B:$R,HEX2DEC($B451)/16+3,HEX2DEC(R$1)+2),INDEX('BCC Daten'!$B:$R,HEX2DEC($B451)/16+3,HEX2DEC(Q$1)+2)))</f>
        <v>47164</v>
      </c>
      <c r="R451" s="102"/>
    </row>
    <row r="452" spans="1:18" x14ac:dyDescent="0.25">
      <c r="A452" s="75">
        <f t="shared" si="16"/>
        <v>6320</v>
      </c>
      <c r="B452" s="10" t="str">
        <f t="shared" si="15"/>
        <v>18B0</v>
      </c>
      <c r="C452" s="99">
        <f>HEX2DEC(CONCATENATE(INDEX('BCC Daten'!$B:$R,HEX2DEC($B452)/16+3,HEX2DEC(D$1)+2),INDEX('BCC Daten'!$B:$R,HEX2DEC($B452)/16+3,HEX2DEC(C$1)+2)))</f>
        <v>47364</v>
      </c>
      <c r="D452" s="100"/>
      <c r="E452" s="100">
        <f>HEX2DEC(CONCATENATE(INDEX('BCC Daten'!$B:$R,HEX2DEC($B452)/16+3,HEX2DEC(F$1)+2),INDEX('BCC Daten'!$B:$R,HEX2DEC($B452)/16+3,HEX2DEC(E$1)+2)))</f>
        <v>47108</v>
      </c>
      <c r="F452" s="100"/>
      <c r="G452" s="100">
        <f>HEX2DEC(CONCATENATE(INDEX('BCC Daten'!$B:$R,HEX2DEC($B452)/16+3,HEX2DEC(H$1)+2),INDEX('BCC Daten'!$B:$R,HEX2DEC($B452)/16+3,HEX2DEC(G$1)+2)))</f>
        <v>40855</v>
      </c>
      <c r="H452" s="100"/>
      <c r="I452" s="100">
        <f>HEX2DEC(CONCATENATE(INDEX('BCC Daten'!$B:$R,HEX2DEC($B452)/16+3,HEX2DEC(J$1)+2),INDEX('BCC Daten'!$B:$R,HEX2DEC($B452)/16+3,HEX2DEC(I$1)+2)))</f>
        <v>36571</v>
      </c>
      <c r="J452" s="100"/>
      <c r="K452" s="100">
        <f>HEX2DEC(CONCATENATE(INDEX('BCC Daten'!$B:$R,HEX2DEC($B452)/16+3,HEX2DEC(L$1)+2),INDEX('BCC Daten'!$B:$R,HEX2DEC($B452)/16+3,HEX2DEC(K$1)+2)))</f>
        <v>32844</v>
      </c>
      <c r="L452" s="100"/>
      <c r="M452" s="100">
        <f>HEX2DEC(CONCATENATE(INDEX('BCC Daten'!$B:$R,HEX2DEC($B452)/16+3,HEX2DEC(N$1)+2),INDEX('BCC Daten'!$B:$R,HEX2DEC($B452)/16+3,HEX2DEC(M$1)+2)))</f>
        <v>28722</v>
      </c>
      <c r="N452" s="100"/>
      <c r="O452" s="100">
        <f>HEX2DEC(CONCATENATE(INDEX('BCC Daten'!$B:$R,HEX2DEC($B452)/16+3,HEX2DEC(P$1)+2),INDEX('BCC Daten'!$B:$R,HEX2DEC($B452)/16+3,HEX2DEC(O$1)+2)))</f>
        <v>27053</v>
      </c>
      <c r="P452" s="100"/>
      <c r="Q452" s="100">
        <f>HEX2DEC(CONCATENATE(INDEX('BCC Daten'!$B:$R,HEX2DEC($B452)/16+3,HEX2DEC(R$1)+2),INDEX('BCC Daten'!$B:$R,HEX2DEC($B452)/16+3,HEX2DEC(Q$1)+2)))</f>
        <v>23082</v>
      </c>
      <c r="R452" s="102"/>
    </row>
    <row r="453" spans="1:18" x14ac:dyDescent="0.25">
      <c r="A453" s="75">
        <f t="shared" si="16"/>
        <v>6336</v>
      </c>
      <c r="B453" s="10" t="str">
        <f t="shared" si="15"/>
        <v>18C0</v>
      </c>
      <c r="C453" s="99">
        <f>HEX2DEC(CONCATENATE(INDEX('BCC Daten'!$B:$R,HEX2DEC($B453)/16+3,HEX2DEC(D$1)+2),INDEX('BCC Daten'!$B:$R,HEX2DEC($B453)/16+3,HEX2DEC(C$1)+2)))</f>
        <v>32783</v>
      </c>
      <c r="D453" s="100"/>
      <c r="E453" s="100">
        <f>HEX2DEC(CONCATENATE(INDEX('BCC Daten'!$B:$R,HEX2DEC($B453)/16+3,HEX2DEC(F$1)+2),INDEX('BCC Daten'!$B:$R,HEX2DEC($B453)/16+3,HEX2DEC(E$1)+2)))</f>
        <v>35194</v>
      </c>
      <c r="F453" s="100"/>
      <c r="G453" s="100">
        <f>HEX2DEC(CONCATENATE(INDEX('BCC Daten'!$B:$R,HEX2DEC($B453)/16+3,HEX2DEC(H$1)+2),INDEX('BCC Daten'!$B:$R,HEX2DEC($B453)/16+3,HEX2DEC(G$1)+2)))</f>
        <v>39396</v>
      </c>
      <c r="H453" s="100"/>
      <c r="I453" s="100">
        <f>HEX2DEC(CONCATENATE(INDEX('BCC Daten'!$B:$R,HEX2DEC($B453)/16+3,HEX2DEC(J$1)+2),INDEX('BCC Daten'!$B:$R,HEX2DEC($B453)/16+3,HEX2DEC(I$1)+2)))</f>
        <v>39069</v>
      </c>
      <c r="J453" s="100"/>
      <c r="K453" s="100">
        <f>HEX2DEC(CONCATENATE(INDEX('BCC Daten'!$B:$R,HEX2DEC($B453)/16+3,HEX2DEC(L$1)+2),INDEX('BCC Daten'!$B:$R,HEX2DEC($B453)/16+3,HEX2DEC(K$1)+2)))</f>
        <v>41495</v>
      </c>
      <c r="L453" s="100"/>
      <c r="M453" s="100">
        <f>HEX2DEC(CONCATENATE(INDEX('BCC Daten'!$B:$R,HEX2DEC($B453)/16+3,HEX2DEC(N$1)+2),INDEX('BCC Daten'!$B:$R,HEX2DEC($B453)/16+3,HEX2DEC(M$1)+2)))</f>
        <v>46393</v>
      </c>
      <c r="N453" s="100"/>
      <c r="O453" s="100">
        <f>HEX2DEC(CONCATENATE(INDEX('BCC Daten'!$B:$R,HEX2DEC($B453)/16+3,HEX2DEC(P$1)+2),INDEX('BCC Daten'!$B:$R,HEX2DEC($B453)/16+3,HEX2DEC(O$1)+2)))</f>
        <v>47023</v>
      </c>
      <c r="P453" s="100"/>
      <c r="Q453" s="100">
        <f>HEX2DEC(CONCATENATE(INDEX('BCC Daten'!$B:$R,HEX2DEC($B453)/16+3,HEX2DEC(R$1)+2),INDEX('BCC Daten'!$B:$R,HEX2DEC($B453)/16+3,HEX2DEC(Q$1)+2)))</f>
        <v>48693</v>
      </c>
      <c r="R453" s="102"/>
    </row>
    <row r="454" spans="1:18" x14ac:dyDescent="0.25">
      <c r="A454" s="75">
        <f t="shared" si="16"/>
        <v>6352</v>
      </c>
      <c r="B454" s="10" t="str">
        <f t="shared" si="15"/>
        <v>18D0</v>
      </c>
      <c r="C454" s="99">
        <f>HEX2DEC(CONCATENATE(INDEX('BCC Daten'!$B:$R,HEX2DEC($B454)/16+3,HEX2DEC(D$1)+2),INDEX('BCC Daten'!$B:$R,HEX2DEC($B454)/16+3,HEX2DEC(C$1)+2)))</f>
        <v>49518</v>
      </c>
      <c r="D454" s="100"/>
      <c r="E454" s="100">
        <f>HEX2DEC(CONCATENATE(INDEX('BCC Daten'!$B:$R,HEX2DEC($B454)/16+3,HEX2DEC(F$1)+2),INDEX('BCC Daten'!$B:$R,HEX2DEC($B454)/16+3,HEX2DEC(E$1)+2)))</f>
        <v>51603</v>
      </c>
      <c r="F454" s="100"/>
      <c r="G454" s="100">
        <f>HEX2DEC(CONCATENATE(INDEX('BCC Daten'!$B:$R,HEX2DEC($B454)/16+3,HEX2DEC(H$1)+2),INDEX('BCC Daten'!$B:$R,HEX2DEC($B454)/16+3,HEX2DEC(G$1)+2)))</f>
        <v>51676</v>
      </c>
      <c r="H454" s="100"/>
      <c r="I454" s="100">
        <f>HEX2DEC(CONCATENATE(INDEX('BCC Daten'!$B:$R,HEX2DEC($B454)/16+3,HEX2DEC(J$1)+2),INDEX('BCC Daten'!$B:$R,HEX2DEC($B454)/16+3,HEX2DEC(I$1)+2)))</f>
        <v>53128</v>
      </c>
      <c r="J454" s="100"/>
      <c r="K454" s="100">
        <f>HEX2DEC(CONCATENATE(INDEX('BCC Daten'!$B:$R,HEX2DEC($B454)/16+3,HEX2DEC(L$1)+2),INDEX('BCC Daten'!$B:$R,HEX2DEC($B454)/16+3,HEX2DEC(K$1)+2)))</f>
        <v>56208</v>
      </c>
      <c r="L454" s="100"/>
      <c r="M454" s="100">
        <f>HEX2DEC(CONCATENATE(INDEX('BCC Daten'!$B:$R,HEX2DEC($B454)/16+3,HEX2DEC(N$1)+2),INDEX('BCC Daten'!$B:$R,HEX2DEC($B454)/16+3,HEX2DEC(M$1)+2)))</f>
        <v>56195</v>
      </c>
      <c r="N454" s="100"/>
      <c r="O454" s="100">
        <f>HEX2DEC(CONCATENATE(INDEX('BCC Daten'!$B:$R,HEX2DEC($B454)/16+3,HEX2DEC(P$1)+2),INDEX('BCC Daten'!$B:$R,HEX2DEC($B454)/16+3,HEX2DEC(O$1)+2)))</f>
        <v>53707</v>
      </c>
      <c r="P454" s="100"/>
      <c r="Q454" s="100">
        <f>HEX2DEC(CONCATENATE(INDEX('BCC Daten'!$B:$R,HEX2DEC($B454)/16+3,HEX2DEC(R$1)+2),INDEX('BCC Daten'!$B:$R,HEX2DEC($B454)/16+3,HEX2DEC(Q$1)+2)))</f>
        <v>55085</v>
      </c>
      <c r="R454" s="102"/>
    </row>
    <row r="455" spans="1:18" x14ac:dyDescent="0.25">
      <c r="A455" s="75">
        <f t="shared" si="16"/>
        <v>6368</v>
      </c>
      <c r="B455" s="10" t="str">
        <f t="shared" si="15"/>
        <v>18E0</v>
      </c>
      <c r="C455" s="99">
        <f>HEX2DEC(CONCATENATE(INDEX('BCC Daten'!$B:$R,HEX2DEC($B455)/16+3,HEX2DEC(D$1)+2),INDEX('BCC Daten'!$B:$R,HEX2DEC($B455)/16+3,HEX2DEC(C$1)+2)))</f>
        <v>57500</v>
      </c>
      <c r="D455" s="100"/>
      <c r="E455" s="100">
        <f>HEX2DEC(CONCATENATE(INDEX('BCC Daten'!$B:$R,HEX2DEC($B455)/16+3,HEX2DEC(F$1)+2),INDEX('BCC Daten'!$B:$R,HEX2DEC($B455)/16+3,HEX2DEC(E$1)+2)))</f>
        <v>55955</v>
      </c>
      <c r="F455" s="100"/>
      <c r="G455" s="100">
        <f>HEX2DEC(CONCATENATE(INDEX('BCC Daten'!$B:$R,HEX2DEC($B455)/16+3,HEX2DEC(H$1)+2),INDEX('BCC Daten'!$B:$R,HEX2DEC($B455)/16+3,HEX2DEC(G$1)+2)))</f>
        <v>52650</v>
      </c>
      <c r="H455" s="100"/>
      <c r="I455" s="100">
        <f>HEX2DEC(CONCATENATE(INDEX('BCC Daten'!$B:$R,HEX2DEC($B455)/16+3,HEX2DEC(J$1)+2),INDEX('BCC Daten'!$B:$R,HEX2DEC($B455)/16+3,HEX2DEC(I$1)+2)))</f>
        <v>54081</v>
      </c>
      <c r="J455" s="100"/>
      <c r="K455" s="100">
        <f>HEX2DEC(CONCATENATE(INDEX('BCC Daten'!$B:$R,HEX2DEC($B455)/16+3,HEX2DEC(L$1)+2),INDEX('BCC Daten'!$B:$R,HEX2DEC($B455)/16+3,HEX2DEC(K$1)+2)))</f>
        <v>53739</v>
      </c>
      <c r="L455" s="100"/>
      <c r="M455" s="100">
        <f>HEX2DEC(CONCATENATE(INDEX('BCC Daten'!$B:$R,HEX2DEC($B455)/16+3,HEX2DEC(N$1)+2),INDEX('BCC Daten'!$B:$R,HEX2DEC($B455)/16+3,HEX2DEC(M$1)+2)))</f>
        <v>51285</v>
      </c>
      <c r="N455" s="100"/>
      <c r="O455" s="100">
        <f>HEX2DEC(CONCATENATE(INDEX('BCC Daten'!$B:$R,HEX2DEC($B455)/16+3,HEX2DEC(P$1)+2),INDEX('BCC Daten'!$B:$R,HEX2DEC($B455)/16+3,HEX2DEC(O$1)+2)))</f>
        <v>50109</v>
      </c>
      <c r="P455" s="100"/>
      <c r="Q455" s="100">
        <f>HEX2DEC(CONCATENATE(INDEX('BCC Daten'!$B:$R,HEX2DEC($B455)/16+3,HEX2DEC(R$1)+2),INDEX('BCC Daten'!$B:$R,HEX2DEC($B455)/16+3,HEX2DEC(Q$1)+2)))</f>
        <v>46971</v>
      </c>
      <c r="R455" s="102"/>
    </row>
    <row r="456" spans="1:18" x14ac:dyDescent="0.25">
      <c r="A456" s="75">
        <f t="shared" si="16"/>
        <v>6384</v>
      </c>
      <c r="B456" s="10" t="str">
        <f t="shared" si="15"/>
        <v>18F0</v>
      </c>
      <c r="C456" s="99">
        <f>HEX2DEC(CONCATENATE(INDEX('BCC Daten'!$B:$R,HEX2DEC($B456)/16+3,HEX2DEC(D$1)+2),INDEX('BCC Daten'!$B:$R,HEX2DEC($B456)/16+3,HEX2DEC(C$1)+2)))</f>
        <v>47463</v>
      </c>
      <c r="D456" s="100"/>
      <c r="E456" s="100">
        <f>HEX2DEC(CONCATENATE(INDEX('BCC Daten'!$B:$R,HEX2DEC($B456)/16+3,HEX2DEC(F$1)+2),INDEX('BCC Daten'!$B:$R,HEX2DEC($B456)/16+3,HEX2DEC(E$1)+2)))</f>
        <v>46768</v>
      </c>
      <c r="F456" s="100"/>
      <c r="G456" s="100">
        <f>HEX2DEC(CONCATENATE(INDEX('BCC Daten'!$B:$R,HEX2DEC($B456)/16+3,HEX2DEC(H$1)+2),INDEX('BCC Daten'!$B:$R,HEX2DEC($B456)/16+3,HEX2DEC(G$1)+2)))</f>
        <v>41940</v>
      </c>
      <c r="H456" s="100"/>
      <c r="I456" s="100">
        <f>HEX2DEC(CONCATENATE(INDEX('BCC Daten'!$B:$R,HEX2DEC($B456)/16+3,HEX2DEC(J$1)+2),INDEX('BCC Daten'!$B:$R,HEX2DEC($B456)/16+3,HEX2DEC(I$1)+2)))</f>
        <v>38027</v>
      </c>
      <c r="J456" s="100"/>
      <c r="K456" s="100">
        <f>HEX2DEC(CONCATENATE(INDEX('BCC Daten'!$B:$R,HEX2DEC($B456)/16+3,HEX2DEC(L$1)+2),INDEX('BCC Daten'!$B:$R,HEX2DEC($B456)/16+3,HEX2DEC(K$1)+2)))</f>
        <v>36589</v>
      </c>
      <c r="L456" s="100"/>
      <c r="M456" s="100">
        <f>HEX2DEC(CONCATENATE(INDEX('BCC Daten'!$B:$R,HEX2DEC($B456)/16+3,HEX2DEC(N$1)+2),INDEX('BCC Daten'!$B:$R,HEX2DEC($B456)/16+3,HEX2DEC(M$1)+2)))</f>
        <v>34134</v>
      </c>
      <c r="N456" s="100"/>
      <c r="O456" s="100">
        <f>HEX2DEC(CONCATENATE(INDEX('BCC Daten'!$B:$R,HEX2DEC($B456)/16+3,HEX2DEC(P$1)+2),INDEX('BCC Daten'!$B:$R,HEX2DEC($B456)/16+3,HEX2DEC(O$1)+2)))</f>
        <v>28849</v>
      </c>
      <c r="P456" s="100"/>
      <c r="Q456" s="100">
        <f>HEX2DEC(CONCATENATE(INDEX('BCC Daten'!$B:$R,HEX2DEC($B456)/16+3,HEX2DEC(R$1)+2),INDEX('BCC Daten'!$B:$R,HEX2DEC($B456)/16+3,HEX2DEC(Q$1)+2)))</f>
        <v>27498</v>
      </c>
      <c r="R456" s="102"/>
    </row>
    <row r="457" spans="1:18" x14ac:dyDescent="0.25">
      <c r="A457" s="75">
        <f t="shared" si="16"/>
        <v>6400</v>
      </c>
      <c r="B457" s="10" t="str">
        <f t="shared" si="15"/>
        <v>1900</v>
      </c>
      <c r="C457" s="99">
        <f>HEX2DEC(CONCATENATE(INDEX('BCC Daten'!$B:$R,HEX2DEC($B457)/16+3,HEX2DEC(D$1)+2),INDEX('BCC Daten'!$B:$R,HEX2DEC($B457)/16+3,HEX2DEC(C$1)+2)))</f>
        <v>30942</v>
      </c>
      <c r="D457" s="100"/>
      <c r="E457" s="100">
        <f>HEX2DEC(CONCATENATE(INDEX('BCC Daten'!$B:$R,HEX2DEC($B457)/16+3,HEX2DEC(F$1)+2),INDEX('BCC Daten'!$B:$R,HEX2DEC($B457)/16+3,HEX2DEC(E$1)+2)))</f>
        <v>37506</v>
      </c>
      <c r="F457" s="100"/>
      <c r="G457" s="100">
        <f>HEX2DEC(CONCATENATE(INDEX('BCC Daten'!$B:$R,HEX2DEC($B457)/16+3,HEX2DEC(H$1)+2),INDEX('BCC Daten'!$B:$R,HEX2DEC($B457)/16+3,HEX2DEC(G$1)+2)))</f>
        <v>40131</v>
      </c>
      <c r="H457" s="100"/>
      <c r="I457" s="100">
        <f>HEX2DEC(CONCATENATE(INDEX('BCC Daten'!$B:$R,HEX2DEC($B457)/16+3,HEX2DEC(J$1)+2),INDEX('BCC Daten'!$B:$R,HEX2DEC($B457)/16+3,HEX2DEC(I$1)+2)))</f>
        <v>41727</v>
      </c>
      <c r="J457" s="100"/>
      <c r="K457" s="100">
        <f>HEX2DEC(CONCATENATE(INDEX('BCC Daten'!$B:$R,HEX2DEC($B457)/16+3,HEX2DEC(L$1)+2),INDEX('BCC Daten'!$B:$R,HEX2DEC($B457)/16+3,HEX2DEC(K$1)+2)))</f>
        <v>42637</v>
      </c>
      <c r="L457" s="100"/>
      <c r="M457" s="100">
        <f>HEX2DEC(CONCATENATE(INDEX('BCC Daten'!$B:$R,HEX2DEC($B457)/16+3,HEX2DEC(N$1)+2),INDEX('BCC Daten'!$B:$R,HEX2DEC($B457)/16+3,HEX2DEC(M$1)+2)))</f>
        <v>47695</v>
      </c>
      <c r="N457" s="100"/>
      <c r="O457" s="100">
        <f>HEX2DEC(CONCATENATE(INDEX('BCC Daten'!$B:$R,HEX2DEC($B457)/16+3,HEX2DEC(P$1)+2),INDEX('BCC Daten'!$B:$R,HEX2DEC($B457)/16+3,HEX2DEC(O$1)+2)))</f>
        <v>46875</v>
      </c>
      <c r="P457" s="100"/>
      <c r="Q457" s="100">
        <f>HEX2DEC(CONCATENATE(INDEX('BCC Daten'!$B:$R,HEX2DEC($B457)/16+3,HEX2DEC(R$1)+2),INDEX('BCC Daten'!$B:$R,HEX2DEC($B457)/16+3,HEX2DEC(Q$1)+2)))</f>
        <v>51048</v>
      </c>
      <c r="R457" s="102"/>
    </row>
    <row r="458" spans="1:18" x14ac:dyDescent="0.25">
      <c r="A458" s="75">
        <f t="shared" si="16"/>
        <v>6416</v>
      </c>
      <c r="B458" s="10" t="str">
        <f t="shared" si="15"/>
        <v>1910</v>
      </c>
      <c r="C458" s="99">
        <f>HEX2DEC(CONCATENATE(INDEX('BCC Daten'!$B:$R,HEX2DEC($B458)/16+3,HEX2DEC(D$1)+2),INDEX('BCC Daten'!$B:$R,HEX2DEC($B458)/16+3,HEX2DEC(C$1)+2)))</f>
        <v>52608</v>
      </c>
      <c r="D458" s="100"/>
      <c r="E458" s="100">
        <f>HEX2DEC(CONCATENATE(INDEX('BCC Daten'!$B:$R,HEX2DEC($B458)/16+3,HEX2DEC(F$1)+2),INDEX('BCC Daten'!$B:$R,HEX2DEC($B458)/16+3,HEX2DEC(E$1)+2)))</f>
        <v>49523</v>
      </c>
      <c r="F458" s="100"/>
      <c r="G458" s="100">
        <f>HEX2DEC(CONCATENATE(INDEX('BCC Daten'!$B:$R,HEX2DEC($B458)/16+3,HEX2DEC(H$1)+2),INDEX('BCC Daten'!$B:$R,HEX2DEC($B458)/16+3,HEX2DEC(G$1)+2)))</f>
        <v>53863</v>
      </c>
      <c r="H458" s="100"/>
      <c r="I458" s="100">
        <f>HEX2DEC(CONCATENATE(INDEX('BCC Daten'!$B:$R,HEX2DEC($B458)/16+3,HEX2DEC(J$1)+2),INDEX('BCC Daten'!$B:$R,HEX2DEC($B458)/16+3,HEX2DEC(I$1)+2)))</f>
        <v>50785</v>
      </c>
      <c r="J458" s="100"/>
      <c r="K458" s="100">
        <f>HEX2DEC(CONCATENATE(INDEX('BCC Daten'!$B:$R,HEX2DEC($B458)/16+3,HEX2DEC(L$1)+2),INDEX('BCC Daten'!$B:$R,HEX2DEC($B458)/16+3,HEX2DEC(K$1)+2)))</f>
        <v>52123</v>
      </c>
      <c r="L458" s="100"/>
      <c r="M458" s="100">
        <f>HEX2DEC(CONCATENATE(INDEX('BCC Daten'!$B:$R,HEX2DEC($B458)/16+3,HEX2DEC(N$1)+2),INDEX('BCC Daten'!$B:$R,HEX2DEC($B458)/16+3,HEX2DEC(M$1)+2)))</f>
        <v>51776</v>
      </c>
      <c r="N458" s="100"/>
      <c r="O458" s="100">
        <f>HEX2DEC(CONCATENATE(INDEX('BCC Daten'!$B:$R,HEX2DEC($B458)/16+3,HEX2DEC(P$1)+2),INDEX('BCC Daten'!$B:$R,HEX2DEC($B458)/16+3,HEX2DEC(O$1)+2)))</f>
        <v>53862</v>
      </c>
      <c r="P458" s="100"/>
      <c r="Q458" s="100">
        <f>HEX2DEC(CONCATENATE(INDEX('BCC Daten'!$B:$R,HEX2DEC($B458)/16+3,HEX2DEC(R$1)+2),INDEX('BCC Daten'!$B:$R,HEX2DEC($B458)/16+3,HEX2DEC(Q$1)+2)))</f>
        <v>55844</v>
      </c>
      <c r="R458" s="102"/>
    </row>
    <row r="459" spans="1:18" x14ac:dyDescent="0.25">
      <c r="A459" s="75">
        <f t="shared" si="16"/>
        <v>6432</v>
      </c>
      <c r="B459" s="10" t="str">
        <f t="shared" si="15"/>
        <v>1920</v>
      </c>
      <c r="C459" s="99">
        <f>HEX2DEC(CONCATENATE(INDEX('BCC Daten'!$B:$R,HEX2DEC($B459)/16+3,HEX2DEC(D$1)+2),INDEX('BCC Daten'!$B:$R,HEX2DEC($B459)/16+3,HEX2DEC(C$1)+2)))</f>
        <v>56477</v>
      </c>
      <c r="D459" s="100"/>
      <c r="E459" s="100">
        <f>HEX2DEC(CONCATENATE(INDEX('BCC Daten'!$B:$R,HEX2DEC($B459)/16+3,HEX2DEC(F$1)+2),INDEX('BCC Daten'!$B:$R,HEX2DEC($B459)/16+3,HEX2DEC(E$1)+2)))</f>
        <v>53176</v>
      </c>
      <c r="F459" s="100"/>
      <c r="G459" s="100">
        <f>HEX2DEC(CONCATENATE(INDEX('BCC Daten'!$B:$R,HEX2DEC($B459)/16+3,HEX2DEC(H$1)+2),INDEX('BCC Daten'!$B:$R,HEX2DEC($B459)/16+3,HEX2DEC(G$1)+2)))</f>
        <v>55417</v>
      </c>
      <c r="H459" s="100"/>
      <c r="I459" s="100">
        <f>HEX2DEC(CONCATENATE(INDEX('BCC Daten'!$B:$R,HEX2DEC($B459)/16+3,HEX2DEC(J$1)+2),INDEX('BCC Daten'!$B:$R,HEX2DEC($B459)/16+3,HEX2DEC(I$1)+2)))</f>
        <v>53956</v>
      </c>
      <c r="J459" s="100"/>
      <c r="K459" s="100">
        <f>HEX2DEC(CONCATENATE(INDEX('BCC Daten'!$B:$R,HEX2DEC($B459)/16+3,HEX2DEC(L$1)+2),INDEX('BCC Daten'!$B:$R,HEX2DEC($B459)/16+3,HEX2DEC(K$1)+2)))</f>
        <v>51494</v>
      </c>
      <c r="L459" s="100"/>
      <c r="M459" s="100">
        <f>HEX2DEC(CONCATENATE(INDEX('BCC Daten'!$B:$R,HEX2DEC($B459)/16+3,HEX2DEC(N$1)+2),INDEX('BCC Daten'!$B:$R,HEX2DEC($B459)/16+3,HEX2DEC(M$1)+2)))</f>
        <v>50573</v>
      </c>
      <c r="N459" s="100"/>
      <c r="O459" s="100">
        <f>HEX2DEC(CONCATENATE(INDEX('BCC Daten'!$B:$R,HEX2DEC($B459)/16+3,HEX2DEC(P$1)+2),INDEX('BCC Daten'!$B:$R,HEX2DEC($B459)/16+3,HEX2DEC(O$1)+2)))</f>
        <v>53139</v>
      </c>
      <c r="P459" s="100"/>
      <c r="Q459" s="100">
        <f>HEX2DEC(CONCATENATE(INDEX('BCC Daten'!$B:$R,HEX2DEC($B459)/16+3,HEX2DEC(R$1)+2),INDEX('BCC Daten'!$B:$R,HEX2DEC($B459)/16+3,HEX2DEC(Q$1)+2)))</f>
        <v>47881</v>
      </c>
      <c r="R459" s="102"/>
    </row>
    <row r="460" spans="1:18" x14ac:dyDescent="0.25">
      <c r="A460" s="75">
        <f t="shared" si="16"/>
        <v>6448</v>
      </c>
      <c r="B460" s="10" t="str">
        <f t="shared" si="15"/>
        <v>1930</v>
      </c>
      <c r="C460" s="99">
        <f>HEX2DEC(CONCATENATE(INDEX('BCC Daten'!$B:$R,HEX2DEC($B460)/16+3,HEX2DEC(D$1)+2),INDEX('BCC Daten'!$B:$R,HEX2DEC($B460)/16+3,HEX2DEC(C$1)+2)))</f>
        <v>46078</v>
      </c>
      <c r="D460" s="100"/>
      <c r="E460" s="100">
        <f>HEX2DEC(CONCATENATE(INDEX('BCC Daten'!$B:$R,HEX2DEC($B460)/16+3,HEX2DEC(F$1)+2),INDEX('BCC Daten'!$B:$R,HEX2DEC($B460)/16+3,HEX2DEC(E$1)+2)))</f>
        <v>46162</v>
      </c>
      <c r="F460" s="100"/>
      <c r="G460" s="100">
        <f>HEX2DEC(CONCATENATE(INDEX('BCC Daten'!$B:$R,HEX2DEC($B460)/16+3,HEX2DEC(H$1)+2),INDEX('BCC Daten'!$B:$R,HEX2DEC($B460)/16+3,HEX2DEC(G$1)+2)))</f>
        <v>44835</v>
      </c>
      <c r="H460" s="100"/>
      <c r="I460" s="100">
        <f>HEX2DEC(CONCATENATE(INDEX('BCC Daten'!$B:$R,HEX2DEC($B460)/16+3,HEX2DEC(J$1)+2),INDEX('BCC Daten'!$B:$R,HEX2DEC($B460)/16+3,HEX2DEC(I$1)+2)))</f>
        <v>42266</v>
      </c>
      <c r="J460" s="100"/>
      <c r="K460" s="100">
        <f>HEX2DEC(CONCATENATE(INDEX('BCC Daten'!$B:$R,HEX2DEC($B460)/16+3,HEX2DEC(L$1)+2),INDEX('BCC Daten'!$B:$R,HEX2DEC($B460)/16+3,HEX2DEC(K$1)+2)))</f>
        <v>37162</v>
      </c>
      <c r="L460" s="100"/>
      <c r="M460" s="100">
        <f>HEX2DEC(CONCATENATE(INDEX('BCC Daten'!$B:$R,HEX2DEC($B460)/16+3,HEX2DEC(N$1)+2),INDEX('BCC Daten'!$B:$R,HEX2DEC($B460)/16+3,HEX2DEC(M$1)+2)))</f>
        <v>34613</v>
      </c>
      <c r="N460" s="100"/>
      <c r="O460" s="100">
        <f>HEX2DEC(CONCATENATE(INDEX('BCC Daten'!$B:$R,HEX2DEC($B460)/16+3,HEX2DEC(P$1)+2),INDEX('BCC Daten'!$B:$R,HEX2DEC($B460)/16+3,HEX2DEC(O$1)+2)))</f>
        <v>30553</v>
      </c>
      <c r="P460" s="100"/>
      <c r="Q460" s="100">
        <f>HEX2DEC(CONCATENATE(INDEX('BCC Daten'!$B:$R,HEX2DEC($B460)/16+3,HEX2DEC(R$1)+2),INDEX('BCC Daten'!$B:$R,HEX2DEC($B460)/16+3,HEX2DEC(Q$1)+2)))</f>
        <v>27148</v>
      </c>
      <c r="R460" s="102"/>
    </row>
    <row r="461" spans="1:18" x14ac:dyDescent="0.25">
      <c r="A461" s="75">
        <f t="shared" si="16"/>
        <v>6464</v>
      </c>
      <c r="B461" s="10" t="str">
        <f t="shared" si="15"/>
        <v>1940</v>
      </c>
      <c r="C461" s="99">
        <f>HEX2DEC(CONCATENATE(INDEX('BCC Daten'!$B:$R,HEX2DEC($B461)/16+3,HEX2DEC(D$1)+2),INDEX('BCC Daten'!$B:$R,HEX2DEC($B461)/16+3,HEX2DEC(C$1)+2)))</f>
        <v>36043</v>
      </c>
      <c r="D461" s="100"/>
      <c r="E461" s="100">
        <f>HEX2DEC(CONCATENATE(INDEX('BCC Daten'!$B:$R,HEX2DEC($B461)/16+3,HEX2DEC(F$1)+2),INDEX('BCC Daten'!$B:$R,HEX2DEC($B461)/16+3,HEX2DEC(E$1)+2)))</f>
        <v>40972</v>
      </c>
      <c r="F461" s="100"/>
      <c r="G461" s="100">
        <f>HEX2DEC(CONCATENATE(INDEX('BCC Daten'!$B:$R,HEX2DEC($B461)/16+3,HEX2DEC(H$1)+2),INDEX('BCC Daten'!$B:$R,HEX2DEC($B461)/16+3,HEX2DEC(G$1)+2)))</f>
        <v>40880</v>
      </c>
      <c r="H461" s="100"/>
      <c r="I461" s="100">
        <f>HEX2DEC(CONCATENATE(INDEX('BCC Daten'!$B:$R,HEX2DEC($B461)/16+3,HEX2DEC(J$1)+2),INDEX('BCC Daten'!$B:$R,HEX2DEC($B461)/16+3,HEX2DEC(I$1)+2)))</f>
        <v>47401</v>
      </c>
      <c r="J461" s="100"/>
      <c r="K461" s="100">
        <f>HEX2DEC(CONCATENATE(INDEX('BCC Daten'!$B:$R,HEX2DEC($B461)/16+3,HEX2DEC(L$1)+2),INDEX('BCC Daten'!$B:$R,HEX2DEC($B461)/16+3,HEX2DEC(K$1)+2)))</f>
        <v>47482</v>
      </c>
      <c r="L461" s="100"/>
      <c r="M461" s="100">
        <f>HEX2DEC(CONCATENATE(INDEX('BCC Daten'!$B:$R,HEX2DEC($B461)/16+3,HEX2DEC(N$1)+2),INDEX('BCC Daten'!$B:$R,HEX2DEC($B461)/16+3,HEX2DEC(M$1)+2)))</f>
        <v>39851</v>
      </c>
      <c r="N461" s="100"/>
      <c r="O461" s="100">
        <f>HEX2DEC(CONCATENATE(INDEX('BCC Daten'!$B:$R,HEX2DEC($B461)/16+3,HEX2DEC(P$1)+2),INDEX('BCC Daten'!$B:$R,HEX2DEC($B461)/16+3,HEX2DEC(O$1)+2)))</f>
        <v>51432</v>
      </c>
      <c r="P461" s="100"/>
      <c r="Q461" s="100">
        <f>HEX2DEC(CONCATENATE(INDEX('BCC Daten'!$B:$R,HEX2DEC($B461)/16+3,HEX2DEC(R$1)+2),INDEX('BCC Daten'!$B:$R,HEX2DEC($B461)/16+3,HEX2DEC(Q$1)+2)))</f>
        <v>51454</v>
      </c>
      <c r="R461" s="102"/>
    </row>
    <row r="462" spans="1:18" x14ac:dyDescent="0.25">
      <c r="A462" s="75">
        <f t="shared" si="16"/>
        <v>6480</v>
      </c>
      <c r="B462" s="10" t="str">
        <f t="shared" si="15"/>
        <v>1950</v>
      </c>
      <c r="C462" s="99">
        <f>HEX2DEC(CONCATENATE(INDEX('BCC Daten'!$B:$R,HEX2DEC($B462)/16+3,HEX2DEC(D$1)+2),INDEX('BCC Daten'!$B:$R,HEX2DEC($B462)/16+3,HEX2DEC(C$1)+2)))</f>
        <v>52704</v>
      </c>
      <c r="D462" s="100"/>
      <c r="E462" s="100">
        <f>HEX2DEC(CONCATENATE(INDEX('BCC Daten'!$B:$R,HEX2DEC($B462)/16+3,HEX2DEC(F$1)+2),INDEX('BCC Daten'!$B:$R,HEX2DEC($B462)/16+3,HEX2DEC(E$1)+2)))</f>
        <v>57043</v>
      </c>
      <c r="F462" s="100"/>
      <c r="G462" s="100">
        <f>HEX2DEC(CONCATENATE(INDEX('BCC Daten'!$B:$R,HEX2DEC($B462)/16+3,HEX2DEC(H$1)+2),INDEX('BCC Daten'!$B:$R,HEX2DEC($B462)/16+3,HEX2DEC(G$1)+2)))</f>
        <v>55717</v>
      </c>
      <c r="H462" s="100"/>
      <c r="I462" s="100">
        <f>HEX2DEC(CONCATENATE(INDEX('BCC Daten'!$B:$R,HEX2DEC($B462)/16+3,HEX2DEC(J$1)+2),INDEX('BCC Daten'!$B:$R,HEX2DEC($B462)/16+3,HEX2DEC(I$1)+2)))</f>
        <v>59670</v>
      </c>
      <c r="J462" s="100"/>
      <c r="K462" s="100">
        <f>HEX2DEC(CONCATENATE(INDEX('BCC Daten'!$B:$R,HEX2DEC($B462)/16+3,HEX2DEC(L$1)+2),INDEX('BCC Daten'!$B:$R,HEX2DEC($B462)/16+3,HEX2DEC(K$1)+2)))</f>
        <v>58255</v>
      </c>
      <c r="L462" s="100"/>
      <c r="M462" s="100">
        <f>HEX2DEC(CONCATENATE(INDEX('BCC Daten'!$B:$R,HEX2DEC($B462)/16+3,HEX2DEC(N$1)+2),INDEX('BCC Daten'!$B:$R,HEX2DEC($B462)/16+3,HEX2DEC(M$1)+2)))</f>
        <v>58591</v>
      </c>
      <c r="N462" s="100"/>
      <c r="O462" s="100">
        <f>HEX2DEC(CONCATENATE(INDEX('BCC Daten'!$B:$R,HEX2DEC($B462)/16+3,HEX2DEC(P$1)+2),INDEX('BCC Daten'!$B:$R,HEX2DEC($B462)/16+3,HEX2DEC(O$1)+2)))</f>
        <v>59813</v>
      </c>
      <c r="P462" s="100"/>
      <c r="Q462" s="100">
        <f>HEX2DEC(CONCATENATE(INDEX('BCC Daten'!$B:$R,HEX2DEC($B462)/16+3,HEX2DEC(R$1)+2),INDEX('BCC Daten'!$B:$R,HEX2DEC($B462)/16+3,HEX2DEC(Q$1)+2)))</f>
        <v>59195</v>
      </c>
      <c r="R462" s="102"/>
    </row>
    <row r="463" spans="1:18" x14ac:dyDescent="0.25">
      <c r="A463" s="75">
        <f t="shared" si="16"/>
        <v>6496</v>
      </c>
      <c r="B463" s="10" t="str">
        <f t="shared" si="15"/>
        <v>1960</v>
      </c>
      <c r="C463" s="99">
        <f>HEX2DEC(CONCATENATE(INDEX('BCC Daten'!$B:$R,HEX2DEC($B463)/16+3,HEX2DEC(D$1)+2),INDEX('BCC Daten'!$B:$R,HEX2DEC($B463)/16+3,HEX2DEC(C$1)+2)))</f>
        <v>59142</v>
      </c>
      <c r="D463" s="100"/>
      <c r="E463" s="100">
        <f>HEX2DEC(CONCATENATE(INDEX('BCC Daten'!$B:$R,HEX2DEC($B463)/16+3,HEX2DEC(F$1)+2),INDEX('BCC Daten'!$B:$R,HEX2DEC($B463)/16+3,HEX2DEC(E$1)+2)))</f>
        <v>58260</v>
      </c>
      <c r="F463" s="100"/>
      <c r="G463" s="100">
        <f>HEX2DEC(CONCATENATE(INDEX('BCC Daten'!$B:$R,HEX2DEC($B463)/16+3,HEX2DEC(H$1)+2),INDEX('BCC Daten'!$B:$R,HEX2DEC($B463)/16+3,HEX2DEC(G$1)+2)))</f>
        <v>55962</v>
      </c>
      <c r="H463" s="100"/>
      <c r="I463" s="100">
        <f>HEX2DEC(CONCATENATE(INDEX('BCC Daten'!$B:$R,HEX2DEC($B463)/16+3,HEX2DEC(J$1)+2),INDEX('BCC Daten'!$B:$R,HEX2DEC($B463)/16+3,HEX2DEC(I$1)+2)))</f>
        <v>58386</v>
      </c>
      <c r="J463" s="100"/>
      <c r="K463" s="100">
        <f>HEX2DEC(CONCATENATE(INDEX('BCC Daten'!$B:$R,HEX2DEC($B463)/16+3,HEX2DEC(L$1)+2),INDEX('BCC Daten'!$B:$R,HEX2DEC($B463)/16+3,HEX2DEC(K$1)+2)))</f>
        <v>52465</v>
      </c>
      <c r="L463" s="100"/>
      <c r="M463" s="100">
        <f>HEX2DEC(CONCATENATE(INDEX('BCC Daten'!$B:$R,HEX2DEC($B463)/16+3,HEX2DEC(N$1)+2),INDEX('BCC Daten'!$B:$R,HEX2DEC($B463)/16+3,HEX2DEC(M$1)+2)))</f>
        <v>56107</v>
      </c>
      <c r="N463" s="100"/>
      <c r="O463" s="100">
        <f>HEX2DEC(CONCATENATE(INDEX('BCC Daten'!$B:$R,HEX2DEC($B463)/16+3,HEX2DEC(P$1)+2),INDEX('BCC Daten'!$B:$R,HEX2DEC($B463)/16+3,HEX2DEC(O$1)+2)))</f>
        <v>53904</v>
      </c>
      <c r="P463" s="100"/>
      <c r="Q463" s="100">
        <f>HEX2DEC(CONCATENATE(INDEX('BCC Daten'!$B:$R,HEX2DEC($B463)/16+3,HEX2DEC(R$1)+2),INDEX('BCC Daten'!$B:$R,HEX2DEC($B463)/16+3,HEX2DEC(Q$1)+2)))</f>
        <v>54795</v>
      </c>
      <c r="R463" s="102"/>
    </row>
    <row r="464" spans="1:18" x14ac:dyDescent="0.25">
      <c r="A464" s="75">
        <f t="shared" si="16"/>
        <v>6512</v>
      </c>
      <c r="B464" s="10" t="str">
        <f t="shared" si="15"/>
        <v>1970</v>
      </c>
      <c r="C464" s="99">
        <f>HEX2DEC(CONCATENATE(INDEX('BCC Daten'!$B:$R,HEX2DEC($B464)/16+3,HEX2DEC(D$1)+2),INDEX('BCC Daten'!$B:$R,HEX2DEC($B464)/16+3,HEX2DEC(C$1)+2)))</f>
        <v>51835</v>
      </c>
      <c r="D464" s="100"/>
      <c r="E464" s="100">
        <f>HEX2DEC(CONCATENATE(INDEX('BCC Daten'!$B:$R,HEX2DEC($B464)/16+3,HEX2DEC(F$1)+2),INDEX('BCC Daten'!$B:$R,HEX2DEC($B464)/16+3,HEX2DEC(E$1)+2)))</f>
        <v>49902</v>
      </c>
      <c r="F464" s="100"/>
      <c r="G464" s="100">
        <f>HEX2DEC(CONCATENATE(INDEX('BCC Daten'!$B:$R,HEX2DEC($B464)/16+3,HEX2DEC(H$1)+2),INDEX('BCC Daten'!$B:$R,HEX2DEC($B464)/16+3,HEX2DEC(G$1)+2)))</f>
        <v>48010</v>
      </c>
      <c r="H464" s="100"/>
      <c r="I464" s="100">
        <f>HEX2DEC(CONCATENATE(INDEX('BCC Daten'!$B:$R,HEX2DEC($B464)/16+3,HEX2DEC(J$1)+2),INDEX('BCC Daten'!$B:$R,HEX2DEC($B464)/16+3,HEX2DEC(I$1)+2)))</f>
        <v>43174</v>
      </c>
      <c r="J464" s="100"/>
      <c r="K464" s="100">
        <f>HEX2DEC(CONCATENATE(INDEX('BCC Daten'!$B:$R,HEX2DEC($B464)/16+3,HEX2DEC(L$1)+2),INDEX('BCC Daten'!$B:$R,HEX2DEC($B464)/16+3,HEX2DEC(K$1)+2)))</f>
        <v>41467</v>
      </c>
      <c r="L464" s="100"/>
      <c r="M464" s="100">
        <f>HEX2DEC(CONCATENATE(INDEX('BCC Daten'!$B:$R,HEX2DEC($B464)/16+3,HEX2DEC(N$1)+2),INDEX('BCC Daten'!$B:$R,HEX2DEC($B464)/16+3,HEX2DEC(M$1)+2)))</f>
        <v>39544</v>
      </c>
      <c r="N464" s="100"/>
      <c r="O464" s="100">
        <f>HEX2DEC(CONCATENATE(INDEX('BCC Daten'!$B:$R,HEX2DEC($B464)/16+3,HEX2DEC(P$1)+2),INDEX('BCC Daten'!$B:$R,HEX2DEC($B464)/16+3,HEX2DEC(O$1)+2)))</f>
        <v>35264</v>
      </c>
      <c r="P464" s="100"/>
      <c r="Q464" s="100">
        <f>HEX2DEC(CONCATENATE(INDEX('BCC Daten'!$B:$R,HEX2DEC($B464)/16+3,HEX2DEC(R$1)+2),INDEX('BCC Daten'!$B:$R,HEX2DEC($B464)/16+3,HEX2DEC(Q$1)+2)))</f>
        <v>28684</v>
      </c>
      <c r="R464" s="102"/>
    </row>
    <row r="465" spans="1:18" x14ac:dyDescent="0.25">
      <c r="A465" s="75">
        <f t="shared" si="16"/>
        <v>6528</v>
      </c>
      <c r="B465" s="10" t="str">
        <f t="shared" si="15"/>
        <v>1980</v>
      </c>
      <c r="C465" s="99">
        <f>HEX2DEC(CONCATENATE(INDEX('BCC Daten'!$B:$R,HEX2DEC($B465)/16+3,HEX2DEC(D$1)+2),INDEX('BCC Daten'!$B:$R,HEX2DEC($B465)/16+3,HEX2DEC(C$1)+2)))</f>
        <v>37775</v>
      </c>
      <c r="D465" s="100"/>
      <c r="E465" s="100">
        <f>HEX2DEC(CONCATENATE(INDEX('BCC Daten'!$B:$R,HEX2DEC($B465)/16+3,HEX2DEC(F$1)+2),INDEX('BCC Daten'!$B:$R,HEX2DEC($B465)/16+3,HEX2DEC(E$1)+2)))</f>
        <v>43450</v>
      </c>
      <c r="F465" s="100"/>
      <c r="G465" s="100">
        <f>HEX2DEC(CONCATENATE(INDEX('BCC Daten'!$B:$R,HEX2DEC($B465)/16+3,HEX2DEC(H$1)+2),INDEX('BCC Daten'!$B:$R,HEX2DEC($B465)/16+3,HEX2DEC(G$1)+2)))</f>
        <v>43281</v>
      </c>
      <c r="H465" s="100"/>
      <c r="I465" s="100">
        <f>HEX2DEC(CONCATENATE(INDEX('BCC Daten'!$B:$R,HEX2DEC($B465)/16+3,HEX2DEC(J$1)+2),INDEX('BCC Daten'!$B:$R,HEX2DEC($B465)/16+3,HEX2DEC(I$1)+2)))</f>
        <v>48688</v>
      </c>
      <c r="J465" s="100"/>
      <c r="K465" s="100">
        <f>HEX2DEC(CONCATENATE(INDEX('BCC Daten'!$B:$R,HEX2DEC($B465)/16+3,HEX2DEC(L$1)+2),INDEX('BCC Daten'!$B:$R,HEX2DEC($B465)/16+3,HEX2DEC(K$1)+2)))</f>
        <v>48686</v>
      </c>
      <c r="L465" s="100"/>
      <c r="M465" s="100">
        <f>HEX2DEC(CONCATENATE(INDEX('BCC Daten'!$B:$R,HEX2DEC($B465)/16+3,HEX2DEC(N$1)+2),INDEX('BCC Daten'!$B:$R,HEX2DEC($B465)/16+3,HEX2DEC(M$1)+2)))</f>
        <v>49398</v>
      </c>
      <c r="N465" s="100"/>
      <c r="O465" s="100">
        <f>HEX2DEC(CONCATENATE(INDEX('BCC Daten'!$B:$R,HEX2DEC($B465)/16+3,HEX2DEC(P$1)+2),INDEX('BCC Daten'!$B:$R,HEX2DEC($B465)/16+3,HEX2DEC(O$1)+2)))</f>
        <v>52395</v>
      </c>
      <c r="P465" s="100"/>
      <c r="Q465" s="100">
        <f>HEX2DEC(CONCATENATE(INDEX('BCC Daten'!$B:$R,HEX2DEC($B465)/16+3,HEX2DEC(R$1)+2),INDEX('BCC Daten'!$B:$R,HEX2DEC($B465)/16+3,HEX2DEC(Q$1)+2)))</f>
        <v>53772</v>
      </c>
      <c r="R465" s="102"/>
    </row>
    <row r="466" spans="1:18" x14ac:dyDescent="0.25">
      <c r="A466" s="75">
        <f t="shared" si="16"/>
        <v>6544</v>
      </c>
      <c r="B466" s="10" t="str">
        <f t="shared" si="15"/>
        <v>1990</v>
      </c>
      <c r="C466" s="99">
        <f>HEX2DEC(CONCATENATE(INDEX('BCC Daten'!$B:$R,HEX2DEC($B466)/16+3,HEX2DEC(D$1)+2),INDEX('BCC Daten'!$B:$R,HEX2DEC($B466)/16+3,HEX2DEC(C$1)+2)))</f>
        <v>55182</v>
      </c>
      <c r="D466" s="100"/>
      <c r="E466" s="100">
        <f>HEX2DEC(CONCATENATE(INDEX('BCC Daten'!$B:$R,HEX2DEC($B466)/16+3,HEX2DEC(F$1)+2),INDEX('BCC Daten'!$B:$R,HEX2DEC($B466)/16+3,HEX2DEC(E$1)+2)))</f>
        <v>56491</v>
      </c>
      <c r="F466" s="100"/>
      <c r="G466" s="100">
        <f>HEX2DEC(CONCATENATE(INDEX('BCC Daten'!$B:$R,HEX2DEC($B466)/16+3,HEX2DEC(H$1)+2),INDEX('BCC Daten'!$B:$R,HEX2DEC($B466)/16+3,HEX2DEC(G$1)+2)))</f>
        <v>56041</v>
      </c>
      <c r="H466" s="100"/>
      <c r="I466" s="100">
        <f>HEX2DEC(CONCATENATE(INDEX('BCC Daten'!$B:$R,HEX2DEC($B466)/16+3,HEX2DEC(J$1)+2),INDEX('BCC Daten'!$B:$R,HEX2DEC($B466)/16+3,HEX2DEC(I$1)+2)))</f>
        <v>57782</v>
      </c>
      <c r="J466" s="100"/>
      <c r="K466" s="100">
        <f>HEX2DEC(CONCATENATE(INDEX('BCC Daten'!$B:$R,HEX2DEC($B466)/16+3,HEX2DEC(L$1)+2),INDEX('BCC Daten'!$B:$R,HEX2DEC($B466)/16+3,HEX2DEC(K$1)+2)))</f>
        <v>58786</v>
      </c>
      <c r="L466" s="100"/>
      <c r="M466" s="100">
        <f>HEX2DEC(CONCATENATE(INDEX('BCC Daten'!$B:$R,HEX2DEC($B466)/16+3,HEX2DEC(N$1)+2),INDEX('BCC Daten'!$B:$R,HEX2DEC($B466)/16+3,HEX2DEC(M$1)+2)))</f>
        <v>59999</v>
      </c>
      <c r="N466" s="100"/>
      <c r="O466" s="100">
        <f>HEX2DEC(CONCATENATE(INDEX('BCC Daten'!$B:$R,HEX2DEC($B466)/16+3,HEX2DEC(P$1)+2),INDEX('BCC Daten'!$B:$R,HEX2DEC($B466)/16+3,HEX2DEC(O$1)+2)))</f>
        <v>54553</v>
      </c>
      <c r="P466" s="100"/>
      <c r="Q466" s="100">
        <f>HEX2DEC(CONCATENATE(INDEX('BCC Daten'!$B:$R,HEX2DEC($B466)/16+3,HEX2DEC(R$1)+2),INDEX('BCC Daten'!$B:$R,HEX2DEC($B466)/16+3,HEX2DEC(Q$1)+2)))</f>
        <v>57362</v>
      </c>
      <c r="R466" s="102"/>
    </row>
    <row r="467" spans="1:18" x14ac:dyDescent="0.25">
      <c r="A467" s="75">
        <f t="shared" si="16"/>
        <v>6560</v>
      </c>
      <c r="B467" s="10" t="str">
        <f t="shared" si="15"/>
        <v>19A0</v>
      </c>
      <c r="C467" s="99">
        <f>HEX2DEC(CONCATENATE(INDEX('BCC Daten'!$B:$R,HEX2DEC($B467)/16+3,HEX2DEC(D$1)+2),INDEX('BCC Daten'!$B:$R,HEX2DEC($B467)/16+3,HEX2DEC(C$1)+2)))</f>
        <v>56797</v>
      </c>
      <c r="D467" s="100"/>
      <c r="E467" s="100">
        <f>HEX2DEC(CONCATENATE(INDEX('BCC Daten'!$B:$R,HEX2DEC($B467)/16+3,HEX2DEC(F$1)+2),INDEX('BCC Daten'!$B:$R,HEX2DEC($B467)/16+3,HEX2DEC(E$1)+2)))</f>
        <v>61937</v>
      </c>
      <c r="F467" s="100"/>
      <c r="G467" s="100">
        <f>HEX2DEC(CONCATENATE(INDEX('BCC Daten'!$B:$R,HEX2DEC($B467)/16+3,HEX2DEC(H$1)+2),INDEX('BCC Daten'!$B:$R,HEX2DEC($B467)/16+3,HEX2DEC(G$1)+2)))</f>
        <v>56751</v>
      </c>
      <c r="H467" s="100"/>
      <c r="I467" s="100">
        <f>HEX2DEC(CONCATENATE(INDEX('BCC Daten'!$B:$R,HEX2DEC($B467)/16+3,HEX2DEC(J$1)+2),INDEX('BCC Daten'!$B:$R,HEX2DEC($B467)/16+3,HEX2DEC(I$1)+2)))</f>
        <v>56973</v>
      </c>
      <c r="J467" s="100"/>
      <c r="K467" s="100">
        <f>HEX2DEC(CONCATENATE(INDEX('BCC Daten'!$B:$R,HEX2DEC($B467)/16+3,HEX2DEC(L$1)+2),INDEX('BCC Daten'!$B:$R,HEX2DEC($B467)/16+3,HEX2DEC(K$1)+2)))</f>
        <v>57038</v>
      </c>
      <c r="L467" s="100"/>
      <c r="M467" s="100">
        <f>HEX2DEC(CONCATENATE(INDEX('BCC Daten'!$B:$R,HEX2DEC($B467)/16+3,HEX2DEC(N$1)+2),INDEX('BCC Daten'!$B:$R,HEX2DEC($B467)/16+3,HEX2DEC(M$1)+2)))</f>
        <v>57136</v>
      </c>
      <c r="N467" s="100"/>
      <c r="O467" s="100">
        <f>HEX2DEC(CONCATENATE(INDEX('BCC Daten'!$B:$R,HEX2DEC($B467)/16+3,HEX2DEC(P$1)+2),INDEX('BCC Daten'!$B:$R,HEX2DEC($B467)/16+3,HEX2DEC(O$1)+2)))</f>
        <v>53581</v>
      </c>
      <c r="P467" s="100"/>
      <c r="Q467" s="100">
        <f>HEX2DEC(CONCATENATE(INDEX('BCC Daten'!$B:$R,HEX2DEC($B467)/16+3,HEX2DEC(R$1)+2),INDEX('BCC Daten'!$B:$R,HEX2DEC($B467)/16+3,HEX2DEC(Q$1)+2)))</f>
        <v>53859</v>
      </c>
      <c r="R467" s="102"/>
    </row>
    <row r="468" spans="1:18" x14ac:dyDescent="0.25">
      <c r="A468" s="75">
        <f t="shared" si="16"/>
        <v>6576</v>
      </c>
      <c r="B468" s="10" t="str">
        <f t="shared" si="15"/>
        <v>19B0</v>
      </c>
      <c r="C468" s="99">
        <f>HEX2DEC(CONCATENATE(INDEX('BCC Daten'!$B:$R,HEX2DEC($B468)/16+3,HEX2DEC(D$1)+2),INDEX('BCC Daten'!$B:$R,HEX2DEC($B468)/16+3,HEX2DEC(C$1)+2)))</f>
        <v>53490</v>
      </c>
      <c r="D468" s="100"/>
      <c r="E468" s="100">
        <f>HEX2DEC(CONCATENATE(INDEX('BCC Daten'!$B:$R,HEX2DEC($B468)/16+3,HEX2DEC(F$1)+2),INDEX('BCC Daten'!$B:$R,HEX2DEC($B468)/16+3,HEX2DEC(E$1)+2)))</f>
        <v>54362</v>
      </c>
      <c r="F468" s="100"/>
      <c r="G468" s="100">
        <f>HEX2DEC(CONCATENATE(INDEX('BCC Daten'!$B:$R,HEX2DEC($B468)/16+3,HEX2DEC(H$1)+2),INDEX('BCC Daten'!$B:$R,HEX2DEC($B468)/16+3,HEX2DEC(G$1)+2)))</f>
        <v>48120</v>
      </c>
      <c r="H468" s="100"/>
      <c r="I468" s="100">
        <f>HEX2DEC(CONCATENATE(INDEX('BCC Daten'!$B:$R,HEX2DEC($B468)/16+3,HEX2DEC(J$1)+2),INDEX('BCC Daten'!$B:$R,HEX2DEC($B468)/16+3,HEX2DEC(I$1)+2)))</f>
        <v>44533</v>
      </c>
      <c r="J468" s="100"/>
      <c r="K468" s="100">
        <f>HEX2DEC(CONCATENATE(INDEX('BCC Daten'!$B:$R,HEX2DEC($B468)/16+3,HEX2DEC(L$1)+2),INDEX('BCC Daten'!$B:$R,HEX2DEC($B468)/16+3,HEX2DEC(K$1)+2)))</f>
        <v>40228</v>
      </c>
      <c r="L468" s="100"/>
      <c r="M468" s="100">
        <f>HEX2DEC(CONCATENATE(INDEX('BCC Daten'!$B:$R,HEX2DEC($B468)/16+3,HEX2DEC(N$1)+2),INDEX('BCC Daten'!$B:$R,HEX2DEC($B468)/16+3,HEX2DEC(M$1)+2)))</f>
        <v>37142</v>
      </c>
      <c r="N468" s="100"/>
      <c r="O468" s="100">
        <f>HEX2DEC(CONCATENATE(INDEX('BCC Daten'!$B:$R,HEX2DEC($B468)/16+3,HEX2DEC(P$1)+2),INDEX('BCC Daten'!$B:$R,HEX2DEC($B468)/16+3,HEX2DEC(O$1)+2)))</f>
        <v>35484</v>
      </c>
      <c r="P468" s="100"/>
      <c r="Q468" s="100">
        <f>HEX2DEC(CONCATENATE(INDEX('BCC Daten'!$B:$R,HEX2DEC($B468)/16+3,HEX2DEC(R$1)+2),INDEX('BCC Daten'!$B:$R,HEX2DEC($B468)/16+3,HEX2DEC(Q$1)+2)))</f>
        <v>33316</v>
      </c>
      <c r="R468" s="102"/>
    </row>
    <row r="469" spans="1:18" x14ac:dyDescent="0.25">
      <c r="A469" s="75">
        <f t="shared" si="16"/>
        <v>6592</v>
      </c>
      <c r="B469" s="10" t="str">
        <f t="shared" si="15"/>
        <v>19C0</v>
      </c>
      <c r="C469" s="99">
        <f>HEX2DEC(CONCATENATE(INDEX('BCC Daten'!$B:$R,HEX2DEC($B469)/16+3,HEX2DEC(D$1)+2),INDEX('BCC Daten'!$B:$R,HEX2DEC($B469)/16+3,HEX2DEC(C$1)+2)))</f>
        <v>40729</v>
      </c>
      <c r="D469" s="100"/>
      <c r="E469" s="100">
        <f>HEX2DEC(CONCATENATE(INDEX('BCC Daten'!$B:$R,HEX2DEC($B469)/16+3,HEX2DEC(F$1)+2),INDEX('BCC Daten'!$B:$R,HEX2DEC($B469)/16+3,HEX2DEC(E$1)+2)))</f>
        <v>43059</v>
      </c>
      <c r="F469" s="100"/>
      <c r="G469" s="100">
        <f>HEX2DEC(CONCATENATE(INDEX('BCC Daten'!$B:$R,HEX2DEC($B469)/16+3,HEX2DEC(H$1)+2),INDEX('BCC Daten'!$B:$R,HEX2DEC($B469)/16+3,HEX2DEC(G$1)+2)))</f>
        <v>46634</v>
      </c>
      <c r="H469" s="100"/>
      <c r="I469" s="100">
        <f>HEX2DEC(CONCATENATE(INDEX('BCC Daten'!$B:$R,HEX2DEC($B469)/16+3,HEX2DEC(J$1)+2),INDEX('BCC Daten'!$B:$R,HEX2DEC($B469)/16+3,HEX2DEC(I$1)+2)))</f>
        <v>46233</v>
      </c>
      <c r="J469" s="100"/>
      <c r="K469" s="100">
        <f>HEX2DEC(CONCATENATE(INDEX('BCC Daten'!$B:$R,HEX2DEC($B469)/16+3,HEX2DEC(L$1)+2),INDEX('BCC Daten'!$B:$R,HEX2DEC($B469)/16+3,HEX2DEC(K$1)+2)))</f>
        <v>47960</v>
      </c>
      <c r="L469" s="100"/>
      <c r="M469" s="100">
        <f>HEX2DEC(CONCATENATE(INDEX('BCC Daten'!$B:$R,HEX2DEC($B469)/16+3,HEX2DEC(N$1)+2),INDEX('BCC Daten'!$B:$R,HEX2DEC($B469)/16+3,HEX2DEC(M$1)+2)))</f>
        <v>52124</v>
      </c>
      <c r="N469" s="100"/>
      <c r="O469" s="100">
        <f>HEX2DEC(CONCATENATE(INDEX('BCC Daten'!$B:$R,HEX2DEC($B469)/16+3,HEX2DEC(P$1)+2),INDEX('BCC Daten'!$B:$R,HEX2DEC($B469)/16+3,HEX2DEC(O$1)+2)))</f>
        <v>52954</v>
      </c>
      <c r="P469" s="100"/>
      <c r="Q469" s="100">
        <f>HEX2DEC(CONCATENATE(INDEX('BCC Daten'!$B:$R,HEX2DEC($B469)/16+3,HEX2DEC(R$1)+2),INDEX('BCC Daten'!$B:$R,HEX2DEC($B469)/16+3,HEX2DEC(Q$1)+2)))</f>
        <v>54807</v>
      </c>
      <c r="R469" s="102"/>
    </row>
    <row r="470" spans="1:18" x14ac:dyDescent="0.25">
      <c r="A470" s="75">
        <f t="shared" si="16"/>
        <v>6608</v>
      </c>
      <c r="B470" s="10" t="str">
        <f t="shared" si="15"/>
        <v>19D0</v>
      </c>
      <c r="C470" s="99">
        <f>HEX2DEC(CONCATENATE(INDEX('BCC Daten'!$B:$R,HEX2DEC($B470)/16+3,HEX2DEC(D$1)+2),INDEX('BCC Daten'!$B:$R,HEX2DEC($B470)/16+3,HEX2DEC(C$1)+2)))</f>
        <v>55082</v>
      </c>
      <c r="D470" s="100"/>
      <c r="E470" s="100">
        <f>HEX2DEC(CONCATENATE(INDEX('BCC Daten'!$B:$R,HEX2DEC($B470)/16+3,HEX2DEC(F$1)+2),INDEX('BCC Daten'!$B:$R,HEX2DEC($B470)/16+3,HEX2DEC(E$1)+2)))</f>
        <v>56740</v>
      </c>
      <c r="F470" s="100"/>
      <c r="G470" s="100">
        <f>HEX2DEC(CONCATENATE(INDEX('BCC Daten'!$B:$R,HEX2DEC($B470)/16+3,HEX2DEC(H$1)+2),INDEX('BCC Daten'!$B:$R,HEX2DEC($B470)/16+3,HEX2DEC(G$1)+2)))</f>
        <v>56852</v>
      </c>
      <c r="H470" s="100"/>
      <c r="I470" s="100">
        <f>HEX2DEC(CONCATENATE(INDEX('BCC Daten'!$B:$R,HEX2DEC($B470)/16+3,HEX2DEC(J$1)+2),INDEX('BCC Daten'!$B:$R,HEX2DEC($B470)/16+3,HEX2DEC(I$1)+2)))</f>
        <v>59246</v>
      </c>
      <c r="J470" s="100"/>
      <c r="K470" s="100">
        <f>HEX2DEC(CONCATENATE(INDEX('BCC Daten'!$B:$R,HEX2DEC($B470)/16+3,HEX2DEC(L$1)+2),INDEX('BCC Daten'!$B:$R,HEX2DEC($B470)/16+3,HEX2DEC(K$1)+2)))</f>
        <v>61083</v>
      </c>
      <c r="L470" s="100"/>
      <c r="M470" s="100">
        <f>HEX2DEC(CONCATENATE(INDEX('BCC Daten'!$B:$R,HEX2DEC($B470)/16+3,HEX2DEC(N$1)+2),INDEX('BCC Daten'!$B:$R,HEX2DEC($B470)/16+3,HEX2DEC(M$1)+2)))</f>
        <v>61209</v>
      </c>
      <c r="N470" s="100"/>
      <c r="O470" s="100">
        <f>HEX2DEC(CONCATENATE(INDEX('BCC Daten'!$B:$R,HEX2DEC($B470)/16+3,HEX2DEC(P$1)+2),INDEX('BCC Daten'!$B:$R,HEX2DEC($B470)/16+3,HEX2DEC(O$1)+2)))</f>
        <v>58775</v>
      </c>
      <c r="P470" s="100"/>
      <c r="Q470" s="100">
        <f>HEX2DEC(CONCATENATE(INDEX('BCC Daten'!$B:$R,HEX2DEC($B470)/16+3,HEX2DEC(R$1)+2),INDEX('BCC Daten'!$B:$R,HEX2DEC($B470)/16+3,HEX2DEC(Q$1)+2)))</f>
        <v>60258</v>
      </c>
      <c r="R470" s="102"/>
    </row>
    <row r="471" spans="1:18" x14ac:dyDescent="0.25">
      <c r="A471" s="75">
        <f t="shared" si="16"/>
        <v>6624</v>
      </c>
      <c r="B471" s="10" t="str">
        <f t="shared" si="15"/>
        <v>19E0</v>
      </c>
      <c r="C471" s="99">
        <f>HEX2DEC(CONCATENATE(INDEX('BCC Daten'!$B:$R,HEX2DEC($B471)/16+3,HEX2DEC(D$1)+2),INDEX('BCC Daten'!$B:$R,HEX2DEC($B471)/16+3,HEX2DEC(C$1)+2)))</f>
        <v>62264</v>
      </c>
      <c r="D471" s="100"/>
      <c r="E471" s="100">
        <f>HEX2DEC(CONCATENATE(INDEX('BCC Daten'!$B:$R,HEX2DEC($B471)/16+3,HEX2DEC(F$1)+2),INDEX('BCC Daten'!$B:$R,HEX2DEC($B471)/16+3,HEX2DEC(E$1)+2)))</f>
        <v>62023</v>
      </c>
      <c r="F471" s="100"/>
      <c r="G471" s="100">
        <f>HEX2DEC(CONCATENATE(INDEX('BCC Daten'!$B:$R,HEX2DEC($B471)/16+3,HEX2DEC(H$1)+2),INDEX('BCC Daten'!$B:$R,HEX2DEC($B471)/16+3,HEX2DEC(G$1)+2)))</f>
        <v>58499</v>
      </c>
      <c r="H471" s="100"/>
      <c r="I471" s="100">
        <f>HEX2DEC(CONCATENATE(INDEX('BCC Daten'!$B:$R,HEX2DEC($B471)/16+3,HEX2DEC(J$1)+2),INDEX('BCC Daten'!$B:$R,HEX2DEC($B471)/16+3,HEX2DEC(I$1)+2)))</f>
        <v>59623</v>
      </c>
      <c r="J471" s="100"/>
      <c r="K471" s="100">
        <f>HEX2DEC(CONCATENATE(INDEX('BCC Daten'!$B:$R,HEX2DEC($B471)/16+3,HEX2DEC(L$1)+2),INDEX('BCC Daten'!$B:$R,HEX2DEC($B471)/16+3,HEX2DEC(K$1)+2)))</f>
        <v>59584</v>
      </c>
      <c r="L471" s="100"/>
      <c r="M471" s="100">
        <f>HEX2DEC(CONCATENATE(INDEX('BCC Daten'!$B:$R,HEX2DEC($B471)/16+3,HEX2DEC(N$1)+2),INDEX('BCC Daten'!$B:$R,HEX2DEC($B471)/16+3,HEX2DEC(M$1)+2)))</f>
        <v>57475</v>
      </c>
      <c r="N471" s="100"/>
      <c r="O471" s="100">
        <f>HEX2DEC(CONCATENATE(INDEX('BCC Daten'!$B:$R,HEX2DEC($B471)/16+3,HEX2DEC(P$1)+2),INDEX('BCC Daten'!$B:$R,HEX2DEC($B471)/16+3,HEX2DEC(O$1)+2)))</f>
        <v>55103</v>
      </c>
      <c r="P471" s="100"/>
      <c r="Q471" s="100">
        <f>HEX2DEC(CONCATENATE(INDEX('BCC Daten'!$B:$R,HEX2DEC($B471)/16+3,HEX2DEC(R$1)+2),INDEX('BCC Daten'!$B:$R,HEX2DEC($B471)/16+3,HEX2DEC(Q$1)+2)))</f>
        <v>52900</v>
      </c>
      <c r="R471" s="102"/>
    </row>
    <row r="472" spans="1:18" x14ac:dyDescent="0.25">
      <c r="A472" s="75">
        <f t="shared" si="16"/>
        <v>6640</v>
      </c>
      <c r="B472" s="10" t="str">
        <f t="shared" si="15"/>
        <v>19F0</v>
      </c>
      <c r="C472" s="99">
        <f>HEX2DEC(CONCATENATE(INDEX('BCC Daten'!$B:$R,HEX2DEC($B472)/16+3,HEX2DEC(D$1)+2),INDEX('BCC Daten'!$B:$R,HEX2DEC($B472)/16+3,HEX2DEC(C$1)+2)))</f>
        <v>53330</v>
      </c>
      <c r="D472" s="100"/>
      <c r="E472" s="100">
        <f>HEX2DEC(CONCATENATE(INDEX('BCC Daten'!$B:$R,HEX2DEC($B472)/16+3,HEX2DEC(F$1)+2),INDEX('BCC Daten'!$B:$R,HEX2DEC($B472)/16+3,HEX2DEC(E$1)+2)))</f>
        <v>52478</v>
      </c>
      <c r="F472" s="100"/>
      <c r="G472" s="100">
        <f>HEX2DEC(CONCATENATE(INDEX('BCC Daten'!$B:$R,HEX2DEC($B472)/16+3,HEX2DEC(H$1)+2),INDEX('BCC Daten'!$B:$R,HEX2DEC($B472)/16+3,HEX2DEC(G$1)+2)))</f>
        <v>48627</v>
      </c>
      <c r="H472" s="100"/>
      <c r="I472" s="100">
        <f>HEX2DEC(CONCATENATE(INDEX('BCC Daten'!$B:$R,HEX2DEC($B472)/16+3,HEX2DEC(J$1)+2),INDEX('BCC Daten'!$B:$R,HEX2DEC($B472)/16+3,HEX2DEC(I$1)+2)))</f>
        <v>44326</v>
      </c>
      <c r="J472" s="100"/>
      <c r="K472" s="100">
        <f>HEX2DEC(CONCATENATE(INDEX('BCC Daten'!$B:$R,HEX2DEC($B472)/16+3,HEX2DEC(L$1)+2),INDEX('BCC Daten'!$B:$R,HEX2DEC($B472)/16+3,HEX2DEC(K$1)+2)))</f>
        <v>43197</v>
      </c>
      <c r="L472" s="100"/>
      <c r="M472" s="100">
        <f>HEX2DEC(CONCATENATE(INDEX('BCC Daten'!$B:$R,HEX2DEC($B472)/16+3,HEX2DEC(N$1)+2),INDEX('BCC Daten'!$B:$R,HEX2DEC($B472)/16+3,HEX2DEC(M$1)+2)))</f>
        <v>42275</v>
      </c>
      <c r="N472" s="100"/>
      <c r="O472" s="100">
        <f>HEX2DEC(CONCATENATE(INDEX('BCC Daten'!$B:$R,HEX2DEC($B472)/16+3,HEX2DEC(P$1)+2),INDEX('BCC Daten'!$B:$R,HEX2DEC($B472)/16+3,HEX2DEC(O$1)+2)))</f>
        <v>36923</v>
      </c>
      <c r="P472" s="100"/>
      <c r="Q472" s="100">
        <f>HEX2DEC(CONCATENATE(INDEX('BCC Daten'!$B:$R,HEX2DEC($B472)/16+3,HEX2DEC(R$1)+2),INDEX('BCC Daten'!$B:$R,HEX2DEC($B472)/16+3,HEX2DEC(Q$1)+2)))</f>
        <v>35923</v>
      </c>
      <c r="R472" s="102"/>
    </row>
    <row r="473" spans="1:18" x14ac:dyDescent="0.25">
      <c r="A473" s="75">
        <f t="shared" si="16"/>
        <v>6656</v>
      </c>
      <c r="B473" s="10" t="str">
        <f t="shared" si="15"/>
        <v>1A00</v>
      </c>
      <c r="C473" s="99">
        <f>HEX2DEC(CONCATENATE(INDEX('BCC Daten'!$B:$R,HEX2DEC($B473)/16+3,HEX2DEC(D$1)+2),INDEX('BCC Daten'!$B:$R,HEX2DEC($B473)/16+3,HEX2DEC(C$1)+2)))</f>
        <v>37043</v>
      </c>
      <c r="D473" s="100"/>
      <c r="E473" s="100">
        <f>HEX2DEC(CONCATENATE(INDEX('BCC Daten'!$B:$R,HEX2DEC($B473)/16+3,HEX2DEC(F$1)+2),INDEX('BCC Daten'!$B:$R,HEX2DEC($B473)/16+3,HEX2DEC(E$1)+2)))</f>
        <v>43279</v>
      </c>
      <c r="F473" s="100"/>
      <c r="G473" s="100">
        <f>HEX2DEC(CONCATENATE(INDEX('BCC Daten'!$B:$R,HEX2DEC($B473)/16+3,HEX2DEC(H$1)+2),INDEX('BCC Daten'!$B:$R,HEX2DEC($B473)/16+3,HEX2DEC(G$1)+2)))</f>
        <v>45946</v>
      </c>
      <c r="H473" s="100"/>
      <c r="I473" s="100">
        <f>HEX2DEC(CONCATENATE(INDEX('BCC Daten'!$B:$R,HEX2DEC($B473)/16+3,HEX2DEC(J$1)+2),INDEX('BCC Daten'!$B:$R,HEX2DEC($B473)/16+3,HEX2DEC(I$1)+2)))</f>
        <v>47383</v>
      </c>
      <c r="J473" s="100"/>
      <c r="K473" s="100">
        <f>HEX2DEC(CONCATENATE(INDEX('BCC Daten'!$B:$R,HEX2DEC($B473)/16+3,HEX2DEC(L$1)+2),INDEX('BCC Daten'!$B:$R,HEX2DEC($B473)/16+3,HEX2DEC(K$1)+2)))</f>
        <v>47338</v>
      </c>
      <c r="L473" s="100"/>
      <c r="M473" s="100">
        <f>HEX2DEC(CONCATENATE(INDEX('BCC Daten'!$B:$R,HEX2DEC($B473)/16+3,HEX2DEC(N$1)+2),INDEX('BCC Daten'!$B:$R,HEX2DEC($B473)/16+3,HEX2DEC(M$1)+2)))</f>
        <v>51975</v>
      </c>
      <c r="N473" s="100"/>
      <c r="O473" s="100">
        <f>HEX2DEC(CONCATENATE(INDEX('BCC Daten'!$B:$R,HEX2DEC($B473)/16+3,HEX2DEC(P$1)+2),INDEX('BCC Daten'!$B:$R,HEX2DEC($B473)/16+3,HEX2DEC(O$1)+2)))</f>
        <v>50572</v>
      </c>
      <c r="P473" s="100"/>
      <c r="Q473" s="100">
        <f>HEX2DEC(CONCATENATE(INDEX('BCC Daten'!$B:$R,HEX2DEC($B473)/16+3,HEX2DEC(R$1)+2),INDEX('BCC Daten'!$B:$R,HEX2DEC($B473)/16+3,HEX2DEC(Q$1)+2)))</f>
        <v>56518</v>
      </c>
      <c r="R473" s="102"/>
    </row>
    <row r="474" spans="1:18" x14ac:dyDescent="0.25">
      <c r="A474" s="75">
        <f t="shared" si="16"/>
        <v>6672</v>
      </c>
      <c r="B474" s="10" t="str">
        <f t="shared" si="15"/>
        <v>1A10</v>
      </c>
      <c r="C474" s="99">
        <f>HEX2DEC(CONCATENATE(INDEX('BCC Daten'!$B:$R,HEX2DEC($B474)/16+3,HEX2DEC(D$1)+2),INDEX('BCC Daten'!$B:$R,HEX2DEC($B474)/16+3,HEX2DEC(C$1)+2)))</f>
        <v>57625</v>
      </c>
      <c r="D474" s="100"/>
      <c r="E474" s="100">
        <f>HEX2DEC(CONCATENATE(INDEX('BCC Daten'!$B:$R,HEX2DEC($B474)/16+3,HEX2DEC(F$1)+2),INDEX('BCC Daten'!$B:$R,HEX2DEC($B474)/16+3,HEX2DEC(E$1)+2)))</f>
        <v>54906</v>
      </c>
      <c r="F474" s="100"/>
      <c r="G474" s="100">
        <f>HEX2DEC(CONCATENATE(INDEX('BCC Daten'!$B:$R,HEX2DEC($B474)/16+3,HEX2DEC(H$1)+2),INDEX('BCC Daten'!$B:$R,HEX2DEC($B474)/16+3,HEX2DEC(G$1)+2)))</f>
        <v>58915</v>
      </c>
      <c r="H474" s="100"/>
      <c r="I474" s="100">
        <f>HEX2DEC(CONCATENATE(INDEX('BCC Daten'!$B:$R,HEX2DEC($B474)/16+3,HEX2DEC(J$1)+2),INDEX('BCC Daten'!$B:$R,HEX2DEC($B474)/16+3,HEX2DEC(I$1)+2)))</f>
        <v>55022</v>
      </c>
      <c r="J474" s="100"/>
      <c r="K474" s="100">
        <f>HEX2DEC(CONCATENATE(INDEX('BCC Daten'!$B:$R,HEX2DEC($B474)/16+3,HEX2DEC(L$1)+2),INDEX('BCC Daten'!$B:$R,HEX2DEC($B474)/16+3,HEX2DEC(K$1)+2)))</f>
        <v>56425</v>
      </c>
      <c r="L474" s="100"/>
      <c r="M474" s="100">
        <f>HEX2DEC(CONCATENATE(INDEX('BCC Daten'!$B:$R,HEX2DEC($B474)/16+3,HEX2DEC(N$1)+2),INDEX('BCC Daten'!$B:$R,HEX2DEC($B474)/16+3,HEX2DEC(M$1)+2)))</f>
        <v>56331</v>
      </c>
      <c r="N474" s="100"/>
      <c r="O474" s="100">
        <f>HEX2DEC(CONCATENATE(INDEX('BCC Daten'!$B:$R,HEX2DEC($B474)/16+3,HEX2DEC(P$1)+2),INDEX('BCC Daten'!$B:$R,HEX2DEC($B474)/16+3,HEX2DEC(O$1)+2)))</f>
        <v>58562</v>
      </c>
      <c r="P474" s="100"/>
      <c r="Q474" s="100">
        <f>HEX2DEC(CONCATENATE(INDEX('BCC Daten'!$B:$R,HEX2DEC($B474)/16+3,HEX2DEC(R$1)+2),INDEX('BCC Daten'!$B:$R,HEX2DEC($B474)/16+3,HEX2DEC(Q$1)+2)))</f>
        <v>60797</v>
      </c>
      <c r="R474" s="102"/>
    </row>
    <row r="475" spans="1:18" x14ac:dyDescent="0.25">
      <c r="A475" s="75">
        <f t="shared" si="16"/>
        <v>6688</v>
      </c>
      <c r="B475" s="10" t="str">
        <f t="shared" si="15"/>
        <v>1A20</v>
      </c>
      <c r="C475" s="99">
        <f>HEX2DEC(CONCATENATE(INDEX('BCC Daten'!$B:$R,HEX2DEC($B475)/16+3,HEX2DEC(D$1)+2),INDEX('BCC Daten'!$B:$R,HEX2DEC($B475)/16+3,HEX2DEC(C$1)+2)))</f>
        <v>61119</v>
      </c>
      <c r="D475" s="100"/>
      <c r="E475" s="100">
        <f>HEX2DEC(CONCATENATE(INDEX('BCC Daten'!$B:$R,HEX2DEC($B475)/16+3,HEX2DEC(F$1)+2),INDEX('BCC Daten'!$B:$R,HEX2DEC($B475)/16+3,HEX2DEC(E$1)+2)))</f>
        <v>57920</v>
      </c>
      <c r="F475" s="100"/>
      <c r="G475" s="100">
        <f>HEX2DEC(CONCATENATE(INDEX('BCC Daten'!$B:$R,HEX2DEC($B475)/16+3,HEX2DEC(H$1)+2),INDEX('BCC Daten'!$B:$R,HEX2DEC($B475)/16+3,HEX2DEC(G$1)+2)))</f>
        <v>60665</v>
      </c>
      <c r="H475" s="100"/>
      <c r="I475" s="100">
        <f>HEX2DEC(CONCATENATE(INDEX('BCC Daten'!$B:$R,HEX2DEC($B475)/16+3,HEX2DEC(J$1)+2),INDEX('BCC Daten'!$B:$R,HEX2DEC($B475)/16+3,HEX2DEC(I$1)+2)))</f>
        <v>59335</v>
      </c>
      <c r="J475" s="100"/>
      <c r="K475" s="100">
        <f>HEX2DEC(CONCATENATE(INDEX('BCC Daten'!$B:$R,HEX2DEC($B475)/16+3,HEX2DEC(L$1)+2),INDEX('BCC Daten'!$B:$R,HEX2DEC($B475)/16+3,HEX2DEC(K$1)+2)))</f>
        <v>55275</v>
      </c>
      <c r="L475" s="100"/>
      <c r="M475" s="100">
        <f>HEX2DEC(CONCATENATE(INDEX('BCC Daten'!$B:$R,HEX2DEC($B475)/16+3,HEX2DEC(N$1)+2),INDEX('BCC Daten'!$B:$R,HEX2DEC($B475)/16+3,HEX2DEC(M$1)+2)))</f>
        <v>56247</v>
      </c>
      <c r="N475" s="100"/>
      <c r="O475" s="100">
        <f>HEX2DEC(CONCATENATE(INDEX('BCC Daten'!$B:$R,HEX2DEC($B475)/16+3,HEX2DEC(P$1)+2),INDEX('BCC Daten'!$B:$R,HEX2DEC($B475)/16+3,HEX2DEC(O$1)+2)))</f>
        <v>58155</v>
      </c>
      <c r="P475" s="100"/>
      <c r="Q475" s="100">
        <f>HEX2DEC(CONCATENATE(INDEX('BCC Daten'!$B:$R,HEX2DEC($B475)/16+3,HEX2DEC(R$1)+2),INDEX('BCC Daten'!$B:$R,HEX2DEC($B475)/16+3,HEX2DEC(Q$1)+2)))</f>
        <v>52165</v>
      </c>
      <c r="R475" s="102"/>
    </row>
    <row r="476" spans="1:18" x14ac:dyDescent="0.25">
      <c r="A476" s="75">
        <f t="shared" si="16"/>
        <v>6704</v>
      </c>
      <c r="B476" s="10" t="str">
        <f t="shared" si="15"/>
        <v>1A30</v>
      </c>
      <c r="C476" s="99">
        <f>HEX2DEC(CONCATENATE(INDEX('BCC Daten'!$B:$R,HEX2DEC($B476)/16+3,HEX2DEC(D$1)+2),INDEX('BCC Daten'!$B:$R,HEX2DEC($B476)/16+3,HEX2DEC(C$1)+2)))</f>
        <v>51192</v>
      </c>
      <c r="D476" s="100"/>
      <c r="E476" s="100">
        <f>HEX2DEC(CONCATENATE(INDEX('BCC Daten'!$B:$R,HEX2DEC($B476)/16+3,HEX2DEC(F$1)+2),INDEX('BCC Daten'!$B:$R,HEX2DEC($B476)/16+3,HEX2DEC(E$1)+2)))</f>
        <v>51414</v>
      </c>
      <c r="F476" s="100"/>
      <c r="G476" s="100">
        <f>HEX2DEC(CONCATENATE(INDEX('BCC Daten'!$B:$R,HEX2DEC($B476)/16+3,HEX2DEC(H$1)+2),INDEX('BCC Daten'!$B:$R,HEX2DEC($B476)/16+3,HEX2DEC(G$1)+2)))</f>
        <v>50111</v>
      </c>
      <c r="H476" s="100"/>
      <c r="I476" s="100">
        <f>HEX2DEC(CONCATENATE(INDEX('BCC Daten'!$B:$R,HEX2DEC($B476)/16+3,HEX2DEC(J$1)+2),INDEX('BCC Daten'!$B:$R,HEX2DEC($B476)/16+3,HEX2DEC(I$1)+2)))</f>
        <v>48481</v>
      </c>
      <c r="J476" s="100"/>
      <c r="K476" s="100">
        <f>HEX2DEC(CONCATENATE(INDEX('BCC Daten'!$B:$R,HEX2DEC($B476)/16+3,HEX2DEC(L$1)+2),INDEX('BCC Daten'!$B:$R,HEX2DEC($B476)/16+3,HEX2DEC(K$1)+2)))</f>
        <v>43217</v>
      </c>
      <c r="L476" s="100"/>
      <c r="M476" s="100">
        <f>HEX2DEC(CONCATENATE(INDEX('BCC Daten'!$B:$R,HEX2DEC($B476)/16+3,HEX2DEC(N$1)+2),INDEX('BCC Daten'!$B:$R,HEX2DEC($B476)/16+3,HEX2DEC(M$1)+2)))</f>
        <v>41474</v>
      </c>
      <c r="N476" s="100"/>
      <c r="O476" s="100">
        <f>HEX2DEC(CONCATENATE(INDEX('BCC Daten'!$B:$R,HEX2DEC($B476)/16+3,HEX2DEC(P$1)+2),INDEX('BCC Daten'!$B:$R,HEX2DEC($B476)/16+3,HEX2DEC(O$1)+2)))</f>
        <v>37499</v>
      </c>
      <c r="P476" s="100"/>
      <c r="Q476" s="100">
        <f>HEX2DEC(CONCATENATE(INDEX('BCC Daten'!$B:$R,HEX2DEC($B476)/16+3,HEX2DEC(R$1)+2),INDEX('BCC Daten'!$B:$R,HEX2DEC($B476)/16+3,HEX2DEC(Q$1)+2)))</f>
        <v>34314</v>
      </c>
      <c r="R476" s="102"/>
    </row>
    <row r="477" spans="1:18" x14ac:dyDescent="0.25">
      <c r="A477" s="75">
        <f t="shared" si="16"/>
        <v>6720</v>
      </c>
      <c r="B477" s="10" t="str">
        <f t="shared" si="15"/>
        <v>1A40</v>
      </c>
      <c r="C477" s="99">
        <f>HEX2DEC(CONCATENATE(INDEX('BCC Daten'!$B:$R,HEX2DEC($B477)/16+3,HEX2DEC(D$1)+2),INDEX('BCC Daten'!$B:$R,HEX2DEC($B477)/16+3,HEX2DEC(C$1)+2)))</f>
        <v>40700</v>
      </c>
      <c r="D477" s="100"/>
      <c r="E477" s="100">
        <f>HEX2DEC(CONCATENATE(INDEX('BCC Daten'!$B:$R,HEX2DEC($B477)/16+3,HEX2DEC(F$1)+2),INDEX('BCC Daten'!$B:$R,HEX2DEC($B477)/16+3,HEX2DEC(E$1)+2)))</f>
        <v>46425</v>
      </c>
      <c r="F477" s="100"/>
      <c r="G477" s="100">
        <f>HEX2DEC(CONCATENATE(INDEX('BCC Daten'!$B:$R,HEX2DEC($B477)/16+3,HEX2DEC(H$1)+2),INDEX('BCC Daten'!$B:$R,HEX2DEC($B477)/16+3,HEX2DEC(G$1)+2)))</f>
        <v>45907</v>
      </c>
      <c r="H477" s="100"/>
      <c r="I477" s="100">
        <f>HEX2DEC(CONCATENATE(INDEX('BCC Daten'!$B:$R,HEX2DEC($B477)/16+3,HEX2DEC(J$1)+2),INDEX('BCC Daten'!$B:$R,HEX2DEC($B477)/16+3,HEX2DEC(I$1)+2)))</f>
        <v>52008</v>
      </c>
      <c r="J477" s="100"/>
      <c r="K477" s="100">
        <f>HEX2DEC(CONCATENATE(INDEX('BCC Daten'!$B:$R,HEX2DEC($B477)/16+3,HEX2DEC(L$1)+2),INDEX('BCC Daten'!$B:$R,HEX2DEC($B477)/16+3,HEX2DEC(K$1)+2)))</f>
        <v>51360</v>
      </c>
      <c r="L477" s="100"/>
      <c r="M477" s="100">
        <f>HEX2DEC(CONCATENATE(INDEX('BCC Daten'!$B:$R,HEX2DEC($B477)/16+3,HEX2DEC(N$1)+2),INDEX('BCC Daten'!$B:$R,HEX2DEC($B477)/16+3,HEX2DEC(M$1)+2)))</f>
        <v>54180</v>
      </c>
      <c r="N477" s="100"/>
      <c r="O477" s="100">
        <f>HEX2DEC(CONCATENATE(INDEX('BCC Daten'!$B:$R,HEX2DEC($B477)/16+3,HEX2DEC(P$1)+2),INDEX('BCC Daten'!$B:$R,HEX2DEC($B477)/16+3,HEX2DEC(O$1)+2)))</f>
        <v>55960</v>
      </c>
      <c r="P477" s="100"/>
      <c r="Q477" s="100">
        <f>HEX2DEC(CONCATENATE(INDEX('BCC Daten'!$B:$R,HEX2DEC($B477)/16+3,HEX2DEC(R$1)+2),INDEX('BCC Daten'!$B:$R,HEX2DEC($B477)/16+3,HEX2DEC(Q$1)+2)))</f>
        <v>55856</v>
      </c>
      <c r="R477" s="102"/>
    </row>
    <row r="478" spans="1:18" x14ac:dyDescent="0.25">
      <c r="A478" s="75">
        <f t="shared" si="16"/>
        <v>6736</v>
      </c>
      <c r="B478" s="10" t="str">
        <f t="shared" si="15"/>
        <v>1A50</v>
      </c>
      <c r="C478" s="99">
        <f>HEX2DEC(CONCATENATE(INDEX('BCC Daten'!$B:$R,HEX2DEC($B478)/16+3,HEX2DEC(D$1)+2),INDEX('BCC Daten'!$B:$R,HEX2DEC($B478)/16+3,HEX2DEC(C$1)+2)))</f>
        <v>56653</v>
      </c>
      <c r="D478" s="100"/>
      <c r="E478" s="100">
        <f>HEX2DEC(CONCATENATE(INDEX('BCC Daten'!$B:$R,HEX2DEC($B478)/16+3,HEX2DEC(F$1)+2),INDEX('BCC Daten'!$B:$R,HEX2DEC($B478)/16+3,HEX2DEC(E$1)+2)))</f>
        <v>61673</v>
      </c>
      <c r="F478" s="100"/>
      <c r="G478" s="100">
        <f>HEX2DEC(CONCATENATE(INDEX('BCC Daten'!$B:$R,HEX2DEC($B478)/16+3,HEX2DEC(H$1)+2),INDEX('BCC Daten'!$B:$R,HEX2DEC($B478)/16+3,HEX2DEC(G$1)+2)))</f>
        <v>59677</v>
      </c>
      <c r="H478" s="100"/>
      <c r="I478" s="100">
        <f>HEX2DEC(CONCATENATE(INDEX('BCC Daten'!$B:$R,HEX2DEC($B478)/16+3,HEX2DEC(J$1)+2),INDEX('BCC Daten'!$B:$R,HEX2DEC($B478)/16+3,HEX2DEC(I$1)+2)))</f>
        <v>63875</v>
      </c>
      <c r="J478" s="100"/>
      <c r="K478" s="100">
        <f>HEX2DEC(CONCATENATE(INDEX('BCC Daten'!$B:$R,HEX2DEC($B478)/16+3,HEX2DEC(L$1)+2),INDEX('BCC Daten'!$B:$R,HEX2DEC($B478)/16+3,HEX2DEC(K$1)+2)))</f>
        <v>61444</v>
      </c>
      <c r="L478" s="100"/>
      <c r="M478" s="100">
        <f>HEX2DEC(CONCATENATE(INDEX('BCC Daten'!$B:$R,HEX2DEC($B478)/16+3,HEX2DEC(N$1)+2),INDEX('BCC Daten'!$B:$R,HEX2DEC($B478)/16+3,HEX2DEC(M$1)+2)))</f>
        <v>62126</v>
      </c>
      <c r="N478" s="100"/>
      <c r="O478" s="100">
        <f>HEX2DEC(CONCATENATE(INDEX('BCC Daten'!$B:$R,HEX2DEC($B478)/16+3,HEX2DEC(P$1)+2),INDEX('BCC Daten'!$B:$R,HEX2DEC($B478)/16+3,HEX2DEC(O$1)+2)))</f>
        <v>63233</v>
      </c>
      <c r="P478" s="100"/>
      <c r="Q478" s="100">
        <f>HEX2DEC(CONCATENATE(INDEX('BCC Daten'!$B:$R,HEX2DEC($B478)/16+3,HEX2DEC(R$1)+2),INDEX('BCC Daten'!$B:$R,HEX2DEC($B478)/16+3,HEX2DEC(Q$1)+2)))</f>
        <v>62559</v>
      </c>
      <c r="R478" s="102"/>
    </row>
    <row r="479" spans="1:18" x14ac:dyDescent="0.25">
      <c r="A479" s="75">
        <f t="shared" si="16"/>
        <v>6752</v>
      </c>
      <c r="B479" s="10" t="str">
        <f t="shared" si="15"/>
        <v>1A60</v>
      </c>
      <c r="C479" s="99">
        <f>HEX2DEC(CONCATENATE(INDEX('BCC Daten'!$B:$R,HEX2DEC($B479)/16+3,HEX2DEC(D$1)+2),INDEX('BCC Daten'!$B:$R,HEX2DEC($B479)/16+3,HEX2DEC(C$1)+2)))</f>
        <v>61998</v>
      </c>
      <c r="D479" s="100"/>
      <c r="E479" s="100">
        <f>HEX2DEC(CONCATENATE(INDEX('BCC Daten'!$B:$R,HEX2DEC($B479)/16+3,HEX2DEC(F$1)+2),INDEX('BCC Daten'!$B:$R,HEX2DEC($B479)/16+3,HEX2DEC(E$1)+2)))</f>
        <v>62213</v>
      </c>
      <c r="F479" s="100"/>
      <c r="G479" s="100">
        <f>HEX2DEC(CONCATENATE(INDEX('BCC Daten'!$B:$R,HEX2DEC($B479)/16+3,HEX2DEC(H$1)+2),INDEX('BCC Daten'!$B:$R,HEX2DEC($B479)/16+3,HEX2DEC(G$1)+2)))</f>
        <v>59549</v>
      </c>
      <c r="H479" s="100"/>
      <c r="I479" s="100">
        <f>HEX2DEC(CONCATENATE(INDEX('BCC Daten'!$B:$R,HEX2DEC($B479)/16+3,HEX2DEC(J$1)+2),INDEX('BCC Daten'!$B:$R,HEX2DEC($B479)/16+3,HEX2DEC(I$1)+2)))</f>
        <v>62642</v>
      </c>
      <c r="J479" s="100"/>
      <c r="K479" s="100">
        <f>HEX2DEC(CONCATENATE(INDEX('BCC Daten'!$B:$R,HEX2DEC($B479)/16+3,HEX2DEC(L$1)+2),INDEX('BCC Daten'!$B:$R,HEX2DEC($B479)/16+3,HEX2DEC(K$1)+2)))</f>
        <v>56852</v>
      </c>
      <c r="L479" s="100"/>
      <c r="M479" s="100">
        <f>HEX2DEC(CONCATENATE(INDEX('BCC Daten'!$B:$R,HEX2DEC($B479)/16+3,HEX2DEC(N$1)+2),INDEX('BCC Daten'!$B:$R,HEX2DEC($B479)/16+3,HEX2DEC(M$1)+2)))</f>
        <v>60819</v>
      </c>
      <c r="N479" s="100"/>
      <c r="O479" s="100">
        <f>HEX2DEC(CONCATENATE(INDEX('BCC Daten'!$B:$R,HEX2DEC($B479)/16+3,HEX2DEC(P$1)+2),INDEX('BCC Daten'!$B:$R,HEX2DEC($B479)/16+3,HEX2DEC(O$1)+2)))</f>
        <v>58183</v>
      </c>
      <c r="P479" s="100"/>
      <c r="Q479" s="100">
        <f>HEX2DEC(CONCATENATE(INDEX('BCC Daten'!$B:$R,HEX2DEC($B479)/16+3,HEX2DEC(R$1)+2),INDEX('BCC Daten'!$B:$R,HEX2DEC($B479)/16+3,HEX2DEC(Q$1)+2)))</f>
        <v>58493</v>
      </c>
      <c r="R479" s="102"/>
    </row>
    <row r="480" spans="1:18" x14ac:dyDescent="0.25">
      <c r="A480" s="75">
        <f t="shared" si="16"/>
        <v>6768</v>
      </c>
      <c r="B480" s="10" t="str">
        <f t="shared" si="15"/>
        <v>1A70</v>
      </c>
      <c r="C480" s="99">
        <f>HEX2DEC(CONCATENATE(INDEX('BCC Daten'!$B:$R,HEX2DEC($B480)/16+3,HEX2DEC(D$1)+2),INDEX('BCC Daten'!$B:$R,HEX2DEC($B480)/16+3,HEX2DEC(C$1)+2)))</f>
        <v>56747</v>
      </c>
      <c r="D480" s="100"/>
      <c r="E480" s="100">
        <f>HEX2DEC(CONCATENATE(INDEX('BCC Daten'!$B:$R,HEX2DEC($B480)/16+3,HEX2DEC(F$1)+2),INDEX('BCC Daten'!$B:$R,HEX2DEC($B480)/16+3,HEX2DEC(E$1)+2)))</f>
        <v>53437</v>
      </c>
      <c r="F480" s="100"/>
      <c r="G480" s="100">
        <f>HEX2DEC(CONCATENATE(INDEX('BCC Daten'!$B:$R,HEX2DEC($B480)/16+3,HEX2DEC(H$1)+2),INDEX('BCC Daten'!$B:$R,HEX2DEC($B480)/16+3,HEX2DEC(G$1)+2)))</f>
        <v>52393</v>
      </c>
      <c r="H480" s="100"/>
      <c r="I480" s="100">
        <f>HEX2DEC(CONCATENATE(INDEX('BCC Daten'!$B:$R,HEX2DEC($B480)/16+3,HEX2DEC(J$1)+2),INDEX('BCC Daten'!$B:$R,HEX2DEC($B480)/16+3,HEX2DEC(I$1)+2)))</f>
        <v>47371</v>
      </c>
      <c r="J480" s="100"/>
      <c r="K480" s="100">
        <f>HEX2DEC(CONCATENATE(INDEX('BCC Daten'!$B:$R,HEX2DEC($B480)/16+3,HEX2DEC(L$1)+2),INDEX('BCC Daten'!$B:$R,HEX2DEC($B480)/16+3,HEX2DEC(K$1)+2)))</f>
        <v>47197</v>
      </c>
      <c r="L480" s="100"/>
      <c r="M480" s="100">
        <f>HEX2DEC(CONCATENATE(INDEX('BCC Daten'!$B:$R,HEX2DEC($B480)/16+3,HEX2DEC(N$1)+2),INDEX('BCC Daten'!$B:$R,HEX2DEC($B480)/16+3,HEX2DEC(M$1)+2)))</f>
        <v>45190</v>
      </c>
      <c r="N480" s="100"/>
      <c r="O480" s="100">
        <f>HEX2DEC(CONCATENATE(INDEX('BCC Daten'!$B:$R,HEX2DEC($B480)/16+3,HEX2DEC(P$1)+2),INDEX('BCC Daten'!$B:$R,HEX2DEC($B480)/16+3,HEX2DEC(O$1)+2)))</f>
        <v>41643</v>
      </c>
      <c r="P480" s="100"/>
      <c r="Q480" s="100">
        <f>HEX2DEC(CONCATENATE(INDEX('BCC Daten'!$B:$R,HEX2DEC($B480)/16+3,HEX2DEC(R$1)+2),INDEX('BCC Daten'!$B:$R,HEX2DEC($B480)/16+3,HEX2DEC(Q$1)+2)))</f>
        <v>36014</v>
      </c>
      <c r="R480" s="102"/>
    </row>
    <row r="481" spans="1:18" x14ac:dyDescent="0.25">
      <c r="A481" s="75">
        <f t="shared" si="16"/>
        <v>6784</v>
      </c>
      <c r="B481" s="10" t="str">
        <f t="shared" si="15"/>
        <v>1A80</v>
      </c>
      <c r="C481" s="99">
        <f>HEX2DEC(CONCATENATE(INDEX('BCC Daten'!$B:$R,HEX2DEC($B481)/16+3,HEX2DEC(D$1)+2),INDEX('BCC Daten'!$B:$R,HEX2DEC($B481)/16+3,HEX2DEC(C$1)+2)))</f>
        <v>42241</v>
      </c>
      <c r="D481" s="100"/>
      <c r="E481" s="100">
        <f>HEX2DEC(CONCATENATE(INDEX('BCC Daten'!$B:$R,HEX2DEC($B481)/16+3,HEX2DEC(F$1)+2),INDEX('BCC Daten'!$B:$R,HEX2DEC($B481)/16+3,HEX2DEC(E$1)+2)))</f>
        <v>47337</v>
      </c>
      <c r="F481" s="100"/>
      <c r="G481" s="100">
        <f>HEX2DEC(CONCATENATE(INDEX('BCC Daten'!$B:$R,HEX2DEC($B481)/16+3,HEX2DEC(H$1)+2),INDEX('BCC Daten'!$B:$R,HEX2DEC($B481)/16+3,HEX2DEC(G$1)+2)))</f>
        <v>47519</v>
      </c>
      <c r="H481" s="100"/>
      <c r="I481" s="100">
        <f>HEX2DEC(CONCATENATE(INDEX('BCC Daten'!$B:$R,HEX2DEC($B481)/16+3,HEX2DEC(J$1)+2),INDEX('BCC Daten'!$B:$R,HEX2DEC($B481)/16+3,HEX2DEC(I$1)+2)))</f>
        <v>52857</v>
      </c>
      <c r="J481" s="100"/>
      <c r="K481" s="100">
        <f>HEX2DEC(CONCATENATE(INDEX('BCC Daten'!$B:$R,HEX2DEC($B481)/16+3,HEX2DEC(L$1)+2),INDEX('BCC Daten'!$B:$R,HEX2DEC($B481)/16+3,HEX2DEC(K$1)+2)))</f>
        <v>53088</v>
      </c>
      <c r="L481" s="100"/>
      <c r="M481" s="100">
        <f>HEX2DEC(CONCATENATE(INDEX('BCC Daten'!$B:$R,HEX2DEC($B481)/16+3,HEX2DEC(N$1)+2),INDEX('BCC Daten'!$B:$R,HEX2DEC($B481)/16+3,HEX2DEC(M$1)+2)))</f>
        <v>53371</v>
      </c>
      <c r="N481" s="100"/>
      <c r="O481" s="100">
        <f>HEX2DEC(CONCATENATE(INDEX('BCC Daten'!$B:$R,HEX2DEC($B481)/16+3,HEX2DEC(P$1)+2),INDEX('BCC Daten'!$B:$R,HEX2DEC($B481)/16+3,HEX2DEC(O$1)+2)))</f>
        <v>55725</v>
      </c>
      <c r="P481" s="100"/>
      <c r="Q481" s="100">
        <f>HEX2DEC(CONCATENATE(INDEX('BCC Daten'!$B:$R,HEX2DEC($B481)/16+3,HEX2DEC(R$1)+2),INDEX('BCC Daten'!$B:$R,HEX2DEC($B481)/16+3,HEX2DEC(Q$1)+2)))</f>
        <v>56802</v>
      </c>
      <c r="R481" s="102"/>
    </row>
    <row r="482" spans="1:18" x14ac:dyDescent="0.25">
      <c r="A482" s="75">
        <f t="shared" si="16"/>
        <v>6800</v>
      </c>
      <c r="B482" s="10" t="str">
        <f t="shared" si="15"/>
        <v>1A90</v>
      </c>
      <c r="C482" s="99">
        <f>HEX2DEC(CONCATENATE(INDEX('BCC Daten'!$B:$R,HEX2DEC($B482)/16+3,HEX2DEC(D$1)+2),INDEX('BCC Daten'!$B:$R,HEX2DEC($B482)/16+3,HEX2DEC(C$1)+2)))</f>
        <v>58608</v>
      </c>
      <c r="D482" s="100"/>
      <c r="E482" s="100">
        <f>HEX2DEC(CONCATENATE(INDEX('BCC Daten'!$B:$R,HEX2DEC($B482)/16+3,HEX2DEC(F$1)+2),INDEX('BCC Daten'!$B:$R,HEX2DEC($B482)/16+3,HEX2DEC(E$1)+2)))</f>
        <v>60247</v>
      </c>
      <c r="F482" s="100"/>
      <c r="G482" s="100">
        <f>HEX2DEC(CONCATENATE(INDEX('BCC Daten'!$B:$R,HEX2DEC($B482)/16+3,HEX2DEC(H$1)+2),INDEX('BCC Daten'!$B:$R,HEX2DEC($B482)/16+3,HEX2DEC(G$1)+2)))</f>
        <v>60344</v>
      </c>
      <c r="H482" s="100"/>
      <c r="I482" s="100">
        <f>HEX2DEC(CONCATENATE(INDEX('BCC Daten'!$B:$R,HEX2DEC($B482)/16+3,HEX2DEC(J$1)+2),INDEX('BCC Daten'!$B:$R,HEX2DEC($B482)/16+3,HEX2DEC(I$1)+2)))</f>
        <v>61671</v>
      </c>
      <c r="J482" s="100"/>
      <c r="K482" s="100">
        <f>HEX2DEC(CONCATENATE(INDEX('BCC Daten'!$B:$R,HEX2DEC($B482)/16+3,HEX2DEC(L$1)+2),INDEX('BCC Daten'!$B:$R,HEX2DEC($B482)/16+3,HEX2DEC(K$1)+2)))</f>
        <v>63050</v>
      </c>
      <c r="L482" s="100"/>
      <c r="M482" s="100">
        <f>HEX2DEC(CONCATENATE(INDEX('BCC Daten'!$B:$R,HEX2DEC($B482)/16+3,HEX2DEC(N$1)+2),INDEX('BCC Daten'!$B:$R,HEX2DEC($B482)/16+3,HEX2DEC(M$1)+2)))</f>
        <v>62549</v>
      </c>
      <c r="N482" s="100"/>
      <c r="O482" s="100">
        <f>HEX2DEC(CONCATENATE(INDEX('BCC Daten'!$B:$R,HEX2DEC($B482)/16+3,HEX2DEC(P$1)+2),INDEX('BCC Daten'!$B:$R,HEX2DEC($B482)/16+3,HEX2DEC(O$1)+2)))</f>
        <v>57694</v>
      </c>
      <c r="P482" s="100"/>
      <c r="Q482" s="100">
        <f>HEX2DEC(CONCATENATE(INDEX('BCC Daten'!$B:$R,HEX2DEC($B482)/16+3,HEX2DEC(R$1)+2),INDEX('BCC Daten'!$B:$R,HEX2DEC($B482)/16+3,HEX2DEC(Q$1)+2)))</f>
        <v>60311</v>
      </c>
      <c r="R482" s="102"/>
    </row>
    <row r="483" spans="1:18" x14ac:dyDescent="0.25">
      <c r="A483" s="75">
        <f t="shared" si="16"/>
        <v>6816</v>
      </c>
      <c r="B483" s="10" t="str">
        <f t="shared" si="15"/>
        <v>1AA0</v>
      </c>
      <c r="C483" s="99">
        <f>HEX2DEC(CONCATENATE(INDEX('BCC Daten'!$B:$R,HEX2DEC($B483)/16+3,HEX2DEC(D$1)+2),INDEX('BCC Daten'!$B:$R,HEX2DEC($B483)/16+3,HEX2DEC(C$1)+2)))</f>
        <v>59056</v>
      </c>
      <c r="D483" s="100"/>
      <c r="E483" s="100">
        <f>HEX2DEC(CONCATENATE(INDEX('BCC Daten'!$B:$R,HEX2DEC($B483)/16+3,HEX2DEC(F$1)+2),INDEX('BCC Daten'!$B:$R,HEX2DEC($B483)/16+3,HEX2DEC(E$1)+2)))</f>
        <v>65535</v>
      </c>
      <c r="F483" s="100"/>
      <c r="G483" s="100">
        <f>HEX2DEC(CONCATENATE(INDEX('BCC Daten'!$B:$R,HEX2DEC($B483)/16+3,HEX2DEC(H$1)+2),INDEX('BCC Daten'!$B:$R,HEX2DEC($B483)/16+3,HEX2DEC(G$1)+2)))</f>
        <v>60085</v>
      </c>
      <c r="H483" s="100"/>
      <c r="I483" s="100">
        <f>HEX2DEC(CONCATENATE(INDEX('BCC Daten'!$B:$R,HEX2DEC($B483)/16+3,HEX2DEC(J$1)+2),INDEX('BCC Daten'!$B:$R,HEX2DEC($B483)/16+3,HEX2DEC(I$1)+2)))</f>
        <v>61097</v>
      </c>
      <c r="J483" s="100"/>
      <c r="K483" s="100">
        <f>HEX2DEC(CONCATENATE(INDEX('BCC Daten'!$B:$R,HEX2DEC($B483)/16+3,HEX2DEC(L$1)+2),INDEX('BCC Daten'!$B:$R,HEX2DEC($B483)/16+3,HEX2DEC(K$1)+2)))</f>
        <v>60009</v>
      </c>
      <c r="L483" s="100"/>
      <c r="M483" s="100">
        <f>HEX2DEC(CONCATENATE(INDEX('BCC Daten'!$B:$R,HEX2DEC($B483)/16+3,HEX2DEC(N$1)+2),INDEX('BCC Daten'!$B:$R,HEX2DEC($B483)/16+3,HEX2DEC(M$1)+2)))</f>
        <v>61286</v>
      </c>
      <c r="N483" s="100"/>
      <c r="O483" s="100">
        <f>HEX2DEC(CONCATENATE(INDEX('BCC Daten'!$B:$R,HEX2DEC($B483)/16+3,HEX2DEC(P$1)+2),INDEX('BCC Daten'!$B:$R,HEX2DEC($B483)/16+3,HEX2DEC(O$1)+2)))</f>
        <v>56872</v>
      </c>
      <c r="P483" s="100"/>
      <c r="Q483" s="100">
        <f>HEX2DEC(CONCATENATE(INDEX('BCC Daten'!$B:$R,HEX2DEC($B483)/16+3,HEX2DEC(R$1)+2),INDEX('BCC Daten'!$B:$R,HEX2DEC($B483)/16+3,HEX2DEC(Q$1)+2)))</f>
        <v>56886</v>
      </c>
      <c r="R483" s="102"/>
    </row>
    <row r="484" spans="1:18" x14ac:dyDescent="0.25">
      <c r="A484" s="75">
        <f t="shared" si="16"/>
        <v>6832</v>
      </c>
      <c r="B484" s="10" t="str">
        <f t="shared" si="15"/>
        <v>1AB0</v>
      </c>
      <c r="C484" s="99">
        <f>HEX2DEC(CONCATENATE(INDEX('BCC Daten'!$B:$R,HEX2DEC($B484)/16+3,HEX2DEC(D$1)+2),INDEX('BCC Daten'!$B:$R,HEX2DEC($B484)/16+3,HEX2DEC(C$1)+2)))</f>
        <v>56889</v>
      </c>
      <c r="D484" s="100"/>
      <c r="E484" s="100">
        <f>HEX2DEC(CONCATENATE(INDEX('BCC Daten'!$B:$R,HEX2DEC($B484)/16+3,HEX2DEC(F$1)+2),INDEX('BCC Daten'!$B:$R,HEX2DEC($B484)/16+3,HEX2DEC(E$1)+2)))</f>
        <v>57305</v>
      </c>
      <c r="F484" s="100"/>
      <c r="G484" s="100">
        <f>HEX2DEC(CONCATENATE(INDEX('BCC Daten'!$B:$R,HEX2DEC($B484)/16+3,HEX2DEC(H$1)+2),INDEX('BCC Daten'!$B:$R,HEX2DEC($B484)/16+3,HEX2DEC(G$1)+2)))</f>
        <v>51423</v>
      </c>
      <c r="H484" s="100"/>
      <c r="I484" s="100">
        <f>HEX2DEC(CONCATENATE(INDEX('BCC Daten'!$B:$R,HEX2DEC($B484)/16+3,HEX2DEC(J$1)+2),INDEX('BCC Daten'!$B:$R,HEX2DEC($B484)/16+3,HEX2DEC(I$1)+2)))</f>
        <v>47801</v>
      </c>
      <c r="J484" s="100"/>
      <c r="K484" s="100">
        <f>HEX2DEC(CONCATENATE(INDEX('BCC Daten'!$B:$R,HEX2DEC($B484)/16+3,HEX2DEC(L$1)+2),INDEX('BCC Daten'!$B:$R,HEX2DEC($B484)/16+3,HEX2DEC(K$1)+2)))</f>
        <v>44486</v>
      </c>
      <c r="L484" s="100"/>
      <c r="M484" s="100">
        <f>HEX2DEC(CONCATENATE(INDEX('BCC Daten'!$B:$R,HEX2DEC($B484)/16+3,HEX2DEC(N$1)+2),INDEX('BCC Daten'!$B:$R,HEX2DEC($B484)/16+3,HEX2DEC(M$1)+2)))</f>
        <v>41784</v>
      </c>
      <c r="N484" s="100"/>
      <c r="O484" s="100">
        <f>HEX2DEC(CONCATENATE(INDEX('BCC Daten'!$B:$R,HEX2DEC($B484)/16+3,HEX2DEC(P$1)+2),INDEX('BCC Daten'!$B:$R,HEX2DEC($B484)/16+3,HEX2DEC(O$1)+2)))</f>
        <v>41097</v>
      </c>
      <c r="P484" s="100"/>
      <c r="Q484" s="100">
        <f>HEX2DEC(CONCATENATE(INDEX('BCC Daten'!$B:$R,HEX2DEC($B484)/16+3,HEX2DEC(R$1)+2),INDEX('BCC Daten'!$B:$R,HEX2DEC($B484)/16+3,HEX2DEC(Q$1)+2)))</f>
        <v>38329</v>
      </c>
      <c r="R484" s="102"/>
    </row>
    <row r="485" spans="1:18" x14ac:dyDescent="0.25">
      <c r="A485" s="75">
        <f t="shared" si="16"/>
        <v>6848</v>
      </c>
      <c r="B485" s="10" t="str">
        <f t="shared" si="15"/>
        <v>1AC0</v>
      </c>
      <c r="C485" s="99">
        <f>HEX2DEC(CONCATENATE(INDEX('BCC Daten'!$B:$R,HEX2DEC($B485)/16+3,HEX2DEC(D$1)+2),INDEX('BCC Daten'!$B:$R,HEX2DEC($B485)/16+3,HEX2DEC(C$1)+2)))</f>
        <v>43794</v>
      </c>
      <c r="D485" s="100"/>
      <c r="E485" s="100">
        <f>HEX2DEC(CONCATENATE(INDEX('BCC Daten'!$B:$R,HEX2DEC($B485)/16+3,HEX2DEC(F$1)+2),INDEX('BCC Daten'!$B:$R,HEX2DEC($B485)/16+3,HEX2DEC(E$1)+2)))</f>
        <v>46328</v>
      </c>
      <c r="F485" s="100"/>
      <c r="G485" s="100">
        <f>HEX2DEC(CONCATENATE(INDEX('BCC Daten'!$B:$R,HEX2DEC($B485)/16+3,HEX2DEC(H$1)+2),INDEX('BCC Daten'!$B:$R,HEX2DEC($B485)/16+3,HEX2DEC(G$1)+2)))</f>
        <v>50363</v>
      </c>
      <c r="H485" s="100"/>
      <c r="I485" s="100">
        <f>HEX2DEC(CONCATENATE(INDEX('BCC Daten'!$B:$R,HEX2DEC($B485)/16+3,HEX2DEC(J$1)+2),INDEX('BCC Daten'!$B:$R,HEX2DEC($B485)/16+3,HEX2DEC(I$1)+2)))</f>
        <v>49273</v>
      </c>
      <c r="J485" s="100"/>
      <c r="K485" s="100">
        <f>HEX2DEC(CONCATENATE(INDEX('BCC Daten'!$B:$R,HEX2DEC($B485)/16+3,HEX2DEC(L$1)+2),INDEX('BCC Daten'!$B:$R,HEX2DEC($B485)/16+3,HEX2DEC(K$1)+2)))</f>
        <v>51024</v>
      </c>
      <c r="L485" s="100"/>
      <c r="M485" s="100">
        <f>HEX2DEC(CONCATENATE(INDEX('BCC Daten'!$B:$R,HEX2DEC($B485)/16+3,HEX2DEC(N$1)+2),INDEX('BCC Daten'!$B:$R,HEX2DEC($B485)/16+3,HEX2DEC(M$1)+2)))</f>
        <v>55414</v>
      </c>
      <c r="N485" s="100"/>
      <c r="O485" s="100">
        <f>HEX2DEC(CONCATENATE(INDEX('BCC Daten'!$B:$R,HEX2DEC($B485)/16+3,HEX2DEC(P$1)+2),INDEX('BCC Daten'!$B:$R,HEX2DEC($B485)/16+3,HEX2DEC(O$1)+2)))</f>
        <v>55667</v>
      </c>
      <c r="P485" s="100"/>
      <c r="Q485" s="100">
        <f>HEX2DEC(CONCATENATE(INDEX('BCC Daten'!$B:$R,HEX2DEC($B485)/16+3,HEX2DEC(R$1)+2),INDEX('BCC Daten'!$B:$R,HEX2DEC($B485)/16+3,HEX2DEC(Q$1)+2)))</f>
        <v>56485</v>
      </c>
      <c r="R485" s="102"/>
    </row>
    <row r="486" spans="1:18" x14ac:dyDescent="0.25">
      <c r="A486" s="75">
        <f t="shared" si="16"/>
        <v>6864</v>
      </c>
      <c r="B486" s="10" t="str">
        <f t="shared" si="15"/>
        <v>1AD0</v>
      </c>
      <c r="C486" s="99">
        <f>HEX2DEC(CONCATENATE(INDEX('BCC Daten'!$B:$R,HEX2DEC($B486)/16+3,HEX2DEC(D$1)+2),INDEX('BCC Daten'!$B:$R,HEX2DEC($B486)/16+3,HEX2DEC(C$1)+2)))</f>
        <v>57694</v>
      </c>
      <c r="D486" s="100"/>
      <c r="E486" s="100">
        <f>HEX2DEC(CONCATENATE(INDEX('BCC Daten'!$B:$R,HEX2DEC($B486)/16+3,HEX2DEC(F$1)+2),INDEX('BCC Daten'!$B:$R,HEX2DEC($B486)/16+3,HEX2DEC(E$1)+2)))</f>
        <v>59441</v>
      </c>
      <c r="F486" s="100"/>
      <c r="G486" s="100">
        <f>HEX2DEC(CONCATENATE(INDEX('BCC Daten'!$B:$R,HEX2DEC($B486)/16+3,HEX2DEC(H$1)+2),INDEX('BCC Daten'!$B:$R,HEX2DEC($B486)/16+3,HEX2DEC(G$1)+2)))</f>
        <v>59921</v>
      </c>
      <c r="H486" s="100"/>
      <c r="I486" s="100">
        <f>HEX2DEC(CONCATENATE(INDEX('BCC Daten'!$B:$R,HEX2DEC($B486)/16+3,HEX2DEC(J$1)+2),INDEX('BCC Daten'!$B:$R,HEX2DEC($B486)/16+3,HEX2DEC(I$1)+2)))</f>
        <v>61615</v>
      </c>
      <c r="J486" s="100"/>
      <c r="K486" s="100">
        <f>HEX2DEC(CONCATENATE(INDEX('BCC Daten'!$B:$R,HEX2DEC($B486)/16+3,HEX2DEC(L$1)+2),INDEX('BCC Daten'!$B:$R,HEX2DEC($B486)/16+3,HEX2DEC(K$1)+2)))</f>
        <v>64003</v>
      </c>
      <c r="L486" s="100"/>
      <c r="M486" s="100">
        <f>HEX2DEC(CONCATENATE(INDEX('BCC Daten'!$B:$R,HEX2DEC($B486)/16+3,HEX2DEC(N$1)+2),INDEX('BCC Daten'!$B:$R,HEX2DEC($B486)/16+3,HEX2DEC(M$1)+2)))</f>
        <v>64305</v>
      </c>
      <c r="N486" s="100"/>
      <c r="O486" s="100">
        <f>HEX2DEC(CONCATENATE(INDEX('BCC Daten'!$B:$R,HEX2DEC($B486)/16+3,HEX2DEC(P$1)+2),INDEX('BCC Daten'!$B:$R,HEX2DEC($B486)/16+3,HEX2DEC(O$1)+2)))</f>
        <v>60781</v>
      </c>
      <c r="P486" s="100"/>
      <c r="Q486" s="100">
        <f>HEX2DEC(CONCATENATE(INDEX('BCC Daten'!$B:$R,HEX2DEC($B486)/16+3,HEX2DEC(R$1)+2),INDEX('BCC Daten'!$B:$R,HEX2DEC($B486)/16+3,HEX2DEC(Q$1)+2)))</f>
        <v>62395</v>
      </c>
      <c r="R486" s="102"/>
    </row>
    <row r="487" spans="1:18" x14ac:dyDescent="0.25">
      <c r="A487" s="75">
        <f t="shared" si="16"/>
        <v>6880</v>
      </c>
      <c r="B487" s="10" t="str">
        <f t="shared" si="15"/>
        <v>1AE0</v>
      </c>
      <c r="C487" s="99">
        <f>HEX2DEC(CONCATENATE(INDEX('BCC Daten'!$B:$R,HEX2DEC($B487)/16+3,HEX2DEC(D$1)+2),INDEX('BCC Daten'!$B:$R,HEX2DEC($B487)/16+3,HEX2DEC(C$1)+2)))</f>
        <v>63959</v>
      </c>
      <c r="D487" s="100"/>
      <c r="E487" s="100">
        <f>HEX2DEC(CONCATENATE(INDEX('BCC Daten'!$B:$R,HEX2DEC($B487)/16+3,HEX2DEC(F$1)+2),INDEX('BCC Daten'!$B:$R,HEX2DEC($B487)/16+3,HEX2DEC(E$1)+2)))</f>
        <v>64163</v>
      </c>
      <c r="F487" s="100"/>
      <c r="G487" s="100">
        <f>HEX2DEC(CONCATENATE(INDEX('BCC Daten'!$B:$R,HEX2DEC($B487)/16+3,HEX2DEC(H$1)+2),INDEX('BCC Daten'!$B:$R,HEX2DEC($B487)/16+3,HEX2DEC(G$1)+2)))</f>
        <v>60455</v>
      </c>
      <c r="H487" s="100"/>
      <c r="I487" s="100">
        <f>HEX2DEC(CONCATENATE(INDEX('BCC Daten'!$B:$R,HEX2DEC($B487)/16+3,HEX2DEC(J$1)+2),INDEX('BCC Daten'!$B:$R,HEX2DEC($B487)/16+3,HEX2DEC(I$1)+2)))</f>
        <v>62738</v>
      </c>
      <c r="J487" s="100"/>
      <c r="K487" s="100">
        <f>HEX2DEC(CONCATENATE(INDEX('BCC Daten'!$B:$R,HEX2DEC($B487)/16+3,HEX2DEC(L$1)+2),INDEX('BCC Daten'!$B:$R,HEX2DEC($B487)/16+3,HEX2DEC(K$1)+2)))</f>
        <v>63119</v>
      </c>
      <c r="L487" s="100"/>
      <c r="M487" s="100">
        <f>HEX2DEC(CONCATENATE(INDEX('BCC Daten'!$B:$R,HEX2DEC($B487)/16+3,HEX2DEC(N$1)+2),INDEX('BCC Daten'!$B:$R,HEX2DEC($B487)/16+3,HEX2DEC(M$1)+2)))</f>
        <v>60056</v>
      </c>
      <c r="N487" s="100"/>
      <c r="O487" s="100">
        <f>HEX2DEC(CONCATENATE(INDEX('BCC Daten'!$B:$R,HEX2DEC($B487)/16+3,HEX2DEC(P$1)+2),INDEX('BCC Daten'!$B:$R,HEX2DEC($B487)/16+3,HEX2DEC(O$1)+2)))</f>
        <v>58996</v>
      </c>
      <c r="P487" s="100"/>
      <c r="Q487" s="100">
        <f>HEX2DEC(CONCATENATE(INDEX('BCC Daten'!$B:$R,HEX2DEC($B487)/16+3,HEX2DEC(R$1)+2),INDEX('BCC Daten'!$B:$R,HEX2DEC($B487)/16+3,HEX2DEC(Q$1)+2)))</f>
        <v>55194</v>
      </c>
      <c r="R487" s="102"/>
    </row>
    <row r="488" spans="1:18" x14ac:dyDescent="0.25">
      <c r="A488" s="75">
        <f t="shared" si="16"/>
        <v>6896</v>
      </c>
      <c r="B488" s="10" t="str">
        <f t="shared" si="15"/>
        <v>1AF0</v>
      </c>
      <c r="C488" s="99">
        <f>HEX2DEC(CONCATENATE(INDEX('BCC Daten'!$B:$R,HEX2DEC($B488)/16+3,HEX2DEC(D$1)+2),INDEX('BCC Daten'!$B:$R,HEX2DEC($B488)/16+3,HEX2DEC(C$1)+2)))</f>
        <v>55994</v>
      </c>
      <c r="D488" s="100"/>
      <c r="E488" s="100">
        <f>HEX2DEC(CONCATENATE(INDEX('BCC Daten'!$B:$R,HEX2DEC($B488)/16+3,HEX2DEC(F$1)+2),INDEX('BCC Daten'!$B:$R,HEX2DEC($B488)/16+3,HEX2DEC(E$1)+2)))</f>
        <v>55118</v>
      </c>
      <c r="F488" s="100"/>
      <c r="G488" s="100">
        <f>HEX2DEC(CONCATENATE(INDEX('BCC Daten'!$B:$R,HEX2DEC($B488)/16+3,HEX2DEC(H$1)+2),INDEX('BCC Daten'!$B:$R,HEX2DEC($B488)/16+3,HEX2DEC(G$1)+2)))</f>
        <v>51101</v>
      </c>
      <c r="H488" s="100"/>
      <c r="I488" s="100">
        <f>HEX2DEC(CONCATENATE(INDEX('BCC Daten'!$B:$R,HEX2DEC($B488)/16+3,HEX2DEC(J$1)+2),INDEX('BCC Daten'!$B:$R,HEX2DEC($B488)/16+3,HEX2DEC(I$1)+2)))</f>
        <v>46907</v>
      </c>
      <c r="J488" s="100"/>
      <c r="K488" s="100">
        <f>HEX2DEC(CONCATENATE(INDEX('BCC Daten'!$B:$R,HEX2DEC($B488)/16+3,HEX2DEC(L$1)+2),INDEX('BCC Daten'!$B:$R,HEX2DEC($B488)/16+3,HEX2DEC(K$1)+2)))</f>
        <v>46784</v>
      </c>
      <c r="L488" s="100"/>
      <c r="M488" s="100">
        <f>HEX2DEC(CONCATENATE(INDEX('BCC Daten'!$B:$R,HEX2DEC($B488)/16+3,HEX2DEC(N$1)+2),INDEX('BCC Daten'!$B:$R,HEX2DEC($B488)/16+3,HEX2DEC(M$1)+2)))</f>
        <v>44926</v>
      </c>
      <c r="N488" s="100"/>
      <c r="O488" s="100">
        <f>HEX2DEC(CONCATENATE(INDEX('BCC Daten'!$B:$R,HEX2DEC($B488)/16+3,HEX2DEC(P$1)+2),INDEX('BCC Daten'!$B:$R,HEX2DEC($B488)/16+3,HEX2DEC(O$1)+2)))</f>
        <v>41216</v>
      </c>
      <c r="P488" s="100"/>
      <c r="Q488" s="100">
        <f>HEX2DEC(CONCATENATE(INDEX('BCC Daten'!$B:$R,HEX2DEC($B488)/16+3,HEX2DEC(R$1)+2),INDEX('BCC Daten'!$B:$R,HEX2DEC($B488)/16+3,HEX2DEC(Q$1)+2)))</f>
        <v>40040</v>
      </c>
      <c r="R488" s="102"/>
    </row>
    <row r="489" spans="1:18" x14ac:dyDescent="0.25">
      <c r="A489" s="75">
        <f t="shared" si="16"/>
        <v>6912</v>
      </c>
      <c r="B489" s="10" t="str">
        <f t="shared" si="15"/>
        <v>1B00</v>
      </c>
      <c r="C489" s="99">
        <f>HEX2DEC(CONCATENATE(INDEX('BCC Daten'!$B:$R,HEX2DEC($B489)/16+3,HEX2DEC(D$1)+2),INDEX('BCC Daten'!$B:$R,HEX2DEC($B489)/16+3,HEX2DEC(C$1)+2)))</f>
        <v>40317</v>
      </c>
      <c r="D489" s="100"/>
      <c r="E489" s="100">
        <f>HEX2DEC(CONCATENATE(INDEX('BCC Daten'!$B:$R,HEX2DEC($B489)/16+3,HEX2DEC(F$1)+2),INDEX('BCC Daten'!$B:$R,HEX2DEC($B489)/16+3,HEX2DEC(E$1)+2)))</f>
        <v>45812</v>
      </c>
      <c r="F489" s="100"/>
      <c r="G489" s="100">
        <f>HEX2DEC(CONCATENATE(INDEX('BCC Daten'!$B:$R,HEX2DEC($B489)/16+3,HEX2DEC(H$1)+2),INDEX('BCC Daten'!$B:$R,HEX2DEC($B489)/16+3,HEX2DEC(G$1)+2)))</f>
        <v>48256</v>
      </c>
      <c r="H489" s="100"/>
      <c r="I489" s="100">
        <f>HEX2DEC(CONCATENATE(INDEX('BCC Daten'!$B:$R,HEX2DEC($B489)/16+3,HEX2DEC(J$1)+2),INDEX('BCC Daten'!$B:$R,HEX2DEC($B489)/16+3,HEX2DEC(I$1)+2)))</f>
        <v>49264</v>
      </c>
      <c r="J489" s="100"/>
      <c r="K489" s="100">
        <f>HEX2DEC(CONCATENATE(INDEX('BCC Daten'!$B:$R,HEX2DEC($B489)/16+3,HEX2DEC(L$1)+2),INDEX('BCC Daten'!$B:$R,HEX2DEC($B489)/16+3,HEX2DEC(K$1)+2)))</f>
        <v>48698</v>
      </c>
      <c r="L489" s="100"/>
      <c r="M489" s="100">
        <f>HEX2DEC(CONCATENATE(INDEX('BCC Daten'!$B:$R,HEX2DEC($B489)/16+3,HEX2DEC(N$1)+2),INDEX('BCC Daten'!$B:$R,HEX2DEC($B489)/16+3,HEX2DEC(M$1)+2)))</f>
        <v>54097</v>
      </c>
      <c r="N489" s="100"/>
      <c r="O489" s="100">
        <f>HEX2DEC(CONCATENATE(INDEX('BCC Daten'!$B:$R,HEX2DEC($B489)/16+3,HEX2DEC(P$1)+2),INDEX('BCC Daten'!$B:$R,HEX2DEC($B489)/16+3,HEX2DEC(O$1)+2)))</f>
        <v>53163</v>
      </c>
      <c r="P489" s="100"/>
      <c r="Q489" s="100">
        <f>HEX2DEC(CONCATENATE(INDEX('BCC Daten'!$B:$R,HEX2DEC($B489)/16+3,HEX2DEC(R$1)+2),INDEX('BCC Daten'!$B:$R,HEX2DEC($B489)/16+3,HEX2DEC(Q$1)+2)))</f>
        <v>58370</v>
      </c>
      <c r="R489" s="102"/>
    </row>
    <row r="490" spans="1:18" x14ac:dyDescent="0.25">
      <c r="A490" s="75">
        <f t="shared" si="16"/>
        <v>6928</v>
      </c>
      <c r="B490" s="10" t="str">
        <f t="shared" si="15"/>
        <v>1B10</v>
      </c>
      <c r="C490" s="99">
        <f>HEX2DEC(CONCATENATE(INDEX('BCC Daten'!$B:$R,HEX2DEC($B490)/16+3,HEX2DEC(D$1)+2),INDEX('BCC Daten'!$B:$R,HEX2DEC($B490)/16+3,HEX2DEC(C$1)+2)))</f>
        <v>59386</v>
      </c>
      <c r="D490" s="100"/>
      <c r="E490" s="100">
        <f>HEX2DEC(CONCATENATE(INDEX('BCC Daten'!$B:$R,HEX2DEC($B490)/16+3,HEX2DEC(F$1)+2),INDEX('BCC Daten'!$B:$R,HEX2DEC($B490)/16+3,HEX2DEC(E$1)+2)))</f>
        <v>57192</v>
      </c>
      <c r="F490" s="100"/>
      <c r="G490" s="100">
        <f>HEX2DEC(CONCATENATE(INDEX('BCC Daten'!$B:$R,HEX2DEC($B490)/16+3,HEX2DEC(H$1)+2),INDEX('BCC Daten'!$B:$R,HEX2DEC($B490)/16+3,HEX2DEC(G$1)+2)))</f>
        <v>60870</v>
      </c>
      <c r="H490" s="100"/>
      <c r="I490" s="100">
        <f>HEX2DEC(CONCATENATE(INDEX('BCC Daten'!$B:$R,HEX2DEC($B490)/16+3,HEX2DEC(J$1)+2),INDEX('BCC Daten'!$B:$R,HEX2DEC($B490)/16+3,HEX2DEC(I$1)+2)))</f>
        <v>57790</v>
      </c>
      <c r="J490" s="100"/>
      <c r="K490" s="100">
        <f>HEX2DEC(CONCATENATE(INDEX('BCC Daten'!$B:$R,HEX2DEC($B490)/16+3,HEX2DEC(L$1)+2),INDEX('BCC Daten'!$B:$R,HEX2DEC($B490)/16+3,HEX2DEC(K$1)+2)))</f>
        <v>57902</v>
      </c>
      <c r="L490" s="100"/>
      <c r="M490" s="100">
        <f>HEX2DEC(CONCATENATE(INDEX('BCC Daten'!$B:$R,HEX2DEC($B490)/16+3,HEX2DEC(N$1)+2),INDEX('BCC Daten'!$B:$R,HEX2DEC($B490)/16+3,HEX2DEC(M$1)+2)))</f>
        <v>57895</v>
      </c>
      <c r="N490" s="100"/>
      <c r="O490" s="100">
        <f>HEX2DEC(CONCATENATE(INDEX('BCC Daten'!$B:$R,HEX2DEC($B490)/16+3,HEX2DEC(P$1)+2),INDEX('BCC Daten'!$B:$R,HEX2DEC($B490)/16+3,HEX2DEC(O$1)+2)))</f>
        <v>59362</v>
      </c>
      <c r="P490" s="100"/>
      <c r="Q490" s="100">
        <f>HEX2DEC(CONCATENATE(INDEX('BCC Daten'!$B:$R,HEX2DEC($B490)/16+3,HEX2DEC(R$1)+2),INDEX('BCC Daten'!$B:$R,HEX2DEC($B490)/16+3,HEX2DEC(Q$1)+2)))</f>
        <v>61902</v>
      </c>
      <c r="R490" s="102"/>
    </row>
    <row r="491" spans="1:18" x14ac:dyDescent="0.25">
      <c r="A491" s="75">
        <f t="shared" si="16"/>
        <v>6944</v>
      </c>
      <c r="B491" s="10" t="str">
        <f t="shared" si="15"/>
        <v>1B20</v>
      </c>
      <c r="C491" s="99">
        <f>HEX2DEC(CONCATENATE(INDEX('BCC Daten'!$B:$R,HEX2DEC($B491)/16+3,HEX2DEC(D$1)+2),INDEX('BCC Daten'!$B:$R,HEX2DEC($B491)/16+3,HEX2DEC(C$1)+2)))</f>
        <v>62352</v>
      </c>
      <c r="D491" s="100"/>
      <c r="E491" s="100">
        <f>HEX2DEC(CONCATENATE(INDEX('BCC Daten'!$B:$R,HEX2DEC($B491)/16+3,HEX2DEC(F$1)+2),INDEX('BCC Daten'!$B:$R,HEX2DEC($B491)/16+3,HEX2DEC(E$1)+2)))</f>
        <v>57697</v>
      </c>
      <c r="F491" s="100"/>
      <c r="G491" s="100">
        <f>HEX2DEC(CONCATENATE(INDEX('BCC Daten'!$B:$R,HEX2DEC($B491)/16+3,HEX2DEC(H$1)+2),INDEX('BCC Daten'!$B:$R,HEX2DEC($B491)/16+3,HEX2DEC(G$1)+2)))</f>
        <v>62286</v>
      </c>
      <c r="H491" s="100"/>
      <c r="I491" s="100">
        <f>HEX2DEC(CONCATENATE(INDEX('BCC Daten'!$B:$R,HEX2DEC($B491)/16+3,HEX2DEC(J$1)+2),INDEX('BCC Daten'!$B:$R,HEX2DEC($B491)/16+3,HEX2DEC(I$1)+2)))</f>
        <v>62247</v>
      </c>
      <c r="J491" s="100"/>
      <c r="K491" s="100">
        <f>HEX2DEC(CONCATENATE(INDEX('BCC Daten'!$B:$R,HEX2DEC($B491)/16+3,HEX2DEC(L$1)+2),INDEX('BCC Daten'!$B:$R,HEX2DEC($B491)/16+3,HEX2DEC(K$1)+2)))</f>
        <v>58494</v>
      </c>
      <c r="L491" s="100"/>
      <c r="M491" s="100">
        <f>HEX2DEC(CONCATENATE(INDEX('BCC Daten'!$B:$R,HEX2DEC($B491)/16+3,HEX2DEC(N$1)+2),INDEX('BCC Daten'!$B:$R,HEX2DEC($B491)/16+3,HEX2DEC(M$1)+2)))</f>
        <v>57975</v>
      </c>
      <c r="N491" s="100"/>
      <c r="O491" s="100">
        <f>HEX2DEC(CONCATENATE(INDEX('BCC Daten'!$B:$R,HEX2DEC($B491)/16+3,HEX2DEC(P$1)+2),INDEX('BCC Daten'!$B:$R,HEX2DEC($B491)/16+3,HEX2DEC(O$1)+2)))</f>
        <v>60246</v>
      </c>
      <c r="P491" s="100"/>
      <c r="Q491" s="100">
        <f>HEX2DEC(CONCATENATE(INDEX('BCC Daten'!$B:$R,HEX2DEC($B491)/16+3,HEX2DEC(R$1)+2),INDEX('BCC Daten'!$B:$R,HEX2DEC($B491)/16+3,HEX2DEC(Q$1)+2)))</f>
        <v>54129</v>
      </c>
      <c r="R491" s="102"/>
    </row>
    <row r="492" spans="1:18" x14ac:dyDescent="0.25">
      <c r="A492" s="75">
        <f t="shared" si="16"/>
        <v>6960</v>
      </c>
      <c r="B492" s="10" t="str">
        <f t="shared" si="15"/>
        <v>1B30</v>
      </c>
      <c r="C492" s="99">
        <f>HEX2DEC(CONCATENATE(INDEX('BCC Daten'!$B:$R,HEX2DEC($B492)/16+3,HEX2DEC(D$1)+2),INDEX('BCC Daten'!$B:$R,HEX2DEC($B492)/16+3,HEX2DEC(C$1)+2)))</f>
        <v>53665</v>
      </c>
      <c r="D492" s="100"/>
      <c r="E492" s="100">
        <f>HEX2DEC(CONCATENATE(INDEX('BCC Daten'!$B:$R,HEX2DEC($B492)/16+3,HEX2DEC(F$1)+2),INDEX('BCC Daten'!$B:$R,HEX2DEC($B492)/16+3,HEX2DEC(E$1)+2)))</f>
        <v>53348</v>
      </c>
      <c r="F492" s="100"/>
      <c r="G492" s="100">
        <f>HEX2DEC(CONCATENATE(INDEX('BCC Daten'!$B:$R,HEX2DEC($B492)/16+3,HEX2DEC(H$1)+2),INDEX('BCC Daten'!$B:$R,HEX2DEC($B492)/16+3,HEX2DEC(G$1)+2)))</f>
        <v>52392</v>
      </c>
      <c r="H492" s="100"/>
      <c r="I492" s="100">
        <f>HEX2DEC(CONCATENATE(INDEX('BCC Daten'!$B:$R,HEX2DEC($B492)/16+3,HEX2DEC(J$1)+2),INDEX('BCC Daten'!$B:$R,HEX2DEC($B492)/16+3,HEX2DEC(I$1)+2)))</f>
        <v>49978</v>
      </c>
      <c r="J492" s="100"/>
      <c r="K492" s="100">
        <f>HEX2DEC(CONCATENATE(INDEX('BCC Daten'!$B:$R,HEX2DEC($B492)/16+3,HEX2DEC(L$1)+2),INDEX('BCC Daten'!$B:$R,HEX2DEC($B492)/16+3,HEX2DEC(K$1)+2)))</f>
        <v>45484</v>
      </c>
      <c r="L492" s="100"/>
      <c r="M492" s="100">
        <f>HEX2DEC(CONCATENATE(INDEX('BCC Daten'!$B:$R,HEX2DEC($B492)/16+3,HEX2DEC(N$1)+2),INDEX('BCC Daten'!$B:$R,HEX2DEC($B492)/16+3,HEX2DEC(M$1)+2)))</f>
        <v>44281</v>
      </c>
      <c r="N492" s="100"/>
      <c r="O492" s="100">
        <f>HEX2DEC(CONCATENATE(INDEX('BCC Daten'!$B:$R,HEX2DEC($B492)/16+3,HEX2DEC(P$1)+2),INDEX('BCC Daten'!$B:$R,HEX2DEC($B492)/16+3,HEX2DEC(O$1)+2)))</f>
        <v>40478</v>
      </c>
      <c r="P492" s="100"/>
      <c r="Q492" s="100">
        <f>HEX2DEC(CONCATENATE(INDEX('BCC Daten'!$B:$R,HEX2DEC($B492)/16+3,HEX2DEC(R$1)+2),INDEX('BCC Daten'!$B:$R,HEX2DEC($B492)/16+3,HEX2DEC(Q$1)+2)))</f>
        <v>38243</v>
      </c>
      <c r="R492" s="102"/>
    </row>
    <row r="493" spans="1:18" x14ac:dyDescent="0.25">
      <c r="A493" s="75">
        <f t="shared" si="16"/>
        <v>6976</v>
      </c>
      <c r="B493" s="10" t="str">
        <f t="shared" si="15"/>
        <v>1B40</v>
      </c>
      <c r="C493" s="99">
        <f>HEX2DEC(CONCATENATE(INDEX('BCC Daten'!$B:$R,HEX2DEC($B493)/16+3,HEX2DEC(D$1)+2),INDEX('BCC Daten'!$B:$R,HEX2DEC($B493)/16+3,HEX2DEC(C$1)+2)))</f>
        <v>11522</v>
      </c>
      <c r="D493" s="100"/>
      <c r="E493" s="100">
        <f>HEX2DEC(CONCATENATE(INDEX('BCC Daten'!$B:$R,HEX2DEC($B493)/16+3,HEX2DEC(F$1)+2),INDEX('BCC Daten'!$B:$R,HEX2DEC($B493)/16+3,HEX2DEC(E$1)+2)))</f>
        <v>18984</v>
      </c>
      <c r="F493" s="100"/>
      <c r="G493" s="100">
        <f>HEX2DEC(CONCATENATE(INDEX('BCC Daten'!$B:$R,HEX2DEC($B493)/16+3,HEX2DEC(H$1)+2),INDEX('BCC Daten'!$B:$R,HEX2DEC($B493)/16+3,HEX2DEC(G$1)+2)))</f>
        <v>19596</v>
      </c>
      <c r="H493" s="100"/>
      <c r="I493" s="100">
        <f>HEX2DEC(CONCATENATE(INDEX('BCC Daten'!$B:$R,HEX2DEC($B493)/16+3,HEX2DEC(J$1)+2),INDEX('BCC Daten'!$B:$R,HEX2DEC($B493)/16+3,HEX2DEC(I$1)+2)))</f>
        <v>24400</v>
      </c>
      <c r="J493" s="100"/>
      <c r="K493" s="100">
        <f>HEX2DEC(CONCATENATE(INDEX('BCC Daten'!$B:$R,HEX2DEC($B493)/16+3,HEX2DEC(L$1)+2),INDEX('BCC Daten'!$B:$R,HEX2DEC($B493)/16+3,HEX2DEC(K$1)+2)))</f>
        <v>28732</v>
      </c>
      <c r="L493" s="100"/>
      <c r="M493" s="100">
        <f>HEX2DEC(CONCATENATE(INDEX('BCC Daten'!$B:$R,HEX2DEC($B493)/16+3,HEX2DEC(N$1)+2),INDEX('BCC Daten'!$B:$R,HEX2DEC($B493)/16+3,HEX2DEC(M$1)+2)))</f>
        <v>26191</v>
      </c>
      <c r="N493" s="100"/>
      <c r="O493" s="100">
        <f>HEX2DEC(CONCATENATE(INDEX('BCC Daten'!$B:$R,HEX2DEC($B493)/16+3,HEX2DEC(P$1)+2),INDEX('BCC Daten'!$B:$R,HEX2DEC($B493)/16+3,HEX2DEC(O$1)+2)))</f>
        <v>30982</v>
      </c>
      <c r="P493" s="100"/>
      <c r="Q493" s="100">
        <f>HEX2DEC(CONCATENATE(INDEX('BCC Daten'!$B:$R,HEX2DEC($B493)/16+3,HEX2DEC(R$1)+2),INDEX('BCC Daten'!$B:$R,HEX2DEC($B493)/16+3,HEX2DEC(Q$1)+2)))</f>
        <v>31411</v>
      </c>
      <c r="R493" s="102"/>
    </row>
    <row r="494" spans="1:18" x14ac:dyDescent="0.25">
      <c r="A494" s="75">
        <f t="shared" si="16"/>
        <v>6992</v>
      </c>
      <c r="B494" s="10" t="str">
        <f t="shared" ref="B494:B557" si="17">DEC2HEX(A494)</f>
        <v>1B50</v>
      </c>
      <c r="C494" s="99">
        <f>HEX2DEC(CONCATENATE(INDEX('BCC Daten'!$B:$R,HEX2DEC($B494)/16+3,HEX2DEC(D$1)+2),INDEX('BCC Daten'!$B:$R,HEX2DEC($B494)/16+3,HEX2DEC(C$1)+2)))</f>
        <v>36128</v>
      </c>
      <c r="D494" s="100"/>
      <c r="E494" s="100">
        <f>HEX2DEC(CONCATENATE(INDEX('BCC Daten'!$B:$R,HEX2DEC($B494)/16+3,HEX2DEC(F$1)+2),INDEX('BCC Daten'!$B:$R,HEX2DEC($B494)/16+3,HEX2DEC(E$1)+2)))</f>
        <v>36197</v>
      </c>
      <c r="F494" s="100"/>
      <c r="G494" s="100">
        <f>HEX2DEC(CONCATENATE(INDEX('BCC Daten'!$B:$R,HEX2DEC($B494)/16+3,HEX2DEC(H$1)+2),INDEX('BCC Daten'!$B:$R,HEX2DEC($B494)/16+3,HEX2DEC(G$1)+2)))</f>
        <v>37115</v>
      </c>
      <c r="H494" s="100"/>
      <c r="I494" s="100">
        <f>HEX2DEC(CONCATENATE(INDEX('BCC Daten'!$B:$R,HEX2DEC($B494)/16+3,HEX2DEC(J$1)+2),INDEX('BCC Daten'!$B:$R,HEX2DEC($B494)/16+3,HEX2DEC(I$1)+2)))</f>
        <v>36691</v>
      </c>
      <c r="J494" s="100"/>
      <c r="K494" s="100">
        <f>HEX2DEC(CONCATENATE(INDEX('BCC Daten'!$B:$R,HEX2DEC($B494)/16+3,HEX2DEC(L$1)+2),INDEX('BCC Daten'!$B:$R,HEX2DEC($B494)/16+3,HEX2DEC(K$1)+2)))</f>
        <v>40912</v>
      </c>
      <c r="L494" s="100"/>
      <c r="M494" s="100">
        <f>HEX2DEC(CONCATENATE(INDEX('BCC Daten'!$B:$R,HEX2DEC($B494)/16+3,HEX2DEC(N$1)+2),INDEX('BCC Daten'!$B:$R,HEX2DEC($B494)/16+3,HEX2DEC(M$1)+2)))</f>
        <v>38708</v>
      </c>
      <c r="N494" s="100"/>
      <c r="O494" s="100">
        <f>HEX2DEC(CONCATENATE(INDEX('BCC Daten'!$B:$R,HEX2DEC($B494)/16+3,HEX2DEC(P$1)+2),INDEX('BCC Daten'!$B:$R,HEX2DEC($B494)/16+3,HEX2DEC(O$1)+2)))</f>
        <v>39405</v>
      </c>
      <c r="P494" s="100"/>
      <c r="Q494" s="100">
        <f>HEX2DEC(CONCATENATE(INDEX('BCC Daten'!$B:$R,HEX2DEC($B494)/16+3,HEX2DEC(R$1)+2),INDEX('BCC Daten'!$B:$R,HEX2DEC($B494)/16+3,HEX2DEC(Q$1)+2)))</f>
        <v>41302</v>
      </c>
      <c r="R494" s="102"/>
    </row>
    <row r="495" spans="1:18" x14ac:dyDescent="0.25">
      <c r="A495" s="75">
        <f t="shared" ref="A495:A556" si="18">A494+16</f>
        <v>7008</v>
      </c>
      <c r="B495" s="10" t="str">
        <f t="shared" si="17"/>
        <v>1B60</v>
      </c>
      <c r="C495" s="99">
        <f>HEX2DEC(CONCATENATE(INDEX('BCC Daten'!$B:$R,HEX2DEC($B495)/16+3,HEX2DEC(D$1)+2),INDEX('BCC Daten'!$B:$R,HEX2DEC($B495)/16+3,HEX2DEC(C$1)+2)))</f>
        <v>38468</v>
      </c>
      <c r="D495" s="100"/>
      <c r="E495" s="100">
        <f>HEX2DEC(CONCATENATE(INDEX('BCC Daten'!$B:$R,HEX2DEC($B495)/16+3,HEX2DEC(F$1)+2),INDEX('BCC Daten'!$B:$R,HEX2DEC($B495)/16+3,HEX2DEC(E$1)+2)))</f>
        <v>38919</v>
      </c>
      <c r="F495" s="100"/>
      <c r="G495" s="100">
        <f>HEX2DEC(CONCATENATE(INDEX('BCC Daten'!$B:$R,HEX2DEC($B495)/16+3,HEX2DEC(H$1)+2),INDEX('BCC Daten'!$B:$R,HEX2DEC($B495)/16+3,HEX2DEC(G$1)+2)))</f>
        <v>38723</v>
      </c>
      <c r="H495" s="100"/>
      <c r="I495" s="100">
        <f>HEX2DEC(CONCATENATE(INDEX('BCC Daten'!$B:$R,HEX2DEC($B495)/16+3,HEX2DEC(J$1)+2),INDEX('BCC Daten'!$B:$R,HEX2DEC($B495)/16+3,HEX2DEC(I$1)+2)))</f>
        <v>37971</v>
      </c>
      <c r="J495" s="100"/>
      <c r="K495" s="100">
        <f>HEX2DEC(CONCATENATE(INDEX('BCC Daten'!$B:$R,HEX2DEC($B495)/16+3,HEX2DEC(L$1)+2),INDEX('BCC Daten'!$B:$R,HEX2DEC($B495)/16+3,HEX2DEC(K$1)+2)))</f>
        <v>37795</v>
      </c>
      <c r="L495" s="100"/>
      <c r="M495" s="100">
        <f>HEX2DEC(CONCATENATE(INDEX('BCC Daten'!$B:$R,HEX2DEC($B495)/16+3,HEX2DEC(N$1)+2),INDEX('BCC Daten'!$B:$R,HEX2DEC($B495)/16+3,HEX2DEC(M$1)+2)))</f>
        <v>35418</v>
      </c>
      <c r="N495" s="100"/>
      <c r="O495" s="100">
        <f>HEX2DEC(CONCATENATE(INDEX('BCC Daten'!$B:$R,HEX2DEC($B495)/16+3,HEX2DEC(P$1)+2),INDEX('BCC Daten'!$B:$R,HEX2DEC($B495)/16+3,HEX2DEC(O$1)+2)))</f>
        <v>35355</v>
      </c>
      <c r="P495" s="100"/>
      <c r="Q495" s="100">
        <f>HEX2DEC(CONCATENATE(INDEX('BCC Daten'!$B:$R,HEX2DEC($B495)/16+3,HEX2DEC(R$1)+2),INDEX('BCC Daten'!$B:$R,HEX2DEC($B495)/16+3,HEX2DEC(Q$1)+2)))</f>
        <v>33812</v>
      </c>
      <c r="R495" s="102"/>
    </row>
    <row r="496" spans="1:18" x14ac:dyDescent="0.25">
      <c r="A496" s="75">
        <f t="shared" si="18"/>
        <v>7024</v>
      </c>
      <c r="B496" s="10" t="str">
        <f t="shared" si="17"/>
        <v>1B70</v>
      </c>
      <c r="C496" s="99">
        <f>HEX2DEC(CONCATENATE(INDEX('BCC Daten'!$B:$R,HEX2DEC($B496)/16+3,HEX2DEC(D$1)+2),INDEX('BCC Daten'!$B:$R,HEX2DEC($B496)/16+3,HEX2DEC(C$1)+2)))</f>
        <v>30785</v>
      </c>
      <c r="D496" s="100"/>
      <c r="E496" s="100">
        <f>HEX2DEC(CONCATENATE(INDEX('BCC Daten'!$B:$R,HEX2DEC($B496)/16+3,HEX2DEC(F$1)+2),INDEX('BCC Daten'!$B:$R,HEX2DEC($B496)/16+3,HEX2DEC(E$1)+2)))</f>
        <v>28541</v>
      </c>
      <c r="F496" s="100"/>
      <c r="G496" s="100">
        <f>HEX2DEC(CONCATENATE(INDEX('BCC Daten'!$B:$R,HEX2DEC($B496)/16+3,HEX2DEC(H$1)+2),INDEX('BCC Daten'!$B:$R,HEX2DEC($B496)/16+3,HEX2DEC(G$1)+2)))</f>
        <v>23855</v>
      </c>
      <c r="H496" s="100"/>
      <c r="I496" s="100">
        <f>HEX2DEC(CONCATENATE(INDEX('BCC Daten'!$B:$R,HEX2DEC($B496)/16+3,HEX2DEC(J$1)+2),INDEX('BCC Daten'!$B:$R,HEX2DEC($B496)/16+3,HEX2DEC(I$1)+2)))</f>
        <v>22794</v>
      </c>
      <c r="J496" s="100"/>
      <c r="K496" s="100">
        <f>HEX2DEC(CONCATENATE(INDEX('BCC Daten'!$B:$R,HEX2DEC($B496)/16+3,HEX2DEC(L$1)+2),INDEX('BCC Daten'!$B:$R,HEX2DEC($B496)/16+3,HEX2DEC(K$1)+2)))</f>
        <v>18592</v>
      </c>
      <c r="L496" s="100"/>
      <c r="M496" s="100">
        <f>HEX2DEC(CONCATENATE(INDEX('BCC Daten'!$B:$R,HEX2DEC($B496)/16+3,HEX2DEC(N$1)+2),INDEX('BCC Daten'!$B:$R,HEX2DEC($B496)/16+3,HEX2DEC(M$1)+2)))</f>
        <v>14333</v>
      </c>
      <c r="N496" s="100"/>
      <c r="O496" s="100">
        <f>HEX2DEC(CONCATENATE(INDEX('BCC Daten'!$B:$R,HEX2DEC($B496)/16+3,HEX2DEC(P$1)+2),INDEX('BCC Daten'!$B:$R,HEX2DEC($B496)/16+3,HEX2DEC(O$1)+2)))</f>
        <v>9107</v>
      </c>
      <c r="P496" s="100"/>
      <c r="Q496" s="100">
        <f>HEX2DEC(CONCATENATE(INDEX('BCC Daten'!$B:$R,HEX2DEC($B496)/16+3,HEX2DEC(R$1)+2),INDEX('BCC Daten'!$B:$R,HEX2DEC($B496)/16+3,HEX2DEC(Q$1)+2)))</f>
        <v>2010</v>
      </c>
      <c r="R496" s="102"/>
    </row>
    <row r="497" spans="1:18" x14ac:dyDescent="0.25">
      <c r="A497" s="75">
        <f t="shared" si="18"/>
        <v>7040</v>
      </c>
      <c r="B497" s="10" t="str">
        <f t="shared" si="17"/>
        <v>1B80</v>
      </c>
      <c r="C497" s="99">
        <f>HEX2DEC(CONCATENATE(INDEX('BCC Daten'!$B:$R,HEX2DEC($B497)/16+3,HEX2DEC(D$1)+2),INDEX('BCC Daten'!$B:$R,HEX2DEC($B497)/16+3,HEX2DEC(C$1)+2)))</f>
        <v>16236</v>
      </c>
      <c r="D497" s="100"/>
      <c r="E497" s="100">
        <f>HEX2DEC(CONCATENATE(INDEX('BCC Daten'!$B:$R,HEX2DEC($B497)/16+3,HEX2DEC(F$1)+2),INDEX('BCC Daten'!$B:$R,HEX2DEC($B497)/16+3,HEX2DEC(E$1)+2)))</f>
        <v>21517</v>
      </c>
      <c r="F497" s="100"/>
      <c r="G497" s="100">
        <f>HEX2DEC(CONCATENATE(INDEX('BCC Daten'!$B:$R,HEX2DEC($B497)/16+3,HEX2DEC(H$1)+2),INDEX('BCC Daten'!$B:$R,HEX2DEC($B497)/16+3,HEX2DEC(G$1)+2)))</f>
        <v>23772</v>
      </c>
      <c r="H497" s="100"/>
      <c r="I497" s="100">
        <f>HEX2DEC(CONCATENATE(INDEX('BCC Daten'!$B:$R,HEX2DEC($B497)/16+3,HEX2DEC(J$1)+2),INDEX('BCC Daten'!$B:$R,HEX2DEC($B497)/16+3,HEX2DEC(I$1)+2)))</f>
        <v>27693</v>
      </c>
      <c r="J497" s="100"/>
      <c r="K497" s="100">
        <f>HEX2DEC(CONCATENATE(INDEX('BCC Daten'!$B:$R,HEX2DEC($B497)/16+3,HEX2DEC(L$1)+2),INDEX('BCC Daten'!$B:$R,HEX2DEC($B497)/16+3,HEX2DEC(K$1)+2)))</f>
        <v>29587</v>
      </c>
      <c r="L497" s="100"/>
      <c r="M497" s="100">
        <f>HEX2DEC(CONCATENATE(INDEX('BCC Daten'!$B:$R,HEX2DEC($B497)/16+3,HEX2DEC(N$1)+2),INDEX('BCC Daten'!$B:$R,HEX2DEC($B497)/16+3,HEX2DEC(M$1)+2)))</f>
        <v>34996</v>
      </c>
      <c r="N497" s="100"/>
      <c r="O497" s="100">
        <f>HEX2DEC(CONCATENATE(INDEX('BCC Daten'!$B:$R,HEX2DEC($B497)/16+3,HEX2DEC(P$1)+2),INDEX('BCC Daten'!$B:$R,HEX2DEC($B497)/16+3,HEX2DEC(O$1)+2)))</f>
        <v>33435</v>
      </c>
      <c r="P497" s="100"/>
      <c r="Q497" s="100">
        <f>HEX2DEC(CONCATENATE(INDEX('BCC Daten'!$B:$R,HEX2DEC($B497)/16+3,HEX2DEC(R$1)+2),INDEX('BCC Daten'!$B:$R,HEX2DEC($B497)/16+3,HEX2DEC(Q$1)+2)))</f>
        <v>38527</v>
      </c>
      <c r="R497" s="102"/>
    </row>
    <row r="498" spans="1:18" x14ac:dyDescent="0.25">
      <c r="A498" s="75">
        <f t="shared" si="18"/>
        <v>7056</v>
      </c>
      <c r="B498" s="10" t="str">
        <f t="shared" si="17"/>
        <v>1B90</v>
      </c>
      <c r="C498" s="99">
        <f>HEX2DEC(CONCATENATE(INDEX('BCC Daten'!$B:$R,HEX2DEC($B498)/16+3,HEX2DEC(D$1)+2),INDEX('BCC Daten'!$B:$R,HEX2DEC($B498)/16+3,HEX2DEC(C$1)+2)))</f>
        <v>39230</v>
      </c>
      <c r="D498" s="100"/>
      <c r="E498" s="100">
        <f>HEX2DEC(CONCATENATE(INDEX('BCC Daten'!$B:$R,HEX2DEC($B498)/16+3,HEX2DEC(F$1)+2),INDEX('BCC Daten'!$B:$R,HEX2DEC($B498)/16+3,HEX2DEC(E$1)+2)))</f>
        <v>40004</v>
      </c>
      <c r="F498" s="100"/>
      <c r="G498" s="100">
        <f>HEX2DEC(CONCATENATE(INDEX('BCC Daten'!$B:$R,HEX2DEC($B498)/16+3,HEX2DEC(H$1)+2),INDEX('BCC Daten'!$B:$R,HEX2DEC($B498)/16+3,HEX2DEC(G$1)+2)))</f>
        <v>42506</v>
      </c>
      <c r="H498" s="100"/>
      <c r="I498" s="100">
        <f>HEX2DEC(CONCATENATE(INDEX('BCC Daten'!$B:$R,HEX2DEC($B498)/16+3,HEX2DEC(J$1)+2),INDEX('BCC Daten'!$B:$R,HEX2DEC($B498)/16+3,HEX2DEC(I$1)+2)))</f>
        <v>43871</v>
      </c>
      <c r="J498" s="100"/>
      <c r="K498" s="100">
        <f>HEX2DEC(CONCATENATE(INDEX('BCC Daten'!$B:$R,HEX2DEC($B498)/16+3,HEX2DEC(L$1)+2),INDEX('BCC Daten'!$B:$R,HEX2DEC($B498)/16+3,HEX2DEC(K$1)+2)))</f>
        <v>43066</v>
      </c>
      <c r="L498" s="100"/>
      <c r="M498" s="100">
        <f>HEX2DEC(CONCATENATE(INDEX('BCC Daten'!$B:$R,HEX2DEC($B498)/16+3,HEX2DEC(N$1)+2),INDEX('BCC Daten'!$B:$R,HEX2DEC($B498)/16+3,HEX2DEC(M$1)+2)))</f>
        <v>43021</v>
      </c>
      <c r="N498" s="100"/>
      <c r="O498" s="100">
        <f>HEX2DEC(CONCATENATE(INDEX('BCC Daten'!$B:$R,HEX2DEC($B498)/16+3,HEX2DEC(P$1)+2),INDEX('BCC Daten'!$B:$R,HEX2DEC($B498)/16+3,HEX2DEC(O$1)+2)))</f>
        <v>44998</v>
      </c>
      <c r="P498" s="100"/>
      <c r="Q498" s="100">
        <f>HEX2DEC(CONCATENATE(INDEX('BCC Daten'!$B:$R,HEX2DEC($B498)/16+3,HEX2DEC(R$1)+2),INDEX('BCC Daten'!$B:$R,HEX2DEC($B498)/16+3,HEX2DEC(Q$1)+2)))</f>
        <v>43397</v>
      </c>
      <c r="R498" s="102"/>
    </row>
    <row r="499" spans="1:18" x14ac:dyDescent="0.25">
      <c r="A499" s="75">
        <f t="shared" si="18"/>
        <v>7072</v>
      </c>
      <c r="B499" s="10" t="str">
        <f t="shared" si="17"/>
        <v>1BA0</v>
      </c>
      <c r="C499" s="99">
        <f>HEX2DEC(CONCATENATE(INDEX('BCC Daten'!$B:$R,HEX2DEC($B499)/16+3,HEX2DEC(D$1)+2),INDEX('BCC Daten'!$B:$R,HEX2DEC($B499)/16+3,HEX2DEC(C$1)+2)))</f>
        <v>44281</v>
      </c>
      <c r="D499" s="100"/>
      <c r="E499" s="100">
        <f>HEX2DEC(CONCATENATE(INDEX('BCC Daten'!$B:$R,HEX2DEC($B499)/16+3,HEX2DEC(F$1)+2),INDEX('BCC Daten'!$B:$R,HEX2DEC($B499)/16+3,HEX2DEC(E$1)+2)))</f>
        <v>45257</v>
      </c>
      <c r="F499" s="100"/>
      <c r="G499" s="100">
        <f>HEX2DEC(CONCATENATE(INDEX('BCC Daten'!$B:$R,HEX2DEC($B499)/16+3,HEX2DEC(H$1)+2),INDEX('BCC Daten'!$B:$R,HEX2DEC($B499)/16+3,HEX2DEC(G$1)+2)))</f>
        <v>42465</v>
      </c>
      <c r="H499" s="100"/>
      <c r="I499" s="100">
        <f>HEX2DEC(CONCATENATE(INDEX('BCC Daten'!$B:$R,HEX2DEC($B499)/16+3,HEX2DEC(J$1)+2),INDEX('BCC Daten'!$B:$R,HEX2DEC($B499)/16+3,HEX2DEC(I$1)+2)))</f>
        <v>40765</v>
      </c>
      <c r="J499" s="100"/>
      <c r="K499" s="100">
        <f>HEX2DEC(CONCATENATE(INDEX('BCC Daten'!$B:$R,HEX2DEC($B499)/16+3,HEX2DEC(L$1)+2),INDEX('BCC Daten'!$B:$R,HEX2DEC($B499)/16+3,HEX2DEC(K$1)+2)))</f>
        <v>39699</v>
      </c>
      <c r="L499" s="100"/>
      <c r="M499" s="100">
        <f>HEX2DEC(CONCATENATE(INDEX('BCC Daten'!$B:$R,HEX2DEC($B499)/16+3,HEX2DEC(N$1)+2),INDEX('BCC Daten'!$B:$R,HEX2DEC($B499)/16+3,HEX2DEC(M$1)+2)))</f>
        <v>40634</v>
      </c>
      <c r="N499" s="100"/>
      <c r="O499" s="100">
        <f>HEX2DEC(CONCATENATE(INDEX('BCC Daten'!$B:$R,HEX2DEC($B499)/16+3,HEX2DEC(P$1)+2),INDEX('BCC Daten'!$B:$R,HEX2DEC($B499)/16+3,HEX2DEC(O$1)+2)))</f>
        <v>39366</v>
      </c>
      <c r="P499" s="100"/>
      <c r="Q499" s="100">
        <f>HEX2DEC(CONCATENATE(INDEX('BCC Daten'!$B:$R,HEX2DEC($B499)/16+3,HEX2DEC(R$1)+2),INDEX('BCC Daten'!$B:$R,HEX2DEC($B499)/16+3,HEX2DEC(Q$1)+2)))</f>
        <v>34184</v>
      </c>
      <c r="R499" s="102"/>
    </row>
    <row r="500" spans="1:18" x14ac:dyDescent="0.25">
      <c r="A500" s="75">
        <f t="shared" si="18"/>
        <v>7088</v>
      </c>
      <c r="B500" s="10" t="str">
        <f t="shared" si="17"/>
        <v>1BB0</v>
      </c>
      <c r="C500" s="99">
        <f>HEX2DEC(CONCATENATE(INDEX('BCC Daten'!$B:$R,HEX2DEC($B500)/16+3,HEX2DEC(D$1)+2),INDEX('BCC Daten'!$B:$R,HEX2DEC($B500)/16+3,HEX2DEC(C$1)+2)))</f>
        <v>36267</v>
      </c>
      <c r="D500" s="100"/>
      <c r="E500" s="100">
        <f>HEX2DEC(CONCATENATE(INDEX('BCC Daten'!$B:$R,HEX2DEC($B500)/16+3,HEX2DEC(F$1)+2),INDEX('BCC Daten'!$B:$R,HEX2DEC($B500)/16+3,HEX2DEC(E$1)+2)))</f>
        <v>34666</v>
      </c>
      <c r="F500" s="100"/>
      <c r="G500" s="100">
        <f>HEX2DEC(CONCATENATE(INDEX('BCC Daten'!$B:$R,HEX2DEC($B500)/16+3,HEX2DEC(H$1)+2),INDEX('BCC Daten'!$B:$R,HEX2DEC($B500)/16+3,HEX2DEC(G$1)+2)))</f>
        <v>31837</v>
      </c>
      <c r="H500" s="100"/>
      <c r="I500" s="100">
        <f>HEX2DEC(CONCATENATE(INDEX('BCC Daten'!$B:$R,HEX2DEC($B500)/16+3,HEX2DEC(J$1)+2),INDEX('BCC Daten'!$B:$R,HEX2DEC($B500)/16+3,HEX2DEC(I$1)+2)))</f>
        <v>25161</v>
      </c>
      <c r="J500" s="100"/>
      <c r="K500" s="100">
        <f>HEX2DEC(CONCATENATE(INDEX('BCC Daten'!$B:$R,HEX2DEC($B500)/16+3,HEX2DEC(L$1)+2),INDEX('BCC Daten'!$B:$R,HEX2DEC($B500)/16+3,HEX2DEC(K$1)+2)))</f>
        <v>20454</v>
      </c>
      <c r="L500" s="100"/>
      <c r="M500" s="100">
        <f>HEX2DEC(CONCATENATE(INDEX('BCC Daten'!$B:$R,HEX2DEC($B500)/16+3,HEX2DEC(N$1)+2),INDEX('BCC Daten'!$B:$R,HEX2DEC($B500)/16+3,HEX2DEC(M$1)+2)))</f>
        <v>17168</v>
      </c>
      <c r="N500" s="100"/>
      <c r="O500" s="100">
        <f>HEX2DEC(CONCATENATE(INDEX('BCC Daten'!$B:$R,HEX2DEC($B500)/16+3,HEX2DEC(P$1)+2),INDEX('BCC Daten'!$B:$R,HEX2DEC($B500)/16+3,HEX2DEC(O$1)+2)))</f>
        <v>12367</v>
      </c>
      <c r="P500" s="100"/>
      <c r="Q500" s="100">
        <f>HEX2DEC(CONCATENATE(INDEX('BCC Daten'!$B:$R,HEX2DEC($B500)/16+3,HEX2DEC(R$1)+2),INDEX('BCC Daten'!$B:$R,HEX2DEC($B500)/16+3,HEX2DEC(Q$1)+2)))</f>
        <v>7238</v>
      </c>
      <c r="R500" s="102"/>
    </row>
    <row r="501" spans="1:18" x14ac:dyDescent="0.25">
      <c r="A501" s="75">
        <f t="shared" si="18"/>
        <v>7104</v>
      </c>
      <c r="B501" s="10" t="str">
        <f t="shared" si="17"/>
        <v>1BC0</v>
      </c>
      <c r="C501" s="99">
        <f>HEX2DEC(CONCATENATE(INDEX('BCC Daten'!$B:$R,HEX2DEC($B501)/16+3,HEX2DEC(D$1)+2),INDEX('BCC Daten'!$B:$R,HEX2DEC($B501)/16+3,HEX2DEC(C$1)+2)))</f>
        <v>19322</v>
      </c>
      <c r="D501" s="100"/>
      <c r="E501" s="100">
        <f>HEX2DEC(CONCATENATE(INDEX('BCC Daten'!$B:$R,HEX2DEC($B501)/16+3,HEX2DEC(F$1)+2),INDEX('BCC Daten'!$B:$R,HEX2DEC($B501)/16+3,HEX2DEC(E$1)+2)))</f>
        <v>24974</v>
      </c>
      <c r="F501" s="100"/>
      <c r="G501" s="100">
        <f>HEX2DEC(CONCATENATE(INDEX('BCC Daten'!$B:$R,HEX2DEC($B501)/16+3,HEX2DEC(H$1)+2),INDEX('BCC Daten'!$B:$R,HEX2DEC($B501)/16+3,HEX2DEC(G$1)+2)))</f>
        <v>29739</v>
      </c>
      <c r="H501" s="100"/>
      <c r="I501" s="100">
        <f>HEX2DEC(CONCATENATE(INDEX('BCC Daten'!$B:$R,HEX2DEC($B501)/16+3,HEX2DEC(J$1)+2),INDEX('BCC Daten'!$B:$R,HEX2DEC($B501)/16+3,HEX2DEC(I$1)+2)))</f>
        <v>32957</v>
      </c>
      <c r="J501" s="100"/>
      <c r="K501" s="100">
        <f>HEX2DEC(CONCATENATE(INDEX('BCC Daten'!$B:$R,HEX2DEC($B501)/16+3,HEX2DEC(L$1)+2),INDEX('BCC Daten'!$B:$R,HEX2DEC($B501)/16+3,HEX2DEC(K$1)+2)))</f>
        <v>37980</v>
      </c>
      <c r="L501" s="100"/>
      <c r="M501" s="100">
        <f>HEX2DEC(CONCATENATE(INDEX('BCC Daten'!$B:$R,HEX2DEC($B501)/16+3,HEX2DEC(N$1)+2),INDEX('BCC Daten'!$B:$R,HEX2DEC($B501)/16+3,HEX2DEC(M$1)+2)))</f>
        <v>37404</v>
      </c>
      <c r="N501" s="100"/>
      <c r="O501" s="100">
        <f>HEX2DEC(CONCATENATE(INDEX('BCC Daten'!$B:$R,HEX2DEC($B501)/16+3,HEX2DEC(P$1)+2),INDEX('BCC Daten'!$B:$R,HEX2DEC($B501)/16+3,HEX2DEC(O$1)+2)))</f>
        <v>39002</v>
      </c>
      <c r="P501" s="100"/>
      <c r="Q501" s="100">
        <f>HEX2DEC(CONCATENATE(INDEX('BCC Daten'!$B:$R,HEX2DEC($B501)/16+3,HEX2DEC(R$1)+2),INDEX('BCC Daten'!$B:$R,HEX2DEC($B501)/16+3,HEX2DEC(Q$1)+2)))</f>
        <v>38948</v>
      </c>
      <c r="R501" s="102"/>
    </row>
    <row r="502" spans="1:18" x14ac:dyDescent="0.25">
      <c r="A502" s="75">
        <f t="shared" si="18"/>
        <v>7120</v>
      </c>
      <c r="B502" s="10" t="str">
        <f t="shared" si="17"/>
        <v>1BD0</v>
      </c>
      <c r="C502" s="99">
        <f>HEX2DEC(CONCATENATE(INDEX('BCC Daten'!$B:$R,HEX2DEC($B502)/16+3,HEX2DEC(D$1)+2),INDEX('BCC Daten'!$B:$R,HEX2DEC($B502)/16+3,HEX2DEC(C$1)+2)))</f>
        <v>42706</v>
      </c>
      <c r="D502" s="100"/>
      <c r="E502" s="100">
        <f>HEX2DEC(CONCATENATE(INDEX('BCC Daten'!$B:$R,HEX2DEC($B502)/16+3,HEX2DEC(F$1)+2),INDEX('BCC Daten'!$B:$R,HEX2DEC($B502)/16+3,HEX2DEC(E$1)+2)))</f>
        <v>44406</v>
      </c>
      <c r="F502" s="100"/>
      <c r="G502" s="100">
        <f>HEX2DEC(CONCATENATE(INDEX('BCC Daten'!$B:$R,HEX2DEC($B502)/16+3,HEX2DEC(H$1)+2),INDEX('BCC Daten'!$B:$R,HEX2DEC($B502)/16+3,HEX2DEC(G$1)+2)))</f>
        <v>44392</v>
      </c>
      <c r="H502" s="100"/>
      <c r="I502" s="100">
        <f>HEX2DEC(CONCATENATE(INDEX('BCC Daten'!$B:$R,HEX2DEC($B502)/16+3,HEX2DEC(J$1)+2),INDEX('BCC Daten'!$B:$R,HEX2DEC($B502)/16+3,HEX2DEC(I$1)+2)))</f>
        <v>46823</v>
      </c>
      <c r="J502" s="100"/>
      <c r="K502" s="100">
        <f>HEX2DEC(CONCATENATE(INDEX('BCC Daten'!$B:$R,HEX2DEC($B502)/16+3,HEX2DEC(L$1)+2),INDEX('BCC Daten'!$B:$R,HEX2DEC($B502)/16+3,HEX2DEC(K$1)+2)))</f>
        <v>46265</v>
      </c>
      <c r="L502" s="100"/>
      <c r="M502" s="100">
        <f>HEX2DEC(CONCATENATE(INDEX('BCC Daten'!$B:$R,HEX2DEC($B502)/16+3,HEX2DEC(N$1)+2),INDEX('BCC Daten'!$B:$R,HEX2DEC($B502)/16+3,HEX2DEC(M$1)+2)))</f>
        <v>46458</v>
      </c>
      <c r="N502" s="100"/>
      <c r="O502" s="100">
        <f>HEX2DEC(CONCATENATE(INDEX('BCC Daten'!$B:$R,HEX2DEC($B502)/16+3,HEX2DEC(P$1)+2),INDEX('BCC Daten'!$B:$R,HEX2DEC($B502)/16+3,HEX2DEC(O$1)+2)))</f>
        <v>47907</v>
      </c>
      <c r="P502" s="100"/>
      <c r="Q502" s="100">
        <f>HEX2DEC(CONCATENATE(INDEX('BCC Daten'!$B:$R,HEX2DEC($B502)/16+3,HEX2DEC(R$1)+2),INDEX('BCC Daten'!$B:$R,HEX2DEC($B502)/16+3,HEX2DEC(Q$1)+2)))</f>
        <v>47530</v>
      </c>
      <c r="R502" s="102"/>
    </row>
    <row r="503" spans="1:18" x14ac:dyDescent="0.25">
      <c r="A503" s="75">
        <f t="shared" si="18"/>
        <v>7136</v>
      </c>
      <c r="B503" s="10" t="str">
        <f t="shared" si="17"/>
        <v>1BE0</v>
      </c>
      <c r="C503" s="99">
        <f>HEX2DEC(CONCATENATE(INDEX('BCC Daten'!$B:$R,HEX2DEC($B503)/16+3,HEX2DEC(D$1)+2),INDEX('BCC Daten'!$B:$R,HEX2DEC($B503)/16+3,HEX2DEC(C$1)+2)))</f>
        <v>47456</v>
      </c>
      <c r="D503" s="100"/>
      <c r="E503" s="100">
        <f>HEX2DEC(CONCATENATE(INDEX('BCC Daten'!$B:$R,HEX2DEC($B503)/16+3,HEX2DEC(F$1)+2),INDEX('BCC Daten'!$B:$R,HEX2DEC($B503)/16+3,HEX2DEC(E$1)+2)))</f>
        <v>46088</v>
      </c>
      <c r="F503" s="100"/>
      <c r="G503" s="100">
        <f>HEX2DEC(CONCATENATE(INDEX('BCC Daten'!$B:$R,HEX2DEC($B503)/16+3,HEX2DEC(H$1)+2),INDEX('BCC Daten'!$B:$R,HEX2DEC($B503)/16+3,HEX2DEC(G$1)+2)))</f>
        <v>45020</v>
      </c>
      <c r="H503" s="100"/>
      <c r="I503" s="100">
        <f>HEX2DEC(CONCATENATE(INDEX('BCC Daten'!$B:$R,HEX2DEC($B503)/16+3,HEX2DEC(J$1)+2),INDEX('BCC Daten'!$B:$R,HEX2DEC($B503)/16+3,HEX2DEC(I$1)+2)))</f>
        <v>43196</v>
      </c>
      <c r="J503" s="100"/>
      <c r="K503" s="100">
        <f>HEX2DEC(CONCATENATE(INDEX('BCC Daten'!$B:$R,HEX2DEC($B503)/16+3,HEX2DEC(L$1)+2),INDEX('BCC Daten'!$B:$R,HEX2DEC($B503)/16+3,HEX2DEC(K$1)+2)))</f>
        <v>43612</v>
      </c>
      <c r="L503" s="100"/>
      <c r="M503" s="100">
        <f>HEX2DEC(CONCATENATE(INDEX('BCC Daten'!$B:$R,HEX2DEC($B503)/16+3,HEX2DEC(N$1)+2),INDEX('BCC Daten'!$B:$R,HEX2DEC($B503)/16+3,HEX2DEC(M$1)+2)))</f>
        <v>42418</v>
      </c>
      <c r="N503" s="100"/>
      <c r="O503" s="100">
        <f>HEX2DEC(CONCATENATE(INDEX('BCC Daten'!$B:$R,HEX2DEC($B503)/16+3,HEX2DEC(P$1)+2),INDEX('BCC Daten'!$B:$R,HEX2DEC($B503)/16+3,HEX2DEC(O$1)+2)))</f>
        <v>40657</v>
      </c>
      <c r="P503" s="100"/>
      <c r="Q503" s="100">
        <f>HEX2DEC(CONCATENATE(INDEX('BCC Daten'!$B:$R,HEX2DEC($B503)/16+3,HEX2DEC(R$1)+2),INDEX('BCC Daten'!$B:$R,HEX2DEC($B503)/16+3,HEX2DEC(Q$1)+2)))</f>
        <v>39962</v>
      </c>
      <c r="R503" s="102"/>
    </row>
    <row r="504" spans="1:18" x14ac:dyDescent="0.25">
      <c r="A504" s="75">
        <f t="shared" si="18"/>
        <v>7152</v>
      </c>
      <c r="B504" s="10" t="str">
        <f t="shared" si="17"/>
        <v>1BF0</v>
      </c>
      <c r="C504" s="99">
        <f>HEX2DEC(CONCATENATE(INDEX('BCC Daten'!$B:$R,HEX2DEC($B504)/16+3,HEX2DEC(D$1)+2),INDEX('BCC Daten'!$B:$R,HEX2DEC($B504)/16+3,HEX2DEC(C$1)+2)))</f>
        <v>39463</v>
      </c>
      <c r="D504" s="100"/>
      <c r="E504" s="100">
        <f>HEX2DEC(CONCATENATE(INDEX('BCC Daten'!$B:$R,HEX2DEC($B504)/16+3,HEX2DEC(F$1)+2),INDEX('BCC Daten'!$B:$R,HEX2DEC($B504)/16+3,HEX2DEC(E$1)+2)))</f>
        <v>36756</v>
      </c>
      <c r="F504" s="100"/>
      <c r="G504" s="100">
        <f>HEX2DEC(CONCATENATE(INDEX('BCC Daten'!$B:$R,HEX2DEC($B504)/16+3,HEX2DEC(H$1)+2),INDEX('BCC Daten'!$B:$R,HEX2DEC($B504)/16+3,HEX2DEC(G$1)+2)))</f>
        <v>33350</v>
      </c>
      <c r="H504" s="100"/>
      <c r="I504" s="100">
        <f>HEX2DEC(CONCATENATE(INDEX('BCC Daten'!$B:$R,HEX2DEC($B504)/16+3,HEX2DEC(J$1)+2),INDEX('BCC Daten'!$B:$R,HEX2DEC($B504)/16+3,HEX2DEC(I$1)+2)))</f>
        <v>32134</v>
      </c>
      <c r="J504" s="100"/>
      <c r="K504" s="100">
        <f>HEX2DEC(CONCATENATE(INDEX('BCC Daten'!$B:$R,HEX2DEC($B504)/16+3,HEX2DEC(L$1)+2),INDEX('BCC Daten'!$B:$R,HEX2DEC($B504)/16+3,HEX2DEC(K$1)+2)))</f>
        <v>26558</v>
      </c>
      <c r="L504" s="100"/>
      <c r="M504" s="100">
        <f>HEX2DEC(CONCATENATE(INDEX('BCC Daten'!$B:$R,HEX2DEC($B504)/16+3,HEX2DEC(N$1)+2),INDEX('BCC Daten'!$B:$R,HEX2DEC($B504)/16+3,HEX2DEC(M$1)+2)))</f>
        <v>26992</v>
      </c>
      <c r="N504" s="100"/>
      <c r="O504" s="100">
        <f>HEX2DEC(CONCATENATE(INDEX('BCC Daten'!$B:$R,HEX2DEC($B504)/16+3,HEX2DEC(P$1)+2),INDEX('BCC Daten'!$B:$R,HEX2DEC($B504)/16+3,HEX2DEC(O$1)+2)))</f>
        <v>16633</v>
      </c>
      <c r="P504" s="100"/>
      <c r="Q504" s="100">
        <f>HEX2DEC(CONCATENATE(INDEX('BCC Daten'!$B:$R,HEX2DEC($B504)/16+3,HEX2DEC(R$1)+2),INDEX('BCC Daten'!$B:$R,HEX2DEC($B504)/16+3,HEX2DEC(Q$1)+2)))</f>
        <v>12396</v>
      </c>
      <c r="R504" s="102"/>
    </row>
    <row r="505" spans="1:18" x14ac:dyDescent="0.25">
      <c r="A505" s="75">
        <f t="shared" si="18"/>
        <v>7168</v>
      </c>
      <c r="B505" s="10" t="str">
        <f t="shared" si="17"/>
        <v>1C00</v>
      </c>
      <c r="C505" s="99">
        <f>HEX2DEC(CONCATENATE(INDEX('BCC Daten'!$B:$R,HEX2DEC($B505)/16+3,HEX2DEC(D$1)+2),INDEX('BCC Daten'!$B:$R,HEX2DEC($B505)/16+3,HEX2DEC(C$1)+2)))</f>
        <v>23506</v>
      </c>
      <c r="D505" s="100"/>
      <c r="E505" s="100">
        <f>HEX2DEC(CONCATENATE(INDEX('BCC Daten'!$B:$R,HEX2DEC($B505)/16+3,HEX2DEC(F$1)+2),INDEX('BCC Daten'!$B:$R,HEX2DEC($B505)/16+3,HEX2DEC(E$1)+2)))</f>
        <v>27590</v>
      </c>
      <c r="F505" s="100"/>
      <c r="G505" s="100">
        <f>HEX2DEC(CONCATENATE(INDEX('BCC Daten'!$B:$R,HEX2DEC($B505)/16+3,HEX2DEC(H$1)+2),INDEX('BCC Daten'!$B:$R,HEX2DEC($B505)/16+3,HEX2DEC(G$1)+2)))</f>
        <v>32312</v>
      </c>
      <c r="H505" s="100"/>
      <c r="I505" s="100">
        <f>HEX2DEC(CONCATENATE(INDEX('BCC Daten'!$B:$R,HEX2DEC($B505)/16+3,HEX2DEC(J$1)+2),INDEX('BCC Daten'!$B:$R,HEX2DEC($B505)/16+3,HEX2DEC(I$1)+2)))</f>
        <v>33473</v>
      </c>
      <c r="J505" s="100"/>
      <c r="K505" s="100">
        <f>HEX2DEC(CONCATENATE(INDEX('BCC Daten'!$B:$R,HEX2DEC($B505)/16+3,HEX2DEC(L$1)+2),INDEX('BCC Daten'!$B:$R,HEX2DEC($B505)/16+3,HEX2DEC(K$1)+2)))</f>
        <v>34515</v>
      </c>
      <c r="L505" s="100"/>
      <c r="M505" s="100">
        <f>HEX2DEC(CONCATENATE(INDEX('BCC Daten'!$B:$R,HEX2DEC($B505)/16+3,HEX2DEC(N$1)+2),INDEX('BCC Daten'!$B:$R,HEX2DEC($B505)/16+3,HEX2DEC(M$1)+2)))</f>
        <v>39762</v>
      </c>
      <c r="N505" s="100"/>
      <c r="O505" s="100">
        <f>HEX2DEC(CONCATENATE(INDEX('BCC Daten'!$B:$R,HEX2DEC($B505)/16+3,HEX2DEC(P$1)+2),INDEX('BCC Daten'!$B:$R,HEX2DEC($B505)/16+3,HEX2DEC(O$1)+2)))</f>
        <v>38699</v>
      </c>
      <c r="P505" s="100"/>
      <c r="Q505" s="100">
        <f>HEX2DEC(CONCATENATE(INDEX('BCC Daten'!$B:$R,HEX2DEC($B505)/16+3,HEX2DEC(R$1)+2),INDEX('BCC Daten'!$B:$R,HEX2DEC($B505)/16+3,HEX2DEC(Q$1)+2)))</f>
        <v>43175</v>
      </c>
      <c r="R505" s="102"/>
    </row>
    <row r="506" spans="1:18" x14ac:dyDescent="0.25">
      <c r="A506" s="75">
        <f t="shared" si="18"/>
        <v>7184</v>
      </c>
      <c r="B506" s="10" t="str">
        <f t="shared" si="17"/>
        <v>1C10</v>
      </c>
      <c r="C506" s="99">
        <f>HEX2DEC(CONCATENATE(INDEX('BCC Daten'!$B:$R,HEX2DEC($B506)/16+3,HEX2DEC(D$1)+2),INDEX('BCC Daten'!$B:$R,HEX2DEC($B506)/16+3,HEX2DEC(C$1)+2)))</f>
        <v>42503</v>
      </c>
      <c r="D506" s="100"/>
      <c r="E506" s="100">
        <f>HEX2DEC(CONCATENATE(INDEX('BCC Daten'!$B:$R,HEX2DEC($B506)/16+3,HEX2DEC(F$1)+2),INDEX('BCC Daten'!$B:$R,HEX2DEC($B506)/16+3,HEX2DEC(E$1)+2)))</f>
        <v>47619</v>
      </c>
      <c r="F506" s="100"/>
      <c r="G506" s="100">
        <f>HEX2DEC(CONCATENATE(INDEX('BCC Daten'!$B:$R,HEX2DEC($B506)/16+3,HEX2DEC(H$1)+2),INDEX('BCC Daten'!$B:$R,HEX2DEC($B506)/16+3,HEX2DEC(G$1)+2)))</f>
        <v>45637</v>
      </c>
      <c r="H506" s="100"/>
      <c r="I506" s="100">
        <f>HEX2DEC(CONCATENATE(INDEX('BCC Daten'!$B:$R,HEX2DEC($B506)/16+3,HEX2DEC(J$1)+2),INDEX('BCC Daten'!$B:$R,HEX2DEC($B506)/16+3,HEX2DEC(I$1)+2)))</f>
        <v>49191</v>
      </c>
      <c r="J506" s="100"/>
      <c r="K506" s="100">
        <f>HEX2DEC(CONCATENATE(INDEX('BCC Daten'!$B:$R,HEX2DEC($B506)/16+3,HEX2DEC(L$1)+2),INDEX('BCC Daten'!$B:$R,HEX2DEC($B506)/16+3,HEX2DEC(K$1)+2)))</f>
        <v>49768</v>
      </c>
      <c r="L506" s="100"/>
      <c r="M506" s="100">
        <f>HEX2DEC(CONCATENATE(INDEX('BCC Daten'!$B:$R,HEX2DEC($B506)/16+3,HEX2DEC(N$1)+2),INDEX('BCC Daten'!$B:$R,HEX2DEC($B506)/16+3,HEX2DEC(M$1)+2)))</f>
        <v>49909</v>
      </c>
      <c r="N506" s="100"/>
      <c r="O506" s="100">
        <f>HEX2DEC(CONCATENATE(INDEX('BCC Daten'!$B:$R,HEX2DEC($B506)/16+3,HEX2DEC(P$1)+2),INDEX('BCC Daten'!$B:$R,HEX2DEC($B506)/16+3,HEX2DEC(O$1)+2)))</f>
        <v>48624</v>
      </c>
      <c r="P506" s="100"/>
      <c r="Q506" s="100">
        <f>HEX2DEC(CONCATENATE(INDEX('BCC Daten'!$B:$R,HEX2DEC($B506)/16+3,HEX2DEC(R$1)+2),INDEX('BCC Daten'!$B:$R,HEX2DEC($B506)/16+3,HEX2DEC(Q$1)+2)))</f>
        <v>48145</v>
      </c>
      <c r="R506" s="102"/>
    </row>
    <row r="507" spans="1:18" x14ac:dyDescent="0.25">
      <c r="A507" s="75">
        <f t="shared" si="18"/>
        <v>7200</v>
      </c>
      <c r="B507" s="10" t="str">
        <f t="shared" si="17"/>
        <v>1C20</v>
      </c>
      <c r="C507" s="99">
        <f>HEX2DEC(CONCATENATE(INDEX('BCC Daten'!$B:$R,HEX2DEC($B507)/16+3,HEX2DEC(D$1)+2),INDEX('BCC Daten'!$B:$R,HEX2DEC($B507)/16+3,HEX2DEC(C$1)+2)))</f>
        <v>47858</v>
      </c>
      <c r="D507" s="100"/>
      <c r="E507" s="100">
        <f>HEX2DEC(CONCATENATE(INDEX('BCC Daten'!$B:$R,HEX2DEC($B507)/16+3,HEX2DEC(F$1)+2),INDEX('BCC Daten'!$B:$R,HEX2DEC($B507)/16+3,HEX2DEC(E$1)+2)))</f>
        <v>47496</v>
      </c>
      <c r="F507" s="100"/>
      <c r="G507" s="100">
        <f>HEX2DEC(CONCATENATE(INDEX('BCC Daten'!$B:$R,HEX2DEC($B507)/16+3,HEX2DEC(H$1)+2),INDEX('BCC Daten'!$B:$R,HEX2DEC($B507)/16+3,HEX2DEC(G$1)+2)))</f>
        <v>47741</v>
      </c>
      <c r="H507" s="100"/>
      <c r="I507" s="100">
        <f>HEX2DEC(CONCATENATE(INDEX('BCC Daten'!$B:$R,HEX2DEC($B507)/16+3,HEX2DEC(J$1)+2),INDEX('BCC Daten'!$B:$R,HEX2DEC($B507)/16+3,HEX2DEC(I$1)+2)))</f>
        <v>44861</v>
      </c>
      <c r="J507" s="100"/>
      <c r="K507" s="100">
        <f>HEX2DEC(CONCATENATE(INDEX('BCC Daten'!$B:$R,HEX2DEC($B507)/16+3,HEX2DEC(L$1)+2),INDEX('BCC Daten'!$B:$R,HEX2DEC($B507)/16+3,HEX2DEC(K$1)+2)))</f>
        <v>45688</v>
      </c>
      <c r="L507" s="100"/>
      <c r="M507" s="100">
        <f>HEX2DEC(CONCATENATE(INDEX('BCC Daten'!$B:$R,HEX2DEC($B507)/16+3,HEX2DEC(N$1)+2),INDEX('BCC Daten'!$B:$R,HEX2DEC($B507)/16+3,HEX2DEC(M$1)+2)))</f>
        <v>47355</v>
      </c>
      <c r="N507" s="100"/>
      <c r="O507" s="100">
        <f>HEX2DEC(CONCATENATE(INDEX('BCC Daten'!$B:$R,HEX2DEC($B507)/16+3,HEX2DEC(P$1)+2),INDEX('BCC Daten'!$B:$R,HEX2DEC($B507)/16+3,HEX2DEC(O$1)+2)))</f>
        <v>43790</v>
      </c>
      <c r="P507" s="100"/>
      <c r="Q507" s="100">
        <f>HEX2DEC(CONCATENATE(INDEX('BCC Daten'!$B:$R,HEX2DEC($B507)/16+3,HEX2DEC(R$1)+2),INDEX('BCC Daten'!$B:$R,HEX2DEC($B507)/16+3,HEX2DEC(Q$1)+2)))</f>
        <v>43986</v>
      </c>
      <c r="R507" s="102"/>
    </row>
    <row r="508" spans="1:18" x14ac:dyDescent="0.25">
      <c r="A508" s="75">
        <f t="shared" si="18"/>
        <v>7216</v>
      </c>
      <c r="B508" s="10" t="str">
        <f t="shared" si="17"/>
        <v>1C30</v>
      </c>
      <c r="C508" s="99">
        <f>HEX2DEC(CONCATENATE(INDEX('BCC Daten'!$B:$R,HEX2DEC($B508)/16+3,HEX2DEC(D$1)+2),INDEX('BCC Daten'!$B:$R,HEX2DEC($B508)/16+3,HEX2DEC(C$1)+2)))</f>
        <v>41600</v>
      </c>
      <c r="D508" s="100"/>
      <c r="E508" s="100">
        <f>HEX2DEC(CONCATENATE(INDEX('BCC Daten'!$B:$R,HEX2DEC($B508)/16+3,HEX2DEC(F$1)+2),INDEX('BCC Daten'!$B:$R,HEX2DEC($B508)/16+3,HEX2DEC(E$1)+2)))</f>
        <v>39318</v>
      </c>
      <c r="F508" s="100"/>
      <c r="G508" s="100">
        <f>HEX2DEC(CONCATENATE(INDEX('BCC Daten'!$B:$R,HEX2DEC($B508)/16+3,HEX2DEC(H$1)+2),INDEX('BCC Daten'!$B:$R,HEX2DEC($B508)/16+3,HEX2DEC(G$1)+2)))</f>
        <v>33632</v>
      </c>
      <c r="H508" s="100"/>
      <c r="I508" s="100">
        <f>HEX2DEC(CONCATENATE(INDEX('BCC Daten'!$B:$R,HEX2DEC($B508)/16+3,HEX2DEC(J$1)+2),INDEX('BCC Daten'!$B:$R,HEX2DEC($B508)/16+3,HEX2DEC(I$1)+2)))</f>
        <v>32584</v>
      </c>
      <c r="J508" s="100"/>
      <c r="K508" s="100">
        <f>HEX2DEC(CONCATENATE(INDEX('BCC Daten'!$B:$R,HEX2DEC($B508)/16+3,HEX2DEC(L$1)+2),INDEX('BCC Daten'!$B:$R,HEX2DEC($B508)/16+3,HEX2DEC(K$1)+2)))</f>
        <v>27710</v>
      </c>
      <c r="L508" s="100"/>
      <c r="M508" s="100">
        <f>HEX2DEC(CONCATENATE(INDEX('BCC Daten'!$B:$R,HEX2DEC($B508)/16+3,HEX2DEC(N$1)+2),INDEX('BCC Daten'!$B:$R,HEX2DEC($B508)/16+3,HEX2DEC(M$1)+2)))</f>
        <v>25923</v>
      </c>
      <c r="N508" s="100"/>
      <c r="O508" s="100">
        <f>HEX2DEC(CONCATENATE(INDEX('BCC Daten'!$B:$R,HEX2DEC($B508)/16+3,HEX2DEC(P$1)+2),INDEX('BCC Daten'!$B:$R,HEX2DEC($B508)/16+3,HEX2DEC(O$1)+2)))</f>
        <v>22711</v>
      </c>
      <c r="P508" s="100"/>
      <c r="Q508" s="100">
        <f>HEX2DEC(CONCATENATE(INDEX('BCC Daten'!$B:$R,HEX2DEC($B508)/16+3,HEX2DEC(R$1)+2),INDEX('BCC Daten'!$B:$R,HEX2DEC($B508)/16+3,HEX2DEC(Q$1)+2)))</f>
        <v>15539</v>
      </c>
      <c r="R508" s="102"/>
    </row>
    <row r="509" spans="1:18" x14ac:dyDescent="0.25">
      <c r="A509" s="75">
        <f t="shared" si="18"/>
        <v>7232</v>
      </c>
      <c r="B509" s="10" t="str">
        <f t="shared" si="17"/>
        <v>1C40</v>
      </c>
      <c r="C509" s="99">
        <f>HEX2DEC(CONCATENATE(INDEX('BCC Daten'!$B:$R,HEX2DEC($B509)/16+3,HEX2DEC(D$1)+2),INDEX('BCC Daten'!$B:$R,HEX2DEC($B509)/16+3,HEX2DEC(C$1)+2)))</f>
        <v>28667</v>
      </c>
      <c r="D509" s="100"/>
      <c r="E509" s="100">
        <f>HEX2DEC(CONCATENATE(INDEX('BCC Daten'!$B:$R,HEX2DEC($B509)/16+3,HEX2DEC(F$1)+2),INDEX('BCC Daten'!$B:$R,HEX2DEC($B509)/16+3,HEX2DEC(E$1)+2)))</f>
        <v>34670</v>
      </c>
      <c r="F509" s="100"/>
      <c r="G509" s="100">
        <f>HEX2DEC(CONCATENATE(INDEX('BCC Daten'!$B:$R,HEX2DEC($B509)/16+3,HEX2DEC(H$1)+2),INDEX('BCC Daten'!$B:$R,HEX2DEC($B509)/16+3,HEX2DEC(G$1)+2)))</f>
        <v>34476</v>
      </c>
      <c r="H509" s="100"/>
      <c r="I509" s="100">
        <f>HEX2DEC(CONCATENATE(INDEX('BCC Daten'!$B:$R,HEX2DEC($B509)/16+3,HEX2DEC(J$1)+2),INDEX('BCC Daten'!$B:$R,HEX2DEC($B509)/16+3,HEX2DEC(I$1)+2)))</f>
        <v>38709</v>
      </c>
      <c r="J509" s="100"/>
      <c r="K509" s="100">
        <f>HEX2DEC(CONCATENATE(INDEX('BCC Daten'!$B:$R,HEX2DEC($B509)/16+3,HEX2DEC(L$1)+2),INDEX('BCC Daten'!$B:$R,HEX2DEC($B509)/16+3,HEX2DEC(K$1)+2)))</f>
        <v>42879</v>
      </c>
      <c r="L509" s="100"/>
      <c r="M509" s="100">
        <f>HEX2DEC(CONCATENATE(INDEX('BCC Daten'!$B:$R,HEX2DEC($B509)/16+3,HEX2DEC(N$1)+2),INDEX('BCC Daten'!$B:$R,HEX2DEC($B509)/16+3,HEX2DEC(M$1)+2)))</f>
        <v>39608</v>
      </c>
      <c r="N509" s="100"/>
      <c r="O509" s="100">
        <f>HEX2DEC(CONCATENATE(INDEX('BCC Daten'!$B:$R,HEX2DEC($B509)/16+3,HEX2DEC(P$1)+2),INDEX('BCC Daten'!$B:$R,HEX2DEC($B509)/16+3,HEX2DEC(O$1)+2)))</f>
        <v>43840</v>
      </c>
      <c r="P509" s="100"/>
      <c r="Q509" s="100">
        <f>HEX2DEC(CONCATENATE(INDEX('BCC Daten'!$B:$R,HEX2DEC($B509)/16+3,HEX2DEC(R$1)+2),INDEX('BCC Daten'!$B:$R,HEX2DEC($B509)/16+3,HEX2DEC(Q$1)+2)))</f>
        <v>43453</v>
      </c>
      <c r="R509" s="102"/>
    </row>
    <row r="510" spans="1:18" x14ac:dyDescent="0.25">
      <c r="A510" s="75">
        <f t="shared" si="18"/>
        <v>7248</v>
      </c>
      <c r="B510" s="10" t="str">
        <f t="shared" si="17"/>
        <v>1C50</v>
      </c>
      <c r="C510" s="99">
        <f>HEX2DEC(CONCATENATE(INDEX('BCC Daten'!$B:$R,HEX2DEC($B510)/16+3,HEX2DEC(D$1)+2),INDEX('BCC Daten'!$B:$R,HEX2DEC($B510)/16+3,HEX2DEC(C$1)+2)))</f>
        <v>49145</v>
      </c>
      <c r="D510" s="100"/>
      <c r="E510" s="100">
        <f>HEX2DEC(CONCATENATE(INDEX('BCC Daten'!$B:$R,HEX2DEC($B510)/16+3,HEX2DEC(F$1)+2),INDEX('BCC Daten'!$B:$R,HEX2DEC($B510)/16+3,HEX2DEC(E$1)+2)))</f>
        <v>48818</v>
      </c>
      <c r="F510" s="100"/>
      <c r="G510" s="100">
        <f>HEX2DEC(CONCATENATE(INDEX('BCC Daten'!$B:$R,HEX2DEC($B510)/16+3,HEX2DEC(H$1)+2),INDEX('BCC Daten'!$B:$R,HEX2DEC($B510)/16+3,HEX2DEC(G$1)+2)))</f>
        <v>48513</v>
      </c>
      <c r="H510" s="100"/>
      <c r="I510" s="100">
        <f>HEX2DEC(CONCATENATE(INDEX('BCC Daten'!$B:$R,HEX2DEC($B510)/16+3,HEX2DEC(J$1)+2),INDEX('BCC Daten'!$B:$R,HEX2DEC($B510)/16+3,HEX2DEC(I$1)+2)))</f>
        <v>47759</v>
      </c>
      <c r="J510" s="100"/>
      <c r="K510" s="100">
        <f>HEX2DEC(CONCATENATE(INDEX('BCC Daten'!$B:$R,HEX2DEC($B510)/16+3,HEX2DEC(L$1)+2),INDEX('BCC Daten'!$B:$R,HEX2DEC($B510)/16+3,HEX2DEC(K$1)+2)))</f>
        <v>53368</v>
      </c>
      <c r="L510" s="100"/>
      <c r="M510" s="100">
        <f>HEX2DEC(CONCATENATE(INDEX('BCC Daten'!$B:$R,HEX2DEC($B510)/16+3,HEX2DEC(N$1)+2),INDEX('BCC Daten'!$B:$R,HEX2DEC($B510)/16+3,HEX2DEC(M$1)+2)))</f>
        <v>50833</v>
      </c>
      <c r="N510" s="100"/>
      <c r="O510" s="100">
        <f>HEX2DEC(CONCATENATE(INDEX('BCC Daten'!$B:$R,HEX2DEC($B510)/16+3,HEX2DEC(P$1)+2),INDEX('BCC Daten'!$B:$R,HEX2DEC($B510)/16+3,HEX2DEC(O$1)+2)))</f>
        <v>50978</v>
      </c>
      <c r="P510" s="100"/>
      <c r="Q510" s="100">
        <f>HEX2DEC(CONCATENATE(INDEX('BCC Daten'!$B:$R,HEX2DEC($B510)/16+3,HEX2DEC(R$1)+2),INDEX('BCC Daten'!$B:$R,HEX2DEC($B510)/16+3,HEX2DEC(Q$1)+2)))</f>
        <v>53228</v>
      </c>
      <c r="R510" s="102"/>
    </row>
    <row r="511" spans="1:18" x14ac:dyDescent="0.25">
      <c r="A511" s="75">
        <f t="shared" si="18"/>
        <v>7264</v>
      </c>
      <c r="B511" s="10" t="str">
        <f t="shared" si="17"/>
        <v>1C60</v>
      </c>
      <c r="C511" s="99">
        <f>HEX2DEC(CONCATENATE(INDEX('BCC Daten'!$B:$R,HEX2DEC($B511)/16+3,HEX2DEC(D$1)+2),INDEX('BCC Daten'!$B:$R,HEX2DEC($B511)/16+3,HEX2DEC(C$1)+2)))</f>
        <v>51467</v>
      </c>
      <c r="D511" s="100"/>
      <c r="E511" s="100">
        <f>HEX2DEC(CONCATENATE(INDEX('BCC Daten'!$B:$R,HEX2DEC($B511)/16+3,HEX2DEC(F$1)+2),INDEX('BCC Daten'!$B:$R,HEX2DEC($B511)/16+3,HEX2DEC(E$1)+2)))</f>
        <v>51855</v>
      </c>
      <c r="F511" s="100"/>
      <c r="G511" s="100">
        <f>HEX2DEC(CONCATENATE(INDEX('BCC Daten'!$B:$R,HEX2DEC($B511)/16+3,HEX2DEC(H$1)+2),INDEX('BCC Daten'!$B:$R,HEX2DEC($B511)/16+3,HEX2DEC(G$1)+2)))</f>
        <v>50485</v>
      </c>
      <c r="H511" s="100"/>
      <c r="I511" s="100">
        <f>HEX2DEC(CONCATENATE(INDEX('BCC Daten'!$B:$R,HEX2DEC($B511)/16+3,HEX2DEC(J$1)+2),INDEX('BCC Daten'!$B:$R,HEX2DEC($B511)/16+3,HEX2DEC(I$1)+2)))</f>
        <v>51412</v>
      </c>
      <c r="J511" s="100"/>
      <c r="K511" s="100">
        <f>HEX2DEC(CONCATENATE(INDEX('BCC Daten'!$B:$R,HEX2DEC($B511)/16+3,HEX2DEC(L$1)+2),INDEX('BCC Daten'!$B:$R,HEX2DEC($B511)/16+3,HEX2DEC(K$1)+2)))</f>
        <v>49527</v>
      </c>
      <c r="L511" s="100"/>
      <c r="M511" s="100">
        <f>HEX2DEC(CONCATENATE(INDEX('BCC Daten'!$B:$R,HEX2DEC($B511)/16+3,HEX2DEC(N$1)+2),INDEX('BCC Daten'!$B:$R,HEX2DEC($B511)/16+3,HEX2DEC(M$1)+2)))</f>
        <v>48151</v>
      </c>
      <c r="N511" s="100"/>
      <c r="O511" s="100">
        <f>HEX2DEC(CONCATENATE(INDEX('BCC Daten'!$B:$R,HEX2DEC($B511)/16+3,HEX2DEC(P$1)+2),INDEX('BCC Daten'!$B:$R,HEX2DEC($B511)/16+3,HEX2DEC(O$1)+2)))</f>
        <v>48179</v>
      </c>
      <c r="P511" s="100"/>
      <c r="Q511" s="100">
        <f>HEX2DEC(CONCATENATE(INDEX('BCC Daten'!$B:$R,HEX2DEC($B511)/16+3,HEX2DEC(R$1)+2),INDEX('BCC Daten'!$B:$R,HEX2DEC($B511)/16+3,HEX2DEC(Q$1)+2)))</f>
        <v>45940</v>
      </c>
      <c r="R511" s="102"/>
    </row>
    <row r="512" spans="1:18" x14ac:dyDescent="0.25">
      <c r="A512" s="75">
        <f t="shared" si="18"/>
        <v>7280</v>
      </c>
      <c r="B512" s="10" t="str">
        <f t="shared" si="17"/>
        <v>1C70</v>
      </c>
      <c r="C512" s="99">
        <f>HEX2DEC(CONCATENATE(INDEX('BCC Daten'!$B:$R,HEX2DEC($B512)/16+3,HEX2DEC(D$1)+2),INDEX('BCC Daten'!$B:$R,HEX2DEC($B512)/16+3,HEX2DEC(C$1)+2)))</f>
        <v>43509</v>
      </c>
      <c r="D512" s="100"/>
      <c r="E512" s="100">
        <f>HEX2DEC(CONCATENATE(INDEX('BCC Daten'!$B:$R,HEX2DEC($B512)/16+3,HEX2DEC(F$1)+2),INDEX('BCC Daten'!$B:$R,HEX2DEC($B512)/16+3,HEX2DEC(E$1)+2)))</f>
        <v>41930</v>
      </c>
      <c r="F512" s="100"/>
      <c r="G512" s="100">
        <f>HEX2DEC(CONCATENATE(INDEX('BCC Daten'!$B:$R,HEX2DEC($B512)/16+3,HEX2DEC(H$1)+2),INDEX('BCC Daten'!$B:$R,HEX2DEC($B512)/16+3,HEX2DEC(G$1)+2)))</f>
        <v>38907</v>
      </c>
      <c r="H512" s="100"/>
      <c r="I512" s="100">
        <f>HEX2DEC(CONCATENATE(INDEX('BCC Daten'!$B:$R,HEX2DEC($B512)/16+3,HEX2DEC(J$1)+2),INDEX('BCC Daten'!$B:$R,HEX2DEC($B512)/16+3,HEX2DEC(I$1)+2)))</f>
        <v>38582</v>
      </c>
      <c r="J512" s="100"/>
      <c r="K512" s="100">
        <f>HEX2DEC(CONCATENATE(INDEX('BCC Daten'!$B:$R,HEX2DEC($B512)/16+3,HEX2DEC(L$1)+2),INDEX('BCC Daten'!$B:$R,HEX2DEC($B512)/16+3,HEX2DEC(K$1)+2)))</f>
        <v>34761</v>
      </c>
      <c r="L512" s="100"/>
      <c r="M512" s="100">
        <f>HEX2DEC(CONCATENATE(INDEX('BCC Daten'!$B:$R,HEX2DEC($B512)/16+3,HEX2DEC(N$1)+2),INDEX('BCC Daten'!$B:$R,HEX2DEC($B512)/16+3,HEX2DEC(M$1)+2)))</f>
        <v>31080</v>
      </c>
      <c r="N512" s="100"/>
      <c r="O512" s="100">
        <f>HEX2DEC(CONCATENATE(INDEX('BCC Daten'!$B:$R,HEX2DEC($B512)/16+3,HEX2DEC(P$1)+2),INDEX('BCC Daten'!$B:$R,HEX2DEC($B512)/16+3,HEX2DEC(O$1)+2)))</f>
        <v>26532</v>
      </c>
      <c r="P512" s="100"/>
      <c r="Q512" s="100">
        <f>HEX2DEC(CONCATENATE(INDEX('BCC Daten'!$B:$R,HEX2DEC($B512)/16+3,HEX2DEC(R$1)+2),INDEX('BCC Daten'!$B:$R,HEX2DEC($B512)/16+3,HEX2DEC(Q$1)+2)))</f>
        <v>20016</v>
      </c>
      <c r="R512" s="102"/>
    </row>
    <row r="513" spans="1:18" x14ac:dyDescent="0.25">
      <c r="A513" s="75">
        <f t="shared" si="18"/>
        <v>7296</v>
      </c>
      <c r="B513" s="10" t="str">
        <f t="shared" si="17"/>
        <v>1C80</v>
      </c>
      <c r="C513" s="99">
        <f>HEX2DEC(CONCATENATE(INDEX('BCC Daten'!$B:$R,HEX2DEC($B513)/16+3,HEX2DEC(D$1)+2),INDEX('BCC Daten'!$B:$R,HEX2DEC($B513)/16+3,HEX2DEC(C$1)+2)))</f>
        <v>31281</v>
      </c>
      <c r="D513" s="100"/>
      <c r="E513" s="100">
        <f>HEX2DEC(CONCATENATE(INDEX('BCC Daten'!$B:$R,HEX2DEC($B513)/16+3,HEX2DEC(F$1)+2),INDEX('BCC Daten'!$B:$R,HEX2DEC($B513)/16+3,HEX2DEC(E$1)+2)))</f>
        <v>34693</v>
      </c>
      <c r="F513" s="100"/>
      <c r="G513" s="100">
        <f>HEX2DEC(CONCATENATE(INDEX('BCC Daten'!$B:$R,HEX2DEC($B513)/16+3,HEX2DEC(H$1)+2),INDEX('BCC Daten'!$B:$R,HEX2DEC($B513)/16+3,HEX2DEC(G$1)+2)))</f>
        <v>36124</v>
      </c>
      <c r="H513" s="100"/>
      <c r="I513" s="100">
        <f>HEX2DEC(CONCATENATE(INDEX('BCC Daten'!$B:$R,HEX2DEC($B513)/16+3,HEX2DEC(J$1)+2),INDEX('BCC Daten'!$B:$R,HEX2DEC($B513)/16+3,HEX2DEC(I$1)+2)))</f>
        <v>40117</v>
      </c>
      <c r="J513" s="100"/>
      <c r="K513" s="100">
        <f>HEX2DEC(CONCATENATE(INDEX('BCC Daten'!$B:$R,HEX2DEC($B513)/16+3,HEX2DEC(L$1)+2),INDEX('BCC Daten'!$B:$R,HEX2DEC($B513)/16+3,HEX2DEC(K$1)+2)))</f>
        <v>41971</v>
      </c>
      <c r="L513" s="100"/>
      <c r="M513" s="100">
        <f>HEX2DEC(CONCATENATE(INDEX('BCC Daten'!$B:$R,HEX2DEC($B513)/16+3,HEX2DEC(N$1)+2),INDEX('BCC Daten'!$B:$R,HEX2DEC($B513)/16+3,HEX2DEC(M$1)+2)))</f>
        <v>46845</v>
      </c>
      <c r="N513" s="100"/>
      <c r="O513" s="100">
        <f>HEX2DEC(CONCATENATE(INDEX('BCC Daten'!$B:$R,HEX2DEC($B513)/16+3,HEX2DEC(P$1)+2),INDEX('BCC Daten'!$B:$R,HEX2DEC($B513)/16+3,HEX2DEC(O$1)+2)))</f>
        <v>44889</v>
      </c>
      <c r="P513" s="100"/>
      <c r="Q513" s="100">
        <f>HEX2DEC(CONCATENATE(INDEX('BCC Daten'!$B:$R,HEX2DEC($B513)/16+3,HEX2DEC(R$1)+2),INDEX('BCC Daten'!$B:$R,HEX2DEC($B513)/16+3,HEX2DEC(Q$1)+2)))</f>
        <v>48766</v>
      </c>
      <c r="R513" s="102"/>
    </row>
    <row r="514" spans="1:18" x14ac:dyDescent="0.25">
      <c r="A514" s="75">
        <f t="shared" si="18"/>
        <v>7312</v>
      </c>
      <c r="B514" s="10" t="str">
        <f t="shared" si="17"/>
        <v>1C90</v>
      </c>
      <c r="C514" s="99">
        <f>HEX2DEC(CONCATENATE(INDEX('BCC Daten'!$B:$R,HEX2DEC($B514)/16+3,HEX2DEC(D$1)+2),INDEX('BCC Daten'!$B:$R,HEX2DEC($B514)/16+3,HEX2DEC(C$1)+2)))</f>
        <v>50512</v>
      </c>
      <c r="D514" s="100"/>
      <c r="E514" s="100">
        <f>HEX2DEC(CONCATENATE(INDEX('BCC Daten'!$B:$R,HEX2DEC($B514)/16+3,HEX2DEC(F$1)+2),INDEX('BCC Daten'!$B:$R,HEX2DEC($B514)/16+3,HEX2DEC(E$1)+2)))</f>
        <v>50980</v>
      </c>
      <c r="F514" s="100"/>
      <c r="G514" s="100">
        <f>HEX2DEC(CONCATENATE(INDEX('BCC Daten'!$B:$R,HEX2DEC($B514)/16+3,HEX2DEC(H$1)+2),INDEX('BCC Daten'!$B:$R,HEX2DEC($B514)/16+3,HEX2DEC(G$1)+2)))</f>
        <v>52700</v>
      </c>
      <c r="H514" s="100"/>
      <c r="I514" s="100">
        <f>HEX2DEC(CONCATENATE(INDEX('BCC Daten'!$B:$R,HEX2DEC($B514)/16+3,HEX2DEC(J$1)+2),INDEX('BCC Daten'!$B:$R,HEX2DEC($B514)/16+3,HEX2DEC(I$1)+2)))</f>
        <v>53352</v>
      </c>
      <c r="J514" s="100"/>
      <c r="K514" s="100">
        <f>HEX2DEC(CONCATENATE(INDEX('BCC Daten'!$B:$R,HEX2DEC($B514)/16+3,HEX2DEC(L$1)+2),INDEX('BCC Daten'!$B:$R,HEX2DEC($B514)/16+3,HEX2DEC(K$1)+2)))</f>
        <v>52923</v>
      </c>
      <c r="L514" s="100"/>
      <c r="M514" s="100">
        <f>HEX2DEC(CONCATENATE(INDEX('BCC Daten'!$B:$R,HEX2DEC($B514)/16+3,HEX2DEC(N$1)+2),INDEX('BCC Daten'!$B:$R,HEX2DEC($B514)/16+3,HEX2DEC(M$1)+2)))</f>
        <v>52799</v>
      </c>
      <c r="N514" s="100"/>
      <c r="O514" s="100">
        <f>HEX2DEC(CONCATENATE(INDEX('BCC Daten'!$B:$R,HEX2DEC($B514)/16+3,HEX2DEC(P$1)+2),INDEX('BCC Daten'!$B:$R,HEX2DEC($B514)/16+3,HEX2DEC(O$1)+2)))</f>
        <v>55774</v>
      </c>
      <c r="P514" s="100"/>
      <c r="Q514" s="100">
        <f>HEX2DEC(CONCATENATE(INDEX('BCC Daten'!$B:$R,HEX2DEC($B514)/16+3,HEX2DEC(R$1)+2),INDEX('BCC Daten'!$B:$R,HEX2DEC($B514)/16+3,HEX2DEC(Q$1)+2)))</f>
        <v>54778</v>
      </c>
      <c r="R514" s="102"/>
    </row>
    <row r="515" spans="1:18" x14ac:dyDescent="0.25">
      <c r="A515" s="11">
        <f t="shared" si="18"/>
        <v>7328</v>
      </c>
      <c r="B515" s="10" t="str">
        <f t="shared" si="17"/>
        <v>1CA0</v>
      </c>
      <c r="C515" s="99">
        <f>HEX2DEC(CONCATENATE(INDEX('BCC Daten'!$B:$R,HEX2DEC($B515)/16+3,HEX2DEC(D$1)+2),INDEX('BCC Daten'!$B:$R,HEX2DEC($B515)/16+3,HEX2DEC(C$1)+2)))</f>
        <v>54905</v>
      </c>
      <c r="D515" s="100"/>
      <c r="E515" s="100">
        <f>HEX2DEC(CONCATENATE(INDEX('BCC Daten'!$B:$R,HEX2DEC($B515)/16+3,HEX2DEC(F$1)+2),INDEX('BCC Daten'!$B:$R,HEX2DEC($B515)/16+3,HEX2DEC(E$1)+2)))</f>
        <v>56634</v>
      </c>
      <c r="F515" s="100"/>
      <c r="G515" s="100">
        <f>HEX2DEC(CONCATENATE(INDEX('BCC Daten'!$B:$R,HEX2DEC($B515)/16+3,HEX2DEC(H$1)+2),INDEX('BCC Daten'!$B:$R,HEX2DEC($B515)/16+3,HEX2DEC(G$1)+2)))</f>
        <v>54050</v>
      </c>
      <c r="H515" s="100"/>
      <c r="I515" s="100">
        <f>HEX2DEC(CONCATENATE(INDEX('BCC Daten'!$B:$R,HEX2DEC($B515)/16+3,HEX2DEC(J$1)+2),INDEX('BCC Daten'!$B:$R,HEX2DEC($B515)/16+3,HEX2DEC(I$1)+2)))</f>
        <v>52029</v>
      </c>
      <c r="J515" s="100"/>
      <c r="K515" s="100">
        <f>HEX2DEC(CONCATENATE(INDEX('BCC Daten'!$B:$R,HEX2DEC($B515)/16+3,HEX2DEC(L$1)+2),INDEX('BCC Daten'!$B:$R,HEX2DEC($B515)/16+3,HEX2DEC(K$1)+2)))</f>
        <v>50160</v>
      </c>
      <c r="L515" s="100"/>
      <c r="M515" s="100">
        <f>HEX2DEC(CONCATENATE(INDEX('BCC Daten'!$B:$R,HEX2DEC($B515)/16+3,HEX2DEC(N$1)+2),INDEX('BCC Daten'!$B:$R,HEX2DEC($B515)/16+3,HEX2DEC(M$1)+2)))</f>
        <v>51855</v>
      </c>
      <c r="N515" s="100"/>
      <c r="O515" s="100">
        <f>HEX2DEC(CONCATENATE(INDEX('BCC Daten'!$B:$R,HEX2DEC($B515)/16+3,HEX2DEC(P$1)+2),INDEX('BCC Daten'!$B:$R,HEX2DEC($B515)/16+3,HEX2DEC(O$1)+2)))</f>
        <v>50841</v>
      </c>
      <c r="P515" s="100"/>
      <c r="Q515" s="100">
        <f>HEX2DEC(CONCATENATE(INDEX('BCC Daten'!$B:$R,HEX2DEC($B515)/16+3,HEX2DEC(R$1)+2),INDEX('BCC Daten'!$B:$R,HEX2DEC($B515)/16+3,HEX2DEC(Q$1)+2)))</f>
        <v>44979</v>
      </c>
      <c r="R515" s="102"/>
    </row>
    <row r="516" spans="1:18" x14ac:dyDescent="0.25">
      <c r="A516" s="11">
        <f t="shared" si="18"/>
        <v>7344</v>
      </c>
      <c r="B516" s="10" t="str">
        <f t="shared" si="17"/>
        <v>1CB0</v>
      </c>
      <c r="C516" s="99">
        <f>HEX2DEC(CONCATENATE(INDEX('BCC Daten'!$B:$R,HEX2DEC($B516)/16+3,HEX2DEC(D$1)+2),INDEX('BCC Daten'!$B:$R,HEX2DEC($B516)/16+3,HEX2DEC(C$1)+2)))</f>
        <v>47241</v>
      </c>
      <c r="D516" s="100"/>
      <c r="E516" s="100">
        <f>HEX2DEC(CONCATENATE(INDEX('BCC Daten'!$B:$R,HEX2DEC($B516)/16+3,HEX2DEC(F$1)+2),INDEX('BCC Daten'!$B:$R,HEX2DEC($B516)/16+3,HEX2DEC(E$1)+2)))</f>
        <v>46371</v>
      </c>
      <c r="F516" s="100"/>
      <c r="G516" s="100">
        <f>HEX2DEC(CONCATENATE(INDEX('BCC Daten'!$B:$R,HEX2DEC($B516)/16+3,HEX2DEC(H$1)+2),INDEX('BCC Daten'!$B:$R,HEX2DEC($B516)/16+3,HEX2DEC(G$1)+2)))</f>
        <v>44323</v>
      </c>
      <c r="H516" s="100"/>
      <c r="I516" s="100">
        <f>HEX2DEC(CONCATENATE(INDEX('BCC Daten'!$B:$R,HEX2DEC($B516)/16+3,HEX2DEC(J$1)+2),INDEX('BCC Daten'!$B:$R,HEX2DEC($B516)/16+3,HEX2DEC(I$1)+2)))</f>
        <v>38982</v>
      </c>
      <c r="J516" s="100"/>
      <c r="K516" s="100">
        <f>HEX2DEC(CONCATENATE(INDEX('BCC Daten'!$B:$R,HEX2DEC($B516)/16+3,HEX2DEC(L$1)+2),INDEX('BCC Daten'!$B:$R,HEX2DEC($B516)/16+3,HEX2DEC(K$1)+2)))</f>
        <v>34131</v>
      </c>
      <c r="L516" s="100"/>
      <c r="M516" s="100">
        <f>HEX2DEC(CONCATENATE(INDEX('BCC Daten'!$B:$R,HEX2DEC($B516)/16+3,HEX2DEC(N$1)+2),INDEX('BCC Daten'!$B:$R,HEX2DEC($B516)/16+3,HEX2DEC(M$1)+2)))</f>
        <v>31146</v>
      </c>
      <c r="N516" s="100"/>
      <c r="O516" s="100">
        <f>HEX2DEC(CONCATENATE(INDEX('BCC Daten'!$B:$R,HEX2DEC($B516)/16+3,HEX2DEC(P$1)+2),INDEX('BCC Daten'!$B:$R,HEX2DEC($B516)/16+3,HEX2DEC(O$1)+2)))</f>
        <v>29008</v>
      </c>
      <c r="P516" s="100"/>
      <c r="Q516" s="100">
        <f>HEX2DEC(CONCATENATE(INDEX('BCC Daten'!$B:$R,HEX2DEC($B516)/16+3,HEX2DEC(R$1)+2),INDEX('BCC Daten'!$B:$R,HEX2DEC($B516)/16+3,HEX2DEC(Q$1)+2)))</f>
        <v>23474</v>
      </c>
      <c r="R516" s="102"/>
    </row>
    <row r="517" spans="1:18" x14ac:dyDescent="0.25">
      <c r="A517" s="11">
        <f t="shared" si="18"/>
        <v>7360</v>
      </c>
      <c r="B517" s="10" t="str">
        <f t="shared" si="17"/>
        <v>1CC0</v>
      </c>
      <c r="C517" s="99">
        <f>HEX2DEC(CONCATENATE(INDEX('BCC Daten'!$B:$R,HEX2DEC($B517)/16+3,HEX2DEC(D$1)+2),INDEX('BCC Daten'!$B:$R,HEX2DEC($B517)/16+3,HEX2DEC(C$1)+2)))</f>
        <v>32543</v>
      </c>
      <c r="D517" s="100"/>
      <c r="E517" s="100">
        <f>HEX2DEC(CONCATENATE(INDEX('BCC Daten'!$B:$R,HEX2DEC($B517)/16+3,HEX2DEC(F$1)+2),INDEX('BCC Daten'!$B:$R,HEX2DEC($B517)/16+3,HEX2DEC(E$1)+2)))</f>
        <v>36734</v>
      </c>
      <c r="F517" s="100"/>
      <c r="G517" s="100">
        <f>HEX2DEC(CONCATENATE(INDEX('BCC Daten'!$B:$R,HEX2DEC($B517)/16+3,HEX2DEC(H$1)+2),INDEX('BCC Daten'!$B:$R,HEX2DEC($B517)/16+3,HEX2DEC(G$1)+2)))</f>
        <v>41289</v>
      </c>
      <c r="H517" s="100"/>
      <c r="I517" s="100">
        <f>HEX2DEC(CONCATENATE(INDEX('BCC Daten'!$B:$R,HEX2DEC($B517)/16+3,HEX2DEC(J$1)+2),INDEX('BCC Daten'!$B:$R,HEX2DEC($B517)/16+3,HEX2DEC(I$1)+2)))</f>
        <v>44508</v>
      </c>
      <c r="J517" s="100"/>
      <c r="K517" s="100">
        <f>HEX2DEC(CONCATENATE(INDEX('BCC Daten'!$B:$R,HEX2DEC($B517)/16+3,HEX2DEC(L$1)+2),INDEX('BCC Daten'!$B:$R,HEX2DEC($B517)/16+3,HEX2DEC(K$1)+2)))</f>
        <v>49209</v>
      </c>
      <c r="L517" s="100"/>
      <c r="M517" s="100">
        <f>HEX2DEC(CONCATENATE(INDEX('BCC Daten'!$B:$R,HEX2DEC($B517)/16+3,HEX2DEC(N$1)+2),INDEX('BCC Daten'!$B:$R,HEX2DEC($B517)/16+3,HEX2DEC(M$1)+2)))</f>
        <v>48183</v>
      </c>
      <c r="N517" s="100"/>
      <c r="O517" s="100">
        <f>HEX2DEC(CONCATENATE(INDEX('BCC Daten'!$B:$R,HEX2DEC($B517)/16+3,HEX2DEC(P$1)+2),INDEX('BCC Daten'!$B:$R,HEX2DEC($B517)/16+3,HEX2DEC(O$1)+2)))</f>
        <v>49210</v>
      </c>
      <c r="P517" s="100"/>
      <c r="Q517" s="100">
        <f>HEX2DEC(CONCATENATE(INDEX('BCC Daten'!$B:$R,HEX2DEC($B517)/16+3,HEX2DEC(R$1)+2),INDEX('BCC Daten'!$B:$R,HEX2DEC($B517)/16+3,HEX2DEC(Q$1)+2)))</f>
        <v>48146</v>
      </c>
      <c r="R517" s="102"/>
    </row>
    <row r="518" spans="1:18" x14ac:dyDescent="0.25">
      <c r="A518" s="11">
        <f t="shared" si="18"/>
        <v>7376</v>
      </c>
      <c r="B518" s="10" t="str">
        <f t="shared" si="17"/>
        <v>1CD0</v>
      </c>
      <c r="C518" s="99">
        <f>HEX2DEC(CONCATENATE(INDEX('BCC Daten'!$B:$R,HEX2DEC($B518)/16+3,HEX2DEC(D$1)+2),INDEX('BCC Daten'!$B:$R,HEX2DEC($B518)/16+3,HEX2DEC(C$1)+2)))</f>
        <v>52139</v>
      </c>
      <c r="D518" s="100"/>
      <c r="E518" s="100">
        <f>HEX2DEC(CONCATENATE(INDEX('BCC Daten'!$B:$R,HEX2DEC($B518)/16+3,HEX2DEC(F$1)+2),INDEX('BCC Daten'!$B:$R,HEX2DEC($B518)/16+3,HEX2DEC(E$1)+2)))</f>
        <v>53462</v>
      </c>
      <c r="F518" s="100"/>
      <c r="G518" s="100">
        <f>HEX2DEC(CONCATENATE(INDEX('BCC Daten'!$B:$R,HEX2DEC($B518)/16+3,HEX2DEC(H$1)+2),INDEX('BCC Daten'!$B:$R,HEX2DEC($B518)/16+3,HEX2DEC(G$1)+2)))</f>
        <v>53358</v>
      </c>
      <c r="H518" s="100"/>
      <c r="I518" s="100">
        <f>HEX2DEC(CONCATENATE(INDEX('BCC Daten'!$B:$R,HEX2DEC($B518)/16+3,HEX2DEC(J$1)+2),INDEX('BCC Daten'!$B:$R,HEX2DEC($B518)/16+3,HEX2DEC(I$1)+2)))</f>
        <v>55600</v>
      </c>
      <c r="J518" s="100"/>
      <c r="K518" s="100">
        <f>HEX2DEC(CONCATENATE(INDEX('BCC Daten'!$B:$R,HEX2DEC($B518)/16+3,HEX2DEC(L$1)+2),INDEX('BCC Daten'!$B:$R,HEX2DEC($B518)/16+3,HEX2DEC(K$1)+2)))</f>
        <v>55357</v>
      </c>
      <c r="L518" s="100"/>
      <c r="M518" s="100">
        <f>HEX2DEC(CONCATENATE(INDEX('BCC Daten'!$B:$R,HEX2DEC($B518)/16+3,HEX2DEC(N$1)+2),INDEX('BCC Daten'!$B:$R,HEX2DEC($B518)/16+3,HEX2DEC(M$1)+2)))</f>
        <v>55748</v>
      </c>
      <c r="N518" s="100"/>
      <c r="O518" s="100">
        <f>HEX2DEC(CONCATENATE(INDEX('BCC Daten'!$B:$R,HEX2DEC($B518)/16+3,HEX2DEC(P$1)+2),INDEX('BCC Daten'!$B:$R,HEX2DEC($B518)/16+3,HEX2DEC(O$1)+2)))</f>
        <v>57921</v>
      </c>
      <c r="P518" s="100"/>
      <c r="Q518" s="100">
        <f>HEX2DEC(CONCATENATE(INDEX('BCC Daten'!$B:$R,HEX2DEC($B518)/16+3,HEX2DEC(R$1)+2),INDEX('BCC Daten'!$B:$R,HEX2DEC($B518)/16+3,HEX2DEC(Q$1)+2)))</f>
        <v>57552</v>
      </c>
      <c r="R518" s="102"/>
    </row>
    <row r="519" spans="1:18" x14ac:dyDescent="0.25">
      <c r="A519" s="11">
        <f t="shared" si="18"/>
        <v>7392</v>
      </c>
      <c r="B519" s="10" t="str">
        <f t="shared" si="17"/>
        <v>1CE0</v>
      </c>
      <c r="C519" s="99">
        <f>HEX2DEC(CONCATENATE(INDEX('BCC Daten'!$B:$R,HEX2DEC($B519)/16+3,HEX2DEC(D$1)+2),INDEX('BCC Daten'!$B:$R,HEX2DEC($B519)/16+3,HEX2DEC(C$1)+2)))</f>
        <v>57157</v>
      </c>
      <c r="D519" s="100"/>
      <c r="E519" s="100">
        <f>HEX2DEC(CONCATENATE(INDEX('BCC Daten'!$B:$R,HEX2DEC($B519)/16+3,HEX2DEC(F$1)+2),INDEX('BCC Daten'!$B:$R,HEX2DEC($B519)/16+3,HEX2DEC(E$1)+2)))</f>
        <v>55911</v>
      </c>
      <c r="F519" s="100"/>
      <c r="G519" s="100">
        <f>HEX2DEC(CONCATENATE(INDEX('BCC Daten'!$B:$R,HEX2DEC($B519)/16+3,HEX2DEC(H$1)+2),INDEX('BCC Daten'!$B:$R,HEX2DEC($B519)/16+3,HEX2DEC(G$1)+2)))</f>
        <v>54772</v>
      </c>
      <c r="H519" s="100"/>
      <c r="I519" s="100">
        <f>HEX2DEC(CONCATENATE(INDEX('BCC Daten'!$B:$R,HEX2DEC($B519)/16+3,HEX2DEC(J$1)+2),INDEX('BCC Daten'!$B:$R,HEX2DEC($B519)/16+3,HEX2DEC(I$1)+2)))</f>
        <v>52868</v>
      </c>
      <c r="J519" s="100"/>
      <c r="K519" s="100">
        <f>HEX2DEC(CONCATENATE(INDEX('BCC Daten'!$B:$R,HEX2DEC($B519)/16+3,HEX2DEC(L$1)+2),INDEX('BCC Daten'!$B:$R,HEX2DEC($B519)/16+3,HEX2DEC(K$1)+2)))</f>
        <v>53207</v>
      </c>
      <c r="L519" s="100"/>
      <c r="M519" s="100">
        <f>HEX2DEC(CONCATENATE(INDEX('BCC Daten'!$B:$R,HEX2DEC($B519)/16+3,HEX2DEC(N$1)+2),INDEX('BCC Daten'!$B:$R,HEX2DEC($B519)/16+3,HEX2DEC(M$1)+2)))</f>
        <v>51541</v>
      </c>
      <c r="N519" s="100"/>
      <c r="O519" s="100">
        <f>HEX2DEC(CONCATENATE(INDEX('BCC Daten'!$B:$R,HEX2DEC($B519)/16+3,HEX2DEC(P$1)+2),INDEX('BCC Daten'!$B:$R,HEX2DEC($B519)/16+3,HEX2DEC(O$1)+2)))</f>
        <v>49761</v>
      </c>
      <c r="P519" s="100"/>
      <c r="Q519" s="100">
        <f>HEX2DEC(CONCATENATE(INDEX('BCC Daten'!$B:$R,HEX2DEC($B519)/16+3,HEX2DEC(R$1)+2),INDEX('BCC Daten'!$B:$R,HEX2DEC($B519)/16+3,HEX2DEC(Q$1)+2)))</f>
        <v>49367</v>
      </c>
      <c r="R519" s="102"/>
    </row>
    <row r="520" spans="1:18" x14ac:dyDescent="0.25">
      <c r="A520" s="11">
        <f t="shared" si="18"/>
        <v>7408</v>
      </c>
      <c r="B520" s="10" t="str">
        <f t="shared" si="17"/>
        <v>1CF0</v>
      </c>
      <c r="C520" s="99">
        <f>HEX2DEC(CONCATENATE(INDEX('BCC Daten'!$B:$R,HEX2DEC($B520)/16+3,HEX2DEC(D$1)+2),INDEX('BCC Daten'!$B:$R,HEX2DEC($B520)/16+3,HEX2DEC(C$1)+2)))</f>
        <v>48963</v>
      </c>
      <c r="D520" s="100"/>
      <c r="E520" s="100">
        <f>HEX2DEC(CONCATENATE(INDEX('BCC Daten'!$B:$R,HEX2DEC($B520)/16+3,HEX2DEC(F$1)+2),INDEX('BCC Daten'!$B:$R,HEX2DEC($B520)/16+3,HEX2DEC(E$1)+2)))</f>
        <v>46802</v>
      </c>
      <c r="F520" s="100"/>
      <c r="G520" s="100">
        <f>HEX2DEC(CONCATENATE(INDEX('BCC Daten'!$B:$R,HEX2DEC($B520)/16+3,HEX2DEC(H$1)+2),INDEX('BCC Daten'!$B:$R,HEX2DEC($B520)/16+3,HEX2DEC(G$1)+2)))</f>
        <v>44636</v>
      </c>
      <c r="H520" s="100"/>
      <c r="I520" s="100">
        <f>HEX2DEC(CONCATENATE(INDEX('BCC Daten'!$B:$R,HEX2DEC($B520)/16+3,HEX2DEC(J$1)+2),INDEX('BCC Daten'!$B:$R,HEX2DEC($B520)/16+3,HEX2DEC(I$1)+2)))</f>
        <v>44707</v>
      </c>
      <c r="J520" s="100"/>
      <c r="K520" s="100">
        <f>HEX2DEC(CONCATENATE(INDEX('BCC Daten'!$B:$R,HEX2DEC($B520)/16+3,HEX2DEC(L$1)+2),INDEX('BCC Daten'!$B:$R,HEX2DEC($B520)/16+3,HEX2DEC(K$1)+2)))</f>
        <v>39354</v>
      </c>
      <c r="L520" s="100"/>
      <c r="M520" s="100">
        <f>HEX2DEC(CONCATENATE(INDEX('BCC Daten'!$B:$R,HEX2DEC($B520)/16+3,HEX2DEC(N$1)+2),INDEX('BCC Daten'!$B:$R,HEX2DEC($B520)/16+3,HEX2DEC(M$1)+2)))</f>
        <v>39462</v>
      </c>
      <c r="N520" s="100"/>
      <c r="O520" s="100">
        <f>HEX2DEC(CONCATENATE(INDEX('BCC Daten'!$B:$R,HEX2DEC($B520)/16+3,HEX2DEC(P$1)+2),INDEX('BCC Daten'!$B:$R,HEX2DEC($B520)/16+3,HEX2DEC(O$1)+2)))</f>
        <v>30194</v>
      </c>
      <c r="P520" s="100"/>
      <c r="Q520" s="100">
        <f>HEX2DEC(CONCATENATE(INDEX('BCC Daten'!$B:$R,HEX2DEC($B520)/16+3,HEX2DEC(R$1)+2),INDEX('BCC Daten'!$B:$R,HEX2DEC($B520)/16+3,HEX2DEC(Q$1)+2)))</f>
        <v>26378</v>
      </c>
      <c r="R520" s="102"/>
    </row>
    <row r="521" spans="1:18" x14ac:dyDescent="0.25">
      <c r="A521" s="11">
        <f t="shared" si="18"/>
        <v>7424</v>
      </c>
      <c r="B521" s="10" t="str">
        <f t="shared" si="17"/>
        <v>1D00</v>
      </c>
      <c r="C521" s="99">
        <f>HEX2DEC(CONCATENATE(INDEX('BCC Daten'!$B:$R,HEX2DEC($B521)/16+3,HEX2DEC(D$1)+2),INDEX('BCC Daten'!$B:$R,HEX2DEC($B521)/16+3,HEX2DEC(C$1)+2)))</f>
        <v>33747</v>
      </c>
      <c r="D521" s="100"/>
      <c r="E521" s="100">
        <f>HEX2DEC(CONCATENATE(INDEX('BCC Daten'!$B:$R,HEX2DEC($B521)/16+3,HEX2DEC(F$1)+2),INDEX('BCC Daten'!$B:$R,HEX2DEC($B521)/16+3,HEX2DEC(E$1)+2)))</f>
        <v>37762</v>
      </c>
      <c r="F521" s="100"/>
      <c r="G521" s="100">
        <f>HEX2DEC(CONCATENATE(INDEX('BCC Daten'!$B:$R,HEX2DEC($B521)/16+3,HEX2DEC(H$1)+2),INDEX('BCC Daten'!$B:$R,HEX2DEC($B521)/16+3,HEX2DEC(G$1)+2)))</f>
        <v>41867</v>
      </c>
      <c r="H521" s="100"/>
      <c r="I521" s="100">
        <f>HEX2DEC(CONCATENATE(INDEX('BCC Daten'!$B:$R,HEX2DEC($B521)/16+3,HEX2DEC(J$1)+2),INDEX('BCC Daten'!$B:$R,HEX2DEC($B521)/16+3,HEX2DEC(I$1)+2)))</f>
        <v>43355</v>
      </c>
      <c r="J521" s="100"/>
      <c r="K521" s="100">
        <f>HEX2DEC(CONCATENATE(INDEX('BCC Daten'!$B:$R,HEX2DEC($B521)/16+3,HEX2DEC(L$1)+2),INDEX('BCC Daten'!$B:$R,HEX2DEC($B521)/16+3,HEX2DEC(K$1)+2)))</f>
        <v>44020</v>
      </c>
      <c r="L521" s="100"/>
      <c r="M521" s="100">
        <f>HEX2DEC(CONCATENATE(INDEX('BCC Daten'!$B:$R,HEX2DEC($B521)/16+3,HEX2DEC(N$1)+2),INDEX('BCC Daten'!$B:$R,HEX2DEC($B521)/16+3,HEX2DEC(M$1)+2)))</f>
        <v>49035</v>
      </c>
      <c r="N521" s="100"/>
      <c r="O521" s="100">
        <f>HEX2DEC(CONCATENATE(INDEX('BCC Daten'!$B:$R,HEX2DEC($B521)/16+3,HEX2DEC(P$1)+2),INDEX('BCC Daten'!$B:$R,HEX2DEC($B521)/16+3,HEX2DEC(O$1)+2)))</f>
        <v>48714</v>
      </c>
      <c r="P521" s="100"/>
      <c r="Q521" s="100">
        <f>HEX2DEC(CONCATENATE(INDEX('BCC Daten'!$B:$R,HEX2DEC($B521)/16+3,HEX2DEC(R$1)+2),INDEX('BCC Daten'!$B:$R,HEX2DEC($B521)/16+3,HEX2DEC(Q$1)+2)))</f>
        <v>50776</v>
      </c>
      <c r="R521" s="102"/>
    </row>
    <row r="522" spans="1:18" x14ac:dyDescent="0.25">
      <c r="A522" s="11">
        <f t="shared" si="18"/>
        <v>7440</v>
      </c>
      <c r="B522" s="10" t="str">
        <f t="shared" si="17"/>
        <v>1D10</v>
      </c>
      <c r="C522" s="99">
        <f>HEX2DEC(CONCATENATE(INDEX('BCC Daten'!$B:$R,HEX2DEC($B522)/16+3,HEX2DEC(D$1)+2),INDEX('BCC Daten'!$B:$R,HEX2DEC($B522)/16+3,HEX2DEC(C$1)+2)))</f>
        <v>49417</v>
      </c>
      <c r="D522" s="100"/>
      <c r="E522" s="100">
        <f>HEX2DEC(CONCATENATE(INDEX('BCC Daten'!$B:$R,HEX2DEC($B522)/16+3,HEX2DEC(F$1)+2),INDEX('BCC Daten'!$B:$R,HEX2DEC($B522)/16+3,HEX2DEC(E$1)+2)))</f>
        <v>54818</v>
      </c>
      <c r="F522" s="100"/>
      <c r="G522" s="100">
        <f>HEX2DEC(CONCATENATE(INDEX('BCC Daten'!$B:$R,HEX2DEC($B522)/16+3,HEX2DEC(H$1)+2),INDEX('BCC Daten'!$B:$R,HEX2DEC($B522)/16+3,HEX2DEC(G$1)+2)))</f>
        <v>52525</v>
      </c>
      <c r="H522" s="100"/>
      <c r="I522" s="100">
        <f>HEX2DEC(CONCATENATE(INDEX('BCC Daten'!$B:$R,HEX2DEC($B522)/16+3,HEX2DEC(J$1)+2),INDEX('BCC Daten'!$B:$R,HEX2DEC($B522)/16+3,HEX2DEC(I$1)+2)))</f>
        <v>57445</v>
      </c>
      <c r="J522" s="100"/>
      <c r="K522" s="100">
        <f>HEX2DEC(CONCATENATE(INDEX('BCC Daten'!$B:$R,HEX2DEC($B522)/16+3,HEX2DEC(L$1)+2),INDEX('BCC Daten'!$B:$R,HEX2DEC($B522)/16+3,HEX2DEC(K$1)+2)))</f>
        <v>57598</v>
      </c>
      <c r="L522" s="100"/>
      <c r="M522" s="100">
        <f>HEX2DEC(CONCATENATE(INDEX('BCC Daten'!$B:$R,HEX2DEC($B522)/16+3,HEX2DEC(N$1)+2),INDEX('BCC Daten'!$B:$R,HEX2DEC($B522)/16+3,HEX2DEC(M$1)+2)))</f>
        <v>57941</v>
      </c>
      <c r="N522" s="100"/>
      <c r="O522" s="100">
        <f>HEX2DEC(CONCATENATE(INDEX('BCC Daten'!$B:$R,HEX2DEC($B522)/16+3,HEX2DEC(P$1)+2),INDEX('BCC Daten'!$B:$R,HEX2DEC($B522)/16+3,HEX2DEC(O$1)+2)))</f>
        <v>56873</v>
      </c>
      <c r="P522" s="100"/>
      <c r="Q522" s="100">
        <f>HEX2DEC(CONCATENATE(INDEX('BCC Daten'!$B:$R,HEX2DEC($B522)/16+3,HEX2DEC(R$1)+2),INDEX('BCC Daten'!$B:$R,HEX2DEC($B522)/16+3,HEX2DEC(Q$1)+2)))</f>
        <v>56954</v>
      </c>
      <c r="R522" s="102"/>
    </row>
    <row r="523" spans="1:18" x14ac:dyDescent="0.25">
      <c r="A523" s="11">
        <f t="shared" si="18"/>
        <v>7456</v>
      </c>
      <c r="B523" s="10" t="str">
        <f t="shared" si="17"/>
        <v>1D20</v>
      </c>
      <c r="C523" s="99">
        <f>HEX2DEC(CONCATENATE(INDEX('BCC Daten'!$B:$R,HEX2DEC($B523)/16+3,HEX2DEC(D$1)+2),INDEX('BCC Daten'!$B:$R,HEX2DEC($B523)/16+3,HEX2DEC(C$1)+2)))</f>
        <v>56713</v>
      </c>
      <c r="D523" s="100"/>
      <c r="E523" s="100">
        <f>HEX2DEC(CONCATENATE(INDEX('BCC Daten'!$B:$R,HEX2DEC($B523)/16+3,HEX2DEC(F$1)+2),INDEX('BCC Daten'!$B:$R,HEX2DEC($B523)/16+3,HEX2DEC(E$1)+2)))</f>
        <v>55379</v>
      </c>
      <c r="F523" s="100"/>
      <c r="G523" s="100">
        <f>HEX2DEC(CONCATENATE(INDEX('BCC Daten'!$B:$R,HEX2DEC($B523)/16+3,HEX2DEC(H$1)+2),INDEX('BCC Daten'!$B:$R,HEX2DEC($B523)/16+3,HEX2DEC(G$1)+2)))</f>
        <v>56217</v>
      </c>
      <c r="H523" s="100"/>
      <c r="I523" s="100">
        <f>HEX2DEC(CONCATENATE(INDEX('BCC Daten'!$B:$R,HEX2DEC($B523)/16+3,HEX2DEC(J$1)+2),INDEX('BCC Daten'!$B:$R,HEX2DEC($B523)/16+3,HEX2DEC(I$1)+2)))</f>
        <v>52678</v>
      </c>
      <c r="J523" s="100"/>
      <c r="K523" s="100">
        <f>HEX2DEC(CONCATENATE(INDEX('BCC Daten'!$B:$R,HEX2DEC($B523)/16+3,HEX2DEC(L$1)+2),INDEX('BCC Daten'!$B:$R,HEX2DEC($B523)/16+3,HEX2DEC(K$1)+2)))</f>
        <v>53374</v>
      </c>
      <c r="L523" s="100"/>
      <c r="M523" s="100">
        <f>HEX2DEC(CONCATENATE(INDEX('BCC Daten'!$B:$R,HEX2DEC($B523)/16+3,HEX2DEC(N$1)+2),INDEX('BCC Daten'!$B:$R,HEX2DEC($B523)/16+3,HEX2DEC(M$1)+2)))</f>
        <v>55577</v>
      </c>
      <c r="N523" s="100"/>
      <c r="O523" s="100">
        <f>HEX2DEC(CONCATENATE(INDEX('BCC Daten'!$B:$R,HEX2DEC($B523)/16+3,HEX2DEC(P$1)+2),INDEX('BCC Daten'!$B:$R,HEX2DEC($B523)/16+3,HEX2DEC(O$1)+2)))</f>
        <v>51224</v>
      </c>
      <c r="P523" s="100"/>
      <c r="Q523" s="100">
        <f>HEX2DEC(CONCATENATE(INDEX('BCC Daten'!$B:$R,HEX2DEC($B523)/16+3,HEX2DEC(R$1)+2),INDEX('BCC Daten'!$B:$R,HEX2DEC($B523)/16+3,HEX2DEC(Q$1)+2)))</f>
        <v>51713</v>
      </c>
      <c r="R523" s="102"/>
    </row>
    <row r="524" spans="1:18" x14ac:dyDescent="0.25">
      <c r="A524" s="11">
        <f t="shared" si="18"/>
        <v>7472</v>
      </c>
      <c r="B524" s="10" t="str">
        <f t="shared" si="17"/>
        <v>1D30</v>
      </c>
      <c r="C524" s="99">
        <f>HEX2DEC(CONCATENATE(INDEX('BCC Daten'!$B:$R,HEX2DEC($B524)/16+3,HEX2DEC(D$1)+2),INDEX('BCC Daten'!$B:$R,HEX2DEC($B524)/16+3,HEX2DEC(C$1)+2)))</f>
        <v>49533</v>
      </c>
      <c r="D524" s="100"/>
      <c r="E524" s="100">
        <f>HEX2DEC(CONCATENATE(INDEX('BCC Daten'!$B:$R,HEX2DEC($B524)/16+3,HEX2DEC(F$1)+2),INDEX('BCC Daten'!$B:$R,HEX2DEC($B524)/16+3,HEX2DEC(E$1)+2)))</f>
        <v>48000</v>
      </c>
      <c r="F524" s="100"/>
      <c r="G524" s="100">
        <f>HEX2DEC(CONCATENATE(INDEX('BCC Daten'!$B:$R,HEX2DEC($B524)/16+3,HEX2DEC(H$1)+2),INDEX('BCC Daten'!$B:$R,HEX2DEC($B524)/16+3,HEX2DEC(G$1)+2)))</f>
        <v>42646</v>
      </c>
      <c r="H524" s="100"/>
      <c r="I524" s="100">
        <f>HEX2DEC(CONCATENATE(INDEX('BCC Daten'!$B:$R,HEX2DEC($B524)/16+3,HEX2DEC(J$1)+2),INDEX('BCC Daten'!$B:$R,HEX2DEC($B524)/16+3,HEX2DEC(I$1)+2)))</f>
        <v>43186</v>
      </c>
      <c r="J524" s="100"/>
      <c r="K524" s="100">
        <f>HEX2DEC(CONCATENATE(INDEX('BCC Daten'!$B:$R,HEX2DEC($B524)/16+3,HEX2DEC(L$1)+2),INDEX('BCC Daten'!$B:$R,HEX2DEC($B524)/16+3,HEX2DEC(K$1)+2)))</f>
        <v>38945</v>
      </c>
      <c r="L524" s="100"/>
      <c r="M524" s="100">
        <f>HEX2DEC(CONCATENATE(INDEX('BCC Daten'!$B:$R,HEX2DEC($B524)/16+3,HEX2DEC(N$1)+2),INDEX('BCC Daten'!$B:$R,HEX2DEC($B524)/16+3,HEX2DEC(M$1)+2)))</f>
        <v>37347</v>
      </c>
      <c r="N524" s="100"/>
      <c r="O524" s="100">
        <f>HEX2DEC(CONCATENATE(INDEX('BCC Daten'!$B:$R,HEX2DEC($B524)/16+3,HEX2DEC(P$1)+2),INDEX('BCC Daten'!$B:$R,HEX2DEC($B524)/16+3,HEX2DEC(O$1)+2)))</f>
        <v>34471</v>
      </c>
      <c r="P524" s="100"/>
      <c r="Q524" s="100">
        <f>HEX2DEC(CONCATENATE(INDEX('BCC Daten'!$B:$R,HEX2DEC($B524)/16+3,HEX2DEC(R$1)+2),INDEX('BCC Daten'!$B:$R,HEX2DEC($B524)/16+3,HEX2DEC(Q$1)+2)))</f>
        <v>26787</v>
      </c>
      <c r="R524" s="102"/>
    </row>
    <row r="525" spans="1:18" x14ac:dyDescent="0.25">
      <c r="A525" s="11">
        <f t="shared" si="18"/>
        <v>7488</v>
      </c>
      <c r="B525" s="10" t="str">
        <f t="shared" si="17"/>
        <v>1D40</v>
      </c>
      <c r="C525" s="99">
        <f>HEX2DEC(CONCATENATE(INDEX('BCC Daten'!$B:$R,HEX2DEC($B525)/16+3,HEX2DEC(D$1)+2),INDEX('BCC Daten'!$B:$R,HEX2DEC($B525)/16+3,HEX2DEC(C$1)+2)))</f>
        <v>38988</v>
      </c>
      <c r="D525" s="100"/>
      <c r="E525" s="100">
        <f>HEX2DEC(CONCATENATE(INDEX('BCC Daten'!$B:$R,HEX2DEC($B525)/16+3,HEX2DEC(F$1)+2),INDEX('BCC Daten'!$B:$R,HEX2DEC($B525)/16+3,HEX2DEC(E$1)+2)))</f>
        <v>43707</v>
      </c>
      <c r="F525" s="100"/>
      <c r="G525" s="100">
        <f>HEX2DEC(CONCATENATE(INDEX('BCC Daten'!$B:$R,HEX2DEC($B525)/16+3,HEX2DEC(H$1)+2),INDEX('BCC Daten'!$B:$R,HEX2DEC($B525)/16+3,HEX2DEC(G$1)+2)))</f>
        <v>43504</v>
      </c>
      <c r="H525" s="100"/>
      <c r="I525" s="100">
        <f>HEX2DEC(CONCATENATE(INDEX('BCC Daten'!$B:$R,HEX2DEC($B525)/16+3,HEX2DEC(J$1)+2),INDEX('BCC Daten'!$B:$R,HEX2DEC($B525)/16+3,HEX2DEC(I$1)+2)))</f>
        <v>47317</v>
      </c>
      <c r="J525" s="100"/>
      <c r="K525" s="100">
        <f>HEX2DEC(CONCATENATE(INDEX('BCC Daten'!$B:$R,HEX2DEC($B525)/16+3,HEX2DEC(L$1)+2),INDEX('BCC Daten'!$B:$R,HEX2DEC($B525)/16+3,HEX2DEC(K$1)+2)))</f>
        <v>51313</v>
      </c>
      <c r="L525" s="100"/>
      <c r="M525" s="100">
        <f>HEX2DEC(CONCATENATE(INDEX('BCC Daten'!$B:$R,HEX2DEC($B525)/16+3,HEX2DEC(N$1)+2),INDEX('BCC Daten'!$B:$R,HEX2DEC($B525)/16+3,HEX2DEC(M$1)+2)))</f>
        <v>47188</v>
      </c>
      <c r="N525" s="100"/>
      <c r="O525" s="100">
        <f>HEX2DEC(CONCATENATE(INDEX('BCC Daten'!$B:$R,HEX2DEC($B525)/16+3,HEX2DEC(P$1)+2),INDEX('BCC Daten'!$B:$R,HEX2DEC($B525)/16+3,HEX2DEC(O$1)+2)))</f>
        <v>51525</v>
      </c>
      <c r="P525" s="100"/>
      <c r="Q525" s="100">
        <f>HEX2DEC(CONCATENATE(INDEX('BCC Daten'!$B:$R,HEX2DEC($B525)/16+3,HEX2DEC(R$1)+2),INDEX('BCC Daten'!$B:$R,HEX2DEC($B525)/16+3,HEX2DEC(Q$1)+2)))</f>
        <v>51358</v>
      </c>
      <c r="R525" s="102"/>
    </row>
    <row r="526" spans="1:18" x14ac:dyDescent="0.25">
      <c r="A526" s="11">
        <f t="shared" si="18"/>
        <v>7504</v>
      </c>
      <c r="B526" s="10" t="str">
        <f t="shared" si="17"/>
        <v>1D50</v>
      </c>
      <c r="C526" s="99">
        <f>HEX2DEC(CONCATENATE(INDEX('BCC Daten'!$B:$R,HEX2DEC($B526)/16+3,HEX2DEC(D$1)+2),INDEX('BCC Daten'!$B:$R,HEX2DEC($B526)/16+3,HEX2DEC(C$1)+2)))</f>
        <v>56001</v>
      </c>
      <c r="D526" s="100"/>
      <c r="E526" s="100">
        <f>HEX2DEC(CONCATENATE(INDEX('BCC Daten'!$B:$R,HEX2DEC($B526)/16+3,HEX2DEC(F$1)+2),INDEX('BCC Daten'!$B:$R,HEX2DEC($B526)/16+3,HEX2DEC(E$1)+2)))</f>
        <v>55730</v>
      </c>
      <c r="F526" s="100"/>
      <c r="G526" s="100">
        <f>HEX2DEC(CONCATENATE(INDEX('BCC Daten'!$B:$R,HEX2DEC($B526)/16+3,HEX2DEC(H$1)+2),INDEX('BCC Daten'!$B:$R,HEX2DEC($B526)/16+3,HEX2DEC(G$1)+2)))</f>
        <v>56202</v>
      </c>
      <c r="H526" s="100"/>
      <c r="I526" s="100">
        <f>HEX2DEC(CONCATENATE(INDEX('BCC Daten'!$B:$R,HEX2DEC($B526)/16+3,HEX2DEC(J$1)+2),INDEX('BCC Daten'!$B:$R,HEX2DEC($B526)/16+3,HEX2DEC(I$1)+2)))</f>
        <v>54900</v>
      </c>
      <c r="J526" s="100"/>
      <c r="K526" s="100">
        <f>HEX2DEC(CONCATENATE(INDEX('BCC Daten'!$B:$R,HEX2DEC($B526)/16+3,HEX2DEC(L$1)+2),INDEX('BCC Daten'!$B:$R,HEX2DEC($B526)/16+3,HEX2DEC(K$1)+2)))</f>
        <v>59338</v>
      </c>
      <c r="L526" s="100"/>
      <c r="M526" s="100">
        <f>HEX2DEC(CONCATENATE(INDEX('BCC Daten'!$B:$R,HEX2DEC($B526)/16+3,HEX2DEC(N$1)+2),INDEX('BCC Daten'!$B:$R,HEX2DEC($B526)/16+3,HEX2DEC(M$1)+2)))</f>
        <v>57155</v>
      </c>
      <c r="N526" s="100"/>
      <c r="O526" s="100">
        <f>HEX2DEC(CONCATENATE(INDEX('BCC Daten'!$B:$R,HEX2DEC($B526)/16+3,HEX2DEC(P$1)+2),INDEX('BCC Daten'!$B:$R,HEX2DEC($B526)/16+3,HEX2DEC(O$1)+2)))</f>
        <v>58481</v>
      </c>
      <c r="P526" s="100"/>
      <c r="Q526" s="100">
        <f>HEX2DEC(CONCATENATE(INDEX('BCC Daten'!$B:$R,HEX2DEC($B526)/16+3,HEX2DEC(R$1)+2),INDEX('BCC Daten'!$B:$R,HEX2DEC($B526)/16+3,HEX2DEC(Q$1)+2)))</f>
        <v>59749</v>
      </c>
      <c r="R526" s="102"/>
    </row>
    <row r="527" spans="1:18" x14ac:dyDescent="0.25">
      <c r="A527" s="11">
        <f t="shared" si="18"/>
        <v>7520</v>
      </c>
      <c r="B527" s="10" t="str">
        <f t="shared" si="17"/>
        <v>1D60</v>
      </c>
      <c r="C527" s="99">
        <f>HEX2DEC(CONCATENATE(INDEX('BCC Daten'!$B:$R,HEX2DEC($B527)/16+3,HEX2DEC(D$1)+2),INDEX('BCC Daten'!$B:$R,HEX2DEC($B527)/16+3,HEX2DEC(C$1)+2)))</f>
        <v>58269</v>
      </c>
      <c r="D527" s="100"/>
      <c r="E527" s="100">
        <f>HEX2DEC(CONCATENATE(INDEX('BCC Daten'!$B:$R,HEX2DEC($B527)/16+3,HEX2DEC(F$1)+2),INDEX('BCC Daten'!$B:$R,HEX2DEC($B527)/16+3,HEX2DEC(E$1)+2)))</f>
        <v>58415</v>
      </c>
      <c r="F527" s="100"/>
      <c r="G527" s="100">
        <f>HEX2DEC(CONCATENATE(INDEX('BCC Daten'!$B:$R,HEX2DEC($B527)/16+3,HEX2DEC(H$1)+2),INDEX('BCC Daten'!$B:$R,HEX2DEC($B527)/16+3,HEX2DEC(G$1)+2)))</f>
        <v>57937</v>
      </c>
      <c r="H527" s="100"/>
      <c r="I527" s="100">
        <f>HEX2DEC(CONCATENATE(INDEX('BCC Daten'!$B:$R,HEX2DEC($B527)/16+3,HEX2DEC(J$1)+2),INDEX('BCC Daten'!$B:$R,HEX2DEC($B527)/16+3,HEX2DEC(I$1)+2)))</f>
        <v>58310</v>
      </c>
      <c r="J527" s="100"/>
      <c r="K527" s="100">
        <f>HEX2DEC(CONCATENATE(INDEX('BCC Daten'!$B:$R,HEX2DEC($B527)/16+3,HEX2DEC(L$1)+2),INDEX('BCC Daten'!$B:$R,HEX2DEC($B527)/16+3,HEX2DEC(K$1)+2)))</f>
        <v>56932</v>
      </c>
      <c r="L527" s="100"/>
      <c r="M527" s="100">
        <f>HEX2DEC(CONCATENATE(INDEX('BCC Daten'!$B:$R,HEX2DEC($B527)/16+3,HEX2DEC(N$1)+2),INDEX('BCC Daten'!$B:$R,HEX2DEC($B527)/16+3,HEX2DEC(M$1)+2)))</f>
        <v>55887</v>
      </c>
      <c r="N527" s="100"/>
      <c r="O527" s="100">
        <f>HEX2DEC(CONCATENATE(INDEX('BCC Daten'!$B:$R,HEX2DEC($B527)/16+3,HEX2DEC(P$1)+2),INDEX('BCC Daten'!$B:$R,HEX2DEC($B527)/16+3,HEX2DEC(O$1)+2)))</f>
        <v>55638</v>
      </c>
      <c r="P527" s="100"/>
      <c r="Q527" s="100">
        <f>HEX2DEC(CONCATENATE(INDEX('BCC Daten'!$B:$R,HEX2DEC($B527)/16+3,HEX2DEC(R$1)+2),INDEX('BCC Daten'!$B:$R,HEX2DEC($B527)/16+3,HEX2DEC(Q$1)+2)))</f>
        <v>53253</v>
      </c>
      <c r="R527" s="102"/>
    </row>
    <row r="528" spans="1:18" x14ac:dyDescent="0.25">
      <c r="A528" s="11">
        <f t="shared" si="18"/>
        <v>7536</v>
      </c>
      <c r="B528" s="10" t="str">
        <f t="shared" si="17"/>
        <v>1D70</v>
      </c>
      <c r="C528" s="99">
        <f>HEX2DEC(CONCATENATE(INDEX('BCC Daten'!$B:$R,HEX2DEC($B528)/16+3,HEX2DEC(D$1)+2),INDEX('BCC Daten'!$B:$R,HEX2DEC($B528)/16+3,HEX2DEC(C$1)+2)))</f>
        <v>51478</v>
      </c>
      <c r="D528" s="100"/>
      <c r="E528" s="100">
        <f>HEX2DEC(CONCATENATE(INDEX('BCC Daten'!$B:$R,HEX2DEC($B528)/16+3,HEX2DEC(F$1)+2),INDEX('BCC Daten'!$B:$R,HEX2DEC($B528)/16+3,HEX2DEC(E$1)+2)))</f>
        <v>50047</v>
      </c>
      <c r="F528" s="100"/>
      <c r="G528" s="100">
        <f>HEX2DEC(CONCATENATE(INDEX('BCC Daten'!$B:$R,HEX2DEC($B528)/16+3,HEX2DEC(H$1)+2),INDEX('BCC Daten'!$B:$R,HEX2DEC($B528)/16+3,HEX2DEC(G$1)+2)))</f>
        <v>46155</v>
      </c>
      <c r="H528" s="100"/>
      <c r="I528" s="100">
        <f>HEX2DEC(CONCATENATE(INDEX('BCC Daten'!$B:$R,HEX2DEC($B528)/16+3,HEX2DEC(J$1)+2),INDEX('BCC Daten'!$B:$R,HEX2DEC($B528)/16+3,HEX2DEC(I$1)+2)))</f>
        <v>47024</v>
      </c>
      <c r="J528" s="100"/>
      <c r="K528" s="100">
        <f>HEX2DEC(CONCATENATE(INDEX('BCC Daten'!$B:$R,HEX2DEC($B528)/16+3,HEX2DEC(L$1)+2),INDEX('BCC Daten'!$B:$R,HEX2DEC($B528)/16+3,HEX2DEC(K$1)+2)))</f>
        <v>43733</v>
      </c>
      <c r="L528" s="100"/>
      <c r="M528" s="100">
        <f>HEX2DEC(CONCATENATE(INDEX('BCC Daten'!$B:$R,HEX2DEC($B528)/16+3,HEX2DEC(N$1)+2),INDEX('BCC Daten'!$B:$R,HEX2DEC($B528)/16+3,HEX2DEC(M$1)+2)))</f>
        <v>40838</v>
      </c>
      <c r="N528" s="100"/>
      <c r="O528" s="100">
        <f>HEX2DEC(CONCATENATE(INDEX('BCC Daten'!$B:$R,HEX2DEC($B528)/16+3,HEX2DEC(P$1)+2),INDEX('BCC Daten'!$B:$R,HEX2DEC($B528)/16+3,HEX2DEC(O$1)+2)))</f>
        <v>36990</v>
      </c>
      <c r="P528" s="100"/>
      <c r="Q528" s="100">
        <f>HEX2DEC(CONCATENATE(INDEX('BCC Daten'!$B:$R,HEX2DEC($B528)/16+3,HEX2DEC(R$1)+2),INDEX('BCC Daten'!$B:$R,HEX2DEC($B528)/16+3,HEX2DEC(Q$1)+2)))</f>
        <v>30739</v>
      </c>
      <c r="R528" s="102"/>
    </row>
    <row r="529" spans="1:18" x14ac:dyDescent="0.25">
      <c r="A529" s="11">
        <f t="shared" si="18"/>
        <v>7552</v>
      </c>
      <c r="B529" s="10" t="str">
        <f t="shared" si="17"/>
        <v>1D80</v>
      </c>
      <c r="C529" s="99">
        <f>HEX2DEC(CONCATENATE(INDEX('BCC Daten'!$B:$R,HEX2DEC($B529)/16+3,HEX2DEC(D$1)+2),INDEX('BCC Daten'!$B:$R,HEX2DEC($B529)/16+3,HEX2DEC(C$1)+2)))</f>
        <v>40135</v>
      </c>
      <c r="D529" s="100"/>
      <c r="E529" s="100">
        <f>HEX2DEC(CONCATENATE(INDEX('BCC Daten'!$B:$R,HEX2DEC($B529)/16+3,HEX2DEC(F$1)+2),INDEX('BCC Daten'!$B:$R,HEX2DEC($B529)/16+3,HEX2DEC(E$1)+2)))</f>
        <v>42398</v>
      </c>
      <c r="F529" s="100"/>
      <c r="G529" s="100">
        <f>HEX2DEC(CONCATENATE(INDEX('BCC Daten'!$B:$R,HEX2DEC($B529)/16+3,HEX2DEC(H$1)+2),INDEX('BCC Daten'!$B:$R,HEX2DEC($B529)/16+3,HEX2DEC(G$1)+2)))</f>
        <v>43289</v>
      </c>
      <c r="H529" s="100"/>
      <c r="I529" s="100">
        <f>HEX2DEC(CONCATENATE(INDEX('BCC Daten'!$B:$R,HEX2DEC($B529)/16+3,HEX2DEC(J$1)+2),INDEX('BCC Daten'!$B:$R,HEX2DEC($B529)/16+3,HEX2DEC(I$1)+2)))</f>
        <v>47277</v>
      </c>
      <c r="J529" s="100"/>
      <c r="K529" s="100">
        <f>HEX2DEC(CONCATENATE(INDEX('BCC Daten'!$B:$R,HEX2DEC($B529)/16+3,HEX2DEC(L$1)+2),INDEX('BCC Daten'!$B:$R,HEX2DEC($B529)/16+3,HEX2DEC(K$1)+2)))</f>
        <v>49192</v>
      </c>
      <c r="L529" s="100"/>
      <c r="M529" s="100">
        <f>HEX2DEC(CONCATENATE(INDEX('BCC Daten'!$B:$R,HEX2DEC($B529)/16+3,HEX2DEC(N$1)+2),INDEX('BCC Daten'!$B:$R,HEX2DEC($B529)/16+3,HEX2DEC(M$1)+2)))</f>
        <v>53861</v>
      </c>
      <c r="N529" s="100"/>
      <c r="O529" s="100">
        <f>HEX2DEC(CONCATENATE(INDEX('BCC Daten'!$B:$R,HEX2DEC($B529)/16+3,HEX2DEC(P$1)+2),INDEX('BCC Daten'!$B:$R,HEX2DEC($B529)/16+3,HEX2DEC(O$1)+2)))</f>
        <v>51849</v>
      </c>
      <c r="P529" s="100"/>
      <c r="Q529" s="100">
        <f>HEX2DEC(CONCATENATE(INDEX('BCC Daten'!$B:$R,HEX2DEC($B529)/16+3,HEX2DEC(R$1)+2),INDEX('BCC Daten'!$B:$R,HEX2DEC($B529)/16+3,HEX2DEC(Q$1)+2)))</f>
        <v>56367</v>
      </c>
      <c r="R529" s="102"/>
    </row>
    <row r="530" spans="1:18" x14ac:dyDescent="0.25">
      <c r="A530" s="11">
        <f t="shared" si="18"/>
        <v>7568</v>
      </c>
      <c r="B530" s="10" t="str">
        <f t="shared" si="17"/>
        <v>1D90</v>
      </c>
      <c r="C530" s="99">
        <f>HEX2DEC(CONCATENATE(INDEX('BCC Daten'!$B:$R,HEX2DEC($B530)/16+3,HEX2DEC(D$1)+2),INDEX('BCC Daten'!$B:$R,HEX2DEC($B530)/16+3,HEX2DEC(C$1)+2)))</f>
        <v>56479</v>
      </c>
      <c r="D530" s="100"/>
      <c r="E530" s="100">
        <f>HEX2DEC(CONCATENATE(INDEX('BCC Daten'!$B:$R,HEX2DEC($B530)/16+3,HEX2DEC(F$1)+2),INDEX('BCC Daten'!$B:$R,HEX2DEC($B530)/16+3,HEX2DEC(E$1)+2)))</f>
        <v>56830</v>
      </c>
      <c r="F530" s="100"/>
      <c r="G530" s="100">
        <f>HEX2DEC(CONCATENATE(INDEX('BCC Daten'!$B:$R,HEX2DEC($B530)/16+3,HEX2DEC(H$1)+2),INDEX('BCC Daten'!$B:$R,HEX2DEC($B530)/16+3,HEX2DEC(G$1)+2)))</f>
        <v>59036</v>
      </c>
      <c r="H530" s="100"/>
      <c r="I530" s="100">
        <f>HEX2DEC(CONCATENATE(INDEX('BCC Daten'!$B:$R,HEX2DEC($B530)/16+3,HEX2DEC(J$1)+2),INDEX('BCC Daten'!$B:$R,HEX2DEC($B530)/16+3,HEX2DEC(I$1)+2)))</f>
        <v>59135</v>
      </c>
      <c r="J530" s="100"/>
      <c r="K530" s="100">
        <f>HEX2DEC(CONCATENATE(INDEX('BCC Daten'!$B:$R,HEX2DEC($B530)/16+3,HEX2DEC(L$1)+2),INDEX('BCC Daten'!$B:$R,HEX2DEC($B530)/16+3,HEX2DEC(K$1)+2)))</f>
        <v>58609</v>
      </c>
      <c r="L530" s="100"/>
      <c r="M530" s="100">
        <f>HEX2DEC(CONCATENATE(INDEX('BCC Daten'!$B:$R,HEX2DEC($B530)/16+3,HEX2DEC(N$1)+2),INDEX('BCC Daten'!$B:$R,HEX2DEC($B530)/16+3,HEX2DEC(M$1)+2)))</f>
        <v>58625</v>
      </c>
      <c r="N530" s="100"/>
      <c r="O530" s="100">
        <f>HEX2DEC(CONCATENATE(INDEX('BCC Daten'!$B:$R,HEX2DEC($B530)/16+3,HEX2DEC(P$1)+2),INDEX('BCC Daten'!$B:$R,HEX2DEC($B530)/16+3,HEX2DEC(O$1)+2)))</f>
        <v>61383</v>
      </c>
      <c r="P530" s="100"/>
      <c r="Q530" s="100">
        <f>HEX2DEC(CONCATENATE(INDEX('BCC Daten'!$B:$R,HEX2DEC($B530)/16+3,HEX2DEC(R$1)+2),INDEX('BCC Daten'!$B:$R,HEX2DEC($B530)/16+3,HEX2DEC(Q$1)+2)))</f>
        <v>60204</v>
      </c>
      <c r="R530" s="102"/>
    </row>
    <row r="531" spans="1:18" x14ac:dyDescent="0.25">
      <c r="A531" s="11">
        <f t="shared" si="18"/>
        <v>7584</v>
      </c>
      <c r="B531" s="10" t="str">
        <f t="shared" si="17"/>
        <v>1DA0</v>
      </c>
      <c r="C531" s="99">
        <f>HEX2DEC(CONCATENATE(INDEX('BCC Daten'!$B:$R,HEX2DEC($B531)/16+3,HEX2DEC(D$1)+2),INDEX('BCC Daten'!$B:$R,HEX2DEC($B531)/16+3,HEX2DEC(C$1)+2)))</f>
        <v>60420</v>
      </c>
      <c r="D531" s="100"/>
      <c r="E531" s="100">
        <f>HEX2DEC(CONCATENATE(INDEX('BCC Daten'!$B:$R,HEX2DEC($B531)/16+3,HEX2DEC(F$1)+2),INDEX('BCC Daten'!$B:$R,HEX2DEC($B531)/16+3,HEX2DEC(E$1)+2)))</f>
        <v>63794</v>
      </c>
      <c r="F531" s="100"/>
      <c r="G531" s="100">
        <f>HEX2DEC(CONCATENATE(INDEX('BCC Daten'!$B:$R,HEX2DEC($B531)/16+3,HEX2DEC(H$1)+2),INDEX('BCC Daten'!$B:$R,HEX2DEC($B531)/16+3,HEX2DEC(G$1)+2)))</f>
        <v>59562</v>
      </c>
      <c r="H531" s="100"/>
      <c r="I531" s="100">
        <f>HEX2DEC(CONCATENATE(INDEX('BCC Daten'!$B:$R,HEX2DEC($B531)/16+3,HEX2DEC(J$1)+2),INDEX('BCC Daten'!$B:$R,HEX2DEC($B531)/16+3,HEX2DEC(I$1)+2)))</f>
        <v>58778</v>
      </c>
      <c r="J531" s="100"/>
      <c r="K531" s="100">
        <f>HEX2DEC(CONCATENATE(INDEX('BCC Daten'!$B:$R,HEX2DEC($B531)/16+3,HEX2DEC(L$1)+2),INDEX('BCC Daten'!$B:$R,HEX2DEC($B531)/16+3,HEX2DEC(K$1)+2)))</f>
        <v>55958</v>
      </c>
      <c r="L531" s="100"/>
      <c r="M531" s="100">
        <f>HEX2DEC(CONCATENATE(INDEX('BCC Daten'!$B:$R,HEX2DEC($B531)/16+3,HEX2DEC(N$1)+2),INDEX('BCC Daten'!$B:$R,HEX2DEC($B531)/16+3,HEX2DEC(M$1)+2)))</f>
        <v>57962</v>
      </c>
      <c r="N531" s="100"/>
      <c r="O531" s="100">
        <f>HEX2DEC(CONCATENATE(INDEX('BCC Daten'!$B:$R,HEX2DEC($B531)/16+3,HEX2DEC(P$1)+2),INDEX('BCC Daten'!$B:$R,HEX2DEC($B531)/16+3,HEX2DEC(O$1)+2)))</f>
        <v>57041</v>
      </c>
      <c r="P531" s="100"/>
      <c r="Q531" s="100">
        <f>HEX2DEC(CONCATENATE(INDEX('BCC Daten'!$B:$R,HEX2DEC($B531)/16+3,HEX2DEC(R$1)+2),INDEX('BCC Daten'!$B:$R,HEX2DEC($B531)/16+3,HEX2DEC(Q$1)+2)))</f>
        <v>51339</v>
      </c>
      <c r="R531" s="102"/>
    </row>
    <row r="532" spans="1:18" x14ac:dyDescent="0.25">
      <c r="A532" s="11">
        <f t="shared" si="18"/>
        <v>7600</v>
      </c>
      <c r="B532" s="10" t="str">
        <f t="shared" si="17"/>
        <v>1DB0</v>
      </c>
      <c r="C532" s="99">
        <f>HEX2DEC(CONCATENATE(INDEX('BCC Daten'!$B:$R,HEX2DEC($B532)/16+3,HEX2DEC(D$1)+2),INDEX('BCC Daten'!$B:$R,HEX2DEC($B532)/16+3,HEX2DEC(C$1)+2)))</f>
        <v>53729</v>
      </c>
      <c r="D532" s="100"/>
      <c r="E532" s="100">
        <f>HEX2DEC(CONCATENATE(INDEX('BCC Daten'!$B:$R,HEX2DEC($B532)/16+3,HEX2DEC(F$1)+2),INDEX('BCC Daten'!$B:$R,HEX2DEC($B532)/16+3,HEX2DEC(E$1)+2)))</f>
        <v>53826</v>
      </c>
      <c r="F532" s="100"/>
      <c r="G532" s="100">
        <f>HEX2DEC(CONCATENATE(INDEX('BCC Daten'!$B:$R,HEX2DEC($B532)/16+3,HEX2DEC(H$1)+2),INDEX('BCC Daten'!$B:$R,HEX2DEC($B532)/16+3,HEX2DEC(G$1)+2)))</f>
        <v>51778</v>
      </c>
      <c r="H532" s="100"/>
      <c r="I532" s="100">
        <f>HEX2DEC(CONCATENATE(INDEX('BCC Daten'!$B:$R,HEX2DEC($B532)/16+3,HEX2DEC(J$1)+2),INDEX('BCC Daten'!$B:$R,HEX2DEC($B532)/16+3,HEX2DEC(I$1)+2)))</f>
        <v>46332</v>
      </c>
      <c r="J532" s="100"/>
      <c r="K532" s="100">
        <f>HEX2DEC(CONCATENATE(INDEX('BCC Daten'!$B:$R,HEX2DEC($B532)/16+3,HEX2DEC(L$1)+2),INDEX('BCC Daten'!$B:$R,HEX2DEC($B532)/16+3,HEX2DEC(K$1)+2)))</f>
        <v>41379</v>
      </c>
      <c r="L532" s="100"/>
      <c r="M532" s="100">
        <f>HEX2DEC(CONCATENATE(INDEX('BCC Daten'!$B:$R,HEX2DEC($B532)/16+3,HEX2DEC(N$1)+2),INDEX('BCC Daten'!$B:$R,HEX2DEC($B532)/16+3,HEX2DEC(M$1)+2)))</f>
        <v>40137</v>
      </c>
      <c r="N532" s="100"/>
      <c r="O532" s="100">
        <f>HEX2DEC(CONCATENATE(INDEX('BCC Daten'!$B:$R,HEX2DEC($B532)/16+3,HEX2DEC(P$1)+2),INDEX('BCC Daten'!$B:$R,HEX2DEC($B532)/16+3,HEX2DEC(O$1)+2)))</f>
        <v>37839</v>
      </c>
      <c r="P532" s="100"/>
      <c r="Q532" s="100">
        <f>HEX2DEC(CONCATENATE(INDEX('BCC Daten'!$B:$R,HEX2DEC($B532)/16+3,HEX2DEC(R$1)+2),INDEX('BCC Daten'!$B:$R,HEX2DEC($B532)/16+3,HEX2DEC(Q$1)+2)))</f>
        <v>32263</v>
      </c>
      <c r="R532" s="102"/>
    </row>
    <row r="533" spans="1:18" x14ac:dyDescent="0.25">
      <c r="A533" s="11">
        <f t="shared" si="18"/>
        <v>7616</v>
      </c>
      <c r="B533" s="10" t="str">
        <f t="shared" si="17"/>
        <v>1DC0</v>
      </c>
      <c r="C533" s="99">
        <f>HEX2DEC(CONCATENATE(INDEX('BCC Daten'!$B:$R,HEX2DEC($B533)/16+3,HEX2DEC(D$1)+2),INDEX('BCC Daten'!$B:$R,HEX2DEC($B533)/16+3,HEX2DEC(C$1)+2)))</f>
        <v>39360</v>
      </c>
      <c r="D533" s="100"/>
      <c r="E533" s="100">
        <f>HEX2DEC(CONCATENATE(INDEX('BCC Daten'!$B:$R,HEX2DEC($B533)/16+3,HEX2DEC(F$1)+2),INDEX('BCC Daten'!$B:$R,HEX2DEC($B533)/16+3,HEX2DEC(E$1)+2)))</f>
        <v>43502</v>
      </c>
      <c r="F533" s="100"/>
      <c r="G533" s="100">
        <f>HEX2DEC(CONCATENATE(INDEX('BCC Daten'!$B:$R,HEX2DEC($B533)/16+3,HEX2DEC(H$1)+2),INDEX('BCC Daten'!$B:$R,HEX2DEC($B533)/16+3,HEX2DEC(G$1)+2)))</f>
        <v>47461</v>
      </c>
      <c r="H533" s="100"/>
      <c r="I533" s="100">
        <f>HEX2DEC(CONCATENATE(INDEX('BCC Daten'!$B:$R,HEX2DEC($B533)/16+3,HEX2DEC(J$1)+2),INDEX('BCC Daten'!$B:$R,HEX2DEC($B533)/16+3,HEX2DEC(I$1)+2)))</f>
        <v>50498</v>
      </c>
      <c r="J533" s="100"/>
      <c r="K533" s="100">
        <f>HEX2DEC(CONCATENATE(INDEX('BCC Daten'!$B:$R,HEX2DEC($B533)/16+3,HEX2DEC(L$1)+2),INDEX('BCC Daten'!$B:$R,HEX2DEC($B533)/16+3,HEX2DEC(K$1)+2)))</f>
        <v>55333</v>
      </c>
      <c r="L533" s="100"/>
      <c r="M533" s="100">
        <f>HEX2DEC(CONCATENATE(INDEX('BCC Daten'!$B:$R,HEX2DEC($B533)/16+3,HEX2DEC(N$1)+2),INDEX('BCC Daten'!$B:$R,HEX2DEC($B533)/16+3,HEX2DEC(M$1)+2)))</f>
        <v>53147</v>
      </c>
      <c r="N533" s="100"/>
      <c r="O533" s="100">
        <f>HEX2DEC(CONCATENATE(INDEX('BCC Daten'!$B:$R,HEX2DEC($B533)/16+3,HEX2DEC(P$1)+2),INDEX('BCC Daten'!$B:$R,HEX2DEC($B533)/16+3,HEX2DEC(O$1)+2)))</f>
        <v>54805</v>
      </c>
      <c r="P533" s="100"/>
      <c r="Q533" s="100">
        <f>HEX2DEC(CONCATENATE(INDEX('BCC Daten'!$B:$R,HEX2DEC($B533)/16+3,HEX2DEC(R$1)+2),INDEX('BCC Daten'!$B:$R,HEX2DEC($B533)/16+3,HEX2DEC(Q$1)+2)))</f>
        <v>54491</v>
      </c>
      <c r="R533" s="102"/>
    </row>
    <row r="534" spans="1:18" x14ac:dyDescent="0.25">
      <c r="A534" s="11">
        <f t="shared" si="18"/>
        <v>7632</v>
      </c>
      <c r="B534" s="10" t="str">
        <f t="shared" si="17"/>
        <v>1DD0</v>
      </c>
      <c r="C534" s="99">
        <f>HEX2DEC(CONCATENATE(INDEX('BCC Daten'!$B:$R,HEX2DEC($B534)/16+3,HEX2DEC(D$1)+2),INDEX('BCC Daten'!$B:$R,HEX2DEC($B534)/16+3,HEX2DEC(C$1)+2)))</f>
        <v>57881</v>
      </c>
      <c r="D534" s="100"/>
      <c r="E534" s="100">
        <f>HEX2DEC(CONCATENATE(INDEX('BCC Daten'!$B:$R,HEX2DEC($B534)/16+3,HEX2DEC(F$1)+2),INDEX('BCC Daten'!$B:$R,HEX2DEC($B534)/16+3,HEX2DEC(E$1)+2)))</f>
        <v>59069</v>
      </c>
      <c r="F534" s="100"/>
      <c r="G534" s="100">
        <f>HEX2DEC(CONCATENATE(INDEX('BCC Daten'!$B:$R,HEX2DEC($B534)/16+3,HEX2DEC(H$1)+2),INDEX('BCC Daten'!$B:$R,HEX2DEC($B534)/16+3,HEX2DEC(G$1)+2)))</f>
        <v>58542</v>
      </c>
      <c r="H534" s="100"/>
      <c r="I534" s="100">
        <f>HEX2DEC(CONCATENATE(INDEX('BCC Daten'!$B:$R,HEX2DEC($B534)/16+3,HEX2DEC(J$1)+2),INDEX('BCC Daten'!$B:$R,HEX2DEC($B534)/16+3,HEX2DEC(I$1)+2)))</f>
        <v>59700</v>
      </c>
      <c r="J534" s="100"/>
      <c r="K534" s="100">
        <f>HEX2DEC(CONCATENATE(INDEX('BCC Daten'!$B:$R,HEX2DEC($B534)/16+3,HEX2DEC(L$1)+2),INDEX('BCC Daten'!$B:$R,HEX2DEC($B534)/16+3,HEX2DEC(K$1)+2)))</f>
        <v>59799</v>
      </c>
      <c r="L534" s="100"/>
      <c r="M534" s="100">
        <f>HEX2DEC(CONCATENATE(INDEX('BCC Daten'!$B:$R,HEX2DEC($B534)/16+3,HEX2DEC(N$1)+2),INDEX('BCC Daten'!$B:$R,HEX2DEC($B534)/16+3,HEX2DEC(M$1)+2)))</f>
        <v>60144</v>
      </c>
      <c r="N534" s="100"/>
      <c r="O534" s="100">
        <f>HEX2DEC(CONCATENATE(INDEX('BCC Daten'!$B:$R,HEX2DEC($B534)/16+3,HEX2DEC(P$1)+2),INDEX('BCC Daten'!$B:$R,HEX2DEC($B534)/16+3,HEX2DEC(O$1)+2)))</f>
        <v>62154</v>
      </c>
      <c r="P534" s="100"/>
      <c r="Q534" s="100">
        <f>HEX2DEC(CONCATENATE(INDEX('BCC Daten'!$B:$R,HEX2DEC($B534)/16+3,HEX2DEC(R$1)+2),INDEX('BCC Daten'!$B:$R,HEX2DEC($B534)/16+3,HEX2DEC(Q$1)+2)))</f>
        <v>62603</v>
      </c>
      <c r="R534" s="102"/>
    </row>
    <row r="535" spans="1:18" x14ac:dyDescent="0.25">
      <c r="A535" s="11">
        <f t="shared" si="18"/>
        <v>7648</v>
      </c>
      <c r="B535" s="10" t="str">
        <f t="shared" si="17"/>
        <v>1DE0</v>
      </c>
      <c r="C535" s="99">
        <f>HEX2DEC(CONCATENATE(INDEX('BCC Daten'!$B:$R,HEX2DEC($B535)/16+3,HEX2DEC(D$1)+2),INDEX('BCC Daten'!$B:$R,HEX2DEC($B535)/16+3,HEX2DEC(C$1)+2)))</f>
        <v>61693</v>
      </c>
      <c r="D535" s="100"/>
      <c r="E535" s="100">
        <f>HEX2DEC(CONCATENATE(INDEX('BCC Daten'!$B:$R,HEX2DEC($B535)/16+3,HEX2DEC(F$1)+2),INDEX('BCC Daten'!$B:$R,HEX2DEC($B535)/16+3,HEX2DEC(E$1)+2)))</f>
        <v>60805</v>
      </c>
      <c r="F535" s="100"/>
      <c r="G535" s="100">
        <f>HEX2DEC(CONCATENATE(INDEX('BCC Daten'!$B:$R,HEX2DEC($B535)/16+3,HEX2DEC(H$1)+2),INDEX('BCC Daten'!$B:$R,HEX2DEC($B535)/16+3,HEX2DEC(G$1)+2)))</f>
        <v>60057</v>
      </c>
      <c r="H535" s="100"/>
      <c r="I535" s="100">
        <f>HEX2DEC(CONCATENATE(INDEX('BCC Daten'!$B:$R,HEX2DEC($B535)/16+3,HEX2DEC(J$1)+2),INDEX('BCC Daten'!$B:$R,HEX2DEC($B535)/16+3,HEX2DEC(I$1)+2)))</f>
        <v>58152</v>
      </c>
      <c r="J535" s="100"/>
      <c r="K535" s="100">
        <f>HEX2DEC(CONCATENATE(INDEX('BCC Daten'!$B:$R,HEX2DEC($B535)/16+3,HEX2DEC(L$1)+2),INDEX('BCC Daten'!$B:$R,HEX2DEC($B535)/16+3,HEX2DEC(K$1)+2)))</f>
        <v>58980</v>
      </c>
      <c r="L535" s="100"/>
      <c r="M535" s="100">
        <f>HEX2DEC(CONCATENATE(INDEX('BCC Daten'!$B:$R,HEX2DEC($B535)/16+3,HEX2DEC(N$1)+2),INDEX('BCC Daten'!$B:$R,HEX2DEC($B535)/16+3,HEX2DEC(M$1)+2)))</f>
        <v>56160</v>
      </c>
      <c r="N535" s="100"/>
      <c r="O535" s="100">
        <f>HEX2DEC(CONCATENATE(INDEX('BCC Daten'!$B:$R,HEX2DEC($B535)/16+3,HEX2DEC(P$1)+2),INDEX('BCC Daten'!$B:$R,HEX2DEC($B535)/16+3,HEX2DEC(O$1)+2)))</f>
        <v>55555</v>
      </c>
      <c r="P535" s="100"/>
      <c r="Q535" s="100">
        <f>HEX2DEC(CONCATENATE(INDEX('BCC Daten'!$B:$R,HEX2DEC($B535)/16+3,HEX2DEC(R$1)+2),INDEX('BCC Daten'!$B:$R,HEX2DEC($B535)/16+3,HEX2DEC(Q$1)+2)))</f>
        <v>54973</v>
      </c>
      <c r="R535" s="102"/>
    </row>
    <row r="536" spans="1:18" x14ac:dyDescent="0.25">
      <c r="A536" s="11">
        <f t="shared" si="18"/>
        <v>7664</v>
      </c>
      <c r="B536" s="10" t="str">
        <f t="shared" si="17"/>
        <v>1DF0</v>
      </c>
      <c r="C536" s="99">
        <f>HEX2DEC(CONCATENATE(INDEX('BCC Daten'!$B:$R,HEX2DEC($B536)/16+3,HEX2DEC(D$1)+2),INDEX('BCC Daten'!$B:$R,HEX2DEC($B536)/16+3,HEX2DEC(C$1)+2)))</f>
        <v>54881</v>
      </c>
      <c r="D536" s="100"/>
      <c r="E536" s="100">
        <f>HEX2DEC(CONCATENATE(INDEX('BCC Daten'!$B:$R,HEX2DEC($B536)/16+3,HEX2DEC(F$1)+2),INDEX('BCC Daten'!$B:$R,HEX2DEC($B536)/16+3,HEX2DEC(E$1)+2)))</f>
        <v>52905</v>
      </c>
      <c r="F536" s="100"/>
      <c r="G536" s="100">
        <f>HEX2DEC(CONCATENATE(INDEX('BCC Daten'!$B:$R,HEX2DEC($B536)/16+3,HEX2DEC(H$1)+2),INDEX('BCC Daten'!$B:$R,HEX2DEC($B536)/16+3,HEX2DEC(G$1)+2)))</f>
        <v>50754</v>
      </c>
      <c r="H536" s="100"/>
      <c r="I536" s="100">
        <f>HEX2DEC(CONCATENATE(INDEX('BCC Daten'!$B:$R,HEX2DEC($B536)/16+3,HEX2DEC(J$1)+2),INDEX('BCC Daten'!$B:$R,HEX2DEC($B536)/16+3,HEX2DEC(I$1)+2)))</f>
        <v>50148</v>
      </c>
      <c r="J536" s="100"/>
      <c r="K536" s="100">
        <f>HEX2DEC(CONCATENATE(INDEX('BCC Daten'!$B:$R,HEX2DEC($B536)/16+3,HEX2DEC(L$1)+2),INDEX('BCC Daten'!$B:$R,HEX2DEC($B536)/16+3,HEX2DEC(K$1)+2)))</f>
        <v>45580</v>
      </c>
      <c r="L536" s="100"/>
      <c r="M536" s="100">
        <f>HEX2DEC(CONCATENATE(INDEX('BCC Daten'!$B:$R,HEX2DEC($B536)/16+3,HEX2DEC(N$1)+2),INDEX('BCC Daten'!$B:$R,HEX2DEC($B536)/16+3,HEX2DEC(M$1)+2)))</f>
        <v>47451</v>
      </c>
      <c r="N536" s="100"/>
      <c r="O536" s="100">
        <f>HEX2DEC(CONCATENATE(INDEX('BCC Daten'!$B:$R,HEX2DEC($B536)/16+3,HEX2DEC(P$1)+2),INDEX('BCC Daten'!$B:$R,HEX2DEC($B536)/16+3,HEX2DEC(O$1)+2)))</f>
        <v>38310</v>
      </c>
      <c r="P536" s="100"/>
      <c r="Q536" s="100">
        <f>HEX2DEC(CONCATENATE(INDEX('BCC Daten'!$B:$R,HEX2DEC($B536)/16+3,HEX2DEC(R$1)+2),INDEX('BCC Daten'!$B:$R,HEX2DEC($B536)/16+3,HEX2DEC(Q$1)+2)))</f>
        <v>34051</v>
      </c>
      <c r="R536" s="102"/>
    </row>
    <row r="537" spans="1:18" x14ac:dyDescent="0.25">
      <c r="A537" s="11">
        <f t="shared" si="18"/>
        <v>7680</v>
      </c>
      <c r="B537" s="10" t="str">
        <f t="shared" si="17"/>
        <v>1E00</v>
      </c>
      <c r="C537" s="99">
        <f>HEX2DEC(CONCATENATE(INDEX('BCC Daten'!$B:$R,HEX2DEC($B537)/16+3,HEX2DEC(D$1)+2),INDEX('BCC Daten'!$B:$R,HEX2DEC($B537)/16+3,HEX2DEC(C$1)+2)))</f>
        <v>40452</v>
      </c>
      <c r="D537" s="100"/>
      <c r="E537" s="100">
        <f>HEX2DEC(CONCATENATE(INDEX('BCC Daten'!$B:$R,HEX2DEC($B537)/16+3,HEX2DEC(F$1)+2),INDEX('BCC Daten'!$B:$R,HEX2DEC($B537)/16+3,HEX2DEC(E$1)+2)))</f>
        <v>42831</v>
      </c>
      <c r="F537" s="100"/>
      <c r="G537" s="100">
        <f>HEX2DEC(CONCATENATE(INDEX('BCC Daten'!$B:$R,HEX2DEC($B537)/16+3,HEX2DEC(H$1)+2),INDEX('BCC Daten'!$B:$R,HEX2DEC($B537)/16+3,HEX2DEC(G$1)+2)))</f>
        <v>46885</v>
      </c>
      <c r="H537" s="100"/>
      <c r="I537" s="100">
        <f>HEX2DEC(CONCATENATE(INDEX('BCC Daten'!$B:$R,HEX2DEC($B537)/16+3,HEX2DEC(J$1)+2),INDEX('BCC Daten'!$B:$R,HEX2DEC($B537)/16+3,HEX2DEC(I$1)+2)))</f>
        <v>48933</v>
      </c>
      <c r="J537" s="100"/>
      <c r="K537" s="100">
        <f>HEX2DEC(CONCATENATE(INDEX('BCC Daten'!$B:$R,HEX2DEC($B537)/16+3,HEX2DEC(L$1)+2),INDEX('BCC Daten'!$B:$R,HEX2DEC($B537)/16+3,HEX2DEC(K$1)+2)))</f>
        <v>49304</v>
      </c>
      <c r="L537" s="100"/>
      <c r="M537" s="100">
        <f>HEX2DEC(CONCATENATE(INDEX('BCC Daten'!$B:$R,HEX2DEC($B537)/16+3,HEX2DEC(N$1)+2),INDEX('BCC Daten'!$B:$R,HEX2DEC($B537)/16+3,HEX2DEC(M$1)+2)))</f>
        <v>53969</v>
      </c>
      <c r="N537" s="100"/>
      <c r="O537" s="100">
        <f>HEX2DEC(CONCATENATE(INDEX('BCC Daten'!$B:$R,HEX2DEC($B537)/16+3,HEX2DEC(P$1)+2),INDEX('BCC Daten'!$B:$R,HEX2DEC($B537)/16+3,HEX2DEC(O$1)+2)))</f>
        <v>53252</v>
      </c>
      <c r="P537" s="100"/>
      <c r="Q537" s="100">
        <f>HEX2DEC(CONCATENATE(INDEX('BCC Daten'!$B:$R,HEX2DEC($B537)/16+3,HEX2DEC(R$1)+2),INDEX('BCC Daten'!$B:$R,HEX2DEC($B537)/16+3,HEX2DEC(Q$1)+2)))</f>
        <v>56240</v>
      </c>
      <c r="R537" s="102"/>
    </row>
    <row r="538" spans="1:18" x14ac:dyDescent="0.25">
      <c r="A538" s="11">
        <f t="shared" si="18"/>
        <v>7696</v>
      </c>
      <c r="B538" s="10" t="str">
        <f t="shared" si="17"/>
        <v>1E10</v>
      </c>
      <c r="C538" s="99">
        <f>HEX2DEC(CONCATENATE(INDEX('BCC Daten'!$B:$R,HEX2DEC($B538)/16+3,HEX2DEC(D$1)+2),INDEX('BCC Daten'!$B:$R,HEX2DEC($B538)/16+3,HEX2DEC(C$1)+2)))</f>
        <v>54984</v>
      </c>
      <c r="D538" s="100"/>
      <c r="E538" s="100">
        <f>HEX2DEC(CONCATENATE(INDEX('BCC Daten'!$B:$R,HEX2DEC($B538)/16+3,HEX2DEC(F$1)+2),INDEX('BCC Daten'!$B:$R,HEX2DEC($B538)/16+3,HEX2DEC(E$1)+2)))</f>
        <v>60018</v>
      </c>
      <c r="F538" s="100"/>
      <c r="G538" s="100">
        <f>HEX2DEC(CONCATENATE(INDEX('BCC Daten'!$B:$R,HEX2DEC($B538)/16+3,HEX2DEC(H$1)+2),INDEX('BCC Daten'!$B:$R,HEX2DEC($B538)/16+3,HEX2DEC(G$1)+2)))</f>
        <v>57342</v>
      </c>
      <c r="H538" s="100"/>
      <c r="I538" s="100">
        <f>HEX2DEC(CONCATENATE(INDEX('BCC Daten'!$B:$R,HEX2DEC($B538)/16+3,HEX2DEC(J$1)+2),INDEX('BCC Daten'!$B:$R,HEX2DEC($B538)/16+3,HEX2DEC(I$1)+2)))</f>
        <v>61516</v>
      </c>
      <c r="J538" s="100"/>
      <c r="K538" s="100">
        <f>HEX2DEC(CONCATENATE(INDEX('BCC Daten'!$B:$R,HEX2DEC($B538)/16+3,HEX2DEC(L$1)+2),INDEX('BCC Daten'!$B:$R,HEX2DEC($B538)/16+3,HEX2DEC(K$1)+2)))</f>
        <v>62035</v>
      </c>
      <c r="L538" s="100"/>
      <c r="M538" s="100">
        <f>HEX2DEC(CONCATENATE(INDEX('BCC Daten'!$B:$R,HEX2DEC($B538)/16+3,HEX2DEC(N$1)+2),INDEX('BCC Daten'!$B:$R,HEX2DEC($B538)/16+3,HEX2DEC(M$1)+2)))</f>
        <v>62221</v>
      </c>
      <c r="N538" s="100"/>
      <c r="O538" s="100">
        <f>HEX2DEC(CONCATENATE(INDEX('BCC Daten'!$B:$R,HEX2DEC($B538)/16+3,HEX2DEC(P$1)+2),INDEX('BCC Daten'!$B:$R,HEX2DEC($B538)/16+3,HEX2DEC(O$1)+2)))</f>
        <v>60575</v>
      </c>
      <c r="P538" s="100"/>
      <c r="Q538" s="100">
        <f>HEX2DEC(CONCATENATE(INDEX('BCC Daten'!$B:$R,HEX2DEC($B538)/16+3,HEX2DEC(R$1)+2),INDEX('BCC Daten'!$B:$R,HEX2DEC($B538)/16+3,HEX2DEC(Q$1)+2)))</f>
        <v>61803</v>
      </c>
      <c r="R538" s="102"/>
    </row>
    <row r="539" spans="1:18" x14ac:dyDescent="0.25">
      <c r="A539" s="11">
        <f t="shared" si="18"/>
        <v>7712</v>
      </c>
      <c r="B539" s="10" t="str">
        <f t="shared" si="17"/>
        <v>1E20</v>
      </c>
      <c r="C539" s="99">
        <f>HEX2DEC(CONCATENATE(INDEX('BCC Daten'!$B:$R,HEX2DEC($B539)/16+3,HEX2DEC(D$1)+2),INDEX('BCC Daten'!$B:$R,HEX2DEC($B539)/16+3,HEX2DEC(C$1)+2)))</f>
        <v>61627</v>
      </c>
      <c r="D539" s="100"/>
      <c r="E539" s="100">
        <f>HEX2DEC(CONCATENATE(INDEX('BCC Daten'!$B:$R,HEX2DEC($B539)/16+3,HEX2DEC(F$1)+2),INDEX('BCC Daten'!$B:$R,HEX2DEC($B539)/16+3,HEX2DEC(E$1)+2)))</f>
        <v>60788</v>
      </c>
      <c r="F539" s="100"/>
      <c r="G539" s="100">
        <f>HEX2DEC(CONCATENATE(INDEX('BCC Daten'!$B:$R,HEX2DEC($B539)/16+3,HEX2DEC(H$1)+2),INDEX('BCC Daten'!$B:$R,HEX2DEC($B539)/16+3,HEX2DEC(G$1)+2)))</f>
        <v>61321</v>
      </c>
      <c r="H539" s="100"/>
      <c r="I539" s="100">
        <f>HEX2DEC(CONCATENATE(INDEX('BCC Daten'!$B:$R,HEX2DEC($B539)/16+3,HEX2DEC(J$1)+2),INDEX('BCC Daten'!$B:$R,HEX2DEC($B539)/16+3,HEX2DEC(I$1)+2)))</f>
        <v>57500</v>
      </c>
      <c r="J539" s="100"/>
      <c r="K539" s="100">
        <f>HEX2DEC(CONCATENATE(INDEX('BCC Daten'!$B:$R,HEX2DEC($B539)/16+3,HEX2DEC(L$1)+2),INDEX('BCC Daten'!$B:$R,HEX2DEC($B539)/16+3,HEX2DEC(K$1)+2)))</f>
        <v>58741</v>
      </c>
      <c r="L539" s="100"/>
      <c r="M539" s="100">
        <f>HEX2DEC(CONCATENATE(INDEX('BCC Daten'!$B:$R,HEX2DEC($B539)/16+3,HEX2DEC(N$1)+2),INDEX('BCC Daten'!$B:$R,HEX2DEC($B539)/16+3,HEX2DEC(M$1)+2)))</f>
        <v>60544</v>
      </c>
      <c r="N539" s="100"/>
      <c r="O539" s="100">
        <f>HEX2DEC(CONCATENATE(INDEX('BCC Daten'!$B:$R,HEX2DEC($B539)/16+3,HEX2DEC(P$1)+2),INDEX('BCC Daten'!$B:$R,HEX2DEC($B539)/16+3,HEX2DEC(O$1)+2)))</f>
        <v>56484</v>
      </c>
      <c r="P539" s="100"/>
      <c r="Q539" s="100">
        <f>HEX2DEC(CONCATENATE(INDEX('BCC Daten'!$B:$R,HEX2DEC($B539)/16+3,HEX2DEC(R$1)+2),INDEX('BCC Daten'!$B:$R,HEX2DEC($B539)/16+3,HEX2DEC(Q$1)+2)))</f>
        <v>56346</v>
      </c>
      <c r="R539" s="102"/>
    </row>
    <row r="540" spans="1:18" x14ac:dyDescent="0.25">
      <c r="A540" s="11">
        <f t="shared" si="18"/>
        <v>7728</v>
      </c>
      <c r="B540" s="10" t="str">
        <f t="shared" si="17"/>
        <v>1E30</v>
      </c>
      <c r="C540" s="99">
        <f>HEX2DEC(CONCATENATE(INDEX('BCC Daten'!$B:$R,HEX2DEC($B540)/16+3,HEX2DEC(D$1)+2),INDEX('BCC Daten'!$B:$R,HEX2DEC($B540)/16+3,HEX2DEC(C$1)+2)))</f>
        <v>54497</v>
      </c>
      <c r="D540" s="100"/>
      <c r="E540" s="100">
        <f>HEX2DEC(CONCATENATE(INDEX('BCC Daten'!$B:$R,HEX2DEC($B540)/16+3,HEX2DEC(F$1)+2),INDEX('BCC Daten'!$B:$R,HEX2DEC($B540)/16+3,HEX2DEC(E$1)+2)))</f>
        <v>53725</v>
      </c>
      <c r="F540" s="100"/>
      <c r="G540" s="100">
        <f>HEX2DEC(CONCATENATE(INDEX('BCC Daten'!$B:$R,HEX2DEC($B540)/16+3,HEX2DEC(H$1)+2),INDEX('BCC Daten'!$B:$R,HEX2DEC($B540)/16+3,HEX2DEC(G$1)+2)))</f>
        <v>47967</v>
      </c>
      <c r="H540" s="100"/>
      <c r="I540" s="100">
        <f>HEX2DEC(CONCATENATE(INDEX('BCC Daten'!$B:$R,HEX2DEC($B540)/16+3,HEX2DEC(J$1)+2),INDEX('BCC Daten'!$B:$R,HEX2DEC($B540)/16+3,HEX2DEC(I$1)+2)))</f>
        <v>48239</v>
      </c>
      <c r="J540" s="100"/>
      <c r="K540" s="100">
        <f>HEX2DEC(CONCATENATE(INDEX('BCC Daten'!$B:$R,HEX2DEC($B540)/16+3,HEX2DEC(L$1)+2),INDEX('BCC Daten'!$B:$R,HEX2DEC($B540)/16+3,HEX2DEC(K$1)+2)))</f>
        <v>44442</v>
      </c>
      <c r="L540" s="100"/>
      <c r="M540" s="100">
        <f>HEX2DEC(CONCATENATE(INDEX('BCC Daten'!$B:$R,HEX2DEC($B540)/16+3,HEX2DEC(N$1)+2),INDEX('BCC Daten'!$B:$R,HEX2DEC($B540)/16+3,HEX2DEC(M$1)+2)))</f>
        <v>43710</v>
      </c>
      <c r="N540" s="100"/>
      <c r="O540" s="100">
        <f>HEX2DEC(CONCATENATE(INDEX('BCC Daten'!$B:$R,HEX2DEC($B540)/16+3,HEX2DEC(P$1)+2),INDEX('BCC Daten'!$B:$R,HEX2DEC($B540)/16+3,HEX2DEC(O$1)+2)))</f>
        <v>40857</v>
      </c>
      <c r="P540" s="100"/>
      <c r="Q540" s="100">
        <f>HEX2DEC(CONCATENATE(INDEX('BCC Daten'!$B:$R,HEX2DEC($B540)/16+3,HEX2DEC(R$1)+2),INDEX('BCC Daten'!$B:$R,HEX2DEC($B540)/16+3,HEX2DEC(Q$1)+2)))</f>
        <v>33965</v>
      </c>
      <c r="R540" s="102"/>
    </row>
    <row r="541" spans="1:18" x14ac:dyDescent="0.25">
      <c r="A541" s="11">
        <f t="shared" si="18"/>
        <v>7744</v>
      </c>
      <c r="B541" s="10" t="str">
        <f t="shared" si="17"/>
        <v>1E40</v>
      </c>
      <c r="C541" s="99">
        <f>HEX2DEC(CONCATENATE(INDEX('BCC Daten'!$B:$R,HEX2DEC($B541)/16+3,HEX2DEC(D$1)+2),INDEX('BCC Daten'!$B:$R,HEX2DEC($B541)/16+3,HEX2DEC(C$1)+2)))</f>
        <v>43635</v>
      </c>
      <c r="D541" s="100"/>
      <c r="E541" s="100">
        <f>HEX2DEC(CONCATENATE(INDEX('BCC Daten'!$B:$R,HEX2DEC($B541)/16+3,HEX2DEC(F$1)+2),INDEX('BCC Daten'!$B:$R,HEX2DEC($B541)/16+3,HEX2DEC(E$1)+2)))</f>
        <v>48792</v>
      </c>
      <c r="F541" s="100"/>
      <c r="G541" s="100">
        <f>HEX2DEC(CONCATENATE(INDEX('BCC Daten'!$B:$R,HEX2DEC($B541)/16+3,HEX2DEC(H$1)+2),INDEX('BCC Daten'!$B:$R,HEX2DEC($B541)/16+3,HEX2DEC(G$1)+2)))</f>
        <v>47869</v>
      </c>
      <c r="H541" s="100"/>
      <c r="I541" s="100">
        <f>HEX2DEC(CONCATENATE(INDEX('BCC Daten'!$B:$R,HEX2DEC($B541)/16+3,HEX2DEC(J$1)+2),INDEX('BCC Daten'!$B:$R,HEX2DEC($B541)/16+3,HEX2DEC(I$1)+2)))</f>
        <v>52768</v>
      </c>
      <c r="J541" s="100"/>
      <c r="K541" s="100">
        <f>HEX2DEC(CONCATENATE(INDEX('BCC Daten'!$B:$R,HEX2DEC($B541)/16+3,HEX2DEC(L$1)+2),INDEX('BCC Daten'!$B:$R,HEX2DEC($B541)/16+3,HEX2DEC(K$1)+2)))</f>
        <v>55302</v>
      </c>
      <c r="L541" s="100"/>
      <c r="M541" s="100">
        <f>HEX2DEC(CONCATENATE(INDEX('BCC Daten'!$B:$R,HEX2DEC($B541)/16+3,HEX2DEC(N$1)+2),INDEX('BCC Daten'!$B:$R,HEX2DEC($B541)/16+3,HEX2DEC(M$1)+2)))</f>
        <v>51901</v>
      </c>
      <c r="N541" s="100"/>
      <c r="O541" s="100">
        <f>HEX2DEC(CONCATENATE(INDEX('BCC Daten'!$B:$R,HEX2DEC($B541)/16+3,HEX2DEC(P$1)+2),INDEX('BCC Daten'!$B:$R,HEX2DEC($B541)/16+3,HEX2DEC(O$1)+2)))</f>
        <v>55605</v>
      </c>
      <c r="P541" s="100"/>
      <c r="Q541" s="100">
        <f>HEX2DEC(CONCATENATE(INDEX('BCC Daten'!$B:$R,HEX2DEC($B541)/16+3,HEX2DEC(R$1)+2),INDEX('BCC Daten'!$B:$R,HEX2DEC($B541)/16+3,HEX2DEC(Q$1)+2)))</f>
        <v>55783</v>
      </c>
      <c r="R541" s="102"/>
    </row>
    <row r="542" spans="1:18" x14ac:dyDescent="0.25">
      <c r="A542" s="11">
        <f t="shared" si="18"/>
        <v>7760</v>
      </c>
      <c r="B542" s="10" t="str">
        <f t="shared" si="17"/>
        <v>1E50</v>
      </c>
      <c r="C542" s="99">
        <f>HEX2DEC(CONCATENATE(INDEX('BCC Daten'!$B:$R,HEX2DEC($B542)/16+3,HEX2DEC(D$1)+2),INDEX('BCC Daten'!$B:$R,HEX2DEC($B542)/16+3,HEX2DEC(C$1)+2)))</f>
        <v>60487</v>
      </c>
      <c r="D542" s="100"/>
      <c r="E542" s="100">
        <f>HEX2DEC(CONCATENATE(INDEX('BCC Daten'!$B:$R,HEX2DEC($B542)/16+3,HEX2DEC(F$1)+2),INDEX('BCC Daten'!$B:$R,HEX2DEC($B542)/16+3,HEX2DEC(E$1)+2)))</f>
        <v>59724</v>
      </c>
      <c r="F542" s="100"/>
      <c r="G542" s="100">
        <f>HEX2DEC(CONCATENATE(INDEX('BCC Daten'!$B:$R,HEX2DEC($B542)/16+3,HEX2DEC(H$1)+2),INDEX('BCC Daten'!$B:$R,HEX2DEC($B542)/16+3,HEX2DEC(G$1)+2)))</f>
        <v>61154</v>
      </c>
      <c r="H542" s="100"/>
      <c r="I542" s="100">
        <f>HEX2DEC(CONCATENATE(INDEX('BCC Daten'!$B:$R,HEX2DEC($B542)/16+3,HEX2DEC(J$1)+2),INDEX('BCC Daten'!$B:$R,HEX2DEC($B542)/16+3,HEX2DEC(I$1)+2)))</f>
        <v>57913</v>
      </c>
      <c r="J542" s="100"/>
      <c r="K542" s="100">
        <f>HEX2DEC(CONCATENATE(INDEX('BCC Daten'!$B:$R,HEX2DEC($B542)/16+3,HEX2DEC(L$1)+2),INDEX('BCC Daten'!$B:$R,HEX2DEC($B542)/16+3,HEX2DEC(K$1)+2)))</f>
        <v>62973</v>
      </c>
      <c r="L542" s="100"/>
      <c r="M542" s="100">
        <f>HEX2DEC(CONCATENATE(INDEX('BCC Daten'!$B:$R,HEX2DEC($B542)/16+3,HEX2DEC(N$1)+2),INDEX('BCC Daten'!$B:$R,HEX2DEC($B542)/16+3,HEX2DEC(M$1)+2)))</f>
        <v>60491</v>
      </c>
      <c r="N542" s="100"/>
      <c r="O542" s="100">
        <f>HEX2DEC(CONCATENATE(INDEX('BCC Daten'!$B:$R,HEX2DEC($B542)/16+3,HEX2DEC(P$1)+2),INDEX('BCC Daten'!$B:$R,HEX2DEC($B542)/16+3,HEX2DEC(O$1)+2)))</f>
        <v>61534</v>
      </c>
      <c r="P542" s="100"/>
      <c r="Q542" s="100">
        <f>HEX2DEC(CONCATENATE(INDEX('BCC Daten'!$B:$R,HEX2DEC($B542)/16+3,HEX2DEC(R$1)+2),INDEX('BCC Daten'!$B:$R,HEX2DEC($B542)/16+3,HEX2DEC(Q$1)+2)))</f>
        <v>63350</v>
      </c>
      <c r="R542" s="102"/>
    </row>
    <row r="543" spans="1:18" x14ac:dyDescent="0.25">
      <c r="A543" s="11">
        <f t="shared" si="18"/>
        <v>7776</v>
      </c>
      <c r="B543" s="10" t="str">
        <f t="shared" si="17"/>
        <v>1E60</v>
      </c>
      <c r="C543" s="99">
        <f>HEX2DEC(CONCATENATE(INDEX('BCC Daten'!$B:$R,HEX2DEC($B543)/16+3,HEX2DEC(D$1)+2),INDEX('BCC Daten'!$B:$R,HEX2DEC($B543)/16+3,HEX2DEC(C$1)+2)))</f>
        <v>60530</v>
      </c>
      <c r="D543" s="100"/>
      <c r="E543" s="100">
        <f>HEX2DEC(CONCATENATE(INDEX('BCC Daten'!$B:$R,HEX2DEC($B543)/16+3,HEX2DEC(F$1)+2),INDEX('BCC Daten'!$B:$R,HEX2DEC($B543)/16+3,HEX2DEC(E$1)+2)))</f>
        <v>62032</v>
      </c>
      <c r="F543" s="100"/>
      <c r="G543" s="100">
        <f>HEX2DEC(CONCATENATE(INDEX('BCC Daten'!$B:$R,HEX2DEC($B543)/16+3,HEX2DEC(H$1)+2),INDEX('BCC Daten'!$B:$R,HEX2DEC($B543)/16+3,HEX2DEC(G$1)+2)))</f>
        <v>61359</v>
      </c>
      <c r="H543" s="100"/>
      <c r="I543" s="100">
        <f>HEX2DEC(CONCATENATE(INDEX('BCC Daten'!$B:$R,HEX2DEC($B543)/16+3,HEX2DEC(J$1)+2),INDEX('BCC Daten'!$B:$R,HEX2DEC($B543)/16+3,HEX2DEC(I$1)+2)))</f>
        <v>62245</v>
      </c>
      <c r="J543" s="100"/>
      <c r="K543" s="100">
        <f>HEX2DEC(CONCATENATE(INDEX('BCC Daten'!$B:$R,HEX2DEC($B543)/16+3,HEX2DEC(L$1)+2),INDEX('BCC Daten'!$B:$R,HEX2DEC($B543)/16+3,HEX2DEC(K$1)+2)))</f>
        <v>61050</v>
      </c>
      <c r="L543" s="100"/>
      <c r="M543" s="100">
        <f>HEX2DEC(CONCATENATE(INDEX('BCC Daten'!$B:$R,HEX2DEC($B543)/16+3,HEX2DEC(N$1)+2),INDEX('BCC Daten'!$B:$R,HEX2DEC($B543)/16+3,HEX2DEC(M$1)+2)))</f>
        <v>60142</v>
      </c>
      <c r="N543" s="100"/>
      <c r="O543" s="100">
        <f>HEX2DEC(CONCATENATE(INDEX('BCC Daten'!$B:$R,HEX2DEC($B543)/16+3,HEX2DEC(P$1)+2),INDEX('BCC Daten'!$B:$R,HEX2DEC($B543)/16+3,HEX2DEC(O$1)+2)))</f>
        <v>59964</v>
      </c>
      <c r="P543" s="100"/>
      <c r="Q543" s="100">
        <f>HEX2DEC(CONCATENATE(INDEX('BCC Daten'!$B:$R,HEX2DEC($B543)/16+3,HEX2DEC(R$1)+2),INDEX('BCC Daten'!$B:$R,HEX2DEC($B543)/16+3,HEX2DEC(Q$1)+2)))</f>
        <v>57584</v>
      </c>
      <c r="R543" s="102"/>
    </row>
    <row r="544" spans="1:18" x14ac:dyDescent="0.25">
      <c r="A544" s="11">
        <f t="shared" si="18"/>
        <v>7792</v>
      </c>
      <c r="B544" s="10" t="str">
        <f t="shared" si="17"/>
        <v>1E70</v>
      </c>
      <c r="C544" s="99">
        <f>HEX2DEC(CONCATENATE(INDEX('BCC Daten'!$B:$R,HEX2DEC($B544)/16+3,HEX2DEC(D$1)+2),INDEX('BCC Daten'!$B:$R,HEX2DEC($B544)/16+3,HEX2DEC(C$1)+2)))</f>
        <v>55646</v>
      </c>
      <c r="D544" s="100"/>
      <c r="E544" s="100">
        <f>HEX2DEC(CONCATENATE(INDEX('BCC Daten'!$B:$R,HEX2DEC($B544)/16+3,HEX2DEC(F$1)+2),INDEX('BCC Daten'!$B:$R,HEX2DEC($B544)/16+3,HEX2DEC(E$1)+2)))</f>
        <v>53681</v>
      </c>
      <c r="F544" s="100"/>
      <c r="G544" s="100">
        <f>HEX2DEC(CONCATENATE(INDEX('BCC Daten'!$B:$R,HEX2DEC($B544)/16+3,HEX2DEC(H$1)+2),INDEX('BCC Daten'!$B:$R,HEX2DEC($B544)/16+3,HEX2DEC(G$1)+2)))</f>
        <v>51440</v>
      </c>
      <c r="H544" s="100"/>
      <c r="I544" s="100">
        <f>HEX2DEC(CONCATENATE(INDEX('BCC Daten'!$B:$R,HEX2DEC($B544)/16+3,HEX2DEC(J$1)+2),INDEX('BCC Daten'!$B:$R,HEX2DEC($B544)/16+3,HEX2DEC(I$1)+2)))</f>
        <v>50607</v>
      </c>
      <c r="J544" s="100"/>
      <c r="K544" s="100">
        <f>HEX2DEC(CONCATENATE(INDEX('BCC Daten'!$B:$R,HEX2DEC($B544)/16+3,HEX2DEC(L$1)+2),INDEX('BCC Daten'!$B:$R,HEX2DEC($B544)/16+3,HEX2DEC(K$1)+2)))</f>
        <v>48247</v>
      </c>
      <c r="L544" s="100"/>
      <c r="M544" s="100">
        <f>HEX2DEC(CONCATENATE(INDEX('BCC Daten'!$B:$R,HEX2DEC($B544)/16+3,HEX2DEC(N$1)+2),INDEX('BCC Daten'!$B:$R,HEX2DEC($B544)/16+3,HEX2DEC(M$1)+2)))</f>
        <v>46142</v>
      </c>
      <c r="N544" s="100"/>
      <c r="O544" s="100">
        <f>HEX2DEC(CONCATENATE(INDEX('BCC Daten'!$B:$R,HEX2DEC($B544)/16+3,HEX2DEC(P$1)+2),INDEX('BCC Daten'!$B:$R,HEX2DEC($B544)/16+3,HEX2DEC(O$1)+2)))</f>
        <v>42359</v>
      </c>
      <c r="P544" s="100"/>
      <c r="Q544" s="100">
        <f>HEX2DEC(CONCATENATE(INDEX('BCC Daten'!$B:$R,HEX2DEC($B544)/16+3,HEX2DEC(R$1)+2),INDEX('BCC Daten'!$B:$R,HEX2DEC($B544)/16+3,HEX2DEC(Q$1)+2)))</f>
        <v>36216</v>
      </c>
      <c r="R544" s="102"/>
    </row>
    <row r="545" spans="1:19" x14ac:dyDescent="0.25">
      <c r="A545" s="11">
        <f t="shared" si="18"/>
        <v>7808</v>
      </c>
      <c r="B545" s="10" t="str">
        <f t="shared" si="17"/>
        <v>1E80</v>
      </c>
      <c r="C545" s="99">
        <f>HEX2DEC(CONCATENATE(INDEX('BCC Daten'!$B:$R,HEX2DEC($B545)/16+3,HEX2DEC(D$1)+2),INDEX('BCC Daten'!$B:$R,HEX2DEC($B545)/16+3,HEX2DEC(C$1)+2)))</f>
        <v>43855</v>
      </c>
      <c r="D545" s="100"/>
      <c r="E545" s="100">
        <f>HEX2DEC(CONCATENATE(INDEX('BCC Daten'!$B:$R,HEX2DEC($B545)/16+3,HEX2DEC(F$1)+2),INDEX('BCC Daten'!$B:$R,HEX2DEC($B545)/16+3,HEX2DEC(E$1)+2)))</f>
        <v>46403</v>
      </c>
      <c r="F545" s="100"/>
      <c r="G545" s="100">
        <f>HEX2DEC(CONCATENATE(INDEX('BCC Daten'!$B:$R,HEX2DEC($B545)/16+3,HEX2DEC(H$1)+2),INDEX('BCC Daten'!$B:$R,HEX2DEC($B545)/16+3,HEX2DEC(G$1)+2)))</f>
        <v>47374</v>
      </c>
      <c r="H545" s="100"/>
      <c r="I545" s="100">
        <f>HEX2DEC(CONCATENATE(INDEX('BCC Daten'!$B:$R,HEX2DEC($B545)/16+3,HEX2DEC(J$1)+2),INDEX('BCC Daten'!$B:$R,HEX2DEC($B545)/16+3,HEX2DEC(I$1)+2)))</f>
        <v>50851</v>
      </c>
      <c r="J545" s="100"/>
      <c r="K545" s="100">
        <f>HEX2DEC(CONCATENATE(INDEX('BCC Daten'!$B:$R,HEX2DEC($B545)/16+3,HEX2DEC(L$1)+2),INDEX('BCC Daten'!$B:$R,HEX2DEC($B545)/16+3,HEX2DEC(K$1)+2)))</f>
        <v>52208</v>
      </c>
      <c r="L545" s="100"/>
      <c r="M545" s="100">
        <f>HEX2DEC(CONCATENATE(INDEX('BCC Daten'!$B:$R,HEX2DEC($B545)/16+3,HEX2DEC(N$1)+2),INDEX('BCC Daten'!$B:$R,HEX2DEC($B545)/16+3,HEX2DEC(M$1)+2)))</f>
        <v>57409</v>
      </c>
      <c r="N545" s="100"/>
      <c r="O545" s="100">
        <f>HEX2DEC(CONCATENATE(INDEX('BCC Daten'!$B:$R,HEX2DEC($B545)/16+3,HEX2DEC(P$1)+2),INDEX('BCC Daten'!$B:$R,HEX2DEC($B545)/16+3,HEX2DEC(O$1)+2)))</f>
        <v>55308</v>
      </c>
      <c r="P545" s="100"/>
      <c r="Q545" s="100">
        <f>HEX2DEC(CONCATENATE(INDEX('BCC Daten'!$B:$R,HEX2DEC($B545)/16+3,HEX2DEC(R$1)+2),INDEX('BCC Daten'!$B:$R,HEX2DEC($B545)/16+3,HEX2DEC(Q$1)+2)))</f>
        <v>59466</v>
      </c>
      <c r="R545" s="102"/>
    </row>
    <row r="546" spans="1:19" x14ac:dyDescent="0.25">
      <c r="A546" s="11">
        <f t="shared" si="18"/>
        <v>7824</v>
      </c>
      <c r="B546" s="10" t="str">
        <f t="shared" si="17"/>
        <v>1E90</v>
      </c>
      <c r="C546" s="99">
        <f>HEX2DEC(CONCATENATE(INDEX('BCC Daten'!$B:$R,HEX2DEC($B546)/16+3,HEX2DEC(D$1)+2),INDEX('BCC Daten'!$B:$R,HEX2DEC($B546)/16+3,HEX2DEC(C$1)+2)))</f>
        <v>60495</v>
      </c>
      <c r="D546" s="100"/>
      <c r="E546" s="100">
        <f>HEX2DEC(CONCATENATE(INDEX('BCC Daten'!$B:$R,HEX2DEC($B546)/16+3,HEX2DEC(F$1)+2),INDEX('BCC Daten'!$B:$R,HEX2DEC($B546)/16+3,HEX2DEC(E$1)+2)))</f>
        <v>60542</v>
      </c>
      <c r="F546" s="100"/>
      <c r="G546" s="100">
        <f>HEX2DEC(CONCATENATE(INDEX('BCC Daten'!$B:$R,HEX2DEC($B546)/16+3,HEX2DEC(H$1)+2),INDEX('BCC Daten'!$B:$R,HEX2DEC($B546)/16+3,HEX2DEC(G$1)+2)))</f>
        <v>62547</v>
      </c>
      <c r="H546" s="100"/>
      <c r="I546" s="100">
        <f>HEX2DEC(CONCATENATE(INDEX('BCC Daten'!$B:$R,HEX2DEC($B546)/16+3,HEX2DEC(J$1)+2),INDEX('BCC Daten'!$B:$R,HEX2DEC($B546)/16+3,HEX2DEC(I$1)+2)))</f>
        <v>63572</v>
      </c>
      <c r="J546" s="100"/>
      <c r="K546" s="100">
        <f>HEX2DEC(CONCATENATE(INDEX('BCC Daten'!$B:$R,HEX2DEC($B546)/16+3,HEX2DEC(L$1)+2),INDEX('BCC Daten'!$B:$R,HEX2DEC($B546)/16+3,HEX2DEC(K$1)+2)))</f>
        <v>62405</v>
      </c>
      <c r="L546" s="100"/>
      <c r="M546" s="100">
        <f>HEX2DEC(CONCATENATE(INDEX('BCC Daten'!$B:$R,HEX2DEC($B546)/16+3,HEX2DEC(N$1)+2),INDEX('BCC Daten'!$B:$R,HEX2DEC($B546)/16+3,HEX2DEC(M$1)+2)))</f>
        <v>61492</v>
      </c>
      <c r="N546" s="100"/>
      <c r="O546" s="100">
        <f>HEX2DEC(CONCATENATE(INDEX('BCC Daten'!$B:$R,HEX2DEC($B546)/16+3,HEX2DEC(P$1)+2),INDEX('BCC Daten'!$B:$R,HEX2DEC($B546)/16+3,HEX2DEC(O$1)+2)))</f>
        <v>63854</v>
      </c>
      <c r="P546" s="100"/>
      <c r="Q546" s="100">
        <f>HEX2DEC(CONCATENATE(INDEX('BCC Daten'!$B:$R,HEX2DEC($B546)/16+3,HEX2DEC(R$1)+2),INDEX('BCC Daten'!$B:$R,HEX2DEC($B546)/16+3,HEX2DEC(Q$1)+2)))</f>
        <v>63018</v>
      </c>
      <c r="R546" s="102"/>
    </row>
    <row r="547" spans="1:19" x14ac:dyDescent="0.25">
      <c r="A547" s="11">
        <f t="shared" si="18"/>
        <v>7840</v>
      </c>
      <c r="B547" s="10" t="str">
        <f t="shared" si="17"/>
        <v>1EA0</v>
      </c>
      <c r="C547" s="99">
        <f>HEX2DEC(CONCATENATE(INDEX('BCC Daten'!$B:$R,HEX2DEC($B547)/16+3,HEX2DEC(D$1)+2),INDEX('BCC Daten'!$B:$R,HEX2DEC($B547)/16+3,HEX2DEC(C$1)+2)))</f>
        <v>62968</v>
      </c>
      <c r="D547" s="100"/>
      <c r="E547" s="100">
        <f>HEX2DEC(CONCATENATE(INDEX('BCC Daten'!$B:$R,HEX2DEC($B547)/16+3,HEX2DEC(F$1)+2),INDEX('BCC Daten'!$B:$R,HEX2DEC($B547)/16+3,HEX2DEC(E$1)+2)))</f>
        <v>65249</v>
      </c>
      <c r="F547" s="100"/>
      <c r="G547" s="100">
        <f>HEX2DEC(CONCATENATE(INDEX('BCC Daten'!$B:$R,HEX2DEC($B547)/16+3,HEX2DEC(H$1)+2),INDEX('BCC Daten'!$B:$R,HEX2DEC($B547)/16+3,HEX2DEC(G$1)+2)))</f>
        <v>62843</v>
      </c>
      <c r="H547" s="100"/>
      <c r="I547" s="100">
        <f>HEX2DEC(CONCATENATE(INDEX('BCC Daten'!$B:$R,HEX2DEC($B547)/16+3,HEX2DEC(J$1)+2),INDEX('BCC Daten'!$B:$R,HEX2DEC($B547)/16+3,HEX2DEC(I$1)+2)))</f>
        <v>61426</v>
      </c>
      <c r="J547" s="100"/>
      <c r="K547" s="100">
        <f>HEX2DEC(CONCATENATE(INDEX('BCC Daten'!$B:$R,HEX2DEC($B547)/16+3,HEX2DEC(L$1)+2),INDEX('BCC Daten'!$B:$R,HEX2DEC($B547)/16+3,HEX2DEC(K$1)+2)))</f>
        <v>59642</v>
      </c>
      <c r="L547" s="100"/>
      <c r="M547" s="100">
        <f>HEX2DEC(CONCATENATE(INDEX('BCC Daten'!$B:$R,HEX2DEC($B547)/16+3,HEX2DEC(N$1)+2),INDEX('BCC Daten'!$B:$R,HEX2DEC($B547)/16+3,HEX2DEC(M$1)+2)))</f>
        <v>61220</v>
      </c>
      <c r="N547" s="100"/>
      <c r="O547" s="100">
        <f>HEX2DEC(CONCATENATE(INDEX('BCC Daten'!$B:$R,HEX2DEC($B547)/16+3,HEX2DEC(P$1)+2),INDEX('BCC Daten'!$B:$R,HEX2DEC($B547)/16+3,HEX2DEC(O$1)+2)))</f>
        <v>60632</v>
      </c>
      <c r="P547" s="100"/>
      <c r="Q547" s="100">
        <f>HEX2DEC(CONCATENATE(INDEX('BCC Daten'!$B:$R,HEX2DEC($B547)/16+3,HEX2DEC(R$1)+2),INDEX('BCC Daten'!$B:$R,HEX2DEC($B547)/16+3,HEX2DEC(Q$1)+2)))</f>
        <v>55215</v>
      </c>
      <c r="R547" s="102"/>
    </row>
    <row r="548" spans="1:19" x14ac:dyDescent="0.25">
      <c r="A548" s="11">
        <f t="shared" si="18"/>
        <v>7856</v>
      </c>
      <c r="B548" s="10" t="str">
        <f t="shared" si="17"/>
        <v>1EB0</v>
      </c>
      <c r="C548" s="99">
        <f>HEX2DEC(CONCATENATE(INDEX('BCC Daten'!$B:$R,HEX2DEC($B548)/16+3,HEX2DEC(D$1)+2),INDEX('BCC Daten'!$B:$R,HEX2DEC($B548)/16+3,HEX2DEC(C$1)+2)))</f>
        <v>57103</v>
      </c>
      <c r="D548" s="100"/>
      <c r="E548" s="100">
        <f>HEX2DEC(CONCATENATE(INDEX('BCC Daten'!$B:$R,HEX2DEC($B548)/16+3,HEX2DEC(F$1)+2),INDEX('BCC Daten'!$B:$R,HEX2DEC($B548)/16+3,HEX2DEC(E$1)+2)))</f>
        <v>56653</v>
      </c>
      <c r="F548" s="100"/>
      <c r="G548" s="100">
        <f>HEX2DEC(CONCATENATE(INDEX('BCC Daten'!$B:$R,HEX2DEC($B548)/16+3,HEX2DEC(H$1)+2),INDEX('BCC Daten'!$B:$R,HEX2DEC($B548)/16+3,HEX2DEC(G$1)+2)))</f>
        <v>54780</v>
      </c>
      <c r="H548" s="100"/>
      <c r="I548" s="100">
        <f>HEX2DEC(CONCATENATE(INDEX('BCC Daten'!$B:$R,HEX2DEC($B548)/16+3,HEX2DEC(J$1)+2),INDEX('BCC Daten'!$B:$R,HEX2DEC($B548)/16+3,HEX2DEC(I$1)+2)))</f>
        <v>49637</v>
      </c>
      <c r="J548" s="100"/>
      <c r="K548" s="100">
        <f>HEX2DEC(CONCATENATE(INDEX('BCC Daten'!$B:$R,HEX2DEC($B548)/16+3,HEX2DEC(L$1)+2),INDEX('BCC Daten'!$B:$R,HEX2DEC($B548)/16+3,HEX2DEC(K$1)+2)))</f>
        <v>44789</v>
      </c>
      <c r="L548" s="100"/>
      <c r="M548" s="100">
        <f>HEX2DEC(CONCATENATE(INDEX('BCC Daten'!$B:$R,HEX2DEC($B548)/16+3,HEX2DEC(N$1)+2),INDEX('BCC Daten'!$B:$R,HEX2DEC($B548)/16+3,HEX2DEC(M$1)+2)))</f>
        <v>43483</v>
      </c>
      <c r="N548" s="100"/>
      <c r="O548" s="100">
        <f>HEX2DEC(CONCATENATE(INDEX('BCC Daten'!$B:$R,HEX2DEC($B548)/16+3,HEX2DEC(P$1)+2),INDEX('BCC Daten'!$B:$R,HEX2DEC($B548)/16+3,HEX2DEC(O$1)+2)))</f>
        <v>41913</v>
      </c>
      <c r="P548" s="100"/>
      <c r="Q548" s="100">
        <f>HEX2DEC(CONCATENATE(INDEX('BCC Daten'!$B:$R,HEX2DEC($B548)/16+3,HEX2DEC(R$1)+2),INDEX('BCC Daten'!$B:$R,HEX2DEC($B548)/16+3,HEX2DEC(Q$1)+2)))</f>
        <v>37358</v>
      </c>
      <c r="R548" s="102"/>
    </row>
    <row r="549" spans="1:19" x14ac:dyDescent="0.25">
      <c r="A549" s="11">
        <f t="shared" si="18"/>
        <v>7872</v>
      </c>
      <c r="B549" s="10" t="str">
        <f t="shared" si="17"/>
        <v>1EC0</v>
      </c>
      <c r="C549" s="99">
        <f>HEX2DEC(CONCATENATE(INDEX('BCC Daten'!$B:$R,HEX2DEC($B549)/16+3,HEX2DEC(D$1)+2),INDEX('BCC Daten'!$B:$R,HEX2DEC($B549)/16+3,HEX2DEC(C$1)+2)))</f>
        <v>42373</v>
      </c>
      <c r="D549" s="100"/>
      <c r="E549" s="100">
        <f>HEX2DEC(CONCATENATE(INDEX('BCC Daten'!$B:$R,HEX2DEC($B549)/16+3,HEX2DEC(F$1)+2),INDEX('BCC Daten'!$B:$R,HEX2DEC($B549)/16+3,HEX2DEC(E$1)+2)))</f>
        <v>47030</v>
      </c>
      <c r="F549" s="100"/>
      <c r="G549" s="100">
        <f>HEX2DEC(CONCATENATE(INDEX('BCC Daten'!$B:$R,HEX2DEC($B549)/16+3,HEX2DEC(H$1)+2),INDEX('BCC Daten'!$B:$R,HEX2DEC($B549)/16+3,HEX2DEC(G$1)+2)))</f>
        <v>50710</v>
      </c>
      <c r="H549" s="100"/>
      <c r="I549" s="100">
        <f>HEX2DEC(CONCATENATE(INDEX('BCC Daten'!$B:$R,HEX2DEC($B549)/16+3,HEX2DEC(J$1)+2),INDEX('BCC Daten'!$B:$R,HEX2DEC($B549)/16+3,HEX2DEC(I$1)+2)))</f>
        <v>54022</v>
      </c>
      <c r="J549" s="100"/>
      <c r="K549" s="100">
        <f>HEX2DEC(CONCATENATE(INDEX('BCC Daten'!$B:$R,HEX2DEC($B549)/16+3,HEX2DEC(L$1)+2),INDEX('BCC Daten'!$B:$R,HEX2DEC($B549)/16+3,HEX2DEC(K$1)+2)))</f>
        <v>57877</v>
      </c>
      <c r="L549" s="100"/>
      <c r="M549" s="100">
        <f>HEX2DEC(CONCATENATE(INDEX('BCC Daten'!$B:$R,HEX2DEC($B549)/16+3,HEX2DEC(N$1)+2),INDEX('BCC Daten'!$B:$R,HEX2DEC($B549)/16+3,HEX2DEC(M$1)+2)))</f>
        <v>56400</v>
      </c>
      <c r="N549" s="100"/>
      <c r="O549" s="100">
        <f>HEX2DEC(CONCATENATE(INDEX('BCC Daten'!$B:$R,HEX2DEC($B549)/16+3,HEX2DEC(P$1)+2),INDEX('BCC Daten'!$B:$R,HEX2DEC($B549)/16+3,HEX2DEC(O$1)+2)))</f>
        <v>57750</v>
      </c>
      <c r="P549" s="100"/>
      <c r="Q549" s="100">
        <f>HEX2DEC(CONCATENATE(INDEX('BCC Daten'!$B:$R,HEX2DEC($B549)/16+3,HEX2DEC(R$1)+2),INDEX('BCC Daten'!$B:$R,HEX2DEC($B549)/16+3,HEX2DEC(Q$1)+2)))</f>
        <v>56627</v>
      </c>
      <c r="R549" s="102"/>
    </row>
    <row r="550" spans="1:19" x14ac:dyDescent="0.25">
      <c r="A550" s="11">
        <f t="shared" si="18"/>
        <v>7888</v>
      </c>
      <c r="B550" s="10" t="str">
        <f t="shared" si="17"/>
        <v>1ED0</v>
      </c>
      <c r="C550" s="99">
        <f>HEX2DEC(CONCATENATE(INDEX('BCC Daten'!$B:$R,HEX2DEC($B550)/16+3,HEX2DEC(D$1)+2),INDEX('BCC Daten'!$B:$R,HEX2DEC($B550)/16+3,HEX2DEC(C$1)+2)))</f>
        <v>60828</v>
      </c>
      <c r="D550" s="100"/>
      <c r="E550" s="100">
        <f>HEX2DEC(CONCATENATE(INDEX('BCC Daten'!$B:$R,HEX2DEC($B550)/16+3,HEX2DEC(F$1)+2),INDEX('BCC Daten'!$B:$R,HEX2DEC($B550)/16+3,HEX2DEC(E$1)+2)))</f>
        <v>62162</v>
      </c>
      <c r="F550" s="100"/>
      <c r="G550" s="100">
        <f>HEX2DEC(CONCATENATE(INDEX('BCC Daten'!$B:$R,HEX2DEC($B550)/16+3,HEX2DEC(H$1)+2),INDEX('BCC Daten'!$B:$R,HEX2DEC($B550)/16+3,HEX2DEC(G$1)+2)))</f>
        <v>61986</v>
      </c>
      <c r="H550" s="100"/>
      <c r="I550" s="100">
        <f>HEX2DEC(CONCATENATE(INDEX('BCC Daten'!$B:$R,HEX2DEC($B550)/16+3,HEX2DEC(J$1)+2),INDEX('BCC Daten'!$B:$R,HEX2DEC($B550)/16+3,HEX2DEC(I$1)+2)))</f>
        <v>63173</v>
      </c>
      <c r="J550" s="100"/>
      <c r="K550" s="100">
        <f>HEX2DEC(CONCATENATE(INDEX('BCC Daten'!$B:$R,HEX2DEC($B550)/16+3,HEX2DEC(L$1)+2),INDEX('BCC Daten'!$B:$R,HEX2DEC($B550)/16+3,HEX2DEC(K$1)+2)))</f>
        <v>62539</v>
      </c>
      <c r="L550" s="100"/>
      <c r="M550" s="100">
        <f>HEX2DEC(CONCATENATE(INDEX('BCC Daten'!$B:$R,HEX2DEC($B550)/16+3,HEX2DEC(N$1)+2),INDEX('BCC Daten'!$B:$R,HEX2DEC($B550)/16+3,HEX2DEC(M$1)+2)))</f>
        <v>62169</v>
      </c>
      <c r="N550" s="100"/>
      <c r="O550" s="100">
        <f>HEX2DEC(CONCATENATE(INDEX('BCC Daten'!$B:$R,HEX2DEC($B550)/16+3,HEX2DEC(P$1)+2),INDEX('BCC Daten'!$B:$R,HEX2DEC($B550)/16+3,HEX2DEC(O$1)+2)))</f>
        <v>63970</v>
      </c>
      <c r="P550" s="100"/>
      <c r="Q550" s="100">
        <f>HEX2DEC(CONCATENATE(INDEX('BCC Daten'!$B:$R,HEX2DEC($B550)/16+3,HEX2DEC(R$1)+2),INDEX('BCC Daten'!$B:$R,HEX2DEC($B550)/16+3,HEX2DEC(Q$1)+2)))</f>
        <v>63944</v>
      </c>
      <c r="R550" s="102"/>
    </row>
    <row r="551" spans="1:19" x14ac:dyDescent="0.25">
      <c r="A551" s="11">
        <f t="shared" si="18"/>
        <v>7904</v>
      </c>
      <c r="B551" s="10" t="str">
        <f t="shared" si="17"/>
        <v>1EE0</v>
      </c>
      <c r="C551" s="99">
        <f>HEX2DEC(CONCATENATE(INDEX('BCC Daten'!$B:$R,HEX2DEC($B551)/16+3,HEX2DEC(D$1)+2),INDEX('BCC Daten'!$B:$R,HEX2DEC($B551)/16+3,HEX2DEC(C$1)+2)))</f>
        <v>63697</v>
      </c>
      <c r="D551" s="100"/>
      <c r="E551" s="100">
        <f>HEX2DEC(CONCATENATE(INDEX('BCC Daten'!$B:$R,HEX2DEC($B551)/16+3,HEX2DEC(F$1)+2),INDEX('BCC Daten'!$B:$R,HEX2DEC($B551)/16+3,HEX2DEC(E$1)+2)))</f>
        <v>62718</v>
      </c>
      <c r="F551" s="100"/>
      <c r="G551" s="100">
        <f>HEX2DEC(CONCATENATE(INDEX('BCC Daten'!$B:$R,HEX2DEC($B551)/16+3,HEX2DEC(H$1)+2),INDEX('BCC Daten'!$B:$R,HEX2DEC($B551)/16+3,HEX2DEC(G$1)+2)))</f>
        <v>62296</v>
      </c>
      <c r="H551" s="100"/>
      <c r="I551" s="100">
        <f>HEX2DEC(CONCATENATE(INDEX('BCC Daten'!$B:$R,HEX2DEC($B551)/16+3,HEX2DEC(J$1)+2),INDEX('BCC Daten'!$B:$R,HEX2DEC($B551)/16+3,HEX2DEC(I$1)+2)))</f>
        <v>60635</v>
      </c>
      <c r="J551" s="100"/>
      <c r="K551" s="100">
        <f>HEX2DEC(CONCATENATE(INDEX('BCC Daten'!$B:$R,HEX2DEC($B551)/16+3,HEX2DEC(L$1)+2),INDEX('BCC Daten'!$B:$R,HEX2DEC($B551)/16+3,HEX2DEC(K$1)+2)))</f>
        <v>61506</v>
      </c>
      <c r="L551" s="100"/>
      <c r="M551" s="100">
        <f>HEX2DEC(CONCATENATE(INDEX('BCC Daten'!$B:$R,HEX2DEC($B551)/16+3,HEX2DEC(N$1)+2),INDEX('BCC Daten'!$B:$R,HEX2DEC($B551)/16+3,HEX2DEC(M$1)+2)))</f>
        <v>58320</v>
      </c>
      <c r="N551" s="100"/>
      <c r="O551" s="100">
        <f>HEX2DEC(CONCATENATE(INDEX('BCC Daten'!$B:$R,HEX2DEC($B551)/16+3,HEX2DEC(P$1)+2),INDEX('BCC Daten'!$B:$R,HEX2DEC($B551)/16+3,HEX2DEC(O$1)+2)))</f>
        <v>57882</v>
      </c>
      <c r="P551" s="100"/>
      <c r="Q551" s="100">
        <f>HEX2DEC(CONCATENATE(INDEX('BCC Daten'!$B:$R,HEX2DEC($B551)/16+3,HEX2DEC(R$1)+2),INDEX('BCC Daten'!$B:$R,HEX2DEC($B551)/16+3,HEX2DEC(Q$1)+2)))</f>
        <v>57839</v>
      </c>
      <c r="R551" s="102"/>
    </row>
    <row r="552" spans="1:19" x14ac:dyDescent="0.25">
      <c r="A552" s="11">
        <f t="shared" si="18"/>
        <v>7920</v>
      </c>
      <c r="B552" s="10" t="str">
        <f t="shared" si="17"/>
        <v>1EF0</v>
      </c>
      <c r="C552" s="99">
        <f>HEX2DEC(CONCATENATE(INDEX('BCC Daten'!$B:$R,HEX2DEC($B552)/16+3,HEX2DEC(D$1)+2),INDEX('BCC Daten'!$B:$R,HEX2DEC($B552)/16+3,HEX2DEC(C$1)+2)))</f>
        <v>57659</v>
      </c>
      <c r="D552" s="100"/>
      <c r="E552" s="100">
        <f>HEX2DEC(CONCATENATE(INDEX('BCC Daten'!$B:$R,HEX2DEC($B552)/16+3,HEX2DEC(F$1)+2),INDEX('BCC Daten'!$B:$R,HEX2DEC($B552)/16+3,HEX2DEC(E$1)+2)))</f>
        <v>55824</v>
      </c>
      <c r="F552" s="100"/>
      <c r="G552" s="100">
        <f>HEX2DEC(CONCATENATE(INDEX('BCC Daten'!$B:$R,HEX2DEC($B552)/16+3,HEX2DEC(H$1)+2),INDEX('BCC Daten'!$B:$R,HEX2DEC($B552)/16+3,HEX2DEC(G$1)+2)))</f>
        <v>52890</v>
      </c>
      <c r="H552" s="100"/>
      <c r="I552" s="100">
        <f>HEX2DEC(CONCATENATE(INDEX('BCC Daten'!$B:$R,HEX2DEC($B552)/16+3,HEX2DEC(J$1)+2),INDEX('BCC Daten'!$B:$R,HEX2DEC($B552)/16+3,HEX2DEC(I$1)+2)))</f>
        <v>52766</v>
      </c>
      <c r="J552" s="100"/>
      <c r="K552" s="100">
        <f>HEX2DEC(CONCATENATE(INDEX('BCC Daten'!$B:$R,HEX2DEC($B552)/16+3,HEX2DEC(L$1)+2),INDEX('BCC Daten'!$B:$R,HEX2DEC($B552)/16+3,HEX2DEC(K$1)+2)))</f>
        <v>48978</v>
      </c>
      <c r="L552" s="100"/>
      <c r="M552" s="100">
        <f>HEX2DEC(CONCATENATE(INDEX('BCC Daten'!$B:$R,HEX2DEC($B552)/16+3,HEX2DEC(N$1)+2),INDEX('BCC Daten'!$B:$R,HEX2DEC($B552)/16+3,HEX2DEC(M$1)+2)))</f>
        <v>50262</v>
      </c>
      <c r="N552" s="100"/>
      <c r="O552" s="100">
        <f>HEX2DEC(CONCATENATE(INDEX('BCC Daten'!$B:$R,HEX2DEC($B552)/16+3,HEX2DEC(P$1)+2),INDEX('BCC Daten'!$B:$R,HEX2DEC($B552)/16+3,HEX2DEC(O$1)+2)))</f>
        <v>41471</v>
      </c>
      <c r="P552" s="100"/>
      <c r="Q552" s="100">
        <f>HEX2DEC(CONCATENATE(INDEX('BCC Daten'!$B:$R,HEX2DEC($B552)/16+3,HEX2DEC(R$1)+2),INDEX('BCC Daten'!$B:$R,HEX2DEC($B552)/16+3,HEX2DEC(Q$1)+2)))</f>
        <v>38012</v>
      </c>
      <c r="R552" s="102"/>
    </row>
    <row r="553" spans="1:19" x14ac:dyDescent="0.25">
      <c r="A553" s="11">
        <f t="shared" si="18"/>
        <v>7936</v>
      </c>
      <c r="B553" s="10" t="str">
        <f t="shared" si="17"/>
        <v>1F00</v>
      </c>
      <c r="C553" s="99">
        <f>HEX2DEC(CONCATENATE(INDEX('BCC Daten'!$B:$R,HEX2DEC($B553)/16+3,HEX2DEC(D$1)+2),INDEX('BCC Daten'!$B:$R,HEX2DEC($B553)/16+3,HEX2DEC(C$1)+2)))</f>
        <v>42395</v>
      </c>
      <c r="D553" s="100"/>
      <c r="E553" s="100">
        <f>HEX2DEC(CONCATENATE(INDEX('BCC Daten'!$B:$R,HEX2DEC($B553)/16+3,HEX2DEC(F$1)+2),INDEX('BCC Daten'!$B:$R,HEX2DEC($B553)/16+3,HEX2DEC(E$1)+2)))</f>
        <v>45741</v>
      </c>
      <c r="F553" s="100"/>
      <c r="G553" s="100">
        <f>HEX2DEC(CONCATENATE(INDEX('BCC Daten'!$B:$R,HEX2DEC($B553)/16+3,HEX2DEC(H$1)+2),INDEX('BCC Daten'!$B:$R,HEX2DEC($B553)/16+3,HEX2DEC(G$1)+2)))</f>
        <v>49218</v>
      </c>
      <c r="H553" s="100"/>
      <c r="I553" s="100">
        <f>HEX2DEC(CONCATENATE(INDEX('BCC Daten'!$B:$R,HEX2DEC($B553)/16+3,HEX2DEC(J$1)+2),INDEX('BCC Daten'!$B:$R,HEX2DEC($B553)/16+3,HEX2DEC(I$1)+2)))</f>
        <v>50936</v>
      </c>
      <c r="J553" s="100"/>
      <c r="K553" s="100">
        <f>HEX2DEC(CONCATENATE(INDEX('BCC Daten'!$B:$R,HEX2DEC($B553)/16+3,HEX2DEC(L$1)+2),INDEX('BCC Daten'!$B:$R,HEX2DEC($B553)/16+3,HEX2DEC(K$1)+2)))</f>
        <v>50091</v>
      </c>
      <c r="L553" s="100"/>
      <c r="M553" s="100">
        <f>HEX2DEC(CONCATENATE(INDEX('BCC Daten'!$B:$R,HEX2DEC($B553)/16+3,HEX2DEC(N$1)+2),INDEX('BCC Daten'!$B:$R,HEX2DEC($B553)/16+3,HEX2DEC(M$1)+2)))</f>
        <v>56073</v>
      </c>
      <c r="N553" s="100"/>
      <c r="O553" s="100">
        <f>HEX2DEC(CONCATENATE(INDEX('BCC Daten'!$B:$R,HEX2DEC($B553)/16+3,HEX2DEC(P$1)+2),INDEX('BCC Daten'!$B:$R,HEX2DEC($B553)/16+3,HEX2DEC(O$1)+2)))</f>
        <v>55130</v>
      </c>
      <c r="P553" s="100"/>
      <c r="Q553" s="100">
        <f>HEX2DEC(CONCATENATE(INDEX('BCC Daten'!$B:$R,HEX2DEC($B553)/16+3,HEX2DEC(R$1)+2),INDEX('BCC Daten'!$B:$R,HEX2DEC($B553)/16+3,HEX2DEC(Q$1)+2)))</f>
        <v>58453</v>
      </c>
      <c r="R553" s="102"/>
    </row>
    <row r="554" spans="1:19" x14ac:dyDescent="0.25">
      <c r="A554" s="11">
        <f t="shared" si="18"/>
        <v>7952</v>
      </c>
      <c r="B554" s="10" t="str">
        <f t="shared" si="17"/>
        <v>1F10</v>
      </c>
      <c r="C554" s="99">
        <f>HEX2DEC(CONCATENATE(INDEX('BCC Daten'!$B:$R,HEX2DEC($B554)/16+3,HEX2DEC(D$1)+2),INDEX('BCC Daten'!$B:$R,HEX2DEC($B554)/16+3,HEX2DEC(C$1)+2)))</f>
        <v>57094</v>
      </c>
      <c r="D554" s="100"/>
      <c r="E554" s="100">
        <f>HEX2DEC(CONCATENATE(INDEX('BCC Daten'!$B:$R,HEX2DEC($B554)/16+3,HEX2DEC(F$1)+2),INDEX('BCC Daten'!$B:$R,HEX2DEC($B554)/16+3,HEX2DEC(E$1)+2)))</f>
        <v>62238</v>
      </c>
      <c r="F554" s="100"/>
      <c r="G554" s="100">
        <f>HEX2DEC(CONCATENATE(INDEX('BCC Daten'!$B:$R,HEX2DEC($B554)/16+3,HEX2DEC(H$1)+2),INDEX('BCC Daten'!$B:$R,HEX2DEC($B554)/16+3,HEX2DEC(G$1)+2)))</f>
        <v>59799</v>
      </c>
      <c r="H554" s="100"/>
      <c r="I554" s="100">
        <f>HEX2DEC(CONCATENATE(INDEX('BCC Daten'!$B:$R,HEX2DEC($B554)/16+3,HEX2DEC(J$1)+2),INDEX('BCC Daten'!$B:$R,HEX2DEC($B554)/16+3,HEX2DEC(I$1)+2)))</f>
        <v>64128</v>
      </c>
      <c r="J554" s="100"/>
      <c r="K554" s="100">
        <f>HEX2DEC(CONCATENATE(INDEX('BCC Daten'!$B:$R,HEX2DEC($B554)/16+3,HEX2DEC(L$1)+2),INDEX('BCC Daten'!$B:$R,HEX2DEC($B554)/16+3,HEX2DEC(K$1)+2)))</f>
        <v>63770</v>
      </c>
      <c r="L554" s="100"/>
      <c r="M554" s="100">
        <f>HEX2DEC(CONCATENATE(INDEX('BCC Daten'!$B:$R,HEX2DEC($B554)/16+3,HEX2DEC(N$1)+2),INDEX('BCC Daten'!$B:$R,HEX2DEC($B554)/16+3,HEX2DEC(M$1)+2)))</f>
        <v>63632</v>
      </c>
      <c r="N554" s="100"/>
      <c r="O554" s="100">
        <f>HEX2DEC(CONCATENATE(INDEX('BCC Daten'!$B:$R,HEX2DEC($B554)/16+3,HEX2DEC(P$1)+2),INDEX('BCC Daten'!$B:$R,HEX2DEC($B554)/16+3,HEX2DEC(O$1)+2)))</f>
        <v>62625</v>
      </c>
      <c r="P554" s="100"/>
      <c r="Q554" s="100">
        <f>HEX2DEC(CONCATENATE(INDEX('BCC Daten'!$B:$R,HEX2DEC($B554)/16+3,HEX2DEC(R$1)+2),INDEX('BCC Daten'!$B:$R,HEX2DEC($B554)/16+3,HEX2DEC(Q$1)+2)))</f>
        <v>62020</v>
      </c>
      <c r="R554" s="102"/>
    </row>
    <row r="555" spans="1:19" x14ac:dyDescent="0.25">
      <c r="A555" s="11">
        <f t="shared" si="18"/>
        <v>7968</v>
      </c>
      <c r="B555" s="10" t="str">
        <f t="shared" si="17"/>
        <v>1F20</v>
      </c>
      <c r="C555" s="99">
        <f>HEX2DEC(CONCATENATE(INDEX('BCC Daten'!$B:$R,HEX2DEC($B555)/16+3,HEX2DEC(D$1)+2),INDEX('BCC Daten'!$B:$R,HEX2DEC($B555)/16+3,HEX2DEC(C$1)+2)))</f>
        <v>62472</v>
      </c>
      <c r="D555" s="100"/>
      <c r="E555" s="100">
        <f>HEX2DEC(CONCATENATE(INDEX('BCC Daten'!$B:$R,HEX2DEC($B555)/16+3,HEX2DEC(F$1)+2),INDEX('BCC Daten'!$B:$R,HEX2DEC($B555)/16+3,HEX2DEC(E$1)+2)))</f>
        <v>61863</v>
      </c>
      <c r="F555" s="100"/>
      <c r="G555" s="100">
        <f>HEX2DEC(CONCATENATE(INDEX('BCC Daten'!$B:$R,HEX2DEC($B555)/16+3,HEX2DEC(H$1)+2),INDEX('BCC Daten'!$B:$R,HEX2DEC($B555)/16+3,HEX2DEC(G$1)+2)))</f>
        <v>62311</v>
      </c>
      <c r="H555" s="100"/>
      <c r="I555" s="100">
        <f>HEX2DEC(CONCATENATE(INDEX('BCC Daten'!$B:$R,HEX2DEC($B555)/16+3,HEX2DEC(J$1)+2),INDEX('BCC Daten'!$B:$R,HEX2DEC($B555)/16+3,HEX2DEC(I$1)+2)))</f>
        <v>59167</v>
      </c>
      <c r="J555" s="100"/>
      <c r="K555" s="100">
        <f>HEX2DEC(CONCATENATE(INDEX('BCC Daten'!$B:$R,HEX2DEC($B555)/16+3,HEX2DEC(L$1)+2),INDEX('BCC Daten'!$B:$R,HEX2DEC($B555)/16+3,HEX2DEC(K$1)+2)))</f>
        <v>60158</v>
      </c>
      <c r="L555" s="100"/>
      <c r="M555" s="100">
        <f>HEX2DEC(CONCATENATE(INDEX('BCC Daten'!$B:$R,HEX2DEC($B555)/16+3,HEX2DEC(N$1)+2),INDEX('BCC Daten'!$B:$R,HEX2DEC($B555)/16+3,HEX2DEC(M$1)+2)))</f>
        <v>62143</v>
      </c>
      <c r="N555" s="100"/>
      <c r="O555" s="100">
        <f>HEX2DEC(CONCATENATE(INDEX('BCC Daten'!$B:$R,HEX2DEC($B555)/16+3,HEX2DEC(P$1)+2),INDEX('BCC Daten'!$B:$R,HEX2DEC($B555)/16+3,HEX2DEC(O$1)+2)))</f>
        <v>58622</v>
      </c>
      <c r="P555" s="100"/>
      <c r="Q555" s="100">
        <f>HEX2DEC(CONCATENATE(INDEX('BCC Daten'!$B:$R,HEX2DEC($B555)/16+3,HEX2DEC(R$1)+2),INDEX('BCC Daten'!$B:$R,HEX2DEC($B555)/16+3,HEX2DEC(Q$1)+2)))</f>
        <v>58885</v>
      </c>
      <c r="R555" s="102"/>
    </row>
    <row r="556" spans="1:19" x14ac:dyDescent="0.25">
      <c r="A556" s="34">
        <f t="shared" si="18"/>
        <v>7984</v>
      </c>
      <c r="B556" s="33" t="str">
        <f t="shared" si="17"/>
        <v>1F30</v>
      </c>
      <c r="C556" s="97">
        <f>HEX2DEC(CONCATENATE(INDEX('BCC Daten'!$B:$R,HEX2DEC($B556)/16+3,HEX2DEC(D$1)+2),INDEX('BCC Daten'!$B:$R,HEX2DEC($B556)/16+3,HEX2DEC(C$1)+2)))</f>
        <v>56870</v>
      </c>
      <c r="D556" s="98"/>
      <c r="E556" s="98">
        <f>HEX2DEC(CONCATENATE(INDEX('BCC Daten'!$B:$R,HEX2DEC($B556)/16+3,HEX2DEC(F$1)+2),INDEX('BCC Daten'!$B:$R,HEX2DEC($B556)/16+3,HEX2DEC(E$1)+2)))</f>
        <v>55222</v>
      </c>
      <c r="F556" s="98"/>
      <c r="G556" s="98">
        <f>HEX2DEC(CONCATENATE(INDEX('BCC Daten'!$B:$R,HEX2DEC($B556)/16+3,HEX2DEC(H$1)+2),INDEX('BCC Daten'!$B:$R,HEX2DEC($B556)/16+3,HEX2DEC(G$1)+2)))</f>
        <v>49214</v>
      </c>
      <c r="H556" s="98"/>
      <c r="I556" s="98">
        <f>HEX2DEC(CONCATENATE(INDEX('BCC Daten'!$B:$R,HEX2DEC($B556)/16+3,HEX2DEC(J$1)+2),INDEX('BCC Daten'!$B:$R,HEX2DEC($B556)/16+3,HEX2DEC(I$1)+2)))</f>
        <v>49932</v>
      </c>
      <c r="J556" s="98"/>
      <c r="K556" s="98">
        <f>HEX2DEC(CONCATENATE(INDEX('BCC Daten'!$B:$R,HEX2DEC($B556)/16+3,HEX2DEC(L$1)+2),INDEX('BCC Daten'!$B:$R,HEX2DEC($B556)/16+3,HEX2DEC(K$1)+2)))</f>
        <v>45684</v>
      </c>
      <c r="L556" s="98"/>
      <c r="M556" s="98">
        <f>HEX2DEC(CONCATENATE(INDEX('BCC Daten'!$B:$R,HEX2DEC($B556)/16+3,HEX2DEC(N$1)+2),INDEX('BCC Daten'!$B:$R,HEX2DEC($B556)/16+3,HEX2DEC(M$1)+2)))</f>
        <v>45399</v>
      </c>
      <c r="N556" s="98"/>
      <c r="O556" s="98">
        <f>HEX2DEC(CONCATENATE(INDEX('BCC Daten'!$B:$R,HEX2DEC($B556)/16+3,HEX2DEC(P$1)+2),INDEX('BCC Daten'!$B:$R,HEX2DEC($B556)/16+3,HEX2DEC(O$1)+2)))</f>
        <v>43286</v>
      </c>
      <c r="P556" s="98"/>
      <c r="Q556" s="98">
        <f>HEX2DEC(CONCATENATE(INDEX('BCC Daten'!$B:$R,HEX2DEC($B556)/16+3,HEX2DEC(R$1)+2),INDEX('BCC Daten'!$B:$R,HEX2DEC($B556)/16+3,HEX2DEC(Q$1)+2)))</f>
        <v>36688</v>
      </c>
      <c r="R556" s="101"/>
    </row>
    <row r="557" spans="1:19" x14ac:dyDescent="0.25">
      <c r="A557" s="92">
        <f>A556+16</f>
        <v>8000</v>
      </c>
      <c r="B557" s="93" t="str">
        <f t="shared" si="17"/>
        <v>1F40</v>
      </c>
      <c r="C557" s="26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t="s">
        <v>113</v>
      </c>
    </row>
    <row r="558" spans="1:19" x14ac:dyDescent="0.25">
      <c r="A558" s="92"/>
      <c r="B558" s="93"/>
      <c r="C558" s="31">
        <f>HEX2DEC(INDEX('BCC Daten'!$B:$R,HEX2DEC($B557)/16+3,HEX2DEC(C$1)+2))</f>
        <v>255</v>
      </c>
      <c r="D558" s="24">
        <f>HEX2DEC(INDEX('BCC Daten'!$B:$R,HEX2DEC($B557)/16+3,HEX2DEC(D$1)+2))</f>
        <v>255</v>
      </c>
      <c r="E558" s="24">
        <f>HEX2DEC(INDEX('BCC Daten'!$B:$R,HEX2DEC($B557)/16+3,HEX2DEC(E$1)+2))</f>
        <v>255</v>
      </c>
      <c r="F558" s="24">
        <f>HEX2DEC(INDEX('BCC Daten'!$B:$R,HEX2DEC($B557)/16+3,HEX2DEC(F$1)+2))</f>
        <v>255</v>
      </c>
      <c r="G558" s="24">
        <f>HEX2DEC(INDEX('BCC Daten'!$B:$R,HEX2DEC($B557)/16+3,HEX2DEC(G$1)+2))</f>
        <v>255</v>
      </c>
      <c r="H558" s="24">
        <f>HEX2DEC(INDEX('BCC Daten'!$B:$R,HEX2DEC($B557)/16+3,HEX2DEC(H$1)+2))</f>
        <v>255</v>
      </c>
      <c r="I558" s="24">
        <f>HEX2DEC(INDEX('BCC Daten'!$B:$R,HEX2DEC($B557)/16+3,HEX2DEC(I$1)+2))</f>
        <v>255</v>
      </c>
      <c r="J558" s="24">
        <f>HEX2DEC(INDEX('BCC Daten'!$B:$R,HEX2DEC($B557)/16+3,HEX2DEC(J$1)+2))</f>
        <v>255</v>
      </c>
      <c r="K558" s="24">
        <f>HEX2DEC(INDEX('BCC Daten'!$B:$R,HEX2DEC($B557)/16+3,HEX2DEC(K$1)+2))</f>
        <v>255</v>
      </c>
      <c r="L558" s="24">
        <f>HEX2DEC(INDEX('BCC Daten'!$B:$R,HEX2DEC($B557)/16+3,HEX2DEC(L$1)+2))</f>
        <v>255</v>
      </c>
      <c r="M558" s="24">
        <f>HEX2DEC(INDEX('BCC Daten'!$B:$R,HEX2DEC($B557)/16+3,HEX2DEC(M$1)+2))</f>
        <v>255</v>
      </c>
      <c r="N558" s="24">
        <f>HEX2DEC(INDEX('BCC Daten'!$B:$R,HEX2DEC($B557)/16+3,HEX2DEC(N$1)+2))</f>
        <v>255</v>
      </c>
      <c r="O558" s="24">
        <f>HEX2DEC(INDEX('BCC Daten'!$B:$R,HEX2DEC($B557)/16+3,HEX2DEC(O$1)+2))</f>
        <v>255</v>
      </c>
      <c r="P558" s="24">
        <f>HEX2DEC(INDEX('BCC Daten'!$B:$R,HEX2DEC($B557)/16+3,HEX2DEC(P$1)+2))</f>
        <v>255</v>
      </c>
      <c r="Q558" s="24">
        <f>HEX2DEC(INDEX('BCC Daten'!$B:$R,HEX2DEC($B557)/16+3,HEX2DEC(Q$1)+2))</f>
        <v>255</v>
      </c>
      <c r="R558" s="24">
        <f>HEX2DEC(INDEX('BCC Daten'!$B:$R,HEX2DEC($B557)/16+3,HEX2DEC(R$1)+2))</f>
        <v>255</v>
      </c>
    </row>
    <row r="559" spans="1:19" x14ac:dyDescent="0.25">
      <c r="A559" s="92">
        <f>A557+16</f>
        <v>8016</v>
      </c>
      <c r="B559" s="93" t="str">
        <f>DEC2HEX(A559)</f>
        <v>1F50</v>
      </c>
      <c r="C559" s="26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</row>
    <row r="560" spans="1:19" x14ac:dyDescent="0.25">
      <c r="A560" s="92"/>
      <c r="B560" s="93"/>
      <c r="C560" s="31">
        <f>HEX2DEC(INDEX('BCC Daten'!$B:$R,HEX2DEC($B559)/16+3,HEX2DEC(C$1)+2))</f>
        <v>255</v>
      </c>
      <c r="D560" s="24">
        <f>HEX2DEC(INDEX('BCC Daten'!$B:$R,HEX2DEC($B559)/16+3,HEX2DEC(D$1)+2))</f>
        <v>255</v>
      </c>
      <c r="E560" s="24">
        <f>HEX2DEC(INDEX('BCC Daten'!$B:$R,HEX2DEC($B559)/16+3,HEX2DEC(E$1)+2))</f>
        <v>255</v>
      </c>
      <c r="F560" s="24">
        <f>HEX2DEC(INDEX('BCC Daten'!$B:$R,HEX2DEC($B559)/16+3,HEX2DEC(F$1)+2))</f>
        <v>255</v>
      </c>
      <c r="G560" s="24">
        <f>HEX2DEC(INDEX('BCC Daten'!$B:$R,HEX2DEC($B559)/16+3,HEX2DEC(G$1)+2))</f>
        <v>255</v>
      </c>
      <c r="H560" s="24">
        <f>HEX2DEC(INDEX('BCC Daten'!$B:$R,HEX2DEC($B559)/16+3,HEX2DEC(H$1)+2))</f>
        <v>255</v>
      </c>
      <c r="I560" s="24">
        <f>HEX2DEC(INDEX('BCC Daten'!$B:$R,HEX2DEC($B559)/16+3,HEX2DEC(I$1)+2))</f>
        <v>255</v>
      </c>
      <c r="J560" s="24">
        <f>HEX2DEC(INDEX('BCC Daten'!$B:$R,HEX2DEC($B559)/16+3,HEX2DEC(J$1)+2))</f>
        <v>255</v>
      </c>
      <c r="K560" s="24">
        <f>HEX2DEC(INDEX('BCC Daten'!$B:$R,HEX2DEC($B559)/16+3,HEX2DEC(K$1)+2))</f>
        <v>255</v>
      </c>
      <c r="L560" s="24">
        <f>HEX2DEC(INDEX('BCC Daten'!$B:$R,HEX2DEC($B559)/16+3,HEX2DEC(L$1)+2))</f>
        <v>255</v>
      </c>
      <c r="M560" s="24">
        <f>HEX2DEC(INDEX('BCC Daten'!$B:$R,HEX2DEC($B559)/16+3,HEX2DEC(M$1)+2))</f>
        <v>255</v>
      </c>
      <c r="N560" s="24">
        <f>HEX2DEC(INDEX('BCC Daten'!$B:$R,HEX2DEC($B559)/16+3,HEX2DEC(N$1)+2))</f>
        <v>255</v>
      </c>
      <c r="O560" s="24">
        <f>HEX2DEC(INDEX('BCC Daten'!$B:$R,HEX2DEC($B559)/16+3,HEX2DEC(O$1)+2))</f>
        <v>255</v>
      </c>
      <c r="P560" s="24">
        <f>HEX2DEC(INDEX('BCC Daten'!$B:$R,HEX2DEC($B559)/16+3,HEX2DEC(P$1)+2))</f>
        <v>255</v>
      </c>
      <c r="Q560" s="24">
        <f>HEX2DEC(INDEX('BCC Daten'!$B:$R,HEX2DEC($B559)/16+3,HEX2DEC(Q$1)+2))</f>
        <v>255</v>
      </c>
      <c r="R560" s="24">
        <f>HEX2DEC(INDEX('BCC Daten'!$B:$R,HEX2DEC($B559)/16+3,HEX2DEC(R$1)+2))</f>
        <v>255</v>
      </c>
    </row>
    <row r="561" spans="1:18" x14ac:dyDescent="0.25">
      <c r="A561" s="92">
        <f>A559+16</f>
        <v>8032</v>
      </c>
      <c r="B561" s="93" t="str">
        <f>DEC2HEX(A561)</f>
        <v>1F60</v>
      </c>
      <c r="C561" s="26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</row>
    <row r="562" spans="1:18" x14ac:dyDescent="0.25">
      <c r="A562" s="92"/>
      <c r="B562" s="93"/>
      <c r="C562" s="31">
        <f>HEX2DEC(INDEX('BCC Daten'!$B:$R,HEX2DEC($B561)/16+3,HEX2DEC(C$1)+2))</f>
        <v>255</v>
      </c>
      <c r="D562" s="24">
        <f>HEX2DEC(INDEX('BCC Daten'!$B:$R,HEX2DEC($B561)/16+3,HEX2DEC(D$1)+2))</f>
        <v>255</v>
      </c>
      <c r="E562" s="24">
        <f>HEX2DEC(INDEX('BCC Daten'!$B:$R,HEX2DEC($B561)/16+3,HEX2DEC(E$1)+2))</f>
        <v>255</v>
      </c>
      <c r="F562" s="24">
        <f>HEX2DEC(INDEX('BCC Daten'!$B:$R,HEX2DEC($B561)/16+3,HEX2DEC(F$1)+2))</f>
        <v>255</v>
      </c>
      <c r="G562" s="24">
        <f>HEX2DEC(INDEX('BCC Daten'!$B:$R,HEX2DEC($B561)/16+3,HEX2DEC(G$1)+2))</f>
        <v>255</v>
      </c>
      <c r="H562" s="24">
        <f>HEX2DEC(INDEX('BCC Daten'!$B:$R,HEX2DEC($B561)/16+3,HEX2DEC(H$1)+2))</f>
        <v>255</v>
      </c>
      <c r="I562" s="24">
        <f>HEX2DEC(INDEX('BCC Daten'!$B:$R,HEX2DEC($B561)/16+3,HEX2DEC(I$1)+2))</f>
        <v>255</v>
      </c>
      <c r="J562" s="24">
        <f>HEX2DEC(INDEX('BCC Daten'!$B:$R,HEX2DEC($B561)/16+3,HEX2DEC(J$1)+2))</f>
        <v>255</v>
      </c>
      <c r="K562" s="24">
        <f>HEX2DEC(INDEX('BCC Daten'!$B:$R,HEX2DEC($B561)/16+3,HEX2DEC(K$1)+2))</f>
        <v>255</v>
      </c>
      <c r="L562" s="24">
        <f>HEX2DEC(INDEX('BCC Daten'!$B:$R,HEX2DEC($B561)/16+3,HEX2DEC(L$1)+2))</f>
        <v>255</v>
      </c>
      <c r="M562" s="24">
        <f>HEX2DEC(INDEX('BCC Daten'!$B:$R,HEX2DEC($B561)/16+3,HEX2DEC(M$1)+2))</f>
        <v>255</v>
      </c>
      <c r="N562" s="24">
        <f>HEX2DEC(INDEX('BCC Daten'!$B:$R,HEX2DEC($B561)/16+3,HEX2DEC(N$1)+2))</f>
        <v>255</v>
      </c>
      <c r="O562" s="24">
        <f>HEX2DEC(INDEX('BCC Daten'!$B:$R,HEX2DEC($B561)/16+3,HEX2DEC(O$1)+2))</f>
        <v>255</v>
      </c>
      <c r="P562" s="24">
        <f>HEX2DEC(INDEX('BCC Daten'!$B:$R,HEX2DEC($B561)/16+3,HEX2DEC(P$1)+2))</f>
        <v>255</v>
      </c>
      <c r="Q562" s="24">
        <f>HEX2DEC(INDEX('BCC Daten'!$B:$R,HEX2DEC($B561)/16+3,HEX2DEC(Q$1)+2))</f>
        <v>255</v>
      </c>
      <c r="R562" s="24">
        <f>HEX2DEC(INDEX('BCC Daten'!$B:$R,HEX2DEC($B561)/16+3,HEX2DEC(R$1)+2))</f>
        <v>255</v>
      </c>
    </row>
    <row r="563" spans="1:18" x14ac:dyDescent="0.25">
      <c r="A563" s="92">
        <f>A561+16</f>
        <v>8048</v>
      </c>
      <c r="B563" s="93" t="str">
        <f>DEC2HEX(A563)</f>
        <v>1F70</v>
      </c>
      <c r="C563" s="26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</row>
    <row r="564" spans="1:18" x14ac:dyDescent="0.25">
      <c r="A564" s="92"/>
      <c r="B564" s="93"/>
      <c r="C564" s="31">
        <f>HEX2DEC(INDEX('BCC Daten'!$B:$R,HEX2DEC($B563)/16+3,HEX2DEC(C$1)+2))</f>
        <v>255</v>
      </c>
      <c r="D564" s="24">
        <f>HEX2DEC(INDEX('BCC Daten'!$B:$R,HEX2DEC($B563)/16+3,HEX2DEC(D$1)+2))</f>
        <v>255</v>
      </c>
      <c r="E564" s="24">
        <f>HEX2DEC(INDEX('BCC Daten'!$B:$R,HEX2DEC($B563)/16+3,HEX2DEC(E$1)+2))</f>
        <v>255</v>
      </c>
      <c r="F564" s="24">
        <f>HEX2DEC(INDEX('BCC Daten'!$B:$R,HEX2DEC($B563)/16+3,HEX2DEC(F$1)+2))</f>
        <v>255</v>
      </c>
      <c r="G564" s="24">
        <f>HEX2DEC(INDEX('BCC Daten'!$B:$R,HEX2DEC($B563)/16+3,HEX2DEC(G$1)+2))</f>
        <v>255</v>
      </c>
      <c r="H564" s="24">
        <f>HEX2DEC(INDEX('BCC Daten'!$B:$R,HEX2DEC($B563)/16+3,HEX2DEC(H$1)+2))</f>
        <v>255</v>
      </c>
      <c r="I564" s="24">
        <f>HEX2DEC(INDEX('BCC Daten'!$B:$R,HEX2DEC($B563)/16+3,HEX2DEC(I$1)+2))</f>
        <v>255</v>
      </c>
      <c r="J564" s="24">
        <f>HEX2DEC(INDEX('BCC Daten'!$B:$R,HEX2DEC($B563)/16+3,HEX2DEC(J$1)+2))</f>
        <v>255</v>
      </c>
      <c r="K564" s="24">
        <f>HEX2DEC(INDEX('BCC Daten'!$B:$R,HEX2DEC($B563)/16+3,HEX2DEC(K$1)+2))</f>
        <v>255</v>
      </c>
      <c r="L564" s="24">
        <f>HEX2DEC(INDEX('BCC Daten'!$B:$R,HEX2DEC($B563)/16+3,HEX2DEC(L$1)+2))</f>
        <v>255</v>
      </c>
      <c r="M564" s="24">
        <f>HEX2DEC(INDEX('BCC Daten'!$B:$R,HEX2DEC($B563)/16+3,HEX2DEC(M$1)+2))</f>
        <v>255</v>
      </c>
      <c r="N564" s="24">
        <f>HEX2DEC(INDEX('BCC Daten'!$B:$R,HEX2DEC($B563)/16+3,HEX2DEC(N$1)+2))</f>
        <v>255</v>
      </c>
      <c r="O564" s="24">
        <f>HEX2DEC(INDEX('BCC Daten'!$B:$R,HEX2DEC($B563)/16+3,HEX2DEC(O$1)+2))</f>
        <v>255</v>
      </c>
      <c r="P564" s="24">
        <f>HEX2DEC(INDEX('BCC Daten'!$B:$R,HEX2DEC($B563)/16+3,HEX2DEC(P$1)+2))</f>
        <v>255</v>
      </c>
      <c r="Q564" s="24">
        <f>HEX2DEC(INDEX('BCC Daten'!$B:$R,HEX2DEC($B563)/16+3,HEX2DEC(Q$1)+2))</f>
        <v>255</v>
      </c>
      <c r="R564" s="24">
        <f>HEX2DEC(INDEX('BCC Daten'!$B:$R,HEX2DEC($B563)/16+3,HEX2DEC(R$1)+2))</f>
        <v>255</v>
      </c>
    </row>
    <row r="565" spans="1:18" x14ac:dyDescent="0.25">
      <c r="A565" s="92">
        <f>A563+16</f>
        <v>8064</v>
      </c>
      <c r="B565" s="93" t="str">
        <f>DEC2HEX(A565)</f>
        <v>1F80</v>
      </c>
      <c r="C565" s="26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</row>
    <row r="566" spans="1:18" x14ac:dyDescent="0.25">
      <c r="A566" s="92"/>
      <c r="B566" s="93"/>
      <c r="C566" s="31">
        <f>HEX2DEC(INDEX('BCC Daten'!$B:$R,HEX2DEC($B565)/16+3,HEX2DEC(C$1)+2))</f>
        <v>255</v>
      </c>
      <c r="D566" s="24">
        <f>HEX2DEC(INDEX('BCC Daten'!$B:$R,HEX2DEC($B565)/16+3,HEX2DEC(D$1)+2))</f>
        <v>255</v>
      </c>
      <c r="E566" s="24">
        <f>HEX2DEC(INDEX('BCC Daten'!$B:$R,HEX2DEC($B565)/16+3,HEX2DEC(E$1)+2))</f>
        <v>255</v>
      </c>
      <c r="F566" s="24">
        <f>HEX2DEC(INDEX('BCC Daten'!$B:$R,HEX2DEC($B565)/16+3,HEX2DEC(F$1)+2))</f>
        <v>255</v>
      </c>
      <c r="G566" s="24">
        <f>HEX2DEC(INDEX('BCC Daten'!$B:$R,HEX2DEC($B565)/16+3,HEX2DEC(G$1)+2))</f>
        <v>255</v>
      </c>
      <c r="H566" s="24">
        <f>HEX2DEC(INDEX('BCC Daten'!$B:$R,HEX2DEC($B565)/16+3,HEX2DEC(H$1)+2))</f>
        <v>255</v>
      </c>
      <c r="I566" s="24">
        <f>HEX2DEC(INDEX('BCC Daten'!$B:$R,HEX2DEC($B565)/16+3,HEX2DEC(I$1)+2))</f>
        <v>255</v>
      </c>
      <c r="J566" s="24">
        <f>HEX2DEC(INDEX('BCC Daten'!$B:$R,HEX2DEC($B565)/16+3,HEX2DEC(J$1)+2))</f>
        <v>255</v>
      </c>
      <c r="K566" s="24">
        <f>HEX2DEC(INDEX('BCC Daten'!$B:$R,HEX2DEC($B565)/16+3,HEX2DEC(K$1)+2))</f>
        <v>255</v>
      </c>
      <c r="L566" s="24">
        <f>HEX2DEC(INDEX('BCC Daten'!$B:$R,HEX2DEC($B565)/16+3,HEX2DEC(L$1)+2))</f>
        <v>255</v>
      </c>
      <c r="M566" s="24">
        <f>HEX2DEC(INDEX('BCC Daten'!$B:$R,HEX2DEC($B565)/16+3,HEX2DEC(M$1)+2))</f>
        <v>255</v>
      </c>
      <c r="N566" s="24">
        <f>HEX2DEC(INDEX('BCC Daten'!$B:$R,HEX2DEC($B565)/16+3,HEX2DEC(N$1)+2))</f>
        <v>255</v>
      </c>
      <c r="O566" s="24">
        <f>HEX2DEC(INDEX('BCC Daten'!$B:$R,HEX2DEC($B565)/16+3,HEX2DEC(O$1)+2))</f>
        <v>255</v>
      </c>
      <c r="P566" s="24">
        <f>HEX2DEC(INDEX('BCC Daten'!$B:$R,HEX2DEC($B565)/16+3,HEX2DEC(P$1)+2))</f>
        <v>255</v>
      </c>
      <c r="Q566" s="24">
        <f>HEX2DEC(INDEX('BCC Daten'!$B:$R,HEX2DEC($B565)/16+3,HEX2DEC(Q$1)+2))</f>
        <v>255</v>
      </c>
      <c r="R566" s="24">
        <f>HEX2DEC(INDEX('BCC Daten'!$B:$R,HEX2DEC($B565)/16+3,HEX2DEC(R$1)+2))</f>
        <v>255</v>
      </c>
    </row>
    <row r="567" spans="1:18" x14ac:dyDescent="0.25">
      <c r="A567" s="92">
        <f>A565+16</f>
        <v>8080</v>
      </c>
      <c r="B567" s="93" t="str">
        <f>DEC2HEX(A567)</f>
        <v>1F90</v>
      </c>
      <c r="C567" s="26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</row>
    <row r="568" spans="1:18" x14ac:dyDescent="0.25">
      <c r="A568" s="92"/>
      <c r="B568" s="93"/>
      <c r="C568" s="31">
        <f>HEX2DEC(INDEX('BCC Daten'!$B:$R,HEX2DEC($B567)/16+3,HEX2DEC(C$1)+2))</f>
        <v>255</v>
      </c>
      <c r="D568" s="24">
        <f>HEX2DEC(INDEX('BCC Daten'!$B:$R,HEX2DEC($B567)/16+3,HEX2DEC(D$1)+2))</f>
        <v>255</v>
      </c>
      <c r="E568" s="24">
        <f>HEX2DEC(INDEX('BCC Daten'!$B:$R,HEX2DEC($B567)/16+3,HEX2DEC(E$1)+2))</f>
        <v>255</v>
      </c>
      <c r="F568" s="24">
        <f>HEX2DEC(INDEX('BCC Daten'!$B:$R,HEX2DEC($B567)/16+3,HEX2DEC(F$1)+2))</f>
        <v>255</v>
      </c>
      <c r="G568" s="24">
        <f>HEX2DEC(INDEX('BCC Daten'!$B:$R,HEX2DEC($B567)/16+3,HEX2DEC(G$1)+2))</f>
        <v>255</v>
      </c>
      <c r="H568" s="24">
        <f>HEX2DEC(INDEX('BCC Daten'!$B:$R,HEX2DEC($B567)/16+3,HEX2DEC(H$1)+2))</f>
        <v>255</v>
      </c>
      <c r="I568" s="24">
        <f>HEX2DEC(INDEX('BCC Daten'!$B:$R,HEX2DEC($B567)/16+3,HEX2DEC(I$1)+2))</f>
        <v>255</v>
      </c>
      <c r="J568" s="24">
        <f>HEX2DEC(INDEX('BCC Daten'!$B:$R,HEX2DEC($B567)/16+3,HEX2DEC(J$1)+2))</f>
        <v>255</v>
      </c>
      <c r="K568" s="24">
        <f>HEX2DEC(INDEX('BCC Daten'!$B:$R,HEX2DEC($B567)/16+3,HEX2DEC(K$1)+2))</f>
        <v>255</v>
      </c>
      <c r="L568" s="24">
        <f>HEX2DEC(INDEX('BCC Daten'!$B:$R,HEX2DEC($B567)/16+3,HEX2DEC(L$1)+2))</f>
        <v>255</v>
      </c>
      <c r="M568" s="24">
        <f>HEX2DEC(INDEX('BCC Daten'!$B:$R,HEX2DEC($B567)/16+3,HEX2DEC(M$1)+2))</f>
        <v>255</v>
      </c>
      <c r="N568" s="24">
        <f>HEX2DEC(INDEX('BCC Daten'!$B:$R,HEX2DEC($B567)/16+3,HEX2DEC(N$1)+2))</f>
        <v>255</v>
      </c>
      <c r="O568" s="24">
        <f>HEX2DEC(INDEX('BCC Daten'!$B:$R,HEX2DEC($B567)/16+3,HEX2DEC(O$1)+2))</f>
        <v>255</v>
      </c>
      <c r="P568" s="24">
        <f>HEX2DEC(INDEX('BCC Daten'!$B:$R,HEX2DEC($B567)/16+3,HEX2DEC(P$1)+2))</f>
        <v>255</v>
      </c>
      <c r="Q568" s="24">
        <f>HEX2DEC(INDEX('BCC Daten'!$B:$R,HEX2DEC($B567)/16+3,HEX2DEC(Q$1)+2))</f>
        <v>255</v>
      </c>
      <c r="R568" s="24">
        <f>HEX2DEC(INDEX('BCC Daten'!$B:$R,HEX2DEC($B567)/16+3,HEX2DEC(R$1)+2))</f>
        <v>255</v>
      </c>
    </row>
    <row r="569" spans="1:18" x14ac:dyDescent="0.25">
      <c r="A569" s="92">
        <f>A567+16</f>
        <v>8096</v>
      </c>
      <c r="B569" s="93" t="str">
        <f>DEC2HEX(A569)</f>
        <v>1FA0</v>
      </c>
      <c r="C569" s="26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</row>
    <row r="570" spans="1:18" x14ac:dyDescent="0.25">
      <c r="A570" s="92"/>
      <c r="B570" s="93"/>
      <c r="C570" s="31">
        <f>HEX2DEC(INDEX('BCC Daten'!$B:$R,HEX2DEC($B569)/16+3,HEX2DEC(C$1)+2))</f>
        <v>255</v>
      </c>
      <c r="D570" s="24">
        <f>HEX2DEC(INDEX('BCC Daten'!$B:$R,HEX2DEC($B569)/16+3,HEX2DEC(D$1)+2))</f>
        <v>255</v>
      </c>
      <c r="E570" s="24">
        <f>HEX2DEC(INDEX('BCC Daten'!$B:$R,HEX2DEC($B569)/16+3,HEX2DEC(E$1)+2))</f>
        <v>255</v>
      </c>
      <c r="F570" s="24">
        <f>HEX2DEC(INDEX('BCC Daten'!$B:$R,HEX2DEC($B569)/16+3,HEX2DEC(F$1)+2))</f>
        <v>255</v>
      </c>
      <c r="G570" s="24">
        <f>HEX2DEC(INDEX('BCC Daten'!$B:$R,HEX2DEC($B569)/16+3,HEX2DEC(G$1)+2))</f>
        <v>255</v>
      </c>
      <c r="H570" s="24">
        <f>HEX2DEC(INDEX('BCC Daten'!$B:$R,HEX2DEC($B569)/16+3,HEX2DEC(H$1)+2))</f>
        <v>255</v>
      </c>
      <c r="I570" s="24">
        <f>HEX2DEC(INDEX('BCC Daten'!$B:$R,HEX2DEC($B569)/16+3,HEX2DEC(I$1)+2))</f>
        <v>255</v>
      </c>
      <c r="J570" s="24">
        <f>HEX2DEC(INDEX('BCC Daten'!$B:$R,HEX2DEC($B569)/16+3,HEX2DEC(J$1)+2))</f>
        <v>255</v>
      </c>
      <c r="K570" s="24">
        <f>HEX2DEC(INDEX('BCC Daten'!$B:$R,HEX2DEC($B569)/16+3,HEX2DEC(K$1)+2))</f>
        <v>255</v>
      </c>
      <c r="L570" s="24">
        <f>HEX2DEC(INDEX('BCC Daten'!$B:$R,HEX2DEC($B569)/16+3,HEX2DEC(L$1)+2))</f>
        <v>255</v>
      </c>
      <c r="M570" s="24">
        <f>HEX2DEC(INDEX('BCC Daten'!$B:$R,HEX2DEC($B569)/16+3,HEX2DEC(M$1)+2))</f>
        <v>255</v>
      </c>
      <c r="N570" s="24">
        <f>HEX2DEC(INDEX('BCC Daten'!$B:$R,HEX2DEC($B569)/16+3,HEX2DEC(N$1)+2))</f>
        <v>255</v>
      </c>
      <c r="O570" s="24">
        <f>HEX2DEC(INDEX('BCC Daten'!$B:$R,HEX2DEC($B569)/16+3,HEX2DEC(O$1)+2))</f>
        <v>255</v>
      </c>
      <c r="P570" s="24">
        <f>HEX2DEC(INDEX('BCC Daten'!$B:$R,HEX2DEC($B569)/16+3,HEX2DEC(P$1)+2))</f>
        <v>255</v>
      </c>
      <c r="Q570" s="24">
        <f>HEX2DEC(INDEX('BCC Daten'!$B:$R,HEX2DEC($B569)/16+3,HEX2DEC(Q$1)+2))</f>
        <v>255</v>
      </c>
      <c r="R570" s="24">
        <f>HEX2DEC(INDEX('BCC Daten'!$B:$R,HEX2DEC($B569)/16+3,HEX2DEC(R$1)+2))</f>
        <v>255</v>
      </c>
    </row>
    <row r="571" spans="1:18" x14ac:dyDescent="0.25">
      <c r="A571" s="92">
        <f>A569+16</f>
        <v>8112</v>
      </c>
      <c r="B571" s="93" t="str">
        <f>DEC2HEX(A571)</f>
        <v>1FB0</v>
      </c>
      <c r="C571" s="26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</row>
    <row r="572" spans="1:18" x14ac:dyDescent="0.25">
      <c r="A572" s="92"/>
      <c r="B572" s="93"/>
      <c r="C572" s="31">
        <f>HEX2DEC(INDEX('BCC Daten'!$B:$R,HEX2DEC($B571)/16+3,HEX2DEC(C$1)+2))</f>
        <v>255</v>
      </c>
      <c r="D572" s="24">
        <f>HEX2DEC(INDEX('BCC Daten'!$B:$R,HEX2DEC($B571)/16+3,HEX2DEC(D$1)+2))</f>
        <v>255</v>
      </c>
      <c r="E572" s="24">
        <f>HEX2DEC(INDEX('BCC Daten'!$B:$R,HEX2DEC($B571)/16+3,HEX2DEC(E$1)+2))</f>
        <v>255</v>
      </c>
      <c r="F572" s="24">
        <f>HEX2DEC(INDEX('BCC Daten'!$B:$R,HEX2DEC($B571)/16+3,HEX2DEC(F$1)+2))</f>
        <v>255</v>
      </c>
      <c r="G572" s="24">
        <f>HEX2DEC(INDEX('BCC Daten'!$B:$R,HEX2DEC($B571)/16+3,HEX2DEC(G$1)+2))</f>
        <v>255</v>
      </c>
      <c r="H572" s="24">
        <f>HEX2DEC(INDEX('BCC Daten'!$B:$R,HEX2DEC($B571)/16+3,HEX2DEC(H$1)+2))</f>
        <v>255</v>
      </c>
      <c r="I572" s="24">
        <f>HEX2DEC(INDEX('BCC Daten'!$B:$R,HEX2DEC($B571)/16+3,HEX2DEC(I$1)+2))</f>
        <v>255</v>
      </c>
      <c r="J572" s="24">
        <f>HEX2DEC(INDEX('BCC Daten'!$B:$R,HEX2DEC($B571)/16+3,HEX2DEC(J$1)+2))</f>
        <v>255</v>
      </c>
      <c r="K572" s="24">
        <f>HEX2DEC(INDEX('BCC Daten'!$B:$R,HEX2DEC($B571)/16+3,HEX2DEC(K$1)+2))</f>
        <v>255</v>
      </c>
      <c r="L572" s="24">
        <f>HEX2DEC(INDEX('BCC Daten'!$B:$R,HEX2DEC($B571)/16+3,HEX2DEC(L$1)+2))</f>
        <v>255</v>
      </c>
      <c r="M572" s="24">
        <f>HEX2DEC(INDEX('BCC Daten'!$B:$R,HEX2DEC($B571)/16+3,HEX2DEC(M$1)+2))</f>
        <v>255</v>
      </c>
      <c r="N572" s="24">
        <f>HEX2DEC(INDEX('BCC Daten'!$B:$R,HEX2DEC($B571)/16+3,HEX2DEC(N$1)+2))</f>
        <v>255</v>
      </c>
      <c r="O572" s="24">
        <f>HEX2DEC(INDEX('BCC Daten'!$B:$R,HEX2DEC($B571)/16+3,HEX2DEC(O$1)+2))</f>
        <v>255</v>
      </c>
      <c r="P572" s="24">
        <f>HEX2DEC(INDEX('BCC Daten'!$B:$R,HEX2DEC($B571)/16+3,HEX2DEC(P$1)+2))</f>
        <v>255</v>
      </c>
      <c r="Q572" s="24">
        <f>HEX2DEC(INDEX('BCC Daten'!$B:$R,HEX2DEC($B571)/16+3,HEX2DEC(Q$1)+2))</f>
        <v>255</v>
      </c>
      <c r="R572" s="24">
        <f>HEX2DEC(INDEX('BCC Daten'!$B:$R,HEX2DEC($B571)/16+3,HEX2DEC(R$1)+2))</f>
        <v>255</v>
      </c>
    </row>
    <row r="573" spans="1:18" x14ac:dyDescent="0.25">
      <c r="A573" s="92">
        <f>A571+16</f>
        <v>8128</v>
      </c>
      <c r="B573" s="93" t="str">
        <f>DEC2HEX(A573)</f>
        <v>1FC0</v>
      </c>
      <c r="C573" s="26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</row>
    <row r="574" spans="1:18" x14ac:dyDescent="0.25">
      <c r="A574" s="92"/>
      <c r="B574" s="93"/>
      <c r="C574" s="31">
        <f>HEX2DEC(INDEX('BCC Daten'!$B:$R,HEX2DEC($B573)/16+3,HEX2DEC(C$1)+2))</f>
        <v>255</v>
      </c>
      <c r="D574" s="24">
        <f>HEX2DEC(INDEX('BCC Daten'!$B:$R,HEX2DEC($B573)/16+3,HEX2DEC(D$1)+2))</f>
        <v>255</v>
      </c>
      <c r="E574" s="24">
        <f>HEX2DEC(INDEX('BCC Daten'!$B:$R,HEX2DEC($B573)/16+3,HEX2DEC(E$1)+2))</f>
        <v>255</v>
      </c>
      <c r="F574" s="24">
        <f>HEX2DEC(INDEX('BCC Daten'!$B:$R,HEX2DEC($B573)/16+3,HEX2DEC(F$1)+2))</f>
        <v>255</v>
      </c>
      <c r="G574" s="24">
        <f>HEX2DEC(INDEX('BCC Daten'!$B:$R,HEX2DEC($B573)/16+3,HEX2DEC(G$1)+2))</f>
        <v>255</v>
      </c>
      <c r="H574" s="24">
        <f>HEX2DEC(INDEX('BCC Daten'!$B:$R,HEX2DEC($B573)/16+3,HEX2DEC(H$1)+2))</f>
        <v>255</v>
      </c>
      <c r="I574" s="24">
        <f>HEX2DEC(INDEX('BCC Daten'!$B:$R,HEX2DEC($B573)/16+3,HEX2DEC(I$1)+2))</f>
        <v>255</v>
      </c>
      <c r="J574" s="24">
        <f>HEX2DEC(INDEX('BCC Daten'!$B:$R,HEX2DEC($B573)/16+3,HEX2DEC(J$1)+2))</f>
        <v>255</v>
      </c>
      <c r="K574" s="24">
        <f>HEX2DEC(INDEX('BCC Daten'!$B:$R,HEX2DEC($B573)/16+3,HEX2DEC(K$1)+2))</f>
        <v>255</v>
      </c>
      <c r="L574" s="24">
        <f>HEX2DEC(INDEX('BCC Daten'!$B:$R,HEX2DEC($B573)/16+3,HEX2DEC(L$1)+2))</f>
        <v>255</v>
      </c>
      <c r="M574" s="24">
        <f>HEX2DEC(INDEX('BCC Daten'!$B:$R,HEX2DEC($B573)/16+3,HEX2DEC(M$1)+2))</f>
        <v>255</v>
      </c>
      <c r="N574" s="24">
        <f>HEX2DEC(INDEX('BCC Daten'!$B:$R,HEX2DEC($B573)/16+3,HEX2DEC(N$1)+2))</f>
        <v>255</v>
      </c>
      <c r="O574" s="24">
        <f>HEX2DEC(INDEX('BCC Daten'!$B:$R,HEX2DEC($B573)/16+3,HEX2DEC(O$1)+2))</f>
        <v>255</v>
      </c>
      <c r="P574" s="24">
        <f>HEX2DEC(INDEX('BCC Daten'!$B:$R,HEX2DEC($B573)/16+3,HEX2DEC(P$1)+2))</f>
        <v>255</v>
      </c>
      <c r="Q574" s="24">
        <f>HEX2DEC(INDEX('BCC Daten'!$B:$R,HEX2DEC($B573)/16+3,HEX2DEC(Q$1)+2))</f>
        <v>255</v>
      </c>
      <c r="R574" s="24">
        <f>HEX2DEC(INDEX('BCC Daten'!$B:$R,HEX2DEC($B573)/16+3,HEX2DEC(R$1)+2))</f>
        <v>255</v>
      </c>
    </row>
    <row r="575" spans="1:18" x14ac:dyDescent="0.25">
      <c r="A575" s="92">
        <f>A573+16</f>
        <v>8144</v>
      </c>
      <c r="B575" s="93" t="str">
        <f>DEC2HEX(A575)</f>
        <v>1FD0</v>
      </c>
      <c r="C575" s="26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</row>
    <row r="576" spans="1:18" x14ac:dyDescent="0.25">
      <c r="A576" s="92"/>
      <c r="B576" s="93"/>
      <c r="C576" s="31">
        <f>HEX2DEC(INDEX('BCC Daten'!$B:$R,HEX2DEC($B575)/16+3,HEX2DEC(C$1)+2))</f>
        <v>255</v>
      </c>
      <c r="D576" s="24">
        <f>HEX2DEC(INDEX('BCC Daten'!$B:$R,HEX2DEC($B575)/16+3,HEX2DEC(D$1)+2))</f>
        <v>255</v>
      </c>
      <c r="E576" s="24">
        <f>HEX2DEC(INDEX('BCC Daten'!$B:$R,HEX2DEC($B575)/16+3,HEX2DEC(E$1)+2))</f>
        <v>255</v>
      </c>
      <c r="F576" s="24">
        <f>HEX2DEC(INDEX('BCC Daten'!$B:$R,HEX2DEC($B575)/16+3,HEX2DEC(F$1)+2))</f>
        <v>255</v>
      </c>
      <c r="G576" s="24">
        <f>HEX2DEC(INDEX('BCC Daten'!$B:$R,HEX2DEC($B575)/16+3,HEX2DEC(G$1)+2))</f>
        <v>255</v>
      </c>
      <c r="H576" s="24">
        <f>HEX2DEC(INDEX('BCC Daten'!$B:$R,HEX2DEC($B575)/16+3,HEX2DEC(H$1)+2))</f>
        <v>255</v>
      </c>
      <c r="I576" s="24">
        <f>HEX2DEC(INDEX('BCC Daten'!$B:$R,HEX2DEC($B575)/16+3,HEX2DEC(I$1)+2))</f>
        <v>255</v>
      </c>
      <c r="J576" s="24">
        <f>HEX2DEC(INDEX('BCC Daten'!$B:$R,HEX2DEC($B575)/16+3,HEX2DEC(J$1)+2))</f>
        <v>255</v>
      </c>
      <c r="K576" s="24">
        <f>HEX2DEC(INDEX('BCC Daten'!$B:$R,HEX2DEC($B575)/16+3,HEX2DEC(K$1)+2))</f>
        <v>255</v>
      </c>
      <c r="L576" s="24">
        <f>HEX2DEC(INDEX('BCC Daten'!$B:$R,HEX2DEC($B575)/16+3,HEX2DEC(L$1)+2))</f>
        <v>255</v>
      </c>
      <c r="M576" s="24">
        <f>HEX2DEC(INDEX('BCC Daten'!$B:$R,HEX2DEC($B575)/16+3,HEX2DEC(M$1)+2))</f>
        <v>255</v>
      </c>
      <c r="N576" s="24">
        <f>HEX2DEC(INDEX('BCC Daten'!$B:$R,HEX2DEC($B575)/16+3,HEX2DEC(N$1)+2))</f>
        <v>255</v>
      </c>
      <c r="O576" s="24">
        <f>HEX2DEC(INDEX('BCC Daten'!$B:$R,HEX2DEC($B575)/16+3,HEX2DEC(O$1)+2))</f>
        <v>255</v>
      </c>
      <c r="P576" s="24">
        <f>HEX2DEC(INDEX('BCC Daten'!$B:$R,HEX2DEC($B575)/16+3,HEX2DEC(P$1)+2))</f>
        <v>255</v>
      </c>
      <c r="Q576" s="24">
        <f>HEX2DEC(INDEX('BCC Daten'!$B:$R,HEX2DEC($B575)/16+3,HEX2DEC(Q$1)+2))</f>
        <v>255</v>
      </c>
      <c r="R576" s="24">
        <f>HEX2DEC(INDEX('BCC Daten'!$B:$R,HEX2DEC($B575)/16+3,HEX2DEC(R$1)+2))</f>
        <v>255</v>
      </c>
    </row>
    <row r="577" spans="1:19" x14ac:dyDescent="0.25">
      <c r="A577" s="92">
        <f>A575+16</f>
        <v>8160</v>
      </c>
      <c r="B577" s="93" t="str">
        <f>DEC2HEX(A577)</f>
        <v>1FE0</v>
      </c>
      <c r="C577" s="26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</row>
    <row r="578" spans="1:19" x14ac:dyDescent="0.25">
      <c r="A578" s="92"/>
      <c r="B578" s="93"/>
      <c r="C578" s="31">
        <f>HEX2DEC(INDEX('BCC Daten'!$B:$R,HEX2DEC($B577)/16+3,HEX2DEC(C$1)+2))</f>
        <v>255</v>
      </c>
      <c r="D578" s="24">
        <f>HEX2DEC(INDEX('BCC Daten'!$B:$R,HEX2DEC($B577)/16+3,HEX2DEC(D$1)+2))</f>
        <v>255</v>
      </c>
      <c r="E578" s="24">
        <f>HEX2DEC(INDEX('BCC Daten'!$B:$R,HEX2DEC($B577)/16+3,HEX2DEC(E$1)+2))</f>
        <v>255</v>
      </c>
      <c r="F578" s="24">
        <f>HEX2DEC(INDEX('BCC Daten'!$B:$R,HEX2DEC($B577)/16+3,HEX2DEC(F$1)+2))</f>
        <v>255</v>
      </c>
      <c r="G578" s="24">
        <f>HEX2DEC(INDEX('BCC Daten'!$B:$R,HEX2DEC($B577)/16+3,HEX2DEC(G$1)+2))</f>
        <v>255</v>
      </c>
      <c r="H578" s="24">
        <f>HEX2DEC(INDEX('BCC Daten'!$B:$R,HEX2DEC($B577)/16+3,HEX2DEC(H$1)+2))</f>
        <v>255</v>
      </c>
      <c r="I578" s="24">
        <f>HEX2DEC(INDEX('BCC Daten'!$B:$R,HEX2DEC($B577)/16+3,HEX2DEC(I$1)+2))</f>
        <v>255</v>
      </c>
      <c r="J578" s="24">
        <f>HEX2DEC(INDEX('BCC Daten'!$B:$R,HEX2DEC($B577)/16+3,HEX2DEC(J$1)+2))</f>
        <v>255</v>
      </c>
      <c r="K578" s="24">
        <f>HEX2DEC(INDEX('BCC Daten'!$B:$R,HEX2DEC($B577)/16+3,HEX2DEC(K$1)+2))</f>
        <v>255</v>
      </c>
      <c r="L578" s="24">
        <f>HEX2DEC(INDEX('BCC Daten'!$B:$R,HEX2DEC($B577)/16+3,HEX2DEC(L$1)+2))</f>
        <v>255</v>
      </c>
      <c r="M578" s="24">
        <f>HEX2DEC(INDEX('BCC Daten'!$B:$R,HEX2DEC($B577)/16+3,HEX2DEC(M$1)+2))</f>
        <v>255</v>
      </c>
      <c r="N578" s="24">
        <f>HEX2DEC(INDEX('BCC Daten'!$B:$R,HEX2DEC($B577)/16+3,HEX2DEC(N$1)+2))</f>
        <v>255</v>
      </c>
      <c r="O578" s="24">
        <f>HEX2DEC(INDEX('BCC Daten'!$B:$R,HEX2DEC($B577)/16+3,HEX2DEC(O$1)+2))</f>
        <v>255</v>
      </c>
      <c r="P578" s="24">
        <f>HEX2DEC(INDEX('BCC Daten'!$B:$R,HEX2DEC($B577)/16+3,HEX2DEC(P$1)+2))</f>
        <v>255</v>
      </c>
      <c r="Q578" s="24">
        <f>HEX2DEC(INDEX('BCC Daten'!$B:$R,HEX2DEC($B577)/16+3,HEX2DEC(Q$1)+2))</f>
        <v>255</v>
      </c>
      <c r="R578" s="24">
        <f>HEX2DEC(INDEX('BCC Daten'!$B:$R,HEX2DEC($B577)/16+3,HEX2DEC(R$1)+2))</f>
        <v>255</v>
      </c>
    </row>
    <row r="579" spans="1:19" x14ac:dyDescent="0.25">
      <c r="A579" s="94">
        <f>A577+16</f>
        <v>8176</v>
      </c>
      <c r="B579" s="93" t="str">
        <f>DEC2HEX(A579)</f>
        <v>1FF0</v>
      </c>
      <c r="C579" s="26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</row>
    <row r="580" spans="1:19" x14ac:dyDescent="0.25">
      <c r="A580" s="95"/>
      <c r="B580" s="96"/>
      <c r="C580" s="31">
        <f>HEX2DEC(INDEX('BCC Daten'!$B:$R,HEX2DEC($B579)/16+3,HEX2DEC(C$1)+2))</f>
        <v>255</v>
      </c>
      <c r="D580" s="24">
        <f>HEX2DEC(INDEX('BCC Daten'!$B:$R,HEX2DEC($B579)/16+3,HEX2DEC(D$1)+2))</f>
        <v>255</v>
      </c>
      <c r="E580" s="24">
        <f>HEX2DEC(INDEX('BCC Daten'!$B:$R,HEX2DEC($B579)/16+3,HEX2DEC(E$1)+2))</f>
        <v>255</v>
      </c>
      <c r="F580" s="24">
        <f>HEX2DEC(INDEX('BCC Daten'!$B:$R,HEX2DEC($B579)/16+3,HEX2DEC(F$1)+2))</f>
        <v>255</v>
      </c>
      <c r="G580" s="24">
        <f>HEX2DEC(INDEX('BCC Daten'!$B:$R,HEX2DEC($B579)/16+3,HEX2DEC(G$1)+2))</f>
        <v>255</v>
      </c>
      <c r="H580" s="24">
        <f>HEX2DEC(INDEX('BCC Daten'!$B:$R,HEX2DEC($B579)/16+3,HEX2DEC(H$1)+2))</f>
        <v>255</v>
      </c>
      <c r="I580" s="24">
        <f>HEX2DEC(INDEX('BCC Daten'!$B:$R,HEX2DEC($B579)/16+3,HEX2DEC(I$1)+2))</f>
        <v>255</v>
      </c>
      <c r="J580" s="24">
        <f>HEX2DEC(INDEX('BCC Daten'!$B:$R,HEX2DEC($B579)/16+3,HEX2DEC(J$1)+2))</f>
        <v>255</v>
      </c>
      <c r="K580" s="24">
        <f>HEX2DEC(INDEX('BCC Daten'!$B:$R,HEX2DEC($B579)/16+3,HEX2DEC(K$1)+2))</f>
        <v>255</v>
      </c>
      <c r="L580" s="24">
        <f>HEX2DEC(INDEX('BCC Daten'!$B:$R,HEX2DEC($B579)/16+3,HEX2DEC(L$1)+2))</f>
        <v>255</v>
      </c>
      <c r="M580" s="24">
        <f>HEX2DEC(INDEX('BCC Daten'!$B:$R,HEX2DEC($B579)/16+3,HEX2DEC(M$1)+2))</f>
        <v>255</v>
      </c>
      <c r="N580" s="24">
        <f>HEX2DEC(INDEX('BCC Daten'!$B:$R,HEX2DEC($B579)/16+3,HEX2DEC(N$1)+2))</f>
        <v>255</v>
      </c>
      <c r="O580" s="24">
        <f>HEX2DEC(INDEX('BCC Daten'!$B:$R,HEX2DEC($B579)/16+3,HEX2DEC(O$1)+2))</f>
        <v>255</v>
      </c>
      <c r="P580" s="24">
        <f>HEX2DEC(INDEX('BCC Daten'!$B:$R,HEX2DEC($B579)/16+3,HEX2DEC(P$1)+2))</f>
        <v>255</v>
      </c>
      <c r="Q580" s="24">
        <f>HEX2DEC(INDEX('BCC Daten'!$B:$R,HEX2DEC($B579)/16+3,HEX2DEC(Q$1)+2))</f>
        <v>255</v>
      </c>
      <c r="R580" s="24">
        <f>HEX2DEC(INDEX('BCC Daten'!$B:$R,HEX2DEC($B579)/16+3,HEX2DEC(R$1)+2))</f>
        <v>255</v>
      </c>
      <c r="S580" t="s">
        <v>113</v>
      </c>
    </row>
  </sheetData>
  <mergeCells count="4245">
    <mergeCell ref="AC5:AC11"/>
    <mergeCell ref="AD5:AD11"/>
    <mergeCell ref="AE5:AE11"/>
    <mergeCell ref="AB5:AB11"/>
    <mergeCell ref="AA5:AA11"/>
    <mergeCell ref="Z5:Z11"/>
    <mergeCell ref="B6:B7"/>
    <mergeCell ref="B8:B9"/>
    <mergeCell ref="B10:B11"/>
    <mergeCell ref="B12:B13"/>
    <mergeCell ref="B14:B15"/>
    <mergeCell ref="B16:B17"/>
    <mergeCell ref="B18:B19"/>
    <mergeCell ref="A36:A37"/>
    <mergeCell ref="A38:A39"/>
    <mergeCell ref="A24:A25"/>
    <mergeCell ref="A26:A27"/>
    <mergeCell ref="A28:A29"/>
    <mergeCell ref="B26:B27"/>
    <mergeCell ref="Q6:R6"/>
    <mergeCell ref="Q7:R7"/>
    <mergeCell ref="Q8:R8"/>
    <mergeCell ref="Q9:R9"/>
    <mergeCell ref="I10:J10"/>
    <mergeCell ref="K10:L10"/>
    <mergeCell ref="I11:J11"/>
    <mergeCell ref="K11:L11"/>
    <mergeCell ref="M10:N10"/>
    <mergeCell ref="M11:N11"/>
    <mergeCell ref="O12:P12"/>
    <mergeCell ref="O13:P13"/>
    <mergeCell ref="H14:I14"/>
    <mergeCell ref="C2:F2"/>
    <mergeCell ref="C3:F3"/>
    <mergeCell ref="G2:J2"/>
    <mergeCell ref="G3:J3"/>
    <mergeCell ref="N2:O2"/>
    <mergeCell ref="N3:O3"/>
    <mergeCell ref="G6:H6"/>
    <mergeCell ref="G7:H7"/>
    <mergeCell ref="I6:J6"/>
    <mergeCell ref="I7:J7"/>
    <mergeCell ref="K6:L6"/>
    <mergeCell ref="K7:L7"/>
    <mergeCell ref="M6:N6"/>
    <mergeCell ref="M7:N7"/>
    <mergeCell ref="O6:P6"/>
    <mergeCell ref="B22:B23"/>
    <mergeCell ref="B24:B25"/>
    <mergeCell ref="H12:I12"/>
    <mergeCell ref="H13:I13"/>
    <mergeCell ref="O7:P7"/>
    <mergeCell ref="G8:J8"/>
    <mergeCell ref="G9:J9"/>
    <mergeCell ref="K8:N8"/>
    <mergeCell ref="K9:N9"/>
    <mergeCell ref="O8:P8"/>
    <mergeCell ref="O9:P9"/>
    <mergeCell ref="O10:P10"/>
    <mergeCell ref="O11:P11"/>
    <mergeCell ref="E10:F10"/>
    <mergeCell ref="E11:F11"/>
    <mergeCell ref="G10:H10"/>
    <mergeCell ref="G11:H11"/>
    <mergeCell ref="H15:I15"/>
    <mergeCell ref="A48:A49"/>
    <mergeCell ref="A66:A67"/>
    <mergeCell ref="B66:B67"/>
    <mergeCell ref="A40:A41"/>
    <mergeCell ref="A42:A43"/>
    <mergeCell ref="A44:A45"/>
    <mergeCell ref="A46:A47"/>
    <mergeCell ref="B42:B43"/>
    <mergeCell ref="B44:B45"/>
    <mergeCell ref="B46:B47"/>
    <mergeCell ref="B48:B49"/>
    <mergeCell ref="B30:B31"/>
    <mergeCell ref="B32:B33"/>
    <mergeCell ref="B34:B35"/>
    <mergeCell ref="B36:B37"/>
    <mergeCell ref="B38:B39"/>
    <mergeCell ref="B40:B41"/>
    <mergeCell ref="A50:A51"/>
    <mergeCell ref="A30:A31"/>
    <mergeCell ref="A32:A33"/>
    <mergeCell ref="A34:A35"/>
    <mergeCell ref="A14:A15"/>
    <mergeCell ref="A16:A17"/>
    <mergeCell ref="A18:A19"/>
    <mergeCell ref="A22:A23"/>
    <mergeCell ref="B56:B57"/>
    <mergeCell ref="B58:B59"/>
    <mergeCell ref="I43:J43"/>
    <mergeCell ref="C48:J48"/>
    <mergeCell ref="C52:J52"/>
    <mergeCell ref="C53:D53"/>
    <mergeCell ref="N14:O14"/>
    <mergeCell ref="B60:B61"/>
    <mergeCell ref="B62:B63"/>
    <mergeCell ref="A2:A3"/>
    <mergeCell ref="B2:B3"/>
    <mergeCell ref="A4:A5"/>
    <mergeCell ref="B4:B5"/>
    <mergeCell ref="A6:A7"/>
    <mergeCell ref="A8:A9"/>
    <mergeCell ref="A10:A11"/>
    <mergeCell ref="A12:A13"/>
    <mergeCell ref="B92:B93"/>
    <mergeCell ref="B94:B95"/>
    <mergeCell ref="B98:B99"/>
    <mergeCell ref="B100:B101"/>
    <mergeCell ref="B102:B103"/>
    <mergeCell ref="A98:A99"/>
    <mergeCell ref="A100:A101"/>
    <mergeCell ref="A102:A103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A86:A87"/>
    <mergeCell ref="A88:A89"/>
    <mergeCell ref="A90:A91"/>
    <mergeCell ref="B28:B29"/>
    <mergeCell ref="A92:A93"/>
    <mergeCell ref="A94:A95"/>
    <mergeCell ref="A78:A79"/>
    <mergeCell ref="A80:A81"/>
    <mergeCell ref="A82:A83"/>
    <mergeCell ref="A84:A85"/>
    <mergeCell ref="A68:A69"/>
    <mergeCell ref="A70:A71"/>
    <mergeCell ref="A72:A73"/>
    <mergeCell ref="A74:A75"/>
    <mergeCell ref="A76:A77"/>
    <mergeCell ref="L14:M14"/>
    <mergeCell ref="L15:M15"/>
    <mergeCell ref="P14:Q14"/>
    <mergeCell ref="P15:Q15"/>
    <mergeCell ref="C66:H66"/>
    <mergeCell ref="I66:N66"/>
    <mergeCell ref="O66:R66"/>
    <mergeCell ref="B50:B51"/>
    <mergeCell ref="A52:A53"/>
    <mergeCell ref="A54:A55"/>
    <mergeCell ref="A56:A57"/>
    <mergeCell ref="A58:A59"/>
    <mergeCell ref="A60:A61"/>
    <mergeCell ref="A62:A63"/>
    <mergeCell ref="A64:A65"/>
    <mergeCell ref="B64:B65"/>
    <mergeCell ref="B52:B53"/>
    <mergeCell ref="B54:B55"/>
    <mergeCell ref="N15:O15"/>
    <mergeCell ref="K24:R24"/>
    <mergeCell ref="P16:Q16"/>
    <mergeCell ref="P17:Q17"/>
    <mergeCell ref="C18:R18"/>
    <mergeCell ref="C19:D19"/>
    <mergeCell ref="C20:D20"/>
    <mergeCell ref="C21:D21"/>
    <mergeCell ref="E19:F19"/>
    <mergeCell ref="E20:F20"/>
    <mergeCell ref="E21:F21"/>
    <mergeCell ref="G19:H19"/>
    <mergeCell ref="I19:J19"/>
    <mergeCell ref="K19:L19"/>
    <mergeCell ref="M19:N19"/>
    <mergeCell ref="O19:P19"/>
    <mergeCell ref="Q19:R19"/>
    <mergeCell ref="G20:H20"/>
    <mergeCell ref="I20:J20"/>
    <mergeCell ref="K20:L20"/>
    <mergeCell ref="M20:N20"/>
    <mergeCell ref="O20:P20"/>
    <mergeCell ref="Q20:R20"/>
    <mergeCell ref="G21:H21"/>
    <mergeCell ref="I21:J21"/>
    <mergeCell ref="K21:L21"/>
    <mergeCell ref="C16:D16"/>
    <mergeCell ref="C17:D17"/>
    <mergeCell ref="E16:F16"/>
    <mergeCell ref="E17:F17"/>
    <mergeCell ref="G16:J16"/>
    <mergeCell ref="G17:J17"/>
    <mergeCell ref="L16:M16"/>
    <mergeCell ref="A428:A429"/>
    <mergeCell ref="B428:B429"/>
    <mergeCell ref="A137:A138"/>
    <mergeCell ref="B137:B138"/>
    <mergeCell ref="A104:A105"/>
    <mergeCell ref="B104:B105"/>
    <mergeCell ref="A170:A171"/>
    <mergeCell ref="B170:B171"/>
    <mergeCell ref="A299:A300"/>
    <mergeCell ref="B299:B300"/>
    <mergeCell ref="M107:N107"/>
    <mergeCell ref="O107:P107"/>
    <mergeCell ref="Q107:R107"/>
    <mergeCell ref="C108:D108"/>
    <mergeCell ref="E108:F108"/>
    <mergeCell ref="G108:H108"/>
    <mergeCell ref="I108:J108"/>
    <mergeCell ref="C107:D107"/>
    <mergeCell ref="E107:F107"/>
    <mergeCell ref="G107:H107"/>
    <mergeCell ref="I107:J107"/>
    <mergeCell ref="K107:L107"/>
    <mergeCell ref="C106:D106"/>
    <mergeCell ref="E106:F106"/>
    <mergeCell ref="G106:H106"/>
    <mergeCell ref="I106:J106"/>
    <mergeCell ref="K106:L106"/>
    <mergeCell ref="M106:N106"/>
    <mergeCell ref="O106:P106"/>
    <mergeCell ref="Q106:R106"/>
    <mergeCell ref="C109:D109"/>
    <mergeCell ref="E109:F109"/>
    <mergeCell ref="L17:M17"/>
    <mergeCell ref="N16:O16"/>
    <mergeCell ref="N17:O17"/>
    <mergeCell ref="M21:N21"/>
    <mergeCell ref="O21:P21"/>
    <mergeCell ref="Q21:R21"/>
    <mergeCell ref="C22:R22"/>
    <mergeCell ref="C24:C25"/>
    <mergeCell ref="D24:D25"/>
    <mergeCell ref="E24:E25"/>
    <mergeCell ref="F24:F25"/>
    <mergeCell ref="G24:G25"/>
    <mergeCell ref="H24:H25"/>
    <mergeCell ref="I24:I25"/>
    <mergeCell ref="J24:J25"/>
    <mergeCell ref="C105:D105"/>
    <mergeCell ref="C104:R104"/>
    <mergeCell ref="E105:F105"/>
    <mergeCell ref="G105:H105"/>
    <mergeCell ref="I105:J105"/>
    <mergeCell ref="K105:L105"/>
    <mergeCell ref="M105:N105"/>
    <mergeCell ref="O105:P105"/>
    <mergeCell ref="Q105:R105"/>
    <mergeCell ref="C26:D26"/>
    <mergeCell ref="E26:F26"/>
    <mergeCell ref="G26:H26"/>
    <mergeCell ref="I26:J26"/>
    <mergeCell ref="K26:L26"/>
    <mergeCell ref="M26:N26"/>
    <mergeCell ref="O26:P26"/>
    <mergeCell ref="Q26:R26"/>
    <mergeCell ref="G109:H109"/>
    <mergeCell ref="I109:J109"/>
    <mergeCell ref="K109:L109"/>
    <mergeCell ref="M109:N109"/>
    <mergeCell ref="O109:P109"/>
    <mergeCell ref="Q109:R109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K108:L108"/>
    <mergeCell ref="M108:N108"/>
    <mergeCell ref="O108:P108"/>
    <mergeCell ref="Q108:R108"/>
    <mergeCell ref="C27:D27"/>
    <mergeCell ref="E27:F27"/>
    <mergeCell ref="G27:H27"/>
    <mergeCell ref="I27:J27"/>
    <mergeCell ref="K27:L27"/>
    <mergeCell ref="M27:N27"/>
    <mergeCell ref="O27:P27"/>
    <mergeCell ref="Q27:R27"/>
    <mergeCell ref="C28:D28"/>
    <mergeCell ref="E28:F28"/>
    <mergeCell ref="G28:H28"/>
    <mergeCell ref="I28:J28"/>
    <mergeCell ref="K28:R28"/>
    <mergeCell ref="C114:D114"/>
    <mergeCell ref="E114:F114"/>
    <mergeCell ref="G114:H114"/>
    <mergeCell ref="I114:J114"/>
    <mergeCell ref="K114:L114"/>
    <mergeCell ref="M114:N114"/>
    <mergeCell ref="O114:P114"/>
    <mergeCell ref="Q114:R114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C117:D117"/>
    <mergeCell ref="E117:F117"/>
    <mergeCell ref="G117:H117"/>
    <mergeCell ref="I117:J117"/>
    <mergeCell ref="K117:L117"/>
    <mergeCell ref="M117:N117"/>
    <mergeCell ref="O117:P117"/>
    <mergeCell ref="Q117:R117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C115:D115"/>
    <mergeCell ref="E115:F115"/>
    <mergeCell ref="G115:H115"/>
    <mergeCell ref="I115:J115"/>
    <mergeCell ref="K115:L115"/>
    <mergeCell ref="M115:N115"/>
    <mergeCell ref="O115:P115"/>
    <mergeCell ref="Q115:R115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C125:D125"/>
    <mergeCell ref="E125:F125"/>
    <mergeCell ref="G125:H125"/>
    <mergeCell ref="I125:J125"/>
    <mergeCell ref="K125:L125"/>
    <mergeCell ref="M125:N125"/>
    <mergeCell ref="O125:P125"/>
    <mergeCell ref="Q125:R125"/>
    <mergeCell ref="C121:D121"/>
    <mergeCell ref="E121:F121"/>
    <mergeCell ref="G121:H121"/>
    <mergeCell ref="I121:J121"/>
    <mergeCell ref="K121:L121"/>
    <mergeCell ref="M121:N121"/>
    <mergeCell ref="O121:P121"/>
    <mergeCell ref="Q121:R121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C131:D131"/>
    <mergeCell ref="E131:F131"/>
    <mergeCell ref="G131:H131"/>
    <mergeCell ref="I131:J131"/>
    <mergeCell ref="K131:L131"/>
    <mergeCell ref="M131:N131"/>
    <mergeCell ref="O131:P131"/>
    <mergeCell ref="Q131:R131"/>
    <mergeCell ref="C127:D127"/>
    <mergeCell ref="E127:F127"/>
    <mergeCell ref="G127:H127"/>
    <mergeCell ref="I127:J127"/>
    <mergeCell ref="K127:L127"/>
    <mergeCell ref="M127:N127"/>
    <mergeCell ref="O127:P127"/>
    <mergeCell ref="Q127:R127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C129:D129"/>
    <mergeCell ref="E129:F129"/>
    <mergeCell ref="G129:H129"/>
    <mergeCell ref="I129:J129"/>
    <mergeCell ref="K129:L129"/>
    <mergeCell ref="M129:N129"/>
    <mergeCell ref="O129:P129"/>
    <mergeCell ref="Q129:R129"/>
    <mergeCell ref="C130:D130"/>
    <mergeCell ref="E130:F130"/>
    <mergeCell ref="G130:H130"/>
    <mergeCell ref="I130:J130"/>
    <mergeCell ref="K130:L130"/>
    <mergeCell ref="M130:N130"/>
    <mergeCell ref="O130:P130"/>
    <mergeCell ref="Q130:R130"/>
    <mergeCell ref="C135:D135"/>
    <mergeCell ref="E135:F135"/>
    <mergeCell ref="G135:H135"/>
    <mergeCell ref="I135:J135"/>
    <mergeCell ref="K135:L135"/>
    <mergeCell ref="M135:N135"/>
    <mergeCell ref="O135:P135"/>
    <mergeCell ref="Q135:R135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C133:D133"/>
    <mergeCell ref="E133:F133"/>
    <mergeCell ref="G133:H133"/>
    <mergeCell ref="I133:J133"/>
    <mergeCell ref="K133:L133"/>
    <mergeCell ref="M133:N133"/>
    <mergeCell ref="O133:P133"/>
    <mergeCell ref="Q133:R133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C173:D173"/>
    <mergeCell ref="E173:F173"/>
    <mergeCell ref="G173:H173"/>
    <mergeCell ref="I173:J173"/>
    <mergeCell ref="K173:L173"/>
    <mergeCell ref="M173:N173"/>
    <mergeCell ref="O173:P173"/>
    <mergeCell ref="Q173:R173"/>
    <mergeCell ref="C174:D174"/>
    <mergeCell ref="E174:F174"/>
    <mergeCell ref="G174:H174"/>
    <mergeCell ref="I174:J174"/>
    <mergeCell ref="K174:L174"/>
    <mergeCell ref="M174:N174"/>
    <mergeCell ref="O174:P174"/>
    <mergeCell ref="Q174:R174"/>
    <mergeCell ref="C171:D171"/>
    <mergeCell ref="E171:F171"/>
    <mergeCell ref="G171:H171"/>
    <mergeCell ref="I171:J171"/>
    <mergeCell ref="K171:L171"/>
    <mergeCell ref="M171:N171"/>
    <mergeCell ref="O171:P171"/>
    <mergeCell ref="Q171:R171"/>
    <mergeCell ref="C172:D172"/>
    <mergeCell ref="E172:F172"/>
    <mergeCell ref="G172:H172"/>
    <mergeCell ref="I172:J172"/>
    <mergeCell ref="K172:L172"/>
    <mergeCell ref="M172:N172"/>
    <mergeCell ref="O172:P172"/>
    <mergeCell ref="Q172:R172"/>
    <mergeCell ref="C179:D179"/>
    <mergeCell ref="E179:F179"/>
    <mergeCell ref="G179:H179"/>
    <mergeCell ref="I179:J179"/>
    <mergeCell ref="K179:L179"/>
    <mergeCell ref="M179:N179"/>
    <mergeCell ref="O179:P179"/>
    <mergeCell ref="Q179:R179"/>
    <mergeCell ref="C180:D180"/>
    <mergeCell ref="E180:F180"/>
    <mergeCell ref="G180:H180"/>
    <mergeCell ref="I180:J180"/>
    <mergeCell ref="K180:L180"/>
    <mergeCell ref="M180:N180"/>
    <mergeCell ref="O180:P180"/>
    <mergeCell ref="Q180:R180"/>
    <mergeCell ref="C177:D177"/>
    <mergeCell ref="E177:F177"/>
    <mergeCell ref="G177:H177"/>
    <mergeCell ref="I177:J177"/>
    <mergeCell ref="K177:L177"/>
    <mergeCell ref="M177:N177"/>
    <mergeCell ref="O177:P177"/>
    <mergeCell ref="Q177:R177"/>
    <mergeCell ref="C178:D178"/>
    <mergeCell ref="E178:F178"/>
    <mergeCell ref="G178:H178"/>
    <mergeCell ref="I178:J178"/>
    <mergeCell ref="K178:L178"/>
    <mergeCell ref="M178:N178"/>
    <mergeCell ref="O178:P178"/>
    <mergeCell ref="Q178:R178"/>
    <mergeCell ref="C175:D175"/>
    <mergeCell ref="E175:F175"/>
    <mergeCell ref="G175:H175"/>
    <mergeCell ref="I175:J175"/>
    <mergeCell ref="K175:L175"/>
    <mergeCell ref="M175:N175"/>
    <mergeCell ref="O175:P175"/>
    <mergeCell ref="Q175:R175"/>
    <mergeCell ref="C176:D176"/>
    <mergeCell ref="E176:F176"/>
    <mergeCell ref="G176:H176"/>
    <mergeCell ref="I176:J176"/>
    <mergeCell ref="K176:L176"/>
    <mergeCell ref="M176:N176"/>
    <mergeCell ref="O176:P176"/>
    <mergeCell ref="Q176:R176"/>
    <mergeCell ref="C185:D185"/>
    <mergeCell ref="E185:F185"/>
    <mergeCell ref="G185:H185"/>
    <mergeCell ref="I185:J185"/>
    <mergeCell ref="K185:L185"/>
    <mergeCell ref="M185:N185"/>
    <mergeCell ref="O185:P185"/>
    <mergeCell ref="Q185:R185"/>
    <mergeCell ref="C181:D181"/>
    <mergeCell ref="E181:F181"/>
    <mergeCell ref="G181:H181"/>
    <mergeCell ref="I181:J181"/>
    <mergeCell ref="K181:L181"/>
    <mergeCell ref="M181:N181"/>
    <mergeCell ref="O181:P181"/>
    <mergeCell ref="Q181:R181"/>
    <mergeCell ref="C186:D186"/>
    <mergeCell ref="E186:F186"/>
    <mergeCell ref="G186:H186"/>
    <mergeCell ref="I186:J186"/>
    <mergeCell ref="K186:L186"/>
    <mergeCell ref="M186:N186"/>
    <mergeCell ref="O186:P186"/>
    <mergeCell ref="Q186:R186"/>
    <mergeCell ref="C183:D183"/>
    <mergeCell ref="E183:F183"/>
    <mergeCell ref="G183:H183"/>
    <mergeCell ref="I183:J183"/>
    <mergeCell ref="K183:L183"/>
    <mergeCell ref="M183:N183"/>
    <mergeCell ref="O183:P183"/>
    <mergeCell ref="Q183:R183"/>
    <mergeCell ref="C184:D184"/>
    <mergeCell ref="E184:F184"/>
    <mergeCell ref="G184:H184"/>
    <mergeCell ref="I184:J184"/>
    <mergeCell ref="K184:L184"/>
    <mergeCell ref="M184:N184"/>
    <mergeCell ref="O184:P184"/>
    <mergeCell ref="Q184:R184"/>
    <mergeCell ref="C182:D182"/>
    <mergeCell ref="E182:F182"/>
    <mergeCell ref="G182:H182"/>
    <mergeCell ref="I182:J182"/>
    <mergeCell ref="K182:L182"/>
    <mergeCell ref="M182:N182"/>
    <mergeCell ref="O182:P182"/>
    <mergeCell ref="Q182:R182"/>
    <mergeCell ref="C191:D191"/>
    <mergeCell ref="E191:F191"/>
    <mergeCell ref="G191:H191"/>
    <mergeCell ref="I191:J191"/>
    <mergeCell ref="K191:L191"/>
    <mergeCell ref="M191:N191"/>
    <mergeCell ref="O191:P191"/>
    <mergeCell ref="Q191:R191"/>
    <mergeCell ref="C187:D187"/>
    <mergeCell ref="E187:F187"/>
    <mergeCell ref="G187:H187"/>
    <mergeCell ref="I187:J187"/>
    <mergeCell ref="K187:L187"/>
    <mergeCell ref="M187:N187"/>
    <mergeCell ref="O187:P187"/>
    <mergeCell ref="Q187:R187"/>
    <mergeCell ref="C188:D188"/>
    <mergeCell ref="E188:F188"/>
    <mergeCell ref="G188:H188"/>
    <mergeCell ref="I188:J188"/>
    <mergeCell ref="K188:L188"/>
    <mergeCell ref="M188:N188"/>
    <mergeCell ref="O188:P188"/>
    <mergeCell ref="Q188:R188"/>
    <mergeCell ref="C192:D192"/>
    <mergeCell ref="E192:F192"/>
    <mergeCell ref="G192:H192"/>
    <mergeCell ref="I192:J192"/>
    <mergeCell ref="K192:L192"/>
    <mergeCell ref="M192:N192"/>
    <mergeCell ref="O192:P192"/>
    <mergeCell ref="Q192:R192"/>
    <mergeCell ref="C189:D189"/>
    <mergeCell ref="E189:F189"/>
    <mergeCell ref="G189:H189"/>
    <mergeCell ref="I189:J189"/>
    <mergeCell ref="K189:L189"/>
    <mergeCell ref="M189:N189"/>
    <mergeCell ref="O189:P189"/>
    <mergeCell ref="Q189:R189"/>
    <mergeCell ref="C190:D190"/>
    <mergeCell ref="E190:F190"/>
    <mergeCell ref="G190:H190"/>
    <mergeCell ref="I190:J190"/>
    <mergeCell ref="K190:L190"/>
    <mergeCell ref="M190:N190"/>
    <mergeCell ref="O190:P190"/>
    <mergeCell ref="Q190:R190"/>
    <mergeCell ref="C197:D197"/>
    <mergeCell ref="E197:F197"/>
    <mergeCell ref="G197:H197"/>
    <mergeCell ref="I197:J197"/>
    <mergeCell ref="K197:L197"/>
    <mergeCell ref="M197:N197"/>
    <mergeCell ref="O197:P197"/>
    <mergeCell ref="Q197:R197"/>
    <mergeCell ref="C198:D198"/>
    <mergeCell ref="E198:F198"/>
    <mergeCell ref="G198:H198"/>
    <mergeCell ref="I198:J198"/>
    <mergeCell ref="K198:L198"/>
    <mergeCell ref="M198:N198"/>
    <mergeCell ref="O198:P198"/>
    <mergeCell ref="Q198:R198"/>
    <mergeCell ref="C195:D195"/>
    <mergeCell ref="E195:F195"/>
    <mergeCell ref="G195:H195"/>
    <mergeCell ref="I195:J195"/>
    <mergeCell ref="K195:L195"/>
    <mergeCell ref="M195:N195"/>
    <mergeCell ref="O195:P195"/>
    <mergeCell ref="Q195:R195"/>
    <mergeCell ref="C196:D196"/>
    <mergeCell ref="E196:F196"/>
    <mergeCell ref="G196:H196"/>
    <mergeCell ref="I196:J196"/>
    <mergeCell ref="K196:L196"/>
    <mergeCell ref="M196:N196"/>
    <mergeCell ref="O196:P196"/>
    <mergeCell ref="Q196:R196"/>
    <mergeCell ref="C193:D193"/>
    <mergeCell ref="E193:F193"/>
    <mergeCell ref="G193:H193"/>
    <mergeCell ref="I193:J193"/>
    <mergeCell ref="K193:L193"/>
    <mergeCell ref="M193:N193"/>
    <mergeCell ref="O193:P193"/>
    <mergeCell ref="Q193:R193"/>
    <mergeCell ref="C194:D194"/>
    <mergeCell ref="E194:F194"/>
    <mergeCell ref="G194:H194"/>
    <mergeCell ref="I194:J194"/>
    <mergeCell ref="K194:L194"/>
    <mergeCell ref="M194:N194"/>
    <mergeCell ref="O194:P194"/>
    <mergeCell ref="Q194:R194"/>
    <mergeCell ref="C203:D203"/>
    <mergeCell ref="E203:F203"/>
    <mergeCell ref="G203:H203"/>
    <mergeCell ref="I203:J203"/>
    <mergeCell ref="K203:L203"/>
    <mergeCell ref="M203:N203"/>
    <mergeCell ref="O203:P203"/>
    <mergeCell ref="Q203:R203"/>
    <mergeCell ref="C199:D199"/>
    <mergeCell ref="E199:F199"/>
    <mergeCell ref="G199:H199"/>
    <mergeCell ref="I199:J199"/>
    <mergeCell ref="K199:L199"/>
    <mergeCell ref="M199:N199"/>
    <mergeCell ref="O199:P199"/>
    <mergeCell ref="Q199:R199"/>
    <mergeCell ref="C204:D204"/>
    <mergeCell ref="E204:F204"/>
    <mergeCell ref="G204:H204"/>
    <mergeCell ref="I204:J204"/>
    <mergeCell ref="K204:L204"/>
    <mergeCell ref="M204:N204"/>
    <mergeCell ref="O204:P204"/>
    <mergeCell ref="Q204:R204"/>
    <mergeCell ref="C201:D201"/>
    <mergeCell ref="E201:F201"/>
    <mergeCell ref="G201:H201"/>
    <mergeCell ref="I201:J201"/>
    <mergeCell ref="K201:L201"/>
    <mergeCell ref="M201:N201"/>
    <mergeCell ref="O201:P201"/>
    <mergeCell ref="Q201:R201"/>
    <mergeCell ref="C202:D202"/>
    <mergeCell ref="E202:F202"/>
    <mergeCell ref="G202:H202"/>
    <mergeCell ref="I202:J202"/>
    <mergeCell ref="K202:L202"/>
    <mergeCell ref="M202:N202"/>
    <mergeCell ref="O202:P202"/>
    <mergeCell ref="Q202:R202"/>
    <mergeCell ref="C200:D200"/>
    <mergeCell ref="E200:F200"/>
    <mergeCell ref="G200:H200"/>
    <mergeCell ref="I200:J200"/>
    <mergeCell ref="K200:L200"/>
    <mergeCell ref="M200:N200"/>
    <mergeCell ref="O200:P200"/>
    <mergeCell ref="Q200:R200"/>
    <mergeCell ref="C209:D209"/>
    <mergeCell ref="E209:F209"/>
    <mergeCell ref="G209:H209"/>
    <mergeCell ref="I209:J209"/>
    <mergeCell ref="K209:L209"/>
    <mergeCell ref="M209:N209"/>
    <mergeCell ref="O209:P209"/>
    <mergeCell ref="Q209:R209"/>
    <mergeCell ref="C205:D205"/>
    <mergeCell ref="E205:F205"/>
    <mergeCell ref="G205:H205"/>
    <mergeCell ref="I205:J205"/>
    <mergeCell ref="K205:L205"/>
    <mergeCell ref="M205:N205"/>
    <mergeCell ref="O205:P205"/>
    <mergeCell ref="Q205:R205"/>
    <mergeCell ref="C206:D206"/>
    <mergeCell ref="E206:F206"/>
    <mergeCell ref="G206:H206"/>
    <mergeCell ref="I206:J206"/>
    <mergeCell ref="K206:L206"/>
    <mergeCell ref="M206:N206"/>
    <mergeCell ref="O206:P206"/>
    <mergeCell ref="Q206:R206"/>
    <mergeCell ref="C210:D210"/>
    <mergeCell ref="E210:F210"/>
    <mergeCell ref="G210:H210"/>
    <mergeCell ref="I210:J210"/>
    <mergeCell ref="K210:L210"/>
    <mergeCell ref="M210:N210"/>
    <mergeCell ref="O210:P210"/>
    <mergeCell ref="Q210:R210"/>
    <mergeCell ref="C207:D207"/>
    <mergeCell ref="E207:F207"/>
    <mergeCell ref="G207:H207"/>
    <mergeCell ref="I207:J207"/>
    <mergeCell ref="K207:L207"/>
    <mergeCell ref="M207:N207"/>
    <mergeCell ref="O207:P207"/>
    <mergeCell ref="Q207:R207"/>
    <mergeCell ref="C208:D208"/>
    <mergeCell ref="E208:F208"/>
    <mergeCell ref="G208:H208"/>
    <mergeCell ref="I208:J208"/>
    <mergeCell ref="K208:L208"/>
    <mergeCell ref="M208:N208"/>
    <mergeCell ref="O208:P208"/>
    <mergeCell ref="Q208:R208"/>
    <mergeCell ref="C215:D215"/>
    <mergeCell ref="E215:F215"/>
    <mergeCell ref="G215:H215"/>
    <mergeCell ref="I215:J215"/>
    <mergeCell ref="K215:L215"/>
    <mergeCell ref="M215:N215"/>
    <mergeCell ref="O215:P215"/>
    <mergeCell ref="Q215:R215"/>
    <mergeCell ref="C216:D216"/>
    <mergeCell ref="E216:F216"/>
    <mergeCell ref="G216:H216"/>
    <mergeCell ref="I216:J216"/>
    <mergeCell ref="K216:L216"/>
    <mergeCell ref="M216:N216"/>
    <mergeCell ref="O216:P216"/>
    <mergeCell ref="Q216:R216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C214:D214"/>
    <mergeCell ref="E214:F214"/>
    <mergeCell ref="G214:H214"/>
    <mergeCell ref="I214:J214"/>
    <mergeCell ref="K214:L214"/>
    <mergeCell ref="M214:N214"/>
    <mergeCell ref="O214:P214"/>
    <mergeCell ref="Q214:R214"/>
    <mergeCell ref="C211:D211"/>
    <mergeCell ref="E211:F211"/>
    <mergeCell ref="G211:H211"/>
    <mergeCell ref="I211:J211"/>
    <mergeCell ref="K211:L211"/>
    <mergeCell ref="M211:N211"/>
    <mergeCell ref="O211:P211"/>
    <mergeCell ref="Q211:R211"/>
    <mergeCell ref="C212:D212"/>
    <mergeCell ref="E212:F212"/>
    <mergeCell ref="G212:H212"/>
    <mergeCell ref="I212:J212"/>
    <mergeCell ref="K212:L212"/>
    <mergeCell ref="M212:N212"/>
    <mergeCell ref="O212:P212"/>
    <mergeCell ref="Q212:R212"/>
    <mergeCell ref="C221:D221"/>
    <mergeCell ref="E221:F221"/>
    <mergeCell ref="G221:H221"/>
    <mergeCell ref="I221:J221"/>
    <mergeCell ref="K221:L221"/>
    <mergeCell ref="M221:N221"/>
    <mergeCell ref="O221:P221"/>
    <mergeCell ref="Q221:R221"/>
    <mergeCell ref="C217:D217"/>
    <mergeCell ref="E217:F217"/>
    <mergeCell ref="G217:H217"/>
    <mergeCell ref="I217:J217"/>
    <mergeCell ref="K217:L217"/>
    <mergeCell ref="M217:N217"/>
    <mergeCell ref="O217:P217"/>
    <mergeCell ref="Q217:R217"/>
    <mergeCell ref="C222:D222"/>
    <mergeCell ref="E222:F222"/>
    <mergeCell ref="G222:H222"/>
    <mergeCell ref="I222:J222"/>
    <mergeCell ref="K222:L222"/>
    <mergeCell ref="M222:N222"/>
    <mergeCell ref="O222:P222"/>
    <mergeCell ref="Q222:R222"/>
    <mergeCell ref="C219:D219"/>
    <mergeCell ref="E219:F219"/>
    <mergeCell ref="G219:H219"/>
    <mergeCell ref="I219:J219"/>
    <mergeCell ref="K219:L219"/>
    <mergeCell ref="M219:N219"/>
    <mergeCell ref="O219:P219"/>
    <mergeCell ref="Q219:R219"/>
    <mergeCell ref="C220:D220"/>
    <mergeCell ref="E220:F220"/>
    <mergeCell ref="G220:H220"/>
    <mergeCell ref="I220:J220"/>
    <mergeCell ref="K220:L220"/>
    <mergeCell ref="M220:N220"/>
    <mergeCell ref="O220:P220"/>
    <mergeCell ref="Q220:R220"/>
    <mergeCell ref="C218:D218"/>
    <mergeCell ref="E218:F218"/>
    <mergeCell ref="G218:H218"/>
    <mergeCell ref="I218:J218"/>
    <mergeCell ref="K218:L218"/>
    <mergeCell ref="M218:N218"/>
    <mergeCell ref="O218:P218"/>
    <mergeCell ref="Q218:R218"/>
    <mergeCell ref="C227:D227"/>
    <mergeCell ref="E227:F227"/>
    <mergeCell ref="G227:H227"/>
    <mergeCell ref="I227:J227"/>
    <mergeCell ref="K227:L227"/>
    <mergeCell ref="M227:N227"/>
    <mergeCell ref="O227:P227"/>
    <mergeCell ref="Q227:R227"/>
    <mergeCell ref="C223:D223"/>
    <mergeCell ref="E223:F223"/>
    <mergeCell ref="G223:H223"/>
    <mergeCell ref="I223:J223"/>
    <mergeCell ref="K223:L223"/>
    <mergeCell ref="M223:N223"/>
    <mergeCell ref="O223:P223"/>
    <mergeCell ref="Q223:R223"/>
    <mergeCell ref="C224:D224"/>
    <mergeCell ref="E224:F224"/>
    <mergeCell ref="G224:H224"/>
    <mergeCell ref="I224:J224"/>
    <mergeCell ref="K224:L224"/>
    <mergeCell ref="M224:N224"/>
    <mergeCell ref="O224:P224"/>
    <mergeCell ref="Q224:R224"/>
    <mergeCell ref="C228:D228"/>
    <mergeCell ref="E228:F228"/>
    <mergeCell ref="G228:H228"/>
    <mergeCell ref="I228:J228"/>
    <mergeCell ref="K228:L228"/>
    <mergeCell ref="M228:N228"/>
    <mergeCell ref="O228:P228"/>
    <mergeCell ref="Q228:R228"/>
    <mergeCell ref="C225:D225"/>
    <mergeCell ref="E225:F225"/>
    <mergeCell ref="G225:H225"/>
    <mergeCell ref="I225:J225"/>
    <mergeCell ref="K225:L225"/>
    <mergeCell ref="M225:N225"/>
    <mergeCell ref="O225:P225"/>
    <mergeCell ref="Q225:R225"/>
    <mergeCell ref="C226:D226"/>
    <mergeCell ref="E226:F226"/>
    <mergeCell ref="G226:H226"/>
    <mergeCell ref="I226:J226"/>
    <mergeCell ref="K226:L226"/>
    <mergeCell ref="M226:N226"/>
    <mergeCell ref="O226:P226"/>
    <mergeCell ref="Q226:R226"/>
    <mergeCell ref="C233:D233"/>
    <mergeCell ref="E233:F233"/>
    <mergeCell ref="G233:H233"/>
    <mergeCell ref="I233:J233"/>
    <mergeCell ref="K233:L233"/>
    <mergeCell ref="M233:N233"/>
    <mergeCell ref="O233:P233"/>
    <mergeCell ref="Q233:R233"/>
    <mergeCell ref="C234:D234"/>
    <mergeCell ref="E234:F234"/>
    <mergeCell ref="G234:H234"/>
    <mergeCell ref="I234:J234"/>
    <mergeCell ref="K234:L234"/>
    <mergeCell ref="M234:N234"/>
    <mergeCell ref="O234:P234"/>
    <mergeCell ref="Q234:R234"/>
    <mergeCell ref="C231:D231"/>
    <mergeCell ref="E231:F231"/>
    <mergeCell ref="G231:H231"/>
    <mergeCell ref="I231:J231"/>
    <mergeCell ref="K231:L231"/>
    <mergeCell ref="M231:N231"/>
    <mergeCell ref="O231:P231"/>
    <mergeCell ref="Q231:R231"/>
    <mergeCell ref="C232:D232"/>
    <mergeCell ref="E232:F232"/>
    <mergeCell ref="G232:H232"/>
    <mergeCell ref="I232:J232"/>
    <mergeCell ref="K232:L232"/>
    <mergeCell ref="M232:N232"/>
    <mergeCell ref="O232:P232"/>
    <mergeCell ref="Q232:R232"/>
    <mergeCell ref="C229:D229"/>
    <mergeCell ref="E229:F229"/>
    <mergeCell ref="G229:H229"/>
    <mergeCell ref="I229:J229"/>
    <mergeCell ref="K229:L229"/>
    <mergeCell ref="M229:N229"/>
    <mergeCell ref="O229:P229"/>
    <mergeCell ref="Q229:R229"/>
    <mergeCell ref="C230:D230"/>
    <mergeCell ref="E230:F230"/>
    <mergeCell ref="G230:H230"/>
    <mergeCell ref="I230:J230"/>
    <mergeCell ref="K230:L230"/>
    <mergeCell ref="M230:N230"/>
    <mergeCell ref="O230:P230"/>
    <mergeCell ref="Q230:R230"/>
    <mergeCell ref="C239:D239"/>
    <mergeCell ref="E239:F239"/>
    <mergeCell ref="G239:H239"/>
    <mergeCell ref="I239:J239"/>
    <mergeCell ref="K239:L239"/>
    <mergeCell ref="M239:N239"/>
    <mergeCell ref="O239:P239"/>
    <mergeCell ref="Q239:R239"/>
    <mergeCell ref="C235:D235"/>
    <mergeCell ref="E235:F235"/>
    <mergeCell ref="G235:H235"/>
    <mergeCell ref="I235:J235"/>
    <mergeCell ref="K235:L235"/>
    <mergeCell ref="M235:N235"/>
    <mergeCell ref="O235:P235"/>
    <mergeCell ref="Q235:R235"/>
    <mergeCell ref="C240:D240"/>
    <mergeCell ref="E240:F240"/>
    <mergeCell ref="G240:H240"/>
    <mergeCell ref="I240:J240"/>
    <mergeCell ref="K240:L240"/>
    <mergeCell ref="M240:N240"/>
    <mergeCell ref="O240:P240"/>
    <mergeCell ref="Q240:R240"/>
    <mergeCell ref="C237:D237"/>
    <mergeCell ref="E237:F237"/>
    <mergeCell ref="G237:H237"/>
    <mergeCell ref="I237:J237"/>
    <mergeCell ref="K237:L237"/>
    <mergeCell ref="M237:N237"/>
    <mergeCell ref="O237:P237"/>
    <mergeCell ref="Q237:R237"/>
    <mergeCell ref="C238:D238"/>
    <mergeCell ref="E238:F238"/>
    <mergeCell ref="G238:H238"/>
    <mergeCell ref="I238:J238"/>
    <mergeCell ref="K238:L238"/>
    <mergeCell ref="M238:N238"/>
    <mergeCell ref="O238:P238"/>
    <mergeCell ref="Q238:R238"/>
    <mergeCell ref="C236:D236"/>
    <mergeCell ref="E236:F236"/>
    <mergeCell ref="G236:H236"/>
    <mergeCell ref="I236:J236"/>
    <mergeCell ref="K236:L236"/>
    <mergeCell ref="M236:N236"/>
    <mergeCell ref="O236:P236"/>
    <mergeCell ref="Q236:R236"/>
    <mergeCell ref="C245:D245"/>
    <mergeCell ref="E245:F245"/>
    <mergeCell ref="G245:H245"/>
    <mergeCell ref="I245:J245"/>
    <mergeCell ref="K245:L245"/>
    <mergeCell ref="M245:N245"/>
    <mergeCell ref="O245:P245"/>
    <mergeCell ref="Q245:R245"/>
    <mergeCell ref="C241:D241"/>
    <mergeCell ref="E241:F241"/>
    <mergeCell ref="G241:H241"/>
    <mergeCell ref="I241:J241"/>
    <mergeCell ref="K241:L241"/>
    <mergeCell ref="M241:N241"/>
    <mergeCell ref="O241:P241"/>
    <mergeCell ref="Q241:R241"/>
    <mergeCell ref="C242:D242"/>
    <mergeCell ref="E242:F242"/>
    <mergeCell ref="G242:H242"/>
    <mergeCell ref="I242:J242"/>
    <mergeCell ref="K242:L242"/>
    <mergeCell ref="M242:N242"/>
    <mergeCell ref="O242:P242"/>
    <mergeCell ref="Q242:R242"/>
    <mergeCell ref="C246:D246"/>
    <mergeCell ref="E246:F246"/>
    <mergeCell ref="G246:H246"/>
    <mergeCell ref="I246:J246"/>
    <mergeCell ref="K246:L246"/>
    <mergeCell ref="M246:N246"/>
    <mergeCell ref="O246:P246"/>
    <mergeCell ref="Q246:R246"/>
    <mergeCell ref="C243:D243"/>
    <mergeCell ref="E243:F243"/>
    <mergeCell ref="G243:H243"/>
    <mergeCell ref="I243:J243"/>
    <mergeCell ref="K243:L243"/>
    <mergeCell ref="M243:N243"/>
    <mergeCell ref="O243:P243"/>
    <mergeCell ref="Q243:R243"/>
    <mergeCell ref="C244:D244"/>
    <mergeCell ref="E244:F244"/>
    <mergeCell ref="G244:H244"/>
    <mergeCell ref="I244:J244"/>
    <mergeCell ref="K244:L244"/>
    <mergeCell ref="M244:N244"/>
    <mergeCell ref="O244:P244"/>
    <mergeCell ref="Q244:R244"/>
    <mergeCell ref="C251:D251"/>
    <mergeCell ref="E251:F251"/>
    <mergeCell ref="G251:H251"/>
    <mergeCell ref="I251:J251"/>
    <mergeCell ref="K251:L251"/>
    <mergeCell ref="M251:N251"/>
    <mergeCell ref="O251:P251"/>
    <mergeCell ref="Q251:R251"/>
    <mergeCell ref="C252:D252"/>
    <mergeCell ref="E252:F252"/>
    <mergeCell ref="G252:H252"/>
    <mergeCell ref="I252:J252"/>
    <mergeCell ref="K252:L252"/>
    <mergeCell ref="M252:N252"/>
    <mergeCell ref="O252:P252"/>
    <mergeCell ref="Q252:R252"/>
    <mergeCell ref="C249:D249"/>
    <mergeCell ref="E249:F249"/>
    <mergeCell ref="G249:H249"/>
    <mergeCell ref="I249:J249"/>
    <mergeCell ref="K249:L249"/>
    <mergeCell ref="M249:N249"/>
    <mergeCell ref="O249:P249"/>
    <mergeCell ref="Q249:R249"/>
    <mergeCell ref="C250:D250"/>
    <mergeCell ref="E250:F250"/>
    <mergeCell ref="G250:H250"/>
    <mergeCell ref="I250:J250"/>
    <mergeCell ref="K250:L250"/>
    <mergeCell ref="M250:N250"/>
    <mergeCell ref="O250:P250"/>
    <mergeCell ref="Q250:R250"/>
    <mergeCell ref="C247:D247"/>
    <mergeCell ref="E247:F247"/>
    <mergeCell ref="G247:H247"/>
    <mergeCell ref="I247:J247"/>
    <mergeCell ref="K247:L247"/>
    <mergeCell ref="M247:N247"/>
    <mergeCell ref="O247:P247"/>
    <mergeCell ref="Q247:R247"/>
    <mergeCell ref="C248:D248"/>
    <mergeCell ref="E248:F248"/>
    <mergeCell ref="G248:H248"/>
    <mergeCell ref="I248:J248"/>
    <mergeCell ref="K248:L248"/>
    <mergeCell ref="M248:N248"/>
    <mergeCell ref="O248:P248"/>
    <mergeCell ref="Q248:R248"/>
    <mergeCell ref="C257:D257"/>
    <mergeCell ref="E257:F257"/>
    <mergeCell ref="G257:H257"/>
    <mergeCell ref="I257:J257"/>
    <mergeCell ref="K257:L257"/>
    <mergeCell ref="M257:N257"/>
    <mergeCell ref="O257:P257"/>
    <mergeCell ref="Q257:R257"/>
    <mergeCell ref="C253:D253"/>
    <mergeCell ref="E253:F253"/>
    <mergeCell ref="G253:H253"/>
    <mergeCell ref="I253:J253"/>
    <mergeCell ref="K253:L253"/>
    <mergeCell ref="M253:N253"/>
    <mergeCell ref="O253:P253"/>
    <mergeCell ref="Q253:R253"/>
    <mergeCell ref="C258:D258"/>
    <mergeCell ref="E258:F258"/>
    <mergeCell ref="G258:H258"/>
    <mergeCell ref="I258:J258"/>
    <mergeCell ref="K258:L258"/>
    <mergeCell ref="M258:N258"/>
    <mergeCell ref="O258:P258"/>
    <mergeCell ref="Q258:R258"/>
    <mergeCell ref="C255:D255"/>
    <mergeCell ref="E255:F255"/>
    <mergeCell ref="G255:H255"/>
    <mergeCell ref="I255:J255"/>
    <mergeCell ref="K255:L255"/>
    <mergeCell ref="M255:N255"/>
    <mergeCell ref="O255:P255"/>
    <mergeCell ref="Q255:R255"/>
    <mergeCell ref="C256:D256"/>
    <mergeCell ref="E256:F256"/>
    <mergeCell ref="G256:H256"/>
    <mergeCell ref="I256:J256"/>
    <mergeCell ref="K256:L256"/>
    <mergeCell ref="M256:N256"/>
    <mergeCell ref="O256:P256"/>
    <mergeCell ref="Q256:R256"/>
    <mergeCell ref="C254:D254"/>
    <mergeCell ref="E254:F254"/>
    <mergeCell ref="G254:H254"/>
    <mergeCell ref="I254:J254"/>
    <mergeCell ref="K254:L254"/>
    <mergeCell ref="M254:N254"/>
    <mergeCell ref="O254:P254"/>
    <mergeCell ref="Q254:R254"/>
    <mergeCell ref="C263:D263"/>
    <mergeCell ref="E263:F263"/>
    <mergeCell ref="G263:H263"/>
    <mergeCell ref="I263:J263"/>
    <mergeCell ref="K263:L263"/>
    <mergeCell ref="M263:N263"/>
    <mergeCell ref="O263:P263"/>
    <mergeCell ref="Q263:R263"/>
    <mergeCell ref="C259:D259"/>
    <mergeCell ref="E259:F259"/>
    <mergeCell ref="G259:H259"/>
    <mergeCell ref="I259:J259"/>
    <mergeCell ref="K259:L259"/>
    <mergeCell ref="M259:N259"/>
    <mergeCell ref="O259:P259"/>
    <mergeCell ref="Q259:R259"/>
    <mergeCell ref="C260:D260"/>
    <mergeCell ref="E260:F260"/>
    <mergeCell ref="G260:H260"/>
    <mergeCell ref="I260:J260"/>
    <mergeCell ref="K260:L260"/>
    <mergeCell ref="M260:N260"/>
    <mergeCell ref="O260:P260"/>
    <mergeCell ref="Q260:R260"/>
    <mergeCell ref="C264:D264"/>
    <mergeCell ref="E264:F264"/>
    <mergeCell ref="G264:H264"/>
    <mergeCell ref="I264:J264"/>
    <mergeCell ref="K264:L264"/>
    <mergeCell ref="M264:N264"/>
    <mergeCell ref="O264:P264"/>
    <mergeCell ref="Q264:R264"/>
    <mergeCell ref="C261:D261"/>
    <mergeCell ref="E261:F261"/>
    <mergeCell ref="G261:H261"/>
    <mergeCell ref="I261:J261"/>
    <mergeCell ref="K261:L261"/>
    <mergeCell ref="M261:N261"/>
    <mergeCell ref="O261:P261"/>
    <mergeCell ref="Q261:R261"/>
    <mergeCell ref="C262:D262"/>
    <mergeCell ref="E262:F262"/>
    <mergeCell ref="G262:H262"/>
    <mergeCell ref="I262:J262"/>
    <mergeCell ref="K262:L262"/>
    <mergeCell ref="M262:N262"/>
    <mergeCell ref="O262:P262"/>
    <mergeCell ref="Q262:R262"/>
    <mergeCell ref="C141:D141"/>
    <mergeCell ref="E141:F141"/>
    <mergeCell ref="G141:H141"/>
    <mergeCell ref="I141:J141"/>
    <mergeCell ref="K141:L141"/>
    <mergeCell ref="M141:N141"/>
    <mergeCell ref="O141:P141"/>
    <mergeCell ref="Q141:R141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C147:D147"/>
    <mergeCell ref="E147:F147"/>
    <mergeCell ref="G147:H147"/>
    <mergeCell ref="I147:J147"/>
    <mergeCell ref="K147:L147"/>
    <mergeCell ref="M147:N147"/>
    <mergeCell ref="O147:P147"/>
    <mergeCell ref="Q147:R147"/>
    <mergeCell ref="C143:D143"/>
    <mergeCell ref="E143:F143"/>
    <mergeCell ref="G143:H143"/>
    <mergeCell ref="I143:J143"/>
    <mergeCell ref="K143:L143"/>
    <mergeCell ref="M143:N143"/>
    <mergeCell ref="O143:P143"/>
    <mergeCell ref="Q143:R143"/>
    <mergeCell ref="C139:D139"/>
    <mergeCell ref="E139:F139"/>
    <mergeCell ref="G139:H139"/>
    <mergeCell ref="I139:J139"/>
    <mergeCell ref="K139:L139"/>
    <mergeCell ref="M139:N139"/>
    <mergeCell ref="O139:P139"/>
    <mergeCell ref="Q139:R139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C137:R137"/>
    <mergeCell ref="C138:D138"/>
    <mergeCell ref="E138:F138"/>
    <mergeCell ref="G138:H138"/>
    <mergeCell ref="I138:J138"/>
    <mergeCell ref="K138:L138"/>
    <mergeCell ref="M138:N138"/>
    <mergeCell ref="O138:P138"/>
    <mergeCell ref="Q138:R138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C145:D145"/>
    <mergeCell ref="E145:F145"/>
    <mergeCell ref="G145:H145"/>
    <mergeCell ref="I145:J145"/>
    <mergeCell ref="K145:L145"/>
    <mergeCell ref="M145:N145"/>
    <mergeCell ref="O145:P145"/>
    <mergeCell ref="Q145:R145"/>
    <mergeCell ref="C146:D146"/>
    <mergeCell ref="E146:F146"/>
    <mergeCell ref="G146:H146"/>
    <mergeCell ref="I146:J146"/>
    <mergeCell ref="K146:L146"/>
    <mergeCell ref="M146:N146"/>
    <mergeCell ref="O146:P146"/>
    <mergeCell ref="Q146:R146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C153:D153"/>
    <mergeCell ref="E153:F153"/>
    <mergeCell ref="G153:H153"/>
    <mergeCell ref="I153:J153"/>
    <mergeCell ref="K153:L153"/>
    <mergeCell ref="M153:N153"/>
    <mergeCell ref="O153:P153"/>
    <mergeCell ref="Q153:R153"/>
    <mergeCell ref="C149:D149"/>
    <mergeCell ref="E149:F149"/>
    <mergeCell ref="G149:H149"/>
    <mergeCell ref="I149:J149"/>
    <mergeCell ref="K149:L149"/>
    <mergeCell ref="M149:N149"/>
    <mergeCell ref="O149:P149"/>
    <mergeCell ref="Q149:R149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C154:D154"/>
    <mergeCell ref="E154:F154"/>
    <mergeCell ref="G154:H154"/>
    <mergeCell ref="I154:J154"/>
    <mergeCell ref="K154:L154"/>
    <mergeCell ref="M154:N154"/>
    <mergeCell ref="O154:P154"/>
    <mergeCell ref="Q154:R154"/>
    <mergeCell ref="C151:D151"/>
    <mergeCell ref="E151:F151"/>
    <mergeCell ref="G151:H151"/>
    <mergeCell ref="I151:J151"/>
    <mergeCell ref="K151:L151"/>
    <mergeCell ref="M151:N151"/>
    <mergeCell ref="O151:P151"/>
    <mergeCell ref="Q151:R151"/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C159:D159"/>
    <mergeCell ref="E159:F159"/>
    <mergeCell ref="G159:H159"/>
    <mergeCell ref="I159:J159"/>
    <mergeCell ref="K159:L159"/>
    <mergeCell ref="M159:N159"/>
    <mergeCell ref="O159:P159"/>
    <mergeCell ref="Q159:R159"/>
    <mergeCell ref="C160:D160"/>
    <mergeCell ref="E160:F160"/>
    <mergeCell ref="G160:H160"/>
    <mergeCell ref="I160:J160"/>
    <mergeCell ref="K160:L160"/>
    <mergeCell ref="M160:N160"/>
    <mergeCell ref="O160:P160"/>
    <mergeCell ref="Q160:R160"/>
    <mergeCell ref="C157:D157"/>
    <mergeCell ref="E157:F157"/>
    <mergeCell ref="G157:H157"/>
    <mergeCell ref="I157:J157"/>
    <mergeCell ref="K157:L157"/>
    <mergeCell ref="M157:N157"/>
    <mergeCell ref="O157:P157"/>
    <mergeCell ref="Q157:R157"/>
    <mergeCell ref="C158:D158"/>
    <mergeCell ref="E158:F158"/>
    <mergeCell ref="G158:H158"/>
    <mergeCell ref="I158:J158"/>
    <mergeCell ref="K158:L158"/>
    <mergeCell ref="M158:N158"/>
    <mergeCell ref="O158:P158"/>
    <mergeCell ref="Q158:R158"/>
    <mergeCell ref="C155:D155"/>
    <mergeCell ref="E155:F155"/>
    <mergeCell ref="G155:H155"/>
    <mergeCell ref="I155:J155"/>
    <mergeCell ref="K155:L155"/>
    <mergeCell ref="M155:N155"/>
    <mergeCell ref="O155:P155"/>
    <mergeCell ref="Q155:R155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C165:D165"/>
    <mergeCell ref="E165:F165"/>
    <mergeCell ref="G165:H165"/>
    <mergeCell ref="I165:J165"/>
    <mergeCell ref="K165:L165"/>
    <mergeCell ref="M165:N165"/>
    <mergeCell ref="O165:P165"/>
    <mergeCell ref="Q165:R165"/>
    <mergeCell ref="C161:D161"/>
    <mergeCell ref="E161:F161"/>
    <mergeCell ref="G161:H161"/>
    <mergeCell ref="I161:J161"/>
    <mergeCell ref="K161:L161"/>
    <mergeCell ref="M161:N161"/>
    <mergeCell ref="O161:P161"/>
    <mergeCell ref="Q161:R161"/>
    <mergeCell ref="C166:D166"/>
    <mergeCell ref="E166:F166"/>
    <mergeCell ref="G166:H166"/>
    <mergeCell ref="I166:J166"/>
    <mergeCell ref="K166:L166"/>
    <mergeCell ref="M166:N166"/>
    <mergeCell ref="O166:P166"/>
    <mergeCell ref="Q166:R166"/>
    <mergeCell ref="C163:D163"/>
    <mergeCell ref="E163:F163"/>
    <mergeCell ref="G163:H163"/>
    <mergeCell ref="I163:J163"/>
    <mergeCell ref="K163:L163"/>
    <mergeCell ref="M163:N163"/>
    <mergeCell ref="O163:P163"/>
    <mergeCell ref="Q163:R163"/>
    <mergeCell ref="C164:D164"/>
    <mergeCell ref="E164:F164"/>
    <mergeCell ref="G164:H164"/>
    <mergeCell ref="I164:J164"/>
    <mergeCell ref="K164:L164"/>
    <mergeCell ref="M164:N164"/>
    <mergeCell ref="O164:P164"/>
    <mergeCell ref="Q164:R164"/>
    <mergeCell ref="C162:D162"/>
    <mergeCell ref="E162:F162"/>
    <mergeCell ref="G162:H162"/>
    <mergeCell ref="I162:J162"/>
    <mergeCell ref="K162:L162"/>
    <mergeCell ref="M162:N162"/>
    <mergeCell ref="O162:P162"/>
    <mergeCell ref="Q162:R162"/>
    <mergeCell ref="C169:D169"/>
    <mergeCell ref="E169:F169"/>
    <mergeCell ref="G169:H169"/>
    <mergeCell ref="I169:J169"/>
    <mergeCell ref="K169:L169"/>
    <mergeCell ref="M169:N169"/>
    <mergeCell ref="O169:P169"/>
    <mergeCell ref="Q169:R169"/>
    <mergeCell ref="C167:D167"/>
    <mergeCell ref="E167:F167"/>
    <mergeCell ref="G167:H167"/>
    <mergeCell ref="I167:J167"/>
    <mergeCell ref="K167:L167"/>
    <mergeCell ref="M167:N167"/>
    <mergeCell ref="O167:P167"/>
    <mergeCell ref="Q167:R167"/>
    <mergeCell ref="C168:D168"/>
    <mergeCell ref="E168:F168"/>
    <mergeCell ref="G168:H168"/>
    <mergeCell ref="I168:J168"/>
    <mergeCell ref="K168:L168"/>
    <mergeCell ref="M168:N168"/>
    <mergeCell ref="O168:P168"/>
    <mergeCell ref="Q168:R168"/>
    <mergeCell ref="C267:D267"/>
    <mergeCell ref="E267:F267"/>
    <mergeCell ref="G267:H267"/>
    <mergeCell ref="I267:J267"/>
    <mergeCell ref="K267:L267"/>
    <mergeCell ref="M267:N267"/>
    <mergeCell ref="O267:P267"/>
    <mergeCell ref="Q267:R267"/>
    <mergeCell ref="C268:D268"/>
    <mergeCell ref="E268:F268"/>
    <mergeCell ref="G268:H268"/>
    <mergeCell ref="I268:J268"/>
    <mergeCell ref="K268:L268"/>
    <mergeCell ref="M268:N268"/>
    <mergeCell ref="O268:P268"/>
    <mergeCell ref="Q268:R268"/>
    <mergeCell ref="C265:D265"/>
    <mergeCell ref="E265:F265"/>
    <mergeCell ref="G265:H265"/>
    <mergeCell ref="I265:J265"/>
    <mergeCell ref="K265:L265"/>
    <mergeCell ref="M265:N265"/>
    <mergeCell ref="O265:P265"/>
    <mergeCell ref="Q265:R265"/>
    <mergeCell ref="C266:D266"/>
    <mergeCell ref="E266:F266"/>
    <mergeCell ref="G266:H266"/>
    <mergeCell ref="I266:J266"/>
    <mergeCell ref="K266:L266"/>
    <mergeCell ref="M266:N266"/>
    <mergeCell ref="O266:P266"/>
    <mergeCell ref="Q266:R266"/>
    <mergeCell ref="C273:D273"/>
    <mergeCell ref="E273:F273"/>
    <mergeCell ref="G273:H273"/>
    <mergeCell ref="I273:J273"/>
    <mergeCell ref="K273:L273"/>
    <mergeCell ref="M273:N273"/>
    <mergeCell ref="O273:P273"/>
    <mergeCell ref="Q273:R273"/>
    <mergeCell ref="C274:D274"/>
    <mergeCell ref="E274:F274"/>
    <mergeCell ref="G274:H274"/>
    <mergeCell ref="I274:J274"/>
    <mergeCell ref="K274:L274"/>
    <mergeCell ref="M274:N274"/>
    <mergeCell ref="O274:P274"/>
    <mergeCell ref="Q274:R274"/>
    <mergeCell ref="C271:D271"/>
    <mergeCell ref="E271:F271"/>
    <mergeCell ref="G271:H271"/>
    <mergeCell ref="I271:J271"/>
    <mergeCell ref="K271:L271"/>
    <mergeCell ref="M271:N271"/>
    <mergeCell ref="O271:P271"/>
    <mergeCell ref="Q271:R271"/>
    <mergeCell ref="C272:D272"/>
    <mergeCell ref="E272:F272"/>
    <mergeCell ref="G272:H272"/>
    <mergeCell ref="I272:J272"/>
    <mergeCell ref="K272:L272"/>
    <mergeCell ref="M272:N272"/>
    <mergeCell ref="O272:P272"/>
    <mergeCell ref="Q272:R272"/>
    <mergeCell ref="C269:D269"/>
    <mergeCell ref="E269:F269"/>
    <mergeCell ref="G269:H269"/>
    <mergeCell ref="I269:J269"/>
    <mergeCell ref="K269:L269"/>
    <mergeCell ref="M269:N269"/>
    <mergeCell ref="O269:P269"/>
    <mergeCell ref="Q269:R269"/>
    <mergeCell ref="C270:D270"/>
    <mergeCell ref="E270:F270"/>
    <mergeCell ref="G270:H270"/>
    <mergeCell ref="I270:J270"/>
    <mergeCell ref="K270:L270"/>
    <mergeCell ref="M270:N270"/>
    <mergeCell ref="O270:P270"/>
    <mergeCell ref="Q270:R270"/>
    <mergeCell ref="C279:D279"/>
    <mergeCell ref="E279:F279"/>
    <mergeCell ref="G279:H279"/>
    <mergeCell ref="I279:J279"/>
    <mergeCell ref="K279:L279"/>
    <mergeCell ref="M279:N279"/>
    <mergeCell ref="O279:P279"/>
    <mergeCell ref="Q279:R279"/>
    <mergeCell ref="C275:D275"/>
    <mergeCell ref="E275:F275"/>
    <mergeCell ref="G275:H275"/>
    <mergeCell ref="I275:J275"/>
    <mergeCell ref="K275:L275"/>
    <mergeCell ref="M275:N275"/>
    <mergeCell ref="O275:P275"/>
    <mergeCell ref="Q275:R275"/>
    <mergeCell ref="C280:D280"/>
    <mergeCell ref="E280:F280"/>
    <mergeCell ref="G280:H280"/>
    <mergeCell ref="I280:J280"/>
    <mergeCell ref="K280:L280"/>
    <mergeCell ref="M280:N280"/>
    <mergeCell ref="O280:P280"/>
    <mergeCell ref="Q280:R280"/>
    <mergeCell ref="C277:D277"/>
    <mergeCell ref="E277:F277"/>
    <mergeCell ref="G277:H277"/>
    <mergeCell ref="I277:J277"/>
    <mergeCell ref="K277:L277"/>
    <mergeCell ref="M277:N277"/>
    <mergeCell ref="O277:P277"/>
    <mergeCell ref="Q277:R277"/>
    <mergeCell ref="C278:D278"/>
    <mergeCell ref="E278:F278"/>
    <mergeCell ref="G278:H278"/>
    <mergeCell ref="I278:J278"/>
    <mergeCell ref="K278:L278"/>
    <mergeCell ref="M278:N278"/>
    <mergeCell ref="O278:P278"/>
    <mergeCell ref="Q278:R278"/>
    <mergeCell ref="C276:D276"/>
    <mergeCell ref="E276:F276"/>
    <mergeCell ref="G276:H276"/>
    <mergeCell ref="I276:J276"/>
    <mergeCell ref="K276:L276"/>
    <mergeCell ref="M276:N276"/>
    <mergeCell ref="O276:P276"/>
    <mergeCell ref="Q276:R276"/>
    <mergeCell ref="C285:D285"/>
    <mergeCell ref="E285:F285"/>
    <mergeCell ref="G285:H285"/>
    <mergeCell ref="I285:J285"/>
    <mergeCell ref="K285:L285"/>
    <mergeCell ref="M285:N285"/>
    <mergeCell ref="O285:P285"/>
    <mergeCell ref="Q285:R285"/>
    <mergeCell ref="C281:D281"/>
    <mergeCell ref="E281:F281"/>
    <mergeCell ref="G281:H281"/>
    <mergeCell ref="I281:J281"/>
    <mergeCell ref="K281:L281"/>
    <mergeCell ref="M281:N281"/>
    <mergeCell ref="O281:P281"/>
    <mergeCell ref="Q281:R281"/>
    <mergeCell ref="C282:D282"/>
    <mergeCell ref="E282:F282"/>
    <mergeCell ref="G282:H282"/>
    <mergeCell ref="I282:J282"/>
    <mergeCell ref="K282:L282"/>
    <mergeCell ref="M282:N282"/>
    <mergeCell ref="O282:P282"/>
    <mergeCell ref="Q282:R282"/>
    <mergeCell ref="C286:D286"/>
    <mergeCell ref="E286:F286"/>
    <mergeCell ref="G286:H286"/>
    <mergeCell ref="I286:J286"/>
    <mergeCell ref="K286:L286"/>
    <mergeCell ref="M286:N286"/>
    <mergeCell ref="O286:P286"/>
    <mergeCell ref="Q286:R286"/>
    <mergeCell ref="C283:D283"/>
    <mergeCell ref="E283:F283"/>
    <mergeCell ref="G283:H283"/>
    <mergeCell ref="I283:J283"/>
    <mergeCell ref="K283:L283"/>
    <mergeCell ref="M283:N283"/>
    <mergeCell ref="O283:P283"/>
    <mergeCell ref="Q283:R283"/>
    <mergeCell ref="C284:D284"/>
    <mergeCell ref="E284:F284"/>
    <mergeCell ref="G284:H284"/>
    <mergeCell ref="I284:J284"/>
    <mergeCell ref="K284:L284"/>
    <mergeCell ref="M284:N284"/>
    <mergeCell ref="O284:P284"/>
    <mergeCell ref="Q284:R284"/>
    <mergeCell ref="C292:D292"/>
    <mergeCell ref="E292:F292"/>
    <mergeCell ref="G292:H292"/>
    <mergeCell ref="I292:J292"/>
    <mergeCell ref="K292:L292"/>
    <mergeCell ref="M292:N292"/>
    <mergeCell ref="O292:P292"/>
    <mergeCell ref="Q292:R292"/>
    <mergeCell ref="C289:D289"/>
    <mergeCell ref="E289:F289"/>
    <mergeCell ref="G289:H289"/>
    <mergeCell ref="I289:J289"/>
    <mergeCell ref="K289:L289"/>
    <mergeCell ref="M289:N289"/>
    <mergeCell ref="O289:P289"/>
    <mergeCell ref="Q289:R289"/>
    <mergeCell ref="C290:D290"/>
    <mergeCell ref="E290:F290"/>
    <mergeCell ref="G290:H290"/>
    <mergeCell ref="I290:J290"/>
    <mergeCell ref="K290:L290"/>
    <mergeCell ref="M290:N290"/>
    <mergeCell ref="O290:P290"/>
    <mergeCell ref="Q290:R290"/>
    <mergeCell ref="C287:D287"/>
    <mergeCell ref="E287:F287"/>
    <mergeCell ref="G287:H287"/>
    <mergeCell ref="I287:J287"/>
    <mergeCell ref="K287:L287"/>
    <mergeCell ref="M287:N287"/>
    <mergeCell ref="O287:P287"/>
    <mergeCell ref="Q287:R287"/>
    <mergeCell ref="C288:D288"/>
    <mergeCell ref="E288:F288"/>
    <mergeCell ref="G288:H288"/>
    <mergeCell ref="I288:J288"/>
    <mergeCell ref="K288:L288"/>
    <mergeCell ref="M288:N288"/>
    <mergeCell ref="O288:P288"/>
    <mergeCell ref="Q288:R288"/>
    <mergeCell ref="C295:D295"/>
    <mergeCell ref="E295:F295"/>
    <mergeCell ref="G295:H295"/>
    <mergeCell ref="I295:J295"/>
    <mergeCell ref="K295:L295"/>
    <mergeCell ref="M295:N295"/>
    <mergeCell ref="O295:P295"/>
    <mergeCell ref="Q295:R295"/>
    <mergeCell ref="C291:D291"/>
    <mergeCell ref="E291:F291"/>
    <mergeCell ref="G291:H291"/>
    <mergeCell ref="I291:J291"/>
    <mergeCell ref="K291:L291"/>
    <mergeCell ref="M291:N291"/>
    <mergeCell ref="O291:P291"/>
    <mergeCell ref="Q291:R291"/>
    <mergeCell ref="C296:D296"/>
    <mergeCell ref="E296:F296"/>
    <mergeCell ref="G296:H296"/>
    <mergeCell ref="I296:J296"/>
    <mergeCell ref="K296:L296"/>
    <mergeCell ref="M296:N296"/>
    <mergeCell ref="O296:P296"/>
    <mergeCell ref="Q296:R296"/>
    <mergeCell ref="C293:D293"/>
    <mergeCell ref="E293:F293"/>
    <mergeCell ref="G293:H293"/>
    <mergeCell ref="I293:J293"/>
    <mergeCell ref="K293:L293"/>
    <mergeCell ref="M293:N293"/>
    <mergeCell ref="O293:P293"/>
    <mergeCell ref="Q293:R293"/>
    <mergeCell ref="C294:D294"/>
    <mergeCell ref="E294:F294"/>
    <mergeCell ref="G294:H294"/>
    <mergeCell ref="I294:J294"/>
    <mergeCell ref="K294:L294"/>
    <mergeCell ref="M294:N294"/>
    <mergeCell ref="O294:P294"/>
    <mergeCell ref="Q294:R294"/>
    <mergeCell ref="Q300:R300"/>
    <mergeCell ref="C298:D298"/>
    <mergeCell ref="E298:F298"/>
    <mergeCell ref="G298:H298"/>
    <mergeCell ref="I298:J298"/>
    <mergeCell ref="K298:L298"/>
    <mergeCell ref="M298:N298"/>
    <mergeCell ref="O298:P298"/>
    <mergeCell ref="Q298:R298"/>
    <mergeCell ref="G302:H302"/>
    <mergeCell ref="I302:J302"/>
    <mergeCell ref="K302:L302"/>
    <mergeCell ref="M302:N302"/>
    <mergeCell ref="O302:P302"/>
    <mergeCell ref="Q302:R302"/>
    <mergeCell ref="G301:H301"/>
    <mergeCell ref="I301:J301"/>
    <mergeCell ref="K301:L301"/>
    <mergeCell ref="M301:N301"/>
    <mergeCell ref="O301:P301"/>
    <mergeCell ref="Q301:R301"/>
    <mergeCell ref="E300:F300"/>
    <mergeCell ref="C301:D301"/>
    <mergeCell ref="E301:F301"/>
    <mergeCell ref="C302:D302"/>
    <mergeCell ref="E302:F302"/>
    <mergeCell ref="C303:D303"/>
    <mergeCell ref="E303:F303"/>
    <mergeCell ref="G300:H300"/>
    <mergeCell ref="I300:J300"/>
    <mergeCell ref="G303:H303"/>
    <mergeCell ref="I303:J303"/>
    <mergeCell ref="C297:D297"/>
    <mergeCell ref="E297:F297"/>
    <mergeCell ref="G297:H297"/>
    <mergeCell ref="I297:J297"/>
    <mergeCell ref="K297:L297"/>
    <mergeCell ref="M297:N297"/>
    <mergeCell ref="O297:P297"/>
    <mergeCell ref="Q297:R297"/>
    <mergeCell ref="C307:D307"/>
    <mergeCell ref="E307:F307"/>
    <mergeCell ref="G307:H307"/>
    <mergeCell ref="I307:J307"/>
    <mergeCell ref="K307:L307"/>
    <mergeCell ref="M307:N307"/>
    <mergeCell ref="O307:P307"/>
    <mergeCell ref="Q307:R307"/>
    <mergeCell ref="E304:F304"/>
    <mergeCell ref="G304:H304"/>
    <mergeCell ref="I304:J304"/>
    <mergeCell ref="K304:L304"/>
    <mergeCell ref="M304:N304"/>
    <mergeCell ref="O304:P304"/>
    <mergeCell ref="Q304:R304"/>
    <mergeCell ref="K300:L300"/>
    <mergeCell ref="M300:N300"/>
    <mergeCell ref="O300:P300"/>
    <mergeCell ref="C170:R170"/>
    <mergeCell ref="C299:R299"/>
    <mergeCell ref="C300:D300"/>
    <mergeCell ref="C308:D308"/>
    <mergeCell ref="E308:F308"/>
    <mergeCell ref="G308:H308"/>
    <mergeCell ref="I308:J308"/>
    <mergeCell ref="K308:L308"/>
    <mergeCell ref="M308:N308"/>
    <mergeCell ref="O308:P308"/>
    <mergeCell ref="Q308:R308"/>
    <mergeCell ref="C305:D305"/>
    <mergeCell ref="E305:F305"/>
    <mergeCell ref="G305:H305"/>
    <mergeCell ref="I305:J305"/>
    <mergeCell ref="K305:L305"/>
    <mergeCell ref="M305:N305"/>
    <mergeCell ref="O305:P305"/>
    <mergeCell ref="Q305:R305"/>
    <mergeCell ref="C306:D306"/>
    <mergeCell ref="E306:F306"/>
    <mergeCell ref="G306:H306"/>
    <mergeCell ref="I306:J306"/>
    <mergeCell ref="K306:L306"/>
    <mergeCell ref="M306:N306"/>
    <mergeCell ref="O306:P306"/>
    <mergeCell ref="Q306:R306"/>
    <mergeCell ref="K303:L303"/>
    <mergeCell ref="M303:N303"/>
    <mergeCell ref="O303:P303"/>
    <mergeCell ref="Q303:R303"/>
    <mergeCell ref="C304:D304"/>
    <mergeCell ref="C313:D313"/>
    <mergeCell ref="E313:F313"/>
    <mergeCell ref="G313:H313"/>
    <mergeCell ref="I313:J313"/>
    <mergeCell ref="K313:L313"/>
    <mergeCell ref="M313:N313"/>
    <mergeCell ref="O313:P313"/>
    <mergeCell ref="Q313:R313"/>
    <mergeCell ref="C314:D314"/>
    <mergeCell ref="E314:F314"/>
    <mergeCell ref="G314:H314"/>
    <mergeCell ref="I314:J314"/>
    <mergeCell ref="K314:L314"/>
    <mergeCell ref="M314:N314"/>
    <mergeCell ref="O314:P314"/>
    <mergeCell ref="Q314:R314"/>
    <mergeCell ref="C311:D311"/>
    <mergeCell ref="E311:F311"/>
    <mergeCell ref="G311:H311"/>
    <mergeCell ref="I311:J311"/>
    <mergeCell ref="K311:L311"/>
    <mergeCell ref="M311:N311"/>
    <mergeCell ref="O311:P311"/>
    <mergeCell ref="Q311:R311"/>
    <mergeCell ref="C312:D312"/>
    <mergeCell ref="E312:F312"/>
    <mergeCell ref="G312:H312"/>
    <mergeCell ref="I312:J312"/>
    <mergeCell ref="K312:L312"/>
    <mergeCell ref="M312:N312"/>
    <mergeCell ref="O312:P312"/>
    <mergeCell ref="Q312:R312"/>
    <mergeCell ref="C309:D309"/>
    <mergeCell ref="E309:F309"/>
    <mergeCell ref="G309:H309"/>
    <mergeCell ref="I309:J309"/>
    <mergeCell ref="K309:L309"/>
    <mergeCell ref="M309:N309"/>
    <mergeCell ref="O309:P309"/>
    <mergeCell ref="Q309:R309"/>
    <mergeCell ref="C310:D310"/>
    <mergeCell ref="E310:F310"/>
    <mergeCell ref="G310:H310"/>
    <mergeCell ref="I310:J310"/>
    <mergeCell ref="K310:L310"/>
    <mergeCell ref="M310:N310"/>
    <mergeCell ref="O310:P310"/>
    <mergeCell ref="Q310:R310"/>
    <mergeCell ref="C319:D319"/>
    <mergeCell ref="E319:F319"/>
    <mergeCell ref="G319:H319"/>
    <mergeCell ref="I319:J319"/>
    <mergeCell ref="K319:L319"/>
    <mergeCell ref="M319:N319"/>
    <mergeCell ref="O319:P319"/>
    <mergeCell ref="Q319:R319"/>
    <mergeCell ref="C315:D315"/>
    <mergeCell ref="E315:F315"/>
    <mergeCell ref="G315:H315"/>
    <mergeCell ref="I315:J315"/>
    <mergeCell ref="K315:L315"/>
    <mergeCell ref="M315:N315"/>
    <mergeCell ref="O315:P315"/>
    <mergeCell ref="Q315:R315"/>
    <mergeCell ref="C320:D320"/>
    <mergeCell ref="E320:F320"/>
    <mergeCell ref="G320:H320"/>
    <mergeCell ref="I320:J320"/>
    <mergeCell ref="K320:L320"/>
    <mergeCell ref="M320:N320"/>
    <mergeCell ref="O320:P320"/>
    <mergeCell ref="Q320:R320"/>
    <mergeCell ref="C317:D317"/>
    <mergeCell ref="E317:F317"/>
    <mergeCell ref="G317:H317"/>
    <mergeCell ref="I317:J317"/>
    <mergeCell ref="K317:L317"/>
    <mergeCell ref="M317:N317"/>
    <mergeCell ref="O317:P317"/>
    <mergeCell ref="Q317:R317"/>
    <mergeCell ref="C318:D318"/>
    <mergeCell ref="E318:F318"/>
    <mergeCell ref="G318:H318"/>
    <mergeCell ref="I318:J318"/>
    <mergeCell ref="K318:L318"/>
    <mergeCell ref="M318:N318"/>
    <mergeCell ref="O318:P318"/>
    <mergeCell ref="Q318:R318"/>
    <mergeCell ref="C316:D316"/>
    <mergeCell ref="E316:F316"/>
    <mergeCell ref="G316:H316"/>
    <mergeCell ref="I316:J316"/>
    <mergeCell ref="K316:L316"/>
    <mergeCell ref="M316:N316"/>
    <mergeCell ref="O316:P316"/>
    <mergeCell ref="Q316:R316"/>
    <mergeCell ref="C325:D325"/>
    <mergeCell ref="E325:F325"/>
    <mergeCell ref="G325:H325"/>
    <mergeCell ref="I325:J325"/>
    <mergeCell ref="K325:L325"/>
    <mergeCell ref="M325:N325"/>
    <mergeCell ref="O325:P325"/>
    <mergeCell ref="Q325:R325"/>
    <mergeCell ref="C326:D326"/>
    <mergeCell ref="E326:F326"/>
    <mergeCell ref="G326:H326"/>
    <mergeCell ref="I326:J326"/>
    <mergeCell ref="K326:L326"/>
    <mergeCell ref="M326:N326"/>
    <mergeCell ref="O326:P326"/>
    <mergeCell ref="Q326:R326"/>
    <mergeCell ref="C323:D323"/>
    <mergeCell ref="E323:F323"/>
    <mergeCell ref="G323:H323"/>
    <mergeCell ref="I323:J323"/>
    <mergeCell ref="K323:L323"/>
    <mergeCell ref="M323:N323"/>
    <mergeCell ref="O323:P323"/>
    <mergeCell ref="Q323:R323"/>
    <mergeCell ref="C324:D324"/>
    <mergeCell ref="E324:F324"/>
    <mergeCell ref="G324:H324"/>
    <mergeCell ref="I324:J324"/>
    <mergeCell ref="K324:L324"/>
    <mergeCell ref="M324:N324"/>
    <mergeCell ref="O324:P324"/>
    <mergeCell ref="Q324:R324"/>
    <mergeCell ref="C321:D321"/>
    <mergeCell ref="E321:F321"/>
    <mergeCell ref="G321:H321"/>
    <mergeCell ref="I321:J321"/>
    <mergeCell ref="K321:L321"/>
    <mergeCell ref="M321:N321"/>
    <mergeCell ref="O321:P321"/>
    <mergeCell ref="Q321:R321"/>
    <mergeCell ref="C322:D322"/>
    <mergeCell ref="E322:F322"/>
    <mergeCell ref="G322:H322"/>
    <mergeCell ref="I322:J322"/>
    <mergeCell ref="K322:L322"/>
    <mergeCell ref="M322:N322"/>
    <mergeCell ref="O322:P322"/>
    <mergeCell ref="Q322:R322"/>
    <mergeCell ref="C331:D331"/>
    <mergeCell ref="E331:F331"/>
    <mergeCell ref="G331:H331"/>
    <mergeCell ref="I331:J331"/>
    <mergeCell ref="K331:L331"/>
    <mergeCell ref="M331:N331"/>
    <mergeCell ref="O331:P331"/>
    <mergeCell ref="Q331:R331"/>
    <mergeCell ref="C332:D332"/>
    <mergeCell ref="E332:F332"/>
    <mergeCell ref="G332:H332"/>
    <mergeCell ref="I332:J332"/>
    <mergeCell ref="K332:L332"/>
    <mergeCell ref="M332:N332"/>
    <mergeCell ref="O332:P332"/>
    <mergeCell ref="Q332:R332"/>
    <mergeCell ref="C329:D329"/>
    <mergeCell ref="E329:F329"/>
    <mergeCell ref="G329:H329"/>
    <mergeCell ref="I329:J329"/>
    <mergeCell ref="K329:L329"/>
    <mergeCell ref="M329:N329"/>
    <mergeCell ref="O329:P329"/>
    <mergeCell ref="Q329:R329"/>
    <mergeCell ref="C330:D330"/>
    <mergeCell ref="E330:F330"/>
    <mergeCell ref="G330:H330"/>
    <mergeCell ref="I330:J330"/>
    <mergeCell ref="K330:L330"/>
    <mergeCell ref="M330:N330"/>
    <mergeCell ref="O330:P330"/>
    <mergeCell ref="Q330:R330"/>
    <mergeCell ref="C327:D327"/>
    <mergeCell ref="E327:F327"/>
    <mergeCell ref="G327:H327"/>
    <mergeCell ref="I327:J327"/>
    <mergeCell ref="K327:L327"/>
    <mergeCell ref="M327:N327"/>
    <mergeCell ref="O327:P327"/>
    <mergeCell ref="Q327:R327"/>
    <mergeCell ref="C328:D328"/>
    <mergeCell ref="E328:F328"/>
    <mergeCell ref="G328:H328"/>
    <mergeCell ref="I328:J328"/>
    <mergeCell ref="K328:L328"/>
    <mergeCell ref="M328:N328"/>
    <mergeCell ref="O328:P328"/>
    <mergeCell ref="Q328:R328"/>
    <mergeCell ref="C337:D337"/>
    <mergeCell ref="E337:F337"/>
    <mergeCell ref="G337:H337"/>
    <mergeCell ref="I337:J337"/>
    <mergeCell ref="K337:L337"/>
    <mergeCell ref="M337:N337"/>
    <mergeCell ref="O337:P337"/>
    <mergeCell ref="Q337:R337"/>
    <mergeCell ref="C333:D333"/>
    <mergeCell ref="E333:F333"/>
    <mergeCell ref="G333:H333"/>
    <mergeCell ref="I333:J333"/>
    <mergeCell ref="K333:L333"/>
    <mergeCell ref="M333:N333"/>
    <mergeCell ref="O333:P333"/>
    <mergeCell ref="Q333:R333"/>
    <mergeCell ref="C338:D338"/>
    <mergeCell ref="E338:F338"/>
    <mergeCell ref="G338:H338"/>
    <mergeCell ref="I338:J338"/>
    <mergeCell ref="K338:L338"/>
    <mergeCell ref="M338:N338"/>
    <mergeCell ref="O338:P338"/>
    <mergeCell ref="Q338:R338"/>
    <mergeCell ref="C335:D335"/>
    <mergeCell ref="E335:F335"/>
    <mergeCell ref="G335:H335"/>
    <mergeCell ref="I335:J335"/>
    <mergeCell ref="K335:L335"/>
    <mergeCell ref="M335:N335"/>
    <mergeCell ref="O335:P335"/>
    <mergeCell ref="Q335:R335"/>
    <mergeCell ref="C336:D336"/>
    <mergeCell ref="E336:F336"/>
    <mergeCell ref="G336:H336"/>
    <mergeCell ref="I336:J336"/>
    <mergeCell ref="K336:L336"/>
    <mergeCell ref="M336:N336"/>
    <mergeCell ref="O336:P336"/>
    <mergeCell ref="Q336:R336"/>
    <mergeCell ref="C334:D334"/>
    <mergeCell ref="E334:F334"/>
    <mergeCell ref="G334:H334"/>
    <mergeCell ref="I334:J334"/>
    <mergeCell ref="K334:L334"/>
    <mergeCell ref="M334:N334"/>
    <mergeCell ref="O334:P334"/>
    <mergeCell ref="Q334:R334"/>
    <mergeCell ref="C343:D343"/>
    <mergeCell ref="E343:F343"/>
    <mergeCell ref="G343:H343"/>
    <mergeCell ref="I343:J343"/>
    <mergeCell ref="K343:L343"/>
    <mergeCell ref="M343:N343"/>
    <mergeCell ref="O343:P343"/>
    <mergeCell ref="Q343:R343"/>
    <mergeCell ref="C344:D344"/>
    <mergeCell ref="E344:F344"/>
    <mergeCell ref="G344:H344"/>
    <mergeCell ref="I344:J344"/>
    <mergeCell ref="K344:L344"/>
    <mergeCell ref="M344:N344"/>
    <mergeCell ref="O344:P344"/>
    <mergeCell ref="Q344:R344"/>
    <mergeCell ref="C341:D341"/>
    <mergeCell ref="E341:F341"/>
    <mergeCell ref="G341:H341"/>
    <mergeCell ref="I341:J341"/>
    <mergeCell ref="K341:L341"/>
    <mergeCell ref="M341:N341"/>
    <mergeCell ref="O341:P341"/>
    <mergeCell ref="Q341:R341"/>
    <mergeCell ref="C342:D342"/>
    <mergeCell ref="E342:F342"/>
    <mergeCell ref="G342:H342"/>
    <mergeCell ref="I342:J342"/>
    <mergeCell ref="K342:L342"/>
    <mergeCell ref="M342:N342"/>
    <mergeCell ref="O342:P342"/>
    <mergeCell ref="Q342:R342"/>
    <mergeCell ref="C339:D339"/>
    <mergeCell ref="E339:F339"/>
    <mergeCell ref="G339:H339"/>
    <mergeCell ref="I339:J339"/>
    <mergeCell ref="K339:L339"/>
    <mergeCell ref="M339:N339"/>
    <mergeCell ref="O339:P339"/>
    <mergeCell ref="Q339:R339"/>
    <mergeCell ref="C340:D340"/>
    <mergeCell ref="E340:F340"/>
    <mergeCell ref="G340:H340"/>
    <mergeCell ref="I340:J340"/>
    <mergeCell ref="K340:L340"/>
    <mergeCell ref="M340:N340"/>
    <mergeCell ref="O340:P340"/>
    <mergeCell ref="Q340:R340"/>
    <mergeCell ref="C349:D349"/>
    <mergeCell ref="E349:F349"/>
    <mergeCell ref="G349:H349"/>
    <mergeCell ref="I349:J349"/>
    <mergeCell ref="K349:L349"/>
    <mergeCell ref="M349:N349"/>
    <mergeCell ref="O349:P349"/>
    <mergeCell ref="Q349:R349"/>
    <mergeCell ref="C350:D350"/>
    <mergeCell ref="E350:F350"/>
    <mergeCell ref="G350:H350"/>
    <mergeCell ref="I350:J350"/>
    <mergeCell ref="K350:L350"/>
    <mergeCell ref="M350:N350"/>
    <mergeCell ref="O350:P350"/>
    <mergeCell ref="Q350:R350"/>
    <mergeCell ref="C347:D347"/>
    <mergeCell ref="E347:F347"/>
    <mergeCell ref="G347:H347"/>
    <mergeCell ref="I347:J347"/>
    <mergeCell ref="K347:L347"/>
    <mergeCell ref="M347:N347"/>
    <mergeCell ref="O347:P347"/>
    <mergeCell ref="Q347:R347"/>
    <mergeCell ref="C348:D348"/>
    <mergeCell ref="E348:F348"/>
    <mergeCell ref="G348:H348"/>
    <mergeCell ref="I348:J348"/>
    <mergeCell ref="K348:L348"/>
    <mergeCell ref="M348:N348"/>
    <mergeCell ref="O348:P348"/>
    <mergeCell ref="Q348:R348"/>
    <mergeCell ref="C345:D345"/>
    <mergeCell ref="E345:F345"/>
    <mergeCell ref="G345:H345"/>
    <mergeCell ref="I345:J345"/>
    <mergeCell ref="K345:L345"/>
    <mergeCell ref="M345:N345"/>
    <mergeCell ref="O345:P345"/>
    <mergeCell ref="Q345:R345"/>
    <mergeCell ref="C346:D346"/>
    <mergeCell ref="E346:F346"/>
    <mergeCell ref="G346:H346"/>
    <mergeCell ref="I346:J346"/>
    <mergeCell ref="K346:L346"/>
    <mergeCell ref="M346:N346"/>
    <mergeCell ref="O346:P346"/>
    <mergeCell ref="Q346:R346"/>
    <mergeCell ref="C355:D355"/>
    <mergeCell ref="E355:F355"/>
    <mergeCell ref="G355:H355"/>
    <mergeCell ref="I355:J355"/>
    <mergeCell ref="K355:L355"/>
    <mergeCell ref="M355:N355"/>
    <mergeCell ref="O355:P355"/>
    <mergeCell ref="Q355:R355"/>
    <mergeCell ref="C351:D351"/>
    <mergeCell ref="E351:F351"/>
    <mergeCell ref="G351:H351"/>
    <mergeCell ref="I351:J351"/>
    <mergeCell ref="K351:L351"/>
    <mergeCell ref="M351:N351"/>
    <mergeCell ref="O351:P351"/>
    <mergeCell ref="Q351:R351"/>
    <mergeCell ref="C356:D356"/>
    <mergeCell ref="E356:F356"/>
    <mergeCell ref="G356:H356"/>
    <mergeCell ref="I356:J356"/>
    <mergeCell ref="K356:L356"/>
    <mergeCell ref="M356:N356"/>
    <mergeCell ref="O356:P356"/>
    <mergeCell ref="Q356:R356"/>
    <mergeCell ref="C353:D353"/>
    <mergeCell ref="E353:F353"/>
    <mergeCell ref="G353:H353"/>
    <mergeCell ref="I353:J353"/>
    <mergeCell ref="K353:L353"/>
    <mergeCell ref="M353:N353"/>
    <mergeCell ref="O353:P353"/>
    <mergeCell ref="Q353:R353"/>
    <mergeCell ref="C354:D354"/>
    <mergeCell ref="E354:F354"/>
    <mergeCell ref="G354:H354"/>
    <mergeCell ref="I354:J354"/>
    <mergeCell ref="K354:L354"/>
    <mergeCell ref="M354:N354"/>
    <mergeCell ref="O354:P354"/>
    <mergeCell ref="Q354:R354"/>
    <mergeCell ref="C352:D352"/>
    <mergeCell ref="E352:F352"/>
    <mergeCell ref="G352:H352"/>
    <mergeCell ref="I352:J352"/>
    <mergeCell ref="K352:L352"/>
    <mergeCell ref="M352:N352"/>
    <mergeCell ref="O352:P352"/>
    <mergeCell ref="Q352:R352"/>
    <mergeCell ref="C361:D361"/>
    <mergeCell ref="E361:F361"/>
    <mergeCell ref="G361:H361"/>
    <mergeCell ref="I361:J361"/>
    <mergeCell ref="K361:L361"/>
    <mergeCell ref="M361:N361"/>
    <mergeCell ref="O361:P361"/>
    <mergeCell ref="Q361:R361"/>
    <mergeCell ref="C362:D362"/>
    <mergeCell ref="E362:F362"/>
    <mergeCell ref="G362:H362"/>
    <mergeCell ref="I362:J362"/>
    <mergeCell ref="K362:L362"/>
    <mergeCell ref="M362:N362"/>
    <mergeCell ref="O362:P362"/>
    <mergeCell ref="Q362:R362"/>
    <mergeCell ref="C359:D359"/>
    <mergeCell ref="E359:F359"/>
    <mergeCell ref="G359:H359"/>
    <mergeCell ref="I359:J359"/>
    <mergeCell ref="K359:L359"/>
    <mergeCell ref="M359:N359"/>
    <mergeCell ref="O359:P359"/>
    <mergeCell ref="Q359:R359"/>
    <mergeCell ref="C360:D360"/>
    <mergeCell ref="E360:F360"/>
    <mergeCell ref="G360:H360"/>
    <mergeCell ref="I360:J360"/>
    <mergeCell ref="K360:L360"/>
    <mergeCell ref="M360:N360"/>
    <mergeCell ref="O360:P360"/>
    <mergeCell ref="Q360:R360"/>
    <mergeCell ref="C357:D357"/>
    <mergeCell ref="E357:F357"/>
    <mergeCell ref="G357:H357"/>
    <mergeCell ref="I357:J357"/>
    <mergeCell ref="K357:L357"/>
    <mergeCell ref="M357:N357"/>
    <mergeCell ref="O357:P357"/>
    <mergeCell ref="Q357:R357"/>
    <mergeCell ref="C358:D358"/>
    <mergeCell ref="E358:F358"/>
    <mergeCell ref="G358:H358"/>
    <mergeCell ref="I358:J358"/>
    <mergeCell ref="K358:L358"/>
    <mergeCell ref="M358:N358"/>
    <mergeCell ref="O358:P358"/>
    <mergeCell ref="Q358:R358"/>
    <mergeCell ref="C367:D367"/>
    <mergeCell ref="E367:F367"/>
    <mergeCell ref="G367:H367"/>
    <mergeCell ref="I367:J367"/>
    <mergeCell ref="K367:L367"/>
    <mergeCell ref="M367:N367"/>
    <mergeCell ref="O367:P367"/>
    <mergeCell ref="Q367:R367"/>
    <mergeCell ref="C368:D368"/>
    <mergeCell ref="E368:F368"/>
    <mergeCell ref="G368:H368"/>
    <mergeCell ref="I368:J368"/>
    <mergeCell ref="K368:L368"/>
    <mergeCell ref="M368:N368"/>
    <mergeCell ref="O368:P368"/>
    <mergeCell ref="Q368:R368"/>
    <mergeCell ref="C365:D365"/>
    <mergeCell ref="E365:F365"/>
    <mergeCell ref="G365:H365"/>
    <mergeCell ref="I365:J365"/>
    <mergeCell ref="K365:L365"/>
    <mergeCell ref="M365:N365"/>
    <mergeCell ref="O365:P365"/>
    <mergeCell ref="Q365:R365"/>
    <mergeCell ref="C366:D366"/>
    <mergeCell ref="E366:F366"/>
    <mergeCell ref="G366:H366"/>
    <mergeCell ref="I366:J366"/>
    <mergeCell ref="K366:L366"/>
    <mergeCell ref="M366:N366"/>
    <mergeCell ref="O366:P366"/>
    <mergeCell ref="Q366:R366"/>
    <mergeCell ref="C363:D363"/>
    <mergeCell ref="E363:F363"/>
    <mergeCell ref="G363:H363"/>
    <mergeCell ref="I363:J363"/>
    <mergeCell ref="K363:L363"/>
    <mergeCell ref="M363:N363"/>
    <mergeCell ref="O363:P363"/>
    <mergeCell ref="Q363:R363"/>
    <mergeCell ref="C364:D364"/>
    <mergeCell ref="E364:F364"/>
    <mergeCell ref="G364:H364"/>
    <mergeCell ref="I364:J364"/>
    <mergeCell ref="K364:L364"/>
    <mergeCell ref="M364:N364"/>
    <mergeCell ref="O364:P364"/>
    <mergeCell ref="Q364:R364"/>
    <mergeCell ref="C373:D373"/>
    <mergeCell ref="E373:F373"/>
    <mergeCell ref="G373:H373"/>
    <mergeCell ref="I373:J373"/>
    <mergeCell ref="K373:L373"/>
    <mergeCell ref="M373:N373"/>
    <mergeCell ref="O373:P373"/>
    <mergeCell ref="Q373:R373"/>
    <mergeCell ref="C369:D369"/>
    <mergeCell ref="E369:F369"/>
    <mergeCell ref="G369:H369"/>
    <mergeCell ref="I369:J369"/>
    <mergeCell ref="K369:L369"/>
    <mergeCell ref="M369:N369"/>
    <mergeCell ref="O369:P369"/>
    <mergeCell ref="Q369:R369"/>
    <mergeCell ref="C374:D374"/>
    <mergeCell ref="E374:F374"/>
    <mergeCell ref="G374:H374"/>
    <mergeCell ref="I374:J374"/>
    <mergeCell ref="K374:L374"/>
    <mergeCell ref="M374:N374"/>
    <mergeCell ref="O374:P374"/>
    <mergeCell ref="Q374:R374"/>
    <mergeCell ref="C371:D371"/>
    <mergeCell ref="E371:F371"/>
    <mergeCell ref="G371:H371"/>
    <mergeCell ref="I371:J371"/>
    <mergeCell ref="K371:L371"/>
    <mergeCell ref="M371:N371"/>
    <mergeCell ref="O371:P371"/>
    <mergeCell ref="Q371:R371"/>
    <mergeCell ref="C372:D372"/>
    <mergeCell ref="E372:F372"/>
    <mergeCell ref="G372:H372"/>
    <mergeCell ref="I372:J372"/>
    <mergeCell ref="K372:L372"/>
    <mergeCell ref="M372:N372"/>
    <mergeCell ref="O372:P372"/>
    <mergeCell ref="Q372:R372"/>
    <mergeCell ref="C370:D370"/>
    <mergeCell ref="E370:F370"/>
    <mergeCell ref="G370:H370"/>
    <mergeCell ref="I370:J370"/>
    <mergeCell ref="K370:L370"/>
    <mergeCell ref="M370:N370"/>
    <mergeCell ref="O370:P370"/>
    <mergeCell ref="Q370:R370"/>
    <mergeCell ref="C379:D379"/>
    <mergeCell ref="E379:F379"/>
    <mergeCell ref="G379:H379"/>
    <mergeCell ref="I379:J379"/>
    <mergeCell ref="K379:L379"/>
    <mergeCell ref="M379:N379"/>
    <mergeCell ref="O379:P379"/>
    <mergeCell ref="Q379:R379"/>
    <mergeCell ref="C380:D380"/>
    <mergeCell ref="E380:F380"/>
    <mergeCell ref="G380:H380"/>
    <mergeCell ref="I380:J380"/>
    <mergeCell ref="K380:L380"/>
    <mergeCell ref="M380:N380"/>
    <mergeCell ref="O380:P380"/>
    <mergeCell ref="Q380:R380"/>
    <mergeCell ref="C377:D377"/>
    <mergeCell ref="E377:F377"/>
    <mergeCell ref="G377:H377"/>
    <mergeCell ref="I377:J377"/>
    <mergeCell ref="K377:L377"/>
    <mergeCell ref="M377:N377"/>
    <mergeCell ref="O377:P377"/>
    <mergeCell ref="Q377:R377"/>
    <mergeCell ref="C378:D378"/>
    <mergeCell ref="E378:F378"/>
    <mergeCell ref="G378:H378"/>
    <mergeCell ref="I378:J378"/>
    <mergeCell ref="K378:L378"/>
    <mergeCell ref="M378:N378"/>
    <mergeCell ref="O378:P378"/>
    <mergeCell ref="Q378:R378"/>
    <mergeCell ref="C375:D375"/>
    <mergeCell ref="E375:F375"/>
    <mergeCell ref="G375:H375"/>
    <mergeCell ref="I375:J375"/>
    <mergeCell ref="K375:L375"/>
    <mergeCell ref="M375:N375"/>
    <mergeCell ref="O375:P375"/>
    <mergeCell ref="Q375:R375"/>
    <mergeCell ref="C376:D376"/>
    <mergeCell ref="E376:F376"/>
    <mergeCell ref="G376:H376"/>
    <mergeCell ref="I376:J376"/>
    <mergeCell ref="K376:L376"/>
    <mergeCell ref="M376:N376"/>
    <mergeCell ref="O376:P376"/>
    <mergeCell ref="Q376:R376"/>
    <mergeCell ref="C385:D385"/>
    <mergeCell ref="E385:F385"/>
    <mergeCell ref="G385:H385"/>
    <mergeCell ref="I385:J385"/>
    <mergeCell ref="K385:L385"/>
    <mergeCell ref="M385:N385"/>
    <mergeCell ref="O385:P385"/>
    <mergeCell ref="Q385:R385"/>
    <mergeCell ref="C386:D386"/>
    <mergeCell ref="E386:F386"/>
    <mergeCell ref="G386:H386"/>
    <mergeCell ref="I386:J386"/>
    <mergeCell ref="K386:L386"/>
    <mergeCell ref="M386:N386"/>
    <mergeCell ref="O386:P386"/>
    <mergeCell ref="Q386:R386"/>
    <mergeCell ref="C383:D383"/>
    <mergeCell ref="E383:F383"/>
    <mergeCell ref="G383:H383"/>
    <mergeCell ref="I383:J383"/>
    <mergeCell ref="K383:L383"/>
    <mergeCell ref="M383:N383"/>
    <mergeCell ref="O383:P383"/>
    <mergeCell ref="Q383:R383"/>
    <mergeCell ref="C384:D384"/>
    <mergeCell ref="E384:F384"/>
    <mergeCell ref="G384:H384"/>
    <mergeCell ref="I384:J384"/>
    <mergeCell ref="K384:L384"/>
    <mergeCell ref="M384:N384"/>
    <mergeCell ref="O384:P384"/>
    <mergeCell ref="Q384:R384"/>
    <mergeCell ref="C381:D381"/>
    <mergeCell ref="E381:F381"/>
    <mergeCell ref="G381:H381"/>
    <mergeCell ref="I381:J381"/>
    <mergeCell ref="K381:L381"/>
    <mergeCell ref="M381:N381"/>
    <mergeCell ref="O381:P381"/>
    <mergeCell ref="Q381:R381"/>
    <mergeCell ref="C382:D382"/>
    <mergeCell ref="E382:F382"/>
    <mergeCell ref="G382:H382"/>
    <mergeCell ref="I382:J382"/>
    <mergeCell ref="K382:L382"/>
    <mergeCell ref="M382:N382"/>
    <mergeCell ref="O382:P382"/>
    <mergeCell ref="Q382:R382"/>
    <mergeCell ref="C391:D391"/>
    <mergeCell ref="E391:F391"/>
    <mergeCell ref="G391:H391"/>
    <mergeCell ref="I391:J391"/>
    <mergeCell ref="K391:L391"/>
    <mergeCell ref="M391:N391"/>
    <mergeCell ref="O391:P391"/>
    <mergeCell ref="Q391:R391"/>
    <mergeCell ref="C387:D387"/>
    <mergeCell ref="E387:F387"/>
    <mergeCell ref="G387:H387"/>
    <mergeCell ref="I387:J387"/>
    <mergeCell ref="K387:L387"/>
    <mergeCell ref="M387:N387"/>
    <mergeCell ref="O387:P387"/>
    <mergeCell ref="Q387:R387"/>
    <mergeCell ref="C392:D392"/>
    <mergeCell ref="E392:F392"/>
    <mergeCell ref="G392:H392"/>
    <mergeCell ref="I392:J392"/>
    <mergeCell ref="K392:L392"/>
    <mergeCell ref="M392:N392"/>
    <mergeCell ref="O392:P392"/>
    <mergeCell ref="Q392:R392"/>
    <mergeCell ref="C389:D389"/>
    <mergeCell ref="E389:F389"/>
    <mergeCell ref="G389:H389"/>
    <mergeCell ref="I389:J389"/>
    <mergeCell ref="K389:L389"/>
    <mergeCell ref="M389:N389"/>
    <mergeCell ref="O389:P389"/>
    <mergeCell ref="Q389:R389"/>
    <mergeCell ref="C390:D390"/>
    <mergeCell ref="E390:F390"/>
    <mergeCell ref="G390:H390"/>
    <mergeCell ref="I390:J390"/>
    <mergeCell ref="K390:L390"/>
    <mergeCell ref="M390:N390"/>
    <mergeCell ref="O390:P390"/>
    <mergeCell ref="Q390:R390"/>
    <mergeCell ref="C388:D388"/>
    <mergeCell ref="E388:F388"/>
    <mergeCell ref="G388:H388"/>
    <mergeCell ref="I388:J388"/>
    <mergeCell ref="K388:L388"/>
    <mergeCell ref="M388:N388"/>
    <mergeCell ref="O388:P388"/>
    <mergeCell ref="Q388:R388"/>
    <mergeCell ref="C397:D397"/>
    <mergeCell ref="E397:F397"/>
    <mergeCell ref="G397:H397"/>
    <mergeCell ref="I397:J397"/>
    <mergeCell ref="K397:L397"/>
    <mergeCell ref="M397:N397"/>
    <mergeCell ref="O397:P397"/>
    <mergeCell ref="Q397:R397"/>
    <mergeCell ref="C398:D398"/>
    <mergeCell ref="E398:F398"/>
    <mergeCell ref="G398:H398"/>
    <mergeCell ref="I398:J398"/>
    <mergeCell ref="K398:L398"/>
    <mergeCell ref="M398:N398"/>
    <mergeCell ref="O398:P398"/>
    <mergeCell ref="Q398:R398"/>
    <mergeCell ref="C395:D395"/>
    <mergeCell ref="E395:F395"/>
    <mergeCell ref="G395:H395"/>
    <mergeCell ref="I395:J395"/>
    <mergeCell ref="K395:L395"/>
    <mergeCell ref="M395:N395"/>
    <mergeCell ref="O395:P395"/>
    <mergeCell ref="Q395:R395"/>
    <mergeCell ref="C396:D396"/>
    <mergeCell ref="E396:F396"/>
    <mergeCell ref="G396:H396"/>
    <mergeCell ref="I396:J396"/>
    <mergeCell ref="K396:L396"/>
    <mergeCell ref="M396:N396"/>
    <mergeCell ref="O396:P396"/>
    <mergeCell ref="Q396:R396"/>
    <mergeCell ref="C393:D393"/>
    <mergeCell ref="E393:F393"/>
    <mergeCell ref="G393:H393"/>
    <mergeCell ref="I393:J393"/>
    <mergeCell ref="K393:L393"/>
    <mergeCell ref="M393:N393"/>
    <mergeCell ref="O393:P393"/>
    <mergeCell ref="Q393:R393"/>
    <mergeCell ref="C394:D394"/>
    <mergeCell ref="E394:F394"/>
    <mergeCell ref="G394:H394"/>
    <mergeCell ref="I394:J394"/>
    <mergeCell ref="K394:L394"/>
    <mergeCell ref="M394:N394"/>
    <mergeCell ref="O394:P394"/>
    <mergeCell ref="Q394:R394"/>
    <mergeCell ref="C403:D403"/>
    <mergeCell ref="E403:F403"/>
    <mergeCell ref="G403:H403"/>
    <mergeCell ref="I403:J403"/>
    <mergeCell ref="K403:L403"/>
    <mergeCell ref="M403:N403"/>
    <mergeCell ref="O403:P403"/>
    <mergeCell ref="Q403:R403"/>
    <mergeCell ref="C404:D404"/>
    <mergeCell ref="E404:F404"/>
    <mergeCell ref="G404:H404"/>
    <mergeCell ref="I404:J404"/>
    <mergeCell ref="K404:L404"/>
    <mergeCell ref="M404:N404"/>
    <mergeCell ref="O404:P404"/>
    <mergeCell ref="Q404:R404"/>
    <mergeCell ref="C401:D401"/>
    <mergeCell ref="E401:F401"/>
    <mergeCell ref="G401:H401"/>
    <mergeCell ref="I401:J401"/>
    <mergeCell ref="K401:L401"/>
    <mergeCell ref="M401:N401"/>
    <mergeCell ref="O401:P401"/>
    <mergeCell ref="Q401:R401"/>
    <mergeCell ref="C402:D402"/>
    <mergeCell ref="E402:F402"/>
    <mergeCell ref="G402:H402"/>
    <mergeCell ref="I402:J402"/>
    <mergeCell ref="K402:L402"/>
    <mergeCell ref="M402:N402"/>
    <mergeCell ref="O402:P402"/>
    <mergeCell ref="Q402:R402"/>
    <mergeCell ref="C399:D399"/>
    <mergeCell ref="E399:F399"/>
    <mergeCell ref="G399:H399"/>
    <mergeCell ref="I399:J399"/>
    <mergeCell ref="K399:L399"/>
    <mergeCell ref="M399:N399"/>
    <mergeCell ref="O399:P399"/>
    <mergeCell ref="Q399:R399"/>
    <mergeCell ref="C400:D400"/>
    <mergeCell ref="E400:F400"/>
    <mergeCell ref="G400:H400"/>
    <mergeCell ref="I400:J400"/>
    <mergeCell ref="K400:L400"/>
    <mergeCell ref="M400:N400"/>
    <mergeCell ref="O400:P400"/>
    <mergeCell ref="Q400:R400"/>
    <mergeCell ref="C409:D409"/>
    <mergeCell ref="E409:F409"/>
    <mergeCell ref="G409:H409"/>
    <mergeCell ref="I409:J409"/>
    <mergeCell ref="K409:L409"/>
    <mergeCell ref="M409:N409"/>
    <mergeCell ref="O409:P409"/>
    <mergeCell ref="Q409:R409"/>
    <mergeCell ref="C405:D405"/>
    <mergeCell ref="E405:F405"/>
    <mergeCell ref="G405:H405"/>
    <mergeCell ref="I405:J405"/>
    <mergeCell ref="K405:L405"/>
    <mergeCell ref="M405:N405"/>
    <mergeCell ref="O405:P405"/>
    <mergeCell ref="Q405:R405"/>
    <mergeCell ref="C410:D410"/>
    <mergeCell ref="E410:F410"/>
    <mergeCell ref="G410:H410"/>
    <mergeCell ref="I410:J410"/>
    <mergeCell ref="K410:L410"/>
    <mergeCell ref="M410:N410"/>
    <mergeCell ref="O410:P410"/>
    <mergeCell ref="Q410:R410"/>
    <mergeCell ref="C407:D407"/>
    <mergeCell ref="E407:F407"/>
    <mergeCell ref="G407:H407"/>
    <mergeCell ref="I407:J407"/>
    <mergeCell ref="K407:L407"/>
    <mergeCell ref="M407:N407"/>
    <mergeCell ref="O407:P407"/>
    <mergeCell ref="Q407:R407"/>
    <mergeCell ref="C408:D408"/>
    <mergeCell ref="E408:F408"/>
    <mergeCell ref="G408:H408"/>
    <mergeCell ref="I408:J408"/>
    <mergeCell ref="K408:L408"/>
    <mergeCell ref="M408:N408"/>
    <mergeCell ref="O408:P408"/>
    <mergeCell ref="Q408:R408"/>
    <mergeCell ref="C406:D406"/>
    <mergeCell ref="E406:F406"/>
    <mergeCell ref="G406:H406"/>
    <mergeCell ref="I406:J406"/>
    <mergeCell ref="K406:L406"/>
    <mergeCell ref="M406:N406"/>
    <mergeCell ref="O406:P406"/>
    <mergeCell ref="Q406:R406"/>
    <mergeCell ref="C415:D415"/>
    <mergeCell ref="E415:F415"/>
    <mergeCell ref="G415:H415"/>
    <mergeCell ref="I415:J415"/>
    <mergeCell ref="K415:L415"/>
    <mergeCell ref="M415:N415"/>
    <mergeCell ref="O415:P415"/>
    <mergeCell ref="Q415:R415"/>
    <mergeCell ref="C416:D416"/>
    <mergeCell ref="E416:F416"/>
    <mergeCell ref="G416:H416"/>
    <mergeCell ref="I416:J416"/>
    <mergeCell ref="K416:L416"/>
    <mergeCell ref="M416:N416"/>
    <mergeCell ref="O416:P416"/>
    <mergeCell ref="Q416:R416"/>
    <mergeCell ref="C413:D413"/>
    <mergeCell ref="E413:F413"/>
    <mergeCell ref="G413:H413"/>
    <mergeCell ref="I413:J413"/>
    <mergeCell ref="K413:L413"/>
    <mergeCell ref="M413:N413"/>
    <mergeCell ref="O413:P413"/>
    <mergeCell ref="Q413:R413"/>
    <mergeCell ref="C414:D414"/>
    <mergeCell ref="E414:F414"/>
    <mergeCell ref="G414:H414"/>
    <mergeCell ref="I414:J414"/>
    <mergeCell ref="K414:L414"/>
    <mergeCell ref="M414:N414"/>
    <mergeCell ref="O414:P414"/>
    <mergeCell ref="Q414:R414"/>
    <mergeCell ref="C411:D411"/>
    <mergeCell ref="E411:F411"/>
    <mergeCell ref="G411:H411"/>
    <mergeCell ref="I411:J411"/>
    <mergeCell ref="K411:L411"/>
    <mergeCell ref="M411:N411"/>
    <mergeCell ref="O411:P411"/>
    <mergeCell ref="Q411:R411"/>
    <mergeCell ref="C412:D412"/>
    <mergeCell ref="E412:F412"/>
    <mergeCell ref="G412:H412"/>
    <mergeCell ref="I412:J412"/>
    <mergeCell ref="K412:L412"/>
    <mergeCell ref="M412:N412"/>
    <mergeCell ref="O412:P412"/>
    <mergeCell ref="Q412:R41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C422:D422"/>
    <mergeCell ref="E422:F422"/>
    <mergeCell ref="G422:H422"/>
    <mergeCell ref="I422:J422"/>
    <mergeCell ref="K422:L422"/>
    <mergeCell ref="M422:N422"/>
    <mergeCell ref="O422:P422"/>
    <mergeCell ref="Q422:R422"/>
    <mergeCell ref="C419:D419"/>
    <mergeCell ref="E419:F419"/>
    <mergeCell ref="G419:H419"/>
    <mergeCell ref="I419:J419"/>
    <mergeCell ref="K419:L419"/>
    <mergeCell ref="M419:N419"/>
    <mergeCell ref="O419:P419"/>
    <mergeCell ref="Q419:R419"/>
    <mergeCell ref="C420:D420"/>
    <mergeCell ref="E420:F420"/>
    <mergeCell ref="G420:H420"/>
    <mergeCell ref="I420:J420"/>
    <mergeCell ref="K420:L420"/>
    <mergeCell ref="M420:N420"/>
    <mergeCell ref="O420:P420"/>
    <mergeCell ref="Q420:R420"/>
    <mergeCell ref="C417:D417"/>
    <mergeCell ref="E417:F417"/>
    <mergeCell ref="G417:H417"/>
    <mergeCell ref="I417:J417"/>
    <mergeCell ref="K417:L417"/>
    <mergeCell ref="M417:N417"/>
    <mergeCell ref="O417:P417"/>
    <mergeCell ref="Q417:R417"/>
    <mergeCell ref="C418:D418"/>
    <mergeCell ref="E418:F418"/>
    <mergeCell ref="G418:H418"/>
    <mergeCell ref="I418:J418"/>
    <mergeCell ref="K418:L418"/>
    <mergeCell ref="M418:N418"/>
    <mergeCell ref="O418:P418"/>
    <mergeCell ref="Q418:R418"/>
    <mergeCell ref="C427:D427"/>
    <mergeCell ref="E427:F427"/>
    <mergeCell ref="G427:H427"/>
    <mergeCell ref="I427:J427"/>
    <mergeCell ref="K427:L427"/>
    <mergeCell ref="M427:N427"/>
    <mergeCell ref="O427:P427"/>
    <mergeCell ref="Q427:R427"/>
    <mergeCell ref="C425:D425"/>
    <mergeCell ref="E425:F425"/>
    <mergeCell ref="G425:H425"/>
    <mergeCell ref="I425:J425"/>
    <mergeCell ref="K425:L425"/>
    <mergeCell ref="M425:N425"/>
    <mergeCell ref="O425:P425"/>
    <mergeCell ref="Q425:R425"/>
    <mergeCell ref="C426:D426"/>
    <mergeCell ref="E426:F426"/>
    <mergeCell ref="G426:H426"/>
    <mergeCell ref="I426:J426"/>
    <mergeCell ref="K426:L426"/>
    <mergeCell ref="M426:N426"/>
    <mergeCell ref="O426:P426"/>
    <mergeCell ref="Q426:R426"/>
    <mergeCell ref="C423:D423"/>
    <mergeCell ref="E423:F423"/>
    <mergeCell ref="G423:H423"/>
    <mergeCell ref="I423:J423"/>
    <mergeCell ref="K423:L423"/>
    <mergeCell ref="M423:N423"/>
    <mergeCell ref="O423:P423"/>
    <mergeCell ref="Q423:R423"/>
    <mergeCell ref="C424:D424"/>
    <mergeCell ref="E424:F424"/>
    <mergeCell ref="G424:H424"/>
    <mergeCell ref="I424:J424"/>
    <mergeCell ref="K424:L424"/>
    <mergeCell ref="M424:N424"/>
    <mergeCell ref="O424:P424"/>
    <mergeCell ref="Q424:R424"/>
    <mergeCell ref="C431:D431"/>
    <mergeCell ref="E431:F431"/>
    <mergeCell ref="G431:H431"/>
    <mergeCell ref="I431:J431"/>
    <mergeCell ref="K431:L431"/>
    <mergeCell ref="M431:N431"/>
    <mergeCell ref="O431:P431"/>
    <mergeCell ref="Q431:R431"/>
    <mergeCell ref="C432:D432"/>
    <mergeCell ref="E432:F432"/>
    <mergeCell ref="G432:H432"/>
    <mergeCell ref="I432:J432"/>
    <mergeCell ref="K432:L432"/>
    <mergeCell ref="M432:N432"/>
    <mergeCell ref="O432:P432"/>
    <mergeCell ref="Q432:R432"/>
    <mergeCell ref="C429:D429"/>
    <mergeCell ref="E429:F429"/>
    <mergeCell ref="G429:H429"/>
    <mergeCell ref="I429:J429"/>
    <mergeCell ref="K429:L429"/>
    <mergeCell ref="M429:N429"/>
    <mergeCell ref="O429:P429"/>
    <mergeCell ref="Q429:R429"/>
    <mergeCell ref="C430:D430"/>
    <mergeCell ref="E430:F430"/>
    <mergeCell ref="G430:H430"/>
    <mergeCell ref="I430:J430"/>
    <mergeCell ref="K430:L430"/>
    <mergeCell ref="M430:N430"/>
    <mergeCell ref="O430:P430"/>
    <mergeCell ref="Q430:R430"/>
    <mergeCell ref="C428:R428"/>
    <mergeCell ref="C437:D437"/>
    <mergeCell ref="E437:F437"/>
    <mergeCell ref="G437:H437"/>
    <mergeCell ref="I437:J437"/>
    <mergeCell ref="K437:L437"/>
    <mergeCell ref="M437:N437"/>
    <mergeCell ref="O437:P437"/>
    <mergeCell ref="Q437:R437"/>
    <mergeCell ref="C438:D438"/>
    <mergeCell ref="E438:F438"/>
    <mergeCell ref="G438:H438"/>
    <mergeCell ref="I438:J438"/>
    <mergeCell ref="K438:L438"/>
    <mergeCell ref="M438:N438"/>
    <mergeCell ref="O438:P438"/>
    <mergeCell ref="Q438:R438"/>
    <mergeCell ref="C435:D435"/>
    <mergeCell ref="E435:F435"/>
    <mergeCell ref="G435:H435"/>
    <mergeCell ref="I435:J435"/>
    <mergeCell ref="K435:L435"/>
    <mergeCell ref="M435:N435"/>
    <mergeCell ref="O435:P435"/>
    <mergeCell ref="Q435:R435"/>
    <mergeCell ref="C436:D436"/>
    <mergeCell ref="E436:F436"/>
    <mergeCell ref="G436:H436"/>
    <mergeCell ref="I436:J436"/>
    <mergeCell ref="K436:L436"/>
    <mergeCell ref="M436:N436"/>
    <mergeCell ref="O436:P436"/>
    <mergeCell ref="Q436:R436"/>
    <mergeCell ref="C433:D433"/>
    <mergeCell ref="E433:F433"/>
    <mergeCell ref="G433:H433"/>
    <mergeCell ref="I433:J433"/>
    <mergeCell ref="K433:L433"/>
    <mergeCell ref="M433:N433"/>
    <mergeCell ref="O433:P433"/>
    <mergeCell ref="Q433:R433"/>
    <mergeCell ref="C434:D434"/>
    <mergeCell ref="E434:F434"/>
    <mergeCell ref="G434:H434"/>
    <mergeCell ref="I434:J434"/>
    <mergeCell ref="K434:L434"/>
    <mergeCell ref="M434:N434"/>
    <mergeCell ref="O434:P434"/>
    <mergeCell ref="Q434:R434"/>
    <mergeCell ref="C443:D443"/>
    <mergeCell ref="E443:F443"/>
    <mergeCell ref="G443:H443"/>
    <mergeCell ref="I443:J443"/>
    <mergeCell ref="K443:L443"/>
    <mergeCell ref="M443:N443"/>
    <mergeCell ref="O443:P443"/>
    <mergeCell ref="Q443:R443"/>
    <mergeCell ref="C444:D444"/>
    <mergeCell ref="E444:F444"/>
    <mergeCell ref="G444:H444"/>
    <mergeCell ref="I444:J444"/>
    <mergeCell ref="K444:L444"/>
    <mergeCell ref="M444:N444"/>
    <mergeCell ref="O444:P444"/>
    <mergeCell ref="Q444:R444"/>
    <mergeCell ref="C441:D441"/>
    <mergeCell ref="E441:F441"/>
    <mergeCell ref="G441:H441"/>
    <mergeCell ref="I441:J441"/>
    <mergeCell ref="K441:L441"/>
    <mergeCell ref="M441:N441"/>
    <mergeCell ref="O441:P441"/>
    <mergeCell ref="Q441:R441"/>
    <mergeCell ref="C442:D442"/>
    <mergeCell ref="E442:F442"/>
    <mergeCell ref="G442:H442"/>
    <mergeCell ref="I442:J442"/>
    <mergeCell ref="K442:L442"/>
    <mergeCell ref="M442:N442"/>
    <mergeCell ref="O442:P442"/>
    <mergeCell ref="Q442:R442"/>
    <mergeCell ref="C439:D439"/>
    <mergeCell ref="E439:F439"/>
    <mergeCell ref="G439:H439"/>
    <mergeCell ref="I439:J439"/>
    <mergeCell ref="K439:L439"/>
    <mergeCell ref="M439:N439"/>
    <mergeCell ref="O439:P439"/>
    <mergeCell ref="Q439:R439"/>
    <mergeCell ref="C440:D440"/>
    <mergeCell ref="E440:F440"/>
    <mergeCell ref="G440:H440"/>
    <mergeCell ref="I440:J440"/>
    <mergeCell ref="K440:L440"/>
    <mergeCell ref="M440:N440"/>
    <mergeCell ref="O440:P440"/>
    <mergeCell ref="Q440:R440"/>
    <mergeCell ref="C449:D449"/>
    <mergeCell ref="E449:F449"/>
    <mergeCell ref="G449:H449"/>
    <mergeCell ref="I449:J449"/>
    <mergeCell ref="K449:L449"/>
    <mergeCell ref="M449:N449"/>
    <mergeCell ref="O449:P449"/>
    <mergeCell ref="Q449:R449"/>
    <mergeCell ref="C445:D445"/>
    <mergeCell ref="E445:F445"/>
    <mergeCell ref="G445:H445"/>
    <mergeCell ref="I445:J445"/>
    <mergeCell ref="K445:L445"/>
    <mergeCell ref="M445:N445"/>
    <mergeCell ref="O445:P445"/>
    <mergeCell ref="Q445:R445"/>
    <mergeCell ref="C450:D450"/>
    <mergeCell ref="E450:F450"/>
    <mergeCell ref="G450:H450"/>
    <mergeCell ref="I450:J450"/>
    <mergeCell ref="K450:L450"/>
    <mergeCell ref="M450:N450"/>
    <mergeCell ref="O450:P450"/>
    <mergeCell ref="Q450:R450"/>
    <mergeCell ref="C447:D447"/>
    <mergeCell ref="E447:F447"/>
    <mergeCell ref="G447:H447"/>
    <mergeCell ref="I447:J447"/>
    <mergeCell ref="K447:L447"/>
    <mergeCell ref="M447:N447"/>
    <mergeCell ref="O447:P447"/>
    <mergeCell ref="Q447:R447"/>
    <mergeCell ref="C448:D448"/>
    <mergeCell ref="E448:F448"/>
    <mergeCell ref="G448:H448"/>
    <mergeCell ref="I448:J448"/>
    <mergeCell ref="K448:L448"/>
    <mergeCell ref="M448:N448"/>
    <mergeCell ref="O448:P448"/>
    <mergeCell ref="Q448:R448"/>
    <mergeCell ref="C446:D446"/>
    <mergeCell ref="E446:F446"/>
    <mergeCell ref="G446:H446"/>
    <mergeCell ref="I446:J446"/>
    <mergeCell ref="K446:L446"/>
    <mergeCell ref="M446:N446"/>
    <mergeCell ref="O446:P446"/>
    <mergeCell ref="Q446:R446"/>
    <mergeCell ref="C455:D455"/>
    <mergeCell ref="E455:F455"/>
    <mergeCell ref="G455:H455"/>
    <mergeCell ref="I455:J455"/>
    <mergeCell ref="K455:L455"/>
    <mergeCell ref="M455:N455"/>
    <mergeCell ref="O455:P455"/>
    <mergeCell ref="Q455:R455"/>
    <mergeCell ref="C456:D456"/>
    <mergeCell ref="E456:F456"/>
    <mergeCell ref="G456:H456"/>
    <mergeCell ref="I456:J456"/>
    <mergeCell ref="K456:L456"/>
    <mergeCell ref="M456:N456"/>
    <mergeCell ref="O456:P456"/>
    <mergeCell ref="Q456:R456"/>
    <mergeCell ref="C453:D453"/>
    <mergeCell ref="E453:F453"/>
    <mergeCell ref="G453:H453"/>
    <mergeCell ref="I453:J453"/>
    <mergeCell ref="K453:L453"/>
    <mergeCell ref="M453:N453"/>
    <mergeCell ref="O453:P453"/>
    <mergeCell ref="Q453:R453"/>
    <mergeCell ref="C454:D454"/>
    <mergeCell ref="E454:F454"/>
    <mergeCell ref="G454:H454"/>
    <mergeCell ref="I454:J454"/>
    <mergeCell ref="K454:L454"/>
    <mergeCell ref="M454:N454"/>
    <mergeCell ref="O454:P454"/>
    <mergeCell ref="Q454:R454"/>
    <mergeCell ref="C451:D451"/>
    <mergeCell ref="E451:F451"/>
    <mergeCell ref="G451:H451"/>
    <mergeCell ref="I451:J451"/>
    <mergeCell ref="K451:L451"/>
    <mergeCell ref="M451:N451"/>
    <mergeCell ref="O451:P451"/>
    <mergeCell ref="Q451:R451"/>
    <mergeCell ref="C452:D452"/>
    <mergeCell ref="E452:F452"/>
    <mergeCell ref="G452:H452"/>
    <mergeCell ref="I452:J452"/>
    <mergeCell ref="K452:L452"/>
    <mergeCell ref="M452:N452"/>
    <mergeCell ref="O452:P452"/>
    <mergeCell ref="Q452:R452"/>
    <mergeCell ref="C461:D461"/>
    <mergeCell ref="E461:F461"/>
    <mergeCell ref="G461:H461"/>
    <mergeCell ref="I461:J461"/>
    <mergeCell ref="K461:L461"/>
    <mergeCell ref="M461:N461"/>
    <mergeCell ref="O461:P461"/>
    <mergeCell ref="Q461:R461"/>
    <mergeCell ref="C462:D462"/>
    <mergeCell ref="E462:F462"/>
    <mergeCell ref="G462:H462"/>
    <mergeCell ref="I462:J462"/>
    <mergeCell ref="K462:L462"/>
    <mergeCell ref="M462:N462"/>
    <mergeCell ref="O462:P462"/>
    <mergeCell ref="Q462:R462"/>
    <mergeCell ref="C459:D459"/>
    <mergeCell ref="E459:F459"/>
    <mergeCell ref="G459:H459"/>
    <mergeCell ref="I459:J459"/>
    <mergeCell ref="K459:L459"/>
    <mergeCell ref="M459:N459"/>
    <mergeCell ref="O459:P459"/>
    <mergeCell ref="Q459:R459"/>
    <mergeCell ref="C460:D460"/>
    <mergeCell ref="E460:F460"/>
    <mergeCell ref="G460:H460"/>
    <mergeCell ref="I460:J460"/>
    <mergeCell ref="K460:L460"/>
    <mergeCell ref="M460:N460"/>
    <mergeCell ref="O460:P460"/>
    <mergeCell ref="Q460:R460"/>
    <mergeCell ref="C457:D457"/>
    <mergeCell ref="E457:F457"/>
    <mergeCell ref="G457:H457"/>
    <mergeCell ref="I457:J457"/>
    <mergeCell ref="K457:L457"/>
    <mergeCell ref="M457:N457"/>
    <mergeCell ref="O457:P457"/>
    <mergeCell ref="Q457:R457"/>
    <mergeCell ref="C458:D458"/>
    <mergeCell ref="E458:F458"/>
    <mergeCell ref="G458:H458"/>
    <mergeCell ref="I458:J458"/>
    <mergeCell ref="K458:L458"/>
    <mergeCell ref="M458:N458"/>
    <mergeCell ref="O458:P458"/>
    <mergeCell ref="Q458:R458"/>
    <mergeCell ref="C467:D467"/>
    <mergeCell ref="E467:F467"/>
    <mergeCell ref="G467:H467"/>
    <mergeCell ref="I467:J467"/>
    <mergeCell ref="K467:L467"/>
    <mergeCell ref="M467:N467"/>
    <mergeCell ref="O467:P467"/>
    <mergeCell ref="Q467:R467"/>
    <mergeCell ref="C463:D463"/>
    <mergeCell ref="E463:F463"/>
    <mergeCell ref="G463:H463"/>
    <mergeCell ref="I463:J463"/>
    <mergeCell ref="K463:L463"/>
    <mergeCell ref="M463:N463"/>
    <mergeCell ref="O463:P463"/>
    <mergeCell ref="Q463:R463"/>
    <mergeCell ref="C468:D468"/>
    <mergeCell ref="E468:F468"/>
    <mergeCell ref="G468:H468"/>
    <mergeCell ref="I468:J468"/>
    <mergeCell ref="K468:L468"/>
    <mergeCell ref="M468:N468"/>
    <mergeCell ref="O468:P468"/>
    <mergeCell ref="Q468:R468"/>
    <mergeCell ref="C465:D465"/>
    <mergeCell ref="E465:F465"/>
    <mergeCell ref="G465:H465"/>
    <mergeCell ref="I465:J465"/>
    <mergeCell ref="K465:L465"/>
    <mergeCell ref="M465:N465"/>
    <mergeCell ref="O465:P465"/>
    <mergeCell ref="Q465:R465"/>
    <mergeCell ref="C466:D466"/>
    <mergeCell ref="E466:F466"/>
    <mergeCell ref="G466:H466"/>
    <mergeCell ref="I466:J466"/>
    <mergeCell ref="K466:L466"/>
    <mergeCell ref="M466:N466"/>
    <mergeCell ref="O466:P466"/>
    <mergeCell ref="Q466:R466"/>
    <mergeCell ref="C464:D464"/>
    <mergeCell ref="E464:F464"/>
    <mergeCell ref="G464:H464"/>
    <mergeCell ref="I464:J464"/>
    <mergeCell ref="K464:L464"/>
    <mergeCell ref="M464:N464"/>
    <mergeCell ref="O464:P464"/>
    <mergeCell ref="Q464:R464"/>
    <mergeCell ref="C473:D473"/>
    <mergeCell ref="E473:F473"/>
    <mergeCell ref="G473:H473"/>
    <mergeCell ref="I473:J473"/>
    <mergeCell ref="K473:L473"/>
    <mergeCell ref="M473:N473"/>
    <mergeCell ref="O473:P473"/>
    <mergeCell ref="Q473:R473"/>
    <mergeCell ref="C474:D474"/>
    <mergeCell ref="E474:F474"/>
    <mergeCell ref="G474:H474"/>
    <mergeCell ref="I474:J474"/>
    <mergeCell ref="K474:L474"/>
    <mergeCell ref="M474:N474"/>
    <mergeCell ref="O474:P474"/>
    <mergeCell ref="Q474:R474"/>
    <mergeCell ref="C471:D471"/>
    <mergeCell ref="E471:F471"/>
    <mergeCell ref="G471:H471"/>
    <mergeCell ref="I471:J471"/>
    <mergeCell ref="K471:L471"/>
    <mergeCell ref="M471:N471"/>
    <mergeCell ref="O471:P471"/>
    <mergeCell ref="Q471:R471"/>
    <mergeCell ref="C472:D472"/>
    <mergeCell ref="E472:F472"/>
    <mergeCell ref="G472:H472"/>
    <mergeCell ref="I472:J472"/>
    <mergeCell ref="K472:L472"/>
    <mergeCell ref="M472:N472"/>
    <mergeCell ref="O472:P472"/>
    <mergeCell ref="Q472:R472"/>
    <mergeCell ref="C469:D469"/>
    <mergeCell ref="E469:F469"/>
    <mergeCell ref="G469:H469"/>
    <mergeCell ref="I469:J469"/>
    <mergeCell ref="K469:L469"/>
    <mergeCell ref="M469:N469"/>
    <mergeCell ref="O469:P469"/>
    <mergeCell ref="Q469:R469"/>
    <mergeCell ref="C470:D470"/>
    <mergeCell ref="E470:F470"/>
    <mergeCell ref="G470:H470"/>
    <mergeCell ref="I470:J470"/>
    <mergeCell ref="K470:L470"/>
    <mergeCell ref="M470:N470"/>
    <mergeCell ref="O470:P470"/>
    <mergeCell ref="Q470:R470"/>
    <mergeCell ref="C479:D479"/>
    <mergeCell ref="E479:F479"/>
    <mergeCell ref="G479:H479"/>
    <mergeCell ref="I479:J479"/>
    <mergeCell ref="K479:L479"/>
    <mergeCell ref="M479:N479"/>
    <mergeCell ref="O479:P479"/>
    <mergeCell ref="Q479:R479"/>
    <mergeCell ref="C480:D480"/>
    <mergeCell ref="E480:F480"/>
    <mergeCell ref="G480:H480"/>
    <mergeCell ref="I480:J480"/>
    <mergeCell ref="K480:L480"/>
    <mergeCell ref="M480:N480"/>
    <mergeCell ref="O480:P480"/>
    <mergeCell ref="Q480:R480"/>
    <mergeCell ref="C477:D477"/>
    <mergeCell ref="E477:F477"/>
    <mergeCell ref="G477:H477"/>
    <mergeCell ref="I477:J477"/>
    <mergeCell ref="K477:L477"/>
    <mergeCell ref="M477:N477"/>
    <mergeCell ref="O477:P477"/>
    <mergeCell ref="Q477:R477"/>
    <mergeCell ref="C478:D478"/>
    <mergeCell ref="E478:F478"/>
    <mergeCell ref="G478:H478"/>
    <mergeCell ref="I478:J478"/>
    <mergeCell ref="K478:L478"/>
    <mergeCell ref="M478:N478"/>
    <mergeCell ref="O478:P478"/>
    <mergeCell ref="Q478:R478"/>
    <mergeCell ref="C475:D475"/>
    <mergeCell ref="E475:F475"/>
    <mergeCell ref="G475:H475"/>
    <mergeCell ref="I475:J475"/>
    <mergeCell ref="K475:L475"/>
    <mergeCell ref="M475:N475"/>
    <mergeCell ref="O475:P475"/>
    <mergeCell ref="Q475:R475"/>
    <mergeCell ref="C476:D476"/>
    <mergeCell ref="E476:F476"/>
    <mergeCell ref="G476:H476"/>
    <mergeCell ref="I476:J476"/>
    <mergeCell ref="K476:L476"/>
    <mergeCell ref="M476:N476"/>
    <mergeCell ref="O476:P476"/>
    <mergeCell ref="Q476:R476"/>
    <mergeCell ref="C485:D485"/>
    <mergeCell ref="E485:F485"/>
    <mergeCell ref="G485:H485"/>
    <mergeCell ref="I485:J485"/>
    <mergeCell ref="K485:L485"/>
    <mergeCell ref="M485:N485"/>
    <mergeCell ref="O485:P485"/>
    <mergeCell ref="Q485:R485"/>
    <mergeCell ref="C481:D481"/>
    <mergeCell ref="E481:F481"/>
    <mergeCell ref="G481:H481"/>
    <mergeCell ref="I481:J481"/>
    <mergeCell ref="K481:L481"/>
    <mergeCell ref="M481:N481"/>
    <mergeCell ref="O481:P481"/>
    <mergeCell ref="Q481:R481"/>
    <mergeCell ref="C486:D486"/>
    <mergeCell ref="E486:F486"/>
    <mergeCell ref="G486:H486"/>
    <mergeCell ref="I486:J486"/>
    <mergeCell ref="K486:L486"/>
    <mergeCell ref="M486:N486"/>
    <mergeCell ref="O486:P486"/>
    <mergeCell ref="Q486:R486"/>
    <mergeCell ref="C483:D483"/>
    <mergeCell ref="E483:F483"/>
    <mergeCell ref="G483:H483"/>
    <mergeCell ref="I483:J483"/>
    <mergeCell ref="K483:L483"/>
    <mergeCell ref="M483:N483"/>
    <mergeCell ref="O483:P483"/>
    <mergeCell ref="Q483:R483"/>
    <mergeCell ref="C484:D484"/>
    <mergeCell ref="E484:F484"/>
    <mergeCell ref="G484:H484"/>
    <mergeCell ref="I484:J484"/>
    <mergeCell ref="K484:L484"/>
    <mergeCell ref="M484:N484"/>
    <mergeCell ref="O484:P484"/>
    <mergeCell ref="Q484:R484"/>
    <mergeCell ref="C482:D482"/>
    <mergeCell ref="E482:F482"/>
    <mergeCell ref="G482:H482"/>
    <mergeCell ref="I482:J482"/>
    <mergeCell ref="K482:L482"/>
    <mergeCell ref="M482:N482"/>
    <mergeCell ref="O482:P482"/>
    <mergeCell ref="Q482:R482"/>
    <mergeCell ref="C491:D491"/>
    <mergeCell ref="E491:F491"/>
    <mergeCell ref="G491:H491"/>
    <mergeCell ref="I491:J491"/>
    <mergeCell ref="K491:L491"/>
    <mergeCell ref="M491:N491"/>
    <mergeCell ref="O491:P491"/>
    <mergeCell ref="Q491:R491"/>
    <mergeCell ref="C492:D492"/>
    <mergeCell ref="E492:F492"/>
    <mergeCell ref="G492:H492"/>
    <mergeCell ref="I492:J492"/>
    <mergeCell ref="K492:L492"/>
    <mergeCell ref="M492:N492"/>
    <mergeCell ref="O492:P492"/>
    <mergeCell ref="Q492:R492"/>
    <mergeCell ref="C489:D489"/>
    <mergeCell ref="E489:F489"/>
    <mergeCell ref="G489:H489"/>
    <mergeCell ref="I489:J489"/>
    <mergeCell ref="K489:L489"/>
    <mergeCell ref="M489:N489"/>
    <mergeCell ref="O489:P489"/>
    <mergeCell ref="Q489:R489"/>
    <mergeCell ref="C490:D490"/>
    <mergeCell ref="E490:F490"/>
    <mergeCell ref="G490:H490"/>
    <mergeCell ref="I490:J490"/>
    <mergeCell ref="K490:L490"/>
    <mergeCell ref="M490:N490"/>
    <mergeCell ref="O490:P490"/>
    <mergeCell ref="Q490:R490"/>
    <mergeCell ref="C487:D487"/>
    <mergeCell ref="E487:F487"/>
    <mergeCell ref="G487:H487"/>
    <mergeCell ref="I487:J487"/>
    <mergeCell ref="K487:L487"/>
    <mergeCell ref="M487:N487"/>
    <mergeCell ref="O487:P487"/>
    <mergeCell ref="Q487:R487"/>
    <mergeCell ref="C488:D488"/>
    <mergeCell ref="E488:F488"/>
    <mergeCell ref="G488:H488"/>
    <mergeCell ref="I488:J488"/>
    <mergeCell ref="K488:L488"/>
    <mergeCell ref="M488:N488"/>
    <mergeCell ref="O488:P488"/>
    <mergeCell ref="Q488:R488"/>
    <mergeCell ref="C497:D497"/>
    <mergeCell ref="E497:F497"/>
    <mergeCell ref="G497:H497"/>
    <mergeCell ref="I497:J497"/>
    <mergeCell ref="K497:L497"/>
    <mergeCell ref="M497:N497"/>
    <mergeCell ref="O497:P497"/>
    <mergeCell ref="Q497:R497"/>
    <mergeCell ref="C498:D498"/>
    <mergeCell ref="E498:F498"/>
    <mergeCell ref="G498:H498"/>
    <mergeCell ref="I498:J498"/>
    <mergeCell ref="K498:L498"/>
    <mergeCell ref="M498:N498"/>
    <mergeCell ref="O498:P498"/>
    <mergeCell ref="Q498:R498"/>
    <mergeCell ref="C495:D495"/>
    <mergeCell ref="E495:F495"/>
    <mergeCell ref="G495:H495"/>
    <mergeCell ref="I495:J495"/>
    <mergeCell ref="K495:L495"/>
    <mergeCell ref="M495:N495"/>
    <mergeCell ref="O495:P495"/>
    <mergeCell ref="Q495:R495"/>
    <mergeCell ref="C496:D496"/>
    <mergeCell ref="E496:F496"/>
    <mergeCell ref="G496:H496"/>
    <mergeCell ref="I496:J496"/>
    <mergeCell ref="K496:L496"/>
    <mergeCell ref="M496:N496"/>
    <mergeCell ref="O496:P496"/>
    <mergeCell ref="Q496:R496"/>
    <mergeCell ref="C493:D493"/>
    <mergeCell ref="E493:F493"/>
    <mergeCell ref="G493:H493"/>
    <mergeCell ref="I493:J493"/>
    <mergeCell ref="K493:L493"/>
    <mergeCell ref="M493:N493"/>
    <mergeCell ref="O493:P493"/>
    <mergeCell ref="Q493:R493"/>
    <mergeCell ref="C494:D494"/>
    <mergeCell ref="E494:F494"/>
    <mergeCell ref="G494:H494"/>
    <mergeCell ref="I494:J494"/>
    <mergeCell ref="K494:L494"/>
    <mergeCell ref="M494:N494"/>
    <mergeCell ref="O494:P494"/>
    <mergeCell ref="Q494:R494"/>
    <mergeCell ref="C503:D503"/>
    <mergeCell ref="E503:F503"/>
    <mergeCell ref="G503:H503"/>
    <mergeCell ref="I503:J503"/>
    <mergeCell ref="K503:L503"/>
    <mergeCell ref="M503:N503"/>
    <mergeCell ref="O503:P503"/>
    <mergeCell ref="Q503:R503"/>
    <mergeCell ref="C499:D499"/>
    <mergeCell ref="E499:F499"/>
    <mergeCell ref="G499:H499"/>
    <mergeCell ref="I499:J499"/>
    <mergeCell ref="K499:L499"/>
    <mergeCell ref="M499:N499"/>
    <mergeCell ref="O499:P499"/>
    <mergeCell ref="Q499:R499"/>
    <mergeCell ref="C504:D504"/>
    <mergeCell ref="E504:F504"/>
    <mergeCell ref="G504:H504"/>
    <mergeCell ref="I504:J504"/>
    <mergeCell ref="K504:L504"/>
    <mergeCell ref="M504:N504"/>
    <mergeCell ref="O504:P504"/>
    <mergeCell ref="Q504:R504"/>
    <mergeCell ref="C501:D501"/>
    <mergeCell ref="E501:F501"/>
    <mergeCell ref="G501:H501"/>
    <mergeCell ref="I501:J501"/>
    <mergeCell ref="K501:L501"/>
    <mergeCell ref="M501:N501"/>
    <mergeCell ref="O501:P501"/>
    <mergeCell ref="Q501:R501"/>
    <mergeCell ref="C502:D502"/>
    <mergeCell ref="E502:F502"/>
    <mergeCell ref="G502:H502"/>
    <mergeCell ref="I502:J502"/>
    <mergeCell ref="K502:L502"/>
    <mergeCell ref="M502:N502"/>
    <mergeCell ref="O502:P502"/>
    <mergeCell ref="Q502:R502"/>
    <mergeCell ref="C500:D500"/>
    <mergeCell ref="E500:F500"/>
    <mergeCell ref="G500:H500"/>
    <mergeCell ref="I500:J500"/>
    <mergeCell ref="K500:L500"/>
    <mergeCell ref="M500:N500"/>
    <mergeCell ref="O500:P500"/>
    <mergeCell ref="Q500:R500"/>
    <mergeCell ref="C509:D509"/>
    <mergeCell ref="E509:F509"/>
    <mergeCell ref="G509:H509"/>
    <mergeCell ref="I509:J509"/>
    <mergeCell ref="K509:L509"/>
    <mergeCell ref="M509:N509"/>
    <mergeCell ref="O509:P509"/>
    <mergeCell ref="Q509:R509"/>
    <mergeCell ref="C510:D510"/>
    <mergeCell ref="E510:F510"/>
    <mergeCell ref="G510:H510"/>
    <mergeCell ref="I510:J510"/>
    <mergeCell ref="K510:L510"/>
    <mergeCell ref="M510:N510"/>
    <mergeCell ref="O510:P510"/>
    <mergeCell ref="Q510:R510"/>
    <mergeCell ref="C507:D507"/>
    <mergeCell ref="E507:F507"/>
    <mergeCell ref="G507:H507"/>
    <mergeCell ref="I507:J507"/>
    <mergeCell ref="K507:L507"/>
    <mergeCell ref="M507:N507"/>
    <mergeCell ref="O507:P507"/>
    <mergeCell ref="Q507:R507"/>
    <mergeCell ref="C508:D508"/>
    <mergeCell ref="E508:F508"/>
    <mergeCell ref="G508:H508"/>
    <mergeCell ref="I508:J508"/>
    <mergeCell ref="K508:L508"/>
    <mergeCell ref="M508:N508"/>
    <mergeCell ref="O508:P508"/>
    <mergeCell ref="Q508:R508"/>
    <mergeCell ref="C505:D505"/>
    <mergeCell ref="E505:F505"/>
    <mergeCell ref="G505:H505"/>
    <mergeCell ref="I505:J505"/>
    <mergeCell ref="K505:L505"/>
    <mergeCell ref="M505:N505"/>
    <mergeCell ref="O505:P505"/>
    <mergeCell ref="Q505:R505"/>
    <mergeCell ref="C506:D506"/>
    <mergeCell ref="E506:F506"/>
    <mergeCell ref="G506:H506"/>
    <mergeCell ref="I506:J506"/>
    <mergeCell ref="K506:L506"/>
    <mergeCell ref="M506:N506"/>
    <mergeCell ref="O506:P506"/>
    <mergeCell ref="Q506:R506"/>
    <mergeCell ref="C515:D515"/>
    <mergeCell ref="E515:F515"/>
    <mergeCell ref="G515:H515"/>
    <mergeCell ref="I515:J515"/>
    <mergeCell ref="K515:L515"/>
    <mergeCell ref="M515:N515"/>
    <mergeCell ref="O515:P515"/>
    <mergeCell ref="Q515:R515"/>
    <mergeCell ref="C516:D516"/>
    <mergeCell ref="E516:F516"/>
    <mergeCell ref="G516:H516"/>
    <mergeCell ref="I516:J516"/>
    <mergeCell ref="K516:L516"/>
    <mergeCell ref="M516:N516"/>
    <mergeCell ref="O516:P516"/>
    <mergeCell ref="Q516:R516"/>
    <mergeCell ref="C513:D513"/>
    <mergeCell ref="E513:F513"/>
    <mergeCell ref="G513:H513"/>
    <mergeCell ref="I513:J513"/>
    <mergeCell ref="K513:L513"/>
    <mergeCell ref="M513:N513"/>
    <mergeCell ref="O513:P513"/>
    <mergeCell ref="Q513:R513"/>
    <mergeCell ref="C514:D514"/>
    <mergeCell ref="E514:F514"/>
    <mergeCell ref="G514:H514"/>
    <mergeCell ref="I514:J514"/>
    <mergeCell ref="K514:L514"/>
    <mergeCell ref="M514:N514"/>
    <mergeCell ref="O514:P514"/>
    <mergeCell ref="Q514:R514"/>
    <mergeCell ref="C511:D511"/>
    <mergeCell ref="E511:F511"/>
    <mergeCell ref="G511:H511"/>
    <mergeCell ref="I511:J511"/>
    <mergeCell ref="K511:L511"/>
    <mergeCell ref="M511:N511"/>
    <mergeCell ref="O511:P511"/>
    <mergeCell ref="Q511:R511"/>
    <mergeCell ref="C512:D512"/>
    <mergeCell ref="E512:F512"/>
    <mergeCell ref="G512:H512"/>
    <mergeCell ref="I512:J512"/>
    <mergeCell ref="K512:L512"/>
    <mergeCell ref="M512:N512"/>
    <mergeCell ref="O512:P512"/>
    <mergeCell ref="Q512:R512"/>
    <mergeCell ref="C521:D521"/>
    <mergeCell ref="E521:F521"/>
    <mergeCell ref="G521:H521"/>
    <mergeCell ref="I521:J521"/>
    <mergeCell ref="K521:L521"/>
    <mergeCell ref="M521:N521"/>
    <mergeCell ref="O521:P521"/>
    <mergeCell ref="Q521:R521"/>
    <mergeCell ref="C517:D517"/>
    <mergeCell ref="E517:F517"/>
    <mergeCell ref="G517:H517"/>
    <mergeCell ref="I517:J517"/>
    <mergeCell ref="K517:L517"/>
    <mergeCell ref="M517:N517"/>
    <mergeCell ref="O517:P517"/>
    <mergeCell ref="Q517:R517"/>
    <mergeCell ref="C522:D522"/>
    <mergeCell ref="E522:F522"/>
    <mergeCell ref="G522:H522"/>
    <mergeCell ref="I522:J522"/>
    <mergeCell ref="K522:L522"/>
    <mergeCell ref="M522:N522"/>
    <mergeCell ref="O522:P522"/>
    <mergeCell ref="Q522:R522"/>
    <mergeCell ref="C519:D519"/>
    <mergeCell ref="E519:F519"/>
    <mergeCell ref="G519:H519"/>
    <mergeCell ref="I519:J519"/>
    <mergeCell ref="K519:L519"/>
    <mergeCell ref="M519:N519"/>
    <mergeCell ref="O519:P519"/>
    <mergeCell ref="Q519:R519"/>
    <mergeCell ref="C520:D520"/>
    <mergeCell ref="E520:F520"/>
    <mergeCell ref="G520:H520"/>
    <mergeCell ref="I520:J520"/>
    <mergeCell ref="K520:L520"/>
    <mergeCell ref="M520:N520"/>
    <mergeCell ref="O520:P520"/>
    <mergeCell ref="Q520:R520"/>
    <mergeCell ref="C518:D518"/>
    <mergeCell ref="E518:F518"/>
    <mergeCell ref="G518:H518"/>
    <mergeCell ref="I518:J518"/>
    <mergeCell ref="K518:L518"/>
    <mergeCell ref="M518:N518"/>
    <mergeCell ref="O518:P518"/>
    <mergeCell ref="Q518:R518"/>
    <mergeCell ref="C527:D527"/>
    <mergeCell ref="E527:F527"/>
    <mergeCell ref="G527:H527"/>
    <mergeCell ref="I527:J527"/>
    <mergeCell ref="K527:L527"/>
    <mergeCell ref="M527:N527"/>
    <mergeCell ref="O527:P527"/>
    <mergeCell ref="Q527:R527"/>
    <mergeCell ref="C528:D528"/>
    <mergeCell ref="E528:F528"/>
    <mergeCell ref="G528:H528"/>
    <mergeCell ref="I528:J528"/>
    <mergeCell ref="K528:L528"/>
    <mergeCell ref="M528:N528"/>
    <mergeCell ref="O528:P528"/>
    <mergeCell ref="Q528:R528"/>
    <mergeCell ref="C525:D525"/>
    <mergeCell ref="E525:F525"/>
    <mergeCell ref="G525:H525"/>
    <mergeCell ref="I525:J525"/>
    <mergeCell ref="K525:L525"/>
    <mergeCell ref="M525:N525"/>
    <mergeCell ref="O525:P525"/>
    <mergeCell ref="Q525:R525"/>
    <mergeCell ref="C526:D526"/>
    <mergeCell ref="E526:F526"/>
    <mergeCell ref="G526:H526"/>
    <mergeCell ref="I526:J526"/>
    <mergeCell ref="K526:L526"/>
    <mergeCell ref="M526:N526"/>
    <mergeCell ref="O526:P526"/>
    <mergeCell ref="Q526:R526"/>
    <mergeCell ref="C523:D523"/>
    <mergeCell ref="E523:F523"/>
    <mergeCell ref="G523:H523"/>
    <mergeCell ref="I523:J523"/>
    <mergeCell ref="K523:L523"/>
    <mergeCell ref="M523:N523"/>
    <mergeCell ref="O523:P523"/>
    <mergeCell ref="Q523:R523"/>
    <mergeCell ref="C524:D524"/>
    <mergeCell ref="E524:F524"/>
    <mergeCell ref="G524:H524"/>
    <mergeCell ref="I524:J524"/>
    <mergeCell ref="K524:L524"/>
    <mergeCell ref="M524:N524"/>
    <mergeCell ref="O524:P524"/>
    <mergeCell ref="Q524:R524"/>
    <mergeCell ref="C533:D533"/>
    <mergeCell ref="E533:F533"/>
    <mergeCell ref="G533:H533"/>
    <mergeCell ref="I533:J533"/>
    <mergeCell ref="K533:L533"/>
    <mergeCell ref="M533:N533"/>
    <mergeCell ref="O533:P533"/>
    <mergeCell ref="Q533:R533"/>
    <mergeCell ref="C534:D534"/>
    <mergeCell ref="E534:F534"/>
    <mergeCell ref="G534:H534"/>
    <mergeCell ref="I534:J534"/>
    <mergeCell ref="K534:L534"/>
    <mergeCell ref="M534:N534"/>
    <mergeCell ref="O534:P534"/>
    <mergeCell ref="Q534:R534"/>
    <mergeCell ref="C531:D531"/>
    <mergeCell ref="E531:F531"/>
    <mergeCell ref="G531:H531"/>
    <mergeCell ref="I531:J531"/>
    <mergeCell ref="K531:L531"/>
    <mergeCell ref="M531:N531"/>
    <mergeCell ref="O531:P531"/>
    <mergeCell ref="Q531:R531"/>
    <mergeCell ref="C532:D532"/>
    <mergeCell ref="E532:F532"/>
    <mergeCell ref="G532:H532"/>
    <mergeCell ref="I532:J532"/>
    <mergeCell ref="K532:L532"/>
    <mergeCell ref="M532:N532"/>
    <mergeCell ref="O532:P532"/>
    <mergeCell ref="Q532:R532"/>
    <mergeCell ref="C529:D529"/>
    <mergeCell ref="E529:F529"/>
    <mergeCell ref="G529:H529"/>
    <mergeCell ref="I529:J529"/>
    <mergeCell ref="K529:L529"/>
    <mergeCell ref="M529:N529"/>
    <mergeCell ref="O529:P529"/>
    <mergeCell ref="Q529:R529"/>
    <mergeCell ref="C530:D530"/>
    <mergeCell ref="E530:F530"/>
    <mergeCell ref="G530:H530"/>
    <mergeCell ref="I530:J530"/>
    <mergeCell ref="K530:L530"/>
    <mergeCell ref="M530:N530"/>
    <mergeCell ref="O530:P530"/>
    <mergeCell ref="Q530:R530"/>
    <mergeCell ref="C539:D539"/>
    <mergeCell ref="E539:F539"/>
    <mergeCell ref="G539:H539"/>
    <mergeCell ref="I539:J539"/>
    <mergeCell ref="K539:L539"/>
    <mergeCell ref="M539:N539"/>
    <mergeCell ref="O539:P539"/>
    <mergeCell ref="Q539:R539"/>
    <mergeCell ref="C535:D535"/>
    <mergeCell ref="E535:F535"/>
    <mergeCell ref="G535:H535"/>
    <mergeCell ref="I535:J535"/>
    <mergeCell ref="K535:L535"/>
    <mergeCell ref="M535:N535"/>
    <mergeCell ref="O535:P535"/>
    <mergeCell ref="Q535:R535"/>
    <mergeCell ref="G540:H540"/>
    <mergeCell ref="I540:J540"/>
    <mergeCell ref="K540:L540"/>
    <mergeCell ref="M540:N540"/>
    <mergeCell ref="O540:P540"/>
    <mergeCell ref="Q540:R540"/>
    <mergeCell ref="C537:D537"/>
    <mergeCell ref="E537:F537"/>
    <mergeCell ref="G537:H537"/>
    <mergeCell ref="I537:J537"/>
    <mergeCell ref="K537:L537"/>
    <mergeCell ref="M537:N537"/>
    <mergeCell ref="O537:P537"/>
    <mergeCell ref="Q537:R537"/>
    <mergeCell ref="C538:D538"/>
    <mergeCell ref="E538:F538"/>
    <mergeCell ref="G538:H538"/>
    <mergeCell ref="I538:J538"/>
    <mergeCell ref="K538:L538"/>
    <mergeCell ref="M538:N538"/>
    <mergeCell ref="O538:P538"/>
    <mergeCell ref="Q538:R538"/>
    <mergeCell ref="G536:H536"/>
    <mergeCell ref="I536:J536"/>
    <mergeCell ref="K536:L536"/>
    <mergeCell ref="M536:N536"/>
    <mergeCell ref="O536:P536"/>
    <mergeCell ref="Q536:R536"/>
    <mergeCell ref="C545:D545"/>
    <mergeCell ref="E545:F545"/>
    <mergeCell ref="G545:H545"/>
    <mergeCell ref="I545:J545"/>
    <mergeCell ref="K545:L545"/>
    <mergeCell ref="M545:N545"/>
    <mergeCell ref="O545:P545"/>
    <mergeCell ref="Q545:R545"/>
    <mergeCell ref="C546:D546"/>
    <mergeCell ref="E546:F546"/>
    <mergeCell ref="G546:H546"/>
    <mergeCell ref="I546:J546"/>
    <mergeCell ref="K546:L546"/>
    <mergeCell ref="M546:N546"/>
    <mergeCell ref="O546:P546"/>
    <mergeCell ref="Q546:R546"/>
    <mergeCell ref="C543:D543"/>
    <mergeCell ref="E543:F543"/>
    <mergeCell ref="G543:H543"/>
    <mergeCell ref="I543:J543"/>
    <mergeCell ref="K543:L543"/>
    <mergeCell ref="M543:N543"/>
    <mergeCell ref="O543:P543"/>
    <mergeCell ref="Q543:R543"/>
    <mergeCell ref="C540:D540"/>
    <mergeCell ref="E540:F540"/>
    <mergeCell ref="K544:L544"/>
    <mergeCell ref="M544:N544"/>
    <mergeCell ref="O544:P544"/>
    <mergeCell ref="Q544:R544"/>
    <mergeCell ref="C541:D541"/>
    <mergeCell ref="E541:F541"/>
    <mergeCell ref="G541:H541"/>
    <mergeCell ref="I541:J541"/>
    <mergeCell ref="K541:L541"/>
    <mergeCell ref="M541:N541"/>
    <mergeCell ref="O541:P541"/>
    <mergeCell ref="Q541:R541"/>
    <mergeCell ref="C542:D542"/>
    <mergeCell ref="E542:F542"/>
    <mergeCell ref="G542:H542"/>
    <mergeCell ref="I542:J542"/>
    <mergeCell ref="K542:L542"/>
    <mergeCell ref="M542:N542"/>
    <mergeCell ref="O542:P542"/>
    <mergeCell ref="Q542:R542"/>
    <mergeCell ref="K552:L552"/>
    <mergeCell ref="M552:N552"/>
    <mergeCell ref="O552:P552"/>
    <mergeCell ref="Q552:R552"/>
    <mergeCell ref="C549:D549"/>
    <mergeCell ref="E549:F549"/>
    <mergeCell ref="G549:H549"/>
    <mergeCell ref="I549:J549"/>
    <mergeCell ref="K549:L549"/>
    <mergeCell ref="M549:N549"/>
    <mergeCell ref="O549:P549"/>
    <mergeCell ref="Q549:R549"/>
    <mergeCell ref="C550:D550"/>
    <mergeCell ref="E550:F550"/>
    <mergeCell ref="G550:H550"/>
    <mergeCell ref="I550:J550"/>
    <mergeCell ref="K550:L550"/>
    <mergeCell ref="M550:N550"/>
    <mergeCell ref="O550:P550"/>
    <mergeCell ref="Q550:R550"/>
    <mergeCell ref="K547:L547"/>
    <mergeCell ref="M547:N547"/>
    <mergeCell ref="O547:P547"/>
    <mergeCell ref="Q547:R547"/>
    <mergeCell ref="C548:D548"/>
    <mergeCell ref="E548:F548"/>
    <mergeCell ref="G548:H548"/>
    <mergeCell ref="I548:J548"/>
    <mergeCell ref="K548:L548"/>
    <mergeCell ref="M548:N548"/>
    <mergeCell ref="O548:P548"/>
    <mergeCell ref="Q548:R548"/>
    <mergeCell ref="C555:D555"/>
    <mergeCell ref="E555:F555"/>
    <mergeCell ref="G555:H555"/>
    <mergeCell ref="I555:J555"/>
    <mergeCell ref="K555:L555"/>
    <mergeCell ref="M555:N555"/>
    <mergeCell ref="O555:P555"/>
    <mergeCell ref="Q555:R555"/>
    <mergeCell ref="C551:D551"/>
    <mergeCell ref="E551:F551"/>
    <mergeCell ref="G551:H551"/>
    <mergeCell ref="I551:J551"/>
    <mergeCell ref="K551:L551"/>
    <mergeCell ref="M551:N551"/>
    <mergeCell ref="O551:P551"/>
    <mergeCell ref="Q551:R551"/>
    <mergeCell ref="C552:D552"/>
    <mergeCell ref="E552:F552"/>
    <mergeCell ref="G552:H552"/>
    <mergeCell ref="I552:J552"/>
    <mergeCell ref="K556:L556"/>
    <mergeCell ref="M556:N556"/>
    <mergeCell ref="O556:P556"/>
    <mergeCell ref="Q556:R556"/>
    <mergeCell ref="C553:D553"/>
    <mergeCell ref="E553:F553"/>
    <mergeCell ref="G553:H553"/>
    <mergeCell ref="I553:J553"/>
    <mergeCell ref="K553:L553"/>
    <mergeCell ref="M553:N553"/>
    <mergeCell ref="O553:P553"/>
    <mergeCell ref="Q553:R553"/>
    <mergeCell ref="C554:D554"/>
    <mergeCell ref="E554:F554"/>
    <mergeCell ref="G554:H554"/>
    <mergeCell ref="I554:J554"/>
    <mergeCell ref="K554:L554"/>
    <mergeCell ref="M554:N554"/>
    <mergeCell ref="O554:P554"/>
    <mergeCell ref="Q554:R554"/>
    <mergeCell ref="A569:A570"/>
    <mergeCell ref="B569:B570"/>
    <mergeCell ref="A571:A572"/>
    <mergeCell ref="B571:B572"/>
    <mergeCell ref="E35:F35"/>
    <mergeCell ref="G35:H35"/>
    <mergeCell ref="I35:J35"/>
    <mergeCell ref="K33:L33"/>
    <mergeCell ref="M33:N33"/>
    <mergeCell ref="O33:P33"/>
    <mergeCell ref="Q33:R33"/>
    <mergeCell ref="K34:L34"/>
    <mergeCell ref="M34:N34"/>
    <mergeCell ref="O34:P34"/>
    <mergeCell ref="Q34:R34"/>
    <mergeCell ref="K35:L35"/>
    <mergeCell ref="M35:N35"/>
    <mergeCell ref="O35:P35"/>
    <mergeCell ref="Q35:R35"/>
    <mergeCell ref="I41:J41"/>
    <mergeCell ref="K41:L41"/>
    <mergeCell ref="M41:N41"/>
    <mergeCell ref="O41:P41"/>
    <mergeCell ref="Q41:R41"/>
    <mergeCell ref="I45:J45"/>
    <mergeCell ref="K45:L45"/>
    <mergeCell ref="M45:N45"/>
    <mergeCell ref="O45:P45"/>
    <mergeCell ref="Q45:R45"/>
    <mergeCell ref="C43:D43"/>
    <mergeCell ref="E43:F43"/>
    <mergeCell ref="G43:H43"/>
    <mergeCell ref="A573:A574"/>
    <mergeCell ref="B573:B574"/>
    <mergeCell ref="C29:D29"/>
    <mergeCell ref="E29:F29"/>
    <mergeCell ref="G29:H29"/>
    <mergeCell ref="I29:J29"/>
    <mergeCell ref="C31:D31"/>
    <mergeCell ref="E31:F31"/>
    <mergeCell ref="G31:H31"/>
    <mergeCell ref="I31:J31"/>
    <mergeCell ref="C33:D33"/>
    <mergeCell ref="E33:F33"/>
    <mergeCell ref="G33:H33"/>
    <mergeCell ref="I33:J33"/>
    <mergeCell ref="C556:D556"/>
    <mergeCell ref="E556:F556"/>
    <mergeCell ref="G556:H556"/>
    <mergeCell ref="I556:J556"/>
    <mergeCell ref="C547:D547"/>
    <mergeCell ref="E547:F547"/>
    <mergeCell ref="G547:H547"/>
    <mergeCell ref="I547:J547"/>
    <mergeCell ref="C544:D544"/>
    <mergeCell ref="E544:F544"/>
    <mergeCell ref="G544:H544"/>
    <mergeCell ref="I544:J544"/>
    <mergeCell ref="C536:D536"/>
    <mergeCell ref="E536:F536"/>
    <mergeCell ref="E37:F37"/>
    <mergeCell ref="G37:H37"/>
    <mergeCell ref="I37:J37"/>
    <mergeCell ref="C35:D35"/>
    <mergeCell ref="A575:A576"/>
    <mergeCell ref="B575:B576"/>
    <mergeCell ref="A577:A578"/>
    <mergeCell ref="B577:B578"/>
    <mergeCell ref="A579:A580"/>
    <mergeCell ref="B579:B580"/>
    <mergeCell ref="C36:D36"/>
    <mergeCell ref="E36:F36"/>
    <mergeCell ref="G36:H36"/>
    <mergeCell ref="C41:D41"/>
    <mergeCell ref="E41:F41"/>
    <mergeCell ref="G41:H41"/>
    <mergeCell ref="A557:A558"/>
    <mergeCell ref="B557:B558"/>
    <mergeCell ref="A559:A560"/>
    <mergeCell ref="B559:B560"/>
    <mergeCell ref="A561:A562"/>
    <mergeCell ref="B561:B562"/>
    <mergeCell ref="A563:A564"/>
    <mergeCell ref="B563:B564"/>
    <mergeCell ref="A565:A566"/>
    <mergeCell ref="B565:B566"/>
    <mergeCell ref="A567:A568"/>
    <mergeCell ref="B567:B568"/>
    <mergeCell ref="C45:D45"/>
    <mergeCell ref="E45:F45"/>
    <mergeCell ref="G45:H45"/>
    <mergeCell ref="C47:D47"/>
    <mergeCell ref="E47:F47"/>
    <mergeCell ref="G47:H47"/>
    <mergeCell ref="C50:J50"/>
    <mergeCell ref="C76:J76"/>
    <mergeCell ref="K29:L29"/>
    <mergeCell ref="M29:N29"/>
    <mergeCell ref="O29:P29"/>
    <mergeCell ref="Q29:R29"/>
    <mergeCell ref="K31:L31"/>
    <mergeCell ref="M31:N31"/>
    <mergeCell ref="O31:P31"/>
    <mergeCell ref="Q31:R31"/>
    <mergeCell ref="C30:J30"/>
    <mergeCell ref="K30:R30"/>
    <mergeCell ref="C32:J32"/>
    <mergeCell ref="K32:R32"/>
    <mergeCell ref="C34:J34"/>
    <mergeCell ref="K38:R38"/>
    <mergeCell ref="C40:J40"/>
    <mergeCell ref="K40:R40"/>
    <mergeCell ref="C38:J38"/>
    <mergeCell ref="C39:D39"/>
    <mergeCell ref="E39:F39"/>
    <mergeCell ref="G39:H39"/>
    <mergeCell ref="I39:J39"/>
    <mergeCell ref="K39:L39"/>
    <mergeCell ref="M39:N39"/>
    <mergeCell ref="O39:P39"/>
    <mergeCell ref="Q39:R39"/>
    <mergeCell ref="I36:J36"/>
    <mergeCell ref="C37:D37"/>
    <mergeCell ref="K43:L43"/>
    <mergeCell ref="M43:N43"/>
    <mergeCell ref="O43:P43"/>
    <mergeCell ref="Q43:R43"/>
    <mergeCell ref="C42:J42"/>
    <mergeCell ref="K42:R42"/>
    <mergeCell ref="C44:D44"/>
    <mergeCell ref="E44:F44"/>
    <mergeCell ref="G44:H44"/>
    <mergeCell ref="I44:J44"/>
    <mergeCell ref="K44:L44"/>
    <mergeCell ref="M44:N44"/>
    <mergeCell ref="O44:P44"/>
    <mergeCell ref="Q44:R44"/>
    <mergeCell ref="I47:J47"/>
    <mergeCell ref="K46:R46"/>
    <mergeCell ref="K47:L47"/>
    <mergeCell ref="M47:N47"/>
    <mergeCell ref="O47:P47"/>
    <mergeCell ref="Q47:R47"/>
    <mergeCell ref="K48:R48"/>
    <mergeCell ref="C49:D49"/>
    <mergeCell ref="E49:F49"/>
    <mergeCell ref="G49:H49"/>
    <mergeCell ref="I49:J49"/>
    <mergeCell ref="K49:L49"/>
    <mergeCell ref="M49:N49"/>
    <mergeCell ref="O49:P49"/>
    <mergeCell ref="Q49:R49"/>
    <mergeCell ref="C46:D46"/>
    <mergeCell ref="E46:F46"/>
    <mergeCell ref="G46:H46"/>
    <mergeCell ref="I46:J46"/>
    <mergeCell ref="K50:R50"/>
    <mergeCell ref="C51:D51"/>
    <mergeCell ref="E51:F51"/>
    <mergeCell ref="G51:H51"/>
    <mergeCell ref="I51:J51"/>
    <mergeCell ref="K51:L51"/>
    <mergeCell ref="M51:N51"/>
    <mergeCell ref="O51:P51"/>
    <mergeCell ref="Q51:R51"/>
    <mergeCell ref="E53:F53"/>
    <mergeCell ref="G53:H53"/>
    <mergeCell ref="I53:J53"/>
    <mergeCell ref="K53:L53"/>
    <mergeCell ref="M53:N53"/>
    <mergeCell ref="O53:P53"/>
    <mergeCell ref="Q53:R53"/>
    <mergeCell ref="K52:L52"/>
    <mergeCell ref="M52:N52"/>
    <mergeCell ref="O52:P52"/>
    <mergeCell ref="Q52:R52"/>
    <mergeCell ref="O61:P61"/>
    <mergeCell ref="Q61:R61"/>
    <mergeCell ref="C55:D55"/>
    <mergeCell ref="E55:F55"/>
    <mergeCell ref="G55:H55"/>
    <mergeCell ref="I55:J55"/>
    <mergeCell ref="K55:L55"/>
    <mergeCell ref="M55:N55"/>
    <mergeCell ref="C56:J56"/>
    <mergeCell ref="K56:R56"/>
    <mergeCell ref="C57:D57"/>
    <mergeCell ref="E57:F57"/>
    <mergeCell ref="G57:H57"/>
    <mergeCell ref="I57:J57"/>
    <mergeCell ref="K57:L57"/>
    <mergeCell ref="M57:N57"/>
    <mergeCell ref="O57:P57"/>
    <mergeCell ref="Q57:R57"/>
    <mergeCell ref="C54:D54"/>
    <mergeCell ref="E54:F54"/>
    <mergeCell ref="G54:H54"/>
    <mergeCell ref="C77:D77"/>
    <mergeCell ref="E77:F77"/>
    <mergeCell ref="G77:H77"/>
    <mergeCell ref="I77:J77"/>
    <mergeCell ref="K77:L77"/>
    <mergeCell ref="M77:N77"/>
    <mergeCell ref="O77:P77"/>
    <mergeCell ref="Q77:R77"/>
    <mergeCell ref="K76:L76"/>
    <mergeCell ref="M76:N76"/>
    <mergeCell ref="O76:P76"/>
    <mergeCell ref="Q76:R76"/>
    <mergeCell ref="K70:R70"/>
    <mergeCell ref="C71:D71"/>
    <mergeCell ref="E71:F71"/>
    <mergeCell ref="G71:H71"/>
    <mergeCell ref="I71:J71"/>
    <mergeCell ref="K71:L71"/>
    <mergeCell ref="M71:N71"/>
    <mergeCell ref="O71:P71"/>
    <mergeCell ref="Q71:R71"/>
    <mergeCell ref="C72:J72"/>
    <mergeCell ref="K72:R72"/>
    <mergeCell ref="C73:D73"/>
    <mergeCell ref="E73:F73"/>
    <mergeCell ref="G73:H73"/>
    <mergeCell ref="I73:J73"/>
    <mergeCell ref="K73:L73"/>
    <mergeCell ref="M73:N73"/>
    <mergeCell ref="O73:P73"/>
    <mergeCell ref="Q73:R73"/>
    <mergeCell ref="C69:D69"/>
    <mergeCell ref="E69:F69"/>
    <mergeCell ref="G69:H69"/>
    <mergeCell ref="I69:J69"/>
    <mergeCell ref="K69:L69"/>
    <mergeCell ref="M69:N69"/>
    <mergeCell ref="O69:P69"/>
    <mergeCell ref="Q69:R69"/>
    <mergeCell ref="C74:J74"/>
    <mergeCell ref="K74:R74"/>
    <mergeCell ref="C75:D75"/>
    <mergeCell ref="E75:F75"/>
    <mergeCell ref="G75:H75"/>
    <mergeCell ref="I75:J75"/>
    <mergeCell ref="K75:L75"/>
    <mergeCell ref="M75:N75"/>
    <mergeCell ref="O75:P75"/>
    <mergeCell ref="Q75:R75"/>
    <mergeCell ref="C70:D70"/>
    <mergeCell ref="E70:F70"/>
    <mergeCell ref="G70:H70"/>
    <mergeCell ref="I70:J70"/>
    <mergeCell ref="C79:D79"/>
    <mergeCell ref="E79:F79"/>
    <mergeCell ref="G79:H79"/>
    <mergeCell ref="I79:J79"/>
    <mergeCell ref="K79:L79"/>
    <mergeCell ref="M79:N79"/>
    <mergeCell ref="C80:J80"/>
    <mergeCell ref="K80:R80"/>
    <mergeCell ref="C81:D81"/>
    <mergeCell ref="E81:F81"/>
    <mergeCell ref="G81:H81"/>
    <mergeCell ref="I81:J81"/>
    <mergeCell ref="K81:L81"/>
    <mergeCell ref="M81:N81"/>
    <mergeCell ref="O81:P81"/>
    <mergeCell ref="Q81:R81"/>
    <mergeCell ref="C78:D78"/>
    <mergeCell ref="E78:F78"/>
    <mergeCell ref="G78:H78"/>
    <mergeCell ref="I78:J78"/>
    <mergeCell ref="K78:L78"/>
    <mergeCell ref="M78:N78"/>
    <mergeCell ref="C82:J82"/>
    <mergeCell ref="K82:R82"/>
    <mergeCell ref="C83:D83"/>
    <mergeCell ref="E83:F83"/>
    <mergeCell ref="G83:H83"/>
    <mergeCell ref="I83:J83"/>
    <mergeCell ref="K83:L83"/>
    <mergeCell ref="M83:N83"/>
    <mergeCell ref="O83:P83"/>
    <mergeCell ref="Q83:R83"/>
    <mergeCell ref="C84:J84"/>
    <mergeCell ref="K84:R84"/>
    <mergeCell ref="C85:D85"/>
    <mergeCell ref="E85:F85"/>
    <mergeCell ref="G85:H85"/>
    <mergeCell ref="I85:J85"/>
    <mergeCell ref="K85:L85"/>
    <mergeCell ref="M85:N85"/>
    <mergeCell ref="O85:P85"/>
    <mergeCell ref="Q85:R85"/>
    <mergeCell ref="A96:A97"/>
    <mergeCell ref="B96:B97"/>
    <mergeCell ref="K36:L36"/>
    <mergeCell ref="M36:N36"/>
    <mergeCell ref="K37:L37"/>
    <mergeCell ref="M37:N37"/>
    <mergeCell ref="C90:J90"/>
    <mergeCell ref="K90:R90"/>
    <mergeCell ref="C91:D91"/>
    <mergeCell ref="E91:F91"/>
    <mergeCell ref="G91:H91"/>
    <mergeCell ref="I91:J91"/>
    <mergeCell ref="K91:L91"/>
    <mergeCell ref="M91:N91"/>
    <mergeCell ref="O91:P91"/>
    <mergeCell ref="Q91:R91"/>
    <mergeCell ref="C92:J92"/>
    <mergeCell ref="K92:R92"/>
    <mergeCell ref="C93:D93"/>
    <mergeCell ref="E93:F93"/>
    <mergeCell ref="G93:H93"/>
    <mergeCell ref="I93:J93"/>
    <mergeCell ref="K93:L93"/>
    <mergeCell ref="M93:N93"/>
    <mergeCell ref="O93:P93"/>
    <mergeCell ref="Q93:R93"/>
    <mergeCell ref="C87:D87"/>
    <mergeCell ref="E87:F87"/>
    <mergeCell ref="G87:H87"/>
    <mergeCell ref="I87:J87"/>
    <mergeCell ref="K87:L87"/>
    <mergeCell ref="M87:N87"/>
    <mergeCell ref="I54:J54"/>
    <mergeCell ref="K54:L54"/>
    <mergeCell ref="M54:N54"/>
    <mergeCell ref="C68:D68"/>
    <mergeCell ref="E68:F68"/>
    <mergeCell ref="G68:H68"/>
    <mergeCell ref="I68:J68"/>
    <mergeCell ref="K68:L68"/>
    <mergeCell ref="M68:N68"/>
    <mergeCell ref="O68:P68"/>
    <mergeCell ref="Q68:R68"/>
    <mergeCell ref="C58:J58"/>
    <mergeCell ref="K58:R58"/>
    <mergeCell ref="C59:D59"/>
    <mergeCell ref="E59:F59"/>
    <mergeCell ref="G59:H59"/>
    <mergeCell ref="I59:J59"/>
    <mergeCell ref="K59:L59"/>
    <mergeCell ref="M59:N59"/>
    <mergeCell ref="O59:P59"/>
    <mergeCell ref="Q59:R59"/>
    <mergeCell ref="C60:J60"/>
    <mergeCell ref="C61:D61"/>
    <mergeCell ref="E61:F61"/>
    <mergeCell ref="G61:H61"/>
    <mergeCell ref="I61:J61"/>
    <mergeCell ref="K60:R60"/>
    <mergeCell ref="K61:L61"/>
    <mergeCell ref="M61:N61"/>
    <mergeCell ref="C86:D86"/>
    <mergeCell ref="E86:F86"/>
    <mergeCell ref="G86:H86"/>
    <mergeCell ref="I86:J86"/>
    <mergeCell ref="K86:L86"/>
    <mergeCell ref="M86:N86"/>
    <mergeCell ref="O86:P86"/>
    <mergeCell ref="Q86:R86"/>
    <mergeCell ref="C88:D88"/>
    <mergeCell ref="E88:F88"/>
    <mergeCell ref="G88:H88"/>
    <mergeCell ref="I88:J88"/>
    <mergeCell ref="C94:J94"/>
    <mergeCell ref="K94:L94"/>
    <mergeCell ref="M94:N94"/>
    <mergeCell ref="O94:P94"/>
    <mergeCell ref="Q94:R94"/>
    <mergeCell ref="O87:P87"/>
    <mergeCell ref="Q87:R87"/>
    <mergeCell ref="K88:R88"/>
    <mergeCell ref="C89:D89"/>
    <mergeCell ref="E89:F89"/>
    <mergeCell ref="G89:H89"/>
    <mergeCell ref="I89:J89"/>
    <mergeCell ref="K89:L89"/>
    <mergeCell ref="M89:N89"/>
    <mergeCell ref="O89:P89"/>
    <mergeCell ref="Q89:R89"/>
    <mergeCell ref="C95:D95"/>
    <mergeCell ref="E95:F95"/>
    <mergeCell ref="G95:H95"/>
    <mergeCell ref="I95:J95"/>
    <mergeCell ref="K95:L95"/>
    <mergeCell ref="M95:N95"/>
    <mergeCell ref="O95:P95"/>
    <mergeCell ref="Q95:R95"/>
    <mergeCell ref="C96:D96"/>
    <mergeCell ref="E96:F96"/>
    <mergeCell ref="G96:H96"/>
    <mergeCell ref="I96:J96"/>
    <mergeCell ref="K96:L96"/>
    <mergeCell ref="M96:N96"/>
    <mergeCell ref="C97:D97"/>
    <mergeCell ref="E97:F97"/>
    <mergeCell ref="G97:H97"/>
    <mergeCell ref="I97:J97"/>
    <mergeCell ref="K97:L97"/>
    <mergeCell ref="M97:N97"/>
    <mergeCell ref="C102:J102"/>
    <mergeCell ref="K102:R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C98:J98"/>
    <mergeCell ref="K98:R98"/>
    <mergeCell ref="C99:D99"/>
    <mergeCell ref="E99:F99"/>
    <mergeCell ref="G99:H99"/>
    <mergeCell ref="I99:J99"/>
    <mergeCell ref="K99:L99"/>
    <mergeCell ref="M99:N99"/>
    <mergeCell ref="O99:P99"/>
    <mergeCell ref="Q99:R99"/>
    <mergeCell ref="C100:J100"/>
    <mergeCell ref="K100:R100"/>
    <mergeCell ref="C101:D101"/>
    <mergeCell ref="E101:F101"/>
    <mergeCell ref="G101:H101"/>
    <mergeCell ref="I101:J101"/>
    <mergeCell ref="K101:L101"/>
    <mergeCell ref="M101:N101"/>
    <mergeCell ref="O101:P101"/>
    <mergeCell ref="Q101:R101"/>
  </mergeCells>
  <conditionalFormatting sqref="AA14:AA19 X29:X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zoomScale="55" zoomScaleNormal="55" workbookViewId="0">
      <selection activeCell="G26" sqref="G26"/>
    </sheetView>
  </sheetViews>
  <sheetFormatPr baseColWidth="10" defaultRowHeight="15" x14ac:dyDescent="0.25"/>
  <cols>
    <col min="1" max="8" width="6.7109375" customWidth="1"/>
    <col min="10" max="42" width="6.7109375" customWidth="1"/>
  </cols>
  <sheetData>
    <row r="1" spans="1:42" x14ac:dyDescent="0.25">
      <c r="A1">
        <f>EEPROM_Map!C105</f>
        <v>-12</v>
      </c>
      <c r="B1" s="41">
        <f>EEPROM_Map!E105</f>
        <v>-9</v>
      </c>
      <c r="C1" s="41">
        <f>EEPROM_Map!G105</f>
        <v>-5</v>
      </c>
      <c r="D1">
        <f>EEPROM_Map!I105</f>
        <v>-13</v>
      </c>
      <c r="E1" s="41">
        <f>EEPROM_Map!K105</f>
        <v>-10</v>
      </c>
      <c r="F1">
        <f>EEPROM_Map!M105</f>
        <v>-18</v>
      </c>
      <c r="G1">
        <f>EEPROM_Map!O105</f>
        <v>-7</v>
      </c>
      <c r="H1">
        <f>EEPROM_Map!Q105</f>
        <v>-11</v>
      </c>
      <c r="J1" s="43"/>
      <c r="K1" s="44">
        <v>0</v>
      </c>
      <c r="L1" s="44">
        <f>K1+1</f>
        <v>1</v>
      </c>
      <c r="M1" s="44">
        <f t="shared" ref="M1:S1" si="0">L1+1</f>
        <v>2</v>
      </c>
      <c r="N1" s="44">
        <f t="shared" si="0"/>
        <v>3</v>
      </c>
      <c r="O1" s="44">
        <f t="shared" si="0"/>
        <v>4</v>
      </c>
      <c r="P1" s="44">
        <f t="shared" si="0"/>
        <v>5</v>
      </c>
      <c r="Q1" s="44">
        <f t="shared" si="0"/>
        <v>6</v>
      </c>
      <c r="R1" s="44">
        <f t="shared" si="0"/>
        <v>7</v>
      </c>
      <c r="S1" s="44">
        <f t="shared" si="0"/>
        <v>8</v>
      </c>
      <c r="T1" s="44">
        <f t="shared" ref="T1:AP1" si="1">S1+1</f>
        <v>9</v>
      </c>
      <c r="U1" s="44">
        <f t="shared" si="1"/>
        <v>10</v>
      </c>
      <c r="V1" s="44">
        <f t="shared" si="1"/>
        <v>11</v>
      </c>
      <c r="W1" s="44">
        <f t="shared" si="1"/>
        <v>12</v>
      </c>
      <c r="X1" s="44">
        <f t="shared" si="1"/>
        <v>13</v>
      </c>
      <c r="Y1" s="44">
        <f t="shared" si="1"/>
        <v>14</v>
      </c>
      <c r="Z1" s="44">
        <f t="shared" si="1"/>
        <v>15</v>
      </c>
      <c r="AA1" s="44">
        <f t="shared" si="1"/>
        <v>16</v>
      </c>
      <c r="AB1" s="44">
        <f t="shared" si="1"/>
        <v>17</v>
      </c>
      <c r="AC1" s="44">
        <f t="shared" si="1"/>
        <v>18</v>
      </c>
      <c r="AD1" s="44">
        <f t="shared" si="1"/>
        <v>19</v>
      </c>
      <c r="AE1" s="44">
        <f t="shared" si="1"/>
        <v>20</v>
      </c>
      <c r="AF1" s="44">
        <f t="shared" si="1"/>
        <v>21</v>
      </c>
      <c r="AG1" s="44">
        <f t="shared" si="1"/>
        <v>22</v>
      </c>
      <c r="AH1" s="44">
        <f t="shared" si="1"/>
        <v>23</v>
      </c>
      <c r="AI1" s="44">
        <f t="shared" si="1"/>
        <v>24</v>
      </c>
      <c r="AJ1" s="44">
        <f t="shared" si="1"/>
        <v>25</v>
      </c>
      <c r="AK1" s="44">
        <f t="shared" si="1"/>
        <v>26</v>
      </c>
      <c r="AL1" s="44">
        <f t="shared" si="1"/>
        <v>27</v>
      </c>
      <c r="AM1" s="44">
        <f t="shared" si="1"/>
        <v>28</v>
      </c>
      <c r="AN1" s="44">
        <f t="shared" si="1"/>
        <v>29</v>
      </c>
      <c r="AO1" s="44">
        <f t="shared" si="1"/>
        <v>30</v>
      </c>
      <c r="AP1" s="44">
        <f t="shared" si="1"/>
        <v>31</v>
      </c>
    </row>
    <row r="2" spans="1:42" x14ac:dyDescent="0.25">
      <c r="A2" s="41">
        <f>EEPROM_Map!C106</f>
        <v>-19</v>
      </c>
      <c r="B2" s="41">
        <f>EEPROM_Map!E106</f>
        <v>-15</v>
      </c>
      <c r="C2" s="41">
        <f>EEPROM_Map!G106</f>
        <v>-4</v>
      </c>
      <c r="D2" s="41">
        <f>EEPROM_Map!I106</f>
        <v>-5</v>
      </c>
      <c r="E2" s="41">
        <f>EEPROM_Map!K106</f>
        <v>-2</v>
      </c>
      <c r="F2" s="41">
        <f>EEPROM_Map!M106</f>
        <v>-12</v>
      </c>
      <c r="G2" s="41">
        <f>EEPROM_Map!O106</f>
        <v>-5</v>
      </c>
      <c r="H2" s="41">
        <f>EEPROM_Map!Q106</f>
        <v>-18</v>
      </c>
      <c r="J2" s="45">
        <v>0</v>
      </c>
      <c r="K2" s="41">
        <f>INDEX($A$1:$H$32,ROUNDDOWN(K$1/8,0)+1+COUNT($K$1:$FN$1)*$J2/8,MOD(K$1,8)+1)</f>
        <v>-12</v>
      </c>
      <c r="L2" s="41">
        <f t="shared" ref="L2:AA9" si="2">INDEX($A$1:$H$2400,ROUNDDOWN(L$1/8,0)+1+COUNT($K$1:$FN$1)*$J2/8,MOD(L$1,8)+1)</f>
        <v>-9</v>
      </c>
      <c r="M2" s="41">
        <f t="shared" si="2"/>
        <v>-5</v>
      </c>
      <c r="N2" s="41">
        <f t="shared" si="2"/>
        <v>-13</v>
      </c>
      <c r="O2" s="41">
        <f t="shared" si="2"/>
        <v>-10</v>
      </c>
      <c r="P2" s="41">
        <f t="shared" si="2"/>
        <v>-18</v>
      </c>
      <c r="Q2" s="41">
        <f t="shared" si="2"/>
        <v>-7</v>
      </c>
      <c r="R2" s="41">
        <f t="shared" si="2"/>
        <v>-11</v>
      </c>
      <c r="S2" s="41">
        <f t="shared" si="2"/>
        <v>-19</v>
      </c>
      <c r="T2" s="41">
        <f t="shared" si="2"/>
        <v>-15</v>
      </c>
      <c r="U2" s="41">
        <f t="shared" si="2"/>
        <v>-4</v>
      </c>
      <c r="V2" s="41">
        <f t="shared" si="2"/>
        <v>-5</v>
      </c>
      <c r="W2" s="41">
        <f t="shared" si="2"/>
        <v>-2</v>
      </c>
      <c r="X2" s="41">
        <f t="shared" si="2"/>
        <v>-12</v>
      </c>
      <c r="Y2" s="41">
        <f t="shared" si="2"/>
        <v>-5</v>
      </c>
      <c r="Z2" s="41">
        <f t="shared" si="2"/>
        <v>-18</v>
      </c>
      <c r="AA2" s="41">
        <f t="shared" si="2"/>
        <v>0</v>
      </c>
      <c r="AB2" s="41">
        <f t="shared" ref="T2:AI9" si="3">INDEX($A$1:$H$2400,ROUNDDOWN(AB$1/8,0)+1+COUNT($K$1:$FN$1)*$J2/8,MOD(AB$1,8)+1)</f>
        <v>-12</v>
      </c>
      <c r="AC2" s="41">
        <f t="shared" si="3"/>
        <v>-6</v>
      </c>
      <c r="AD2" s="41">
        <f t="shared" si="3"/>
        <v>-10</v>
      </c>
      <c r="AE2" s="41">
        <f t="shared" si="3"/>
        <v>2</v>
      </c>
      <c r="AF2" s="41">
        <f t="shared" si="3"/>
        <v>1</v>
      </c>
      <c r="AG2" s="41">
        <f t="shared" si="3"/>
        <v>-8</v>
      </c>
      <c r="AH2" s="41">
        <f t="shared" si="3"/>
        <v>-11</v>
      </c>
      <c r="AI2" s="41">
        <f t="shared" si="3"/>
        <v>-17</v>
      </c>
      <c r="AJ2" s="41">
        <f t="shared" ref="AD2:AP9" si="4">INDEX($A$1:$H$2400,ROUNDDOWN(AJ$1/8,0)+1+COUNT($K$1:$FN$1)*$J2/8,MOD(AJ$1,8)+1)</f>
        <v>-17</v>
      </c>
      <c r="AK2" s="41">
        <f t="shared" si="4"/>
        <v>-10</v>
      </c>
      <c r="AL2" s="41">
        <f t="shared" si="4"/>
        <v>-9</v>
      </c>
      <c r="AM2" s="41">
        <f t="shared" si="4"/>
        <v>-8</v>
      </c>
      <c r="AN2" s="41">
        <f t="shared" si="4"/>
        <v>-20</v>
      </c>
      <c r="AO2" s="41">
        <f t="shared" si="4"/>
        <v>-20</v>
      </c>
      <c r="AP2" s="41">
        <f t="shared" si="4"/>
        <v>1</v>
      </c>
    </row>
    <row r="3" spans="1:42" x14ac:dyDescent="0.25">
      <c r="A3" s="41">
        <f>EEPROM_Map!C107</f>
        <v>0</v>
      </c>
      <c r="B3" s="41">
        <f>EEPROM_Map!E107</f>
        <v>-12</v>
      </c>
      <c r="C3" s="41">
        <f>EEPROM_Map!G107</f>
        <v>-6</v>
      </c>
      <c r="D3" s="41">
        <f>EEPROM_Map!I107</f>
        <v>-10</v>
      </c>
      <c r="E3" s="41">
        <f>EEPROM_Map!K107</f>
        <v>2</v>
      </c>
      <c r="F3" s="41">
        <f>EEPROM_Map!M107</f>
        <v>1</v>
      </c>
      <c r="G3" s="41">
        <f>EEPROM_Map!O107</f>
        <v>-8</v>
      </c>
      <c r="H3" s="41">
        <f>EEPROM_Map!Q107</f>
        <v>-11</v>
      </c>
      <c r="J3" s="46">
        <f>J2+1</f>
        <v>1</v>
      </c>
      <c r="K3" s="41">
        <f t="shared" ref="K3:K9" si="5">INDEX($A$1:$H$2400,ROUNDDOWN(K$1/8,0)+1+COUNT($K$1:$FN$1)*$J3/8,MOD(K$1,8)+1)</f>
        <v>-7</v>
      </c>
      <c r="L3" s="41">
        <f t="shared" si="2"/>
        <v>-19</v>
      </c>
      <c r="M3" s="41">
        <f t="shared" si="2"/>
        <v>-8</v>
      </c>
      <c r="N3" s="41">
        <f t="shared" si="2"/>
        <v>-10</v>
      </c>
      <c r="O3" s="41">
        <f t="shared" si="2"/>
        <v>-7</v>
      </c>
      <c r="P3" s="41">
        <f t="shared" si="2"/>
        <v>-6</v>
      </c>
      <c r="Q3" s="41">
        <f t="shared" si="2"/>
        <v>-16</v>
      </c>
      <c r="R3" s="41">
        <f t="shared" si="2"/>
        <v>-17</v>
      </c>
      <c r="S3" s="41">
        <f t="shared" si="2"/>
        <v>-15</v>
      </c>
      <c r="T3" s="41">
        <f t="shared" si="3"/>
        <v>-2</v>
      </c>
      <c r="U3" s="41">
        <f t="shared" si="3"/>
        <v>-12</v>
      </c>
      <c r="V3" s="41">
        <f t="shared" si="3"/>
        <v>-7</v>
      </c>
      <c r="W3" s="41">
        <f t="shared" si="3"/>
        <v>-11</v>
      </c>
      <c r="X3" s="41">
        <f t="shared" si="3"/>
        <v>-17</v>
      </c>
      <c r="Y3" s="41">
        <f t="shared" si="3"/>
        <v>-15</v>
      </c>
      <c r="Z3" s="41">
        <f t="shared" si="3"/>
        <v>-7</v>
      </c>
      <c r="AA3" s="41">
        <f t="shared" si="3"/>
        <v>-21</v>
      </c>
      <c r="AB3" s="41">
        <f t="shared" si="3"/>
        <v>-14</v>
      </c>
      <c r="AC3" s="41">
        <f t="shared" si="3"/>
        <v>-13</v>
      </c>
      <c r="AD3" s="41">
        <f t="shared" si="4"/>
        <v>-21</v>
      </c>
      <c r="AE3" s="41">
        <f t="shared" si="4"/>
        <v>-17</v>
      </c>
      <c r="AF3" s="41">
        <f t="shared" si="4"/>
        <v>-21</v>
      </c>
      <c r="AG3" s="41">
        <f t="shared" si="4"/>
        <v>-3</v>
      </c>
      <c r="AH3" s="41">
        <f t="shared" si="4"/>
        <v>0</v>
      </c>
      <c r="AI3" s="41">
        <f t="shared" si="4"/>
        <v>-5</v>
      </c>
      <c r="AJ3" s="41">
        <f t="shared" si="4"/>
        <v>-5</v>
      </c>
      <c r="AK3" s="41">
        <f t="shared" si="4"/>
        <v>-10</v>
      </c>
      <c r="AL3" s="41">
        <f t="shared" si="4"/>
        <v>-13</v>
      </c>
      <c r="AM3" s="41">
        <f t="shared" si="4"/>
        <v>-8</v>
      </c>
      <c r="AN3" s="41">
        <f t="shared" si="4"/>
        <v>0</v>
      </c>
      <c r="AO3" s="41">
        <f t="shared" si="4"/>
        <v>3</v>
      </c>
      <c r="AP3" s="41">
        <f t="shared" si="4"/>
        <v>-15</v>
      </c>
    </row>
    <row r="4" spans="1:42" x14ac:dyDescent="0.25">
      <c r="A4" s="41">
        <f>EEPROM_Map!C108</f>
        <v>-17</v>
      </c>
      <c r="B4" s="41">
        <f>EEPROM_Map!E108</f>
        <v>-17</v>
      </c>
      <c r="C4" s="41">
        <f>EEPROM_Map!G108</f>
        <v>-10</v>
      </c>
      <c r="D4" s="41">
        <f>EEPROM_Map!I108</f>
        <v>-9</v>
      </c>
      <c r="E4" s="41">
        <f>EEPROM_Map!K108</f>
        <v>-8</v>
      </c>
      <c r="F4" s="41">
        <f>EEPROM_Map!M108</f>
        <v>-20</v>
      </c>
      <c r="G4" s="41">
        <f>EEPROM_Map!O108</f>
        <v>-20</v>
      </c>
      <c r="H4" s="41">
        <f>EEPROM_Map!Q108</f>
        <v>1</v>
      </c>
      <c r="J4" s="46">
        <f>J3+1</f>
        <v>2</v>
      </c>
      <c r="K4" s="41">
        <f t="shared" si="5"/>
        <v>-7</v>
      </c>
      <c r="L4" s="41">
        <f t="shared" si="2"/>
        <v>-3</v>
      </c>
      <c r="M4" s="41">
        <f t="shared" si="2"/>
        <v>-10</v>
      </c>
      <c r="N4" s="41">
        <f t="shared" si="2"/>
        <v>-2</v>
      </c>
      <c r="O4" s="41">
        <f t="shared" si="2"/>
        <v>-9</v>
      </c>
      <c r="P4" s="41">
        <f t="shared" si="2"/>
        <v>-15</v>
      </c>
      <c r="Q4" s="41">
        <f t="shared" si="2"/>
        <v>-8</v>
      </c>
      <c r="R4" s="41">
        <f t="shared" si="2"/>
        <v>-3</v>
      </c>
      <c r="S4" s="41">
        <f t="shared" si="2"/>
        <v>-8</v>
      </c>
      <c r="T4" s="41">
        <f t="shared" si="3"/>
        <v>-13</v>
      </c>
      <c r="U4" s="41">
        <f t="shared" si="3"/>
        <v>-1</v>
      </c>
      <c r="V4" s="41">
        <f t="shared" si="3"/>
        <v>-7</v>
      </c>
      <c r="W4" s="41">
        <f t="shared" si="3"/>
        <v>-7</v>
      </c>
      <c r="X4" s="41">
        <f t="shared" si="3"/>
        <v>-4</v>
      </c>
      <c r="Y4" s="41">
        <f t="shared" si="3"/>
        <v>-8</v>
      </c>
      <c r="Z4" s="41">
        <f t="shared" si="3"/>
        <v>-9</v>
      </c>
      <c r="AA4" s="41">
        <f t="shared" si="3"/>
        <v>-11</v>
      </c>
      <c r="AB4" s="41">
        <f t="shared" si="3"/>
        <v>-13</v>
      </c>
      <c r="AC4" s="41">
        <f t="shared" si="3"/>
        <v>-12</v>
      </c>
      <c r="AD4" s="41">
        <f t="shared" si="4"/>
        <v>-9</v>
      </c>
      <c r="AE4" s="41">
        <f t="shared" si="4"/>
        <v>-10</v>
      </c>
      <c r="AF4" s="41">
        <f t="shared" si="4"/>
        <v>-16</v>
      </c>
      <c r="AG4" s="41">
        <f t="shared" si="4"/>
        <v>-21</v>
      </c>
      <c r="AH4" s="41">
        <f t="shared" si="4"/>
        <v>-11</v>
      </c>
      <c r="AI4" s="41">
        <f t="shared" si="4"/>
        <v>-10</v>
      </c>
      <c r="AJ4" s="41">
        <f t="shared" si="4"/>
        <v>-11</v>
      </c>
      <c r="AK4" s="41">
        <f t="shared" si="4"/>
        <v>-9</v>
      </c>
      <c r="AL4" s="41">
        <f t="shared" si="4"/>
        <v>-9</v>
      </c>
      <c r="AM4" s="41">
        <f t="shared" si="4"/>
        <v>-11</v>
      </c>
      <c r="AN4" s="41">
        <f t="shared" si="4"/>
        <v>-13</v>
      </c>
      <c r="AO4" s="41">
        <f t="shared" si="4"/>
        <v>-7</v>
      </c>
      <c r="AP4" s="41">
        <f t="shared" si="4"/>
        <v>-14</v>
      </c>
    </row>
    <row r="5" spans="1:42" x14ac:dyDescent="0.25">
      <c r="A5" s="41">
        <f>EEPROM_Map!C109</f>
        <v>-7</v>
      </c>
      <c r="B5" s="41">
        <f>EEPROM_Map!E109</f>
        <v>-19</v>
      </c>
      <c r="C5" s="41">
        <f>EEPROM_Map!G109</f>
        <v>-8</v>
      </c>
      <c r="D5" s="41">
        <f>EEPROM_Map!I109</f>
        <v>-10</v>
      </c>
      <c r="E5" s="41">
        <f>EEPROM_Map!K109</f>
        <v>-7</v>
      </c>
      <c r="F5" s="41">
        <f>EEPROM_Map!M109</f>
        <v>-6</v>
      </c>
      <c r="G5" s="41">
        <f>EEPROM_Map!O109</f>
        <v>-16</v>
      </c>
      <c r="H5" s="41">
        <f>EEPROM_Map!Q109</f>
        <v>-17</v>
      </c>
      <c r="J5" s="46">
        <f>J4+1</f>
        <v>3</v>
      </c>
      <c r="K5" s="41">
        <f t="shared" si="5"/>
        <v>-11</v>
      </c>
      <c r="L5" s="41">
        <f t="shared" si="2"/>
        <v>-10</v>
      </c>
      <c r="M5" s="41">
        <f t="shared" si="2"/>
        <v>-10</v>
      </c>
      <c r="N5" s="41">
        <f t="shared" si="2"/>
        <v>-10</v>
      </c>
      <c r="O5" s="41">
        <f t="shared" si="2"/>
        <v>-10</v>
      </c>
      <c r="P5" s="41">
        <f t="shared" si="2"/>
        <v>-9</v>
      </c>
      <c r="Q5" s="41">
        <f t="shared" si="2"/>
        <v>-9</v>
      </c>
      <c r="R5" s="41">
        <f t="shared" si="2"/>
        <v>-9</v>
      </c>
      <c r="S5" s="41">
        <f t="shared" si="2"/>
        <v>-10</v>
      </c>
      <c r="T5" s="41">
        <f t="shared" si="3"/>
        <v>-10</v>
      </c>
      <c r="U5" s="41">
        <f t="shared" si="3"/>
        <v>-11</v>
      </c>
      <c r="V5" s="41">
        <f t="shared" si="3"/>
        <v>-11</v>
      </c>
      <c r="W5" s="41">
        <f t="shared" si="3"/>
        <v>-10</v>
      </c>
      <c r="X5" s="41">
        <f t="shared" si="3"/>
        <v>-9</v>
      </c>
      <c r="Y5" s="41">
        <f t="shared" si="3"/>
        <v>-11</v>
      </c>
      <c r="Z5" s="41">
        <f t="shared" si="3"/>
        <v>-9</v>
      </c>
      <c r="AA5" s="41">
        <f t="shared" si="3"/>
        <v>-9</v>
      </c>
      <c r="AB5" s="41">
        <f t="shared" si="3"/>
        <v>-10</v>
      </c>
      <c r="AC5" s="41">
        <f t="shared" si="3"/>
        <v>-10</v>
      </c>
      <c r="AD5" s="41">
        <f t="shared" si="4"/>
        <v>-7</v>
      </c>
      <c r="AE5" s="41">
        <f t="shared" si="4"/>
        <v>-9</v>
      </c>
      <c r="AF5" s="41">
        <f t="shared" si="4"/>
        <v>-6</v>
      </c>
      <c r="AG5" s="41">
        <f t="shared" si="4"/>
        <v>-7</v>
      </c>
      <c r="AH5" s="41">
        <f t="shared" si="4"/>
        <v>-6</v>
      </c>
      <c r="AI5" s="41">
        <f t="shared" si="4"/>
        <v>-8</v>
      </c>
      <c r="AJ5" s="41">
        <f t="shared" si="4"/>
        <v>-6</v>
      </c>
      <c r="AK5" s="41">
        <f t="shared" si="4"/>
        <v>-8</v>
      </c>
      <c r="AL5" s="41">
        <f t="shared" si="4"/>
        <v>-5</v>
      </c>
      <c r="AM5" s="41">
        <f t="shared" si="4"/>
        <v>-6</v>
      </c>
      <c r="AN5" s="41">
        <f t="shared" si="4"/>
        <v>-8</v>
      </c>
      <c r="AO5" s="41">
        <f t="shared" si="4"/>
        <v>-5</v>
      </c>
      <c r="AP5" s="41">
        <f t="shared" si="4"/>
        <v>-5</v>
      </c>
    </row>
    <row r="6" spans="1:42" x14ac:dyDescent="0.25">
      <c r="A6" s="41">
        <f>EEPROM_Map!C110</f>
        <v>-15</v>
      </c>
      <c r="B6" s="41">
        <f>EEPROM_Map!E110</f>
        <v>-2</v>
      </c>
      <c r="C6" s="41">
        <f>EEPROM_Map!G110</f>
        <v>-12</v>
      </c>
      <c r="D6" s="41">
        <f>EEPROM_Map!I110</f>
        <v>-7</v>
      </c>
      <c r="E6" s="41">
        <f>EEPROM_Map!K110</f>
        <v>-11</v>
      </c>
      <c r="F6" s="41">
        <f>EEPROM_Map!M110</f>
        <v>-17</v>
      </c>
      <c r="G6" s="41">
        <f>EEPROM_Map!O110</f>
        <v>-15</v>
      </c>
      <c r="H6" s="41">
        <f>EEPROM_Map!Q110</f>
        <v>-7</v>
      </c>
      <c r="J6" s="46">
        <v>7</v>
      </c>
      <c r="K6" s="41">
        <f t="shared" si="5"/>
        <v>-11</v>
      </c>
      <c r="L6" s="41">
        <f t="shared" si="2"/>
        <v>-11</v>
      </c>
      <c r="M6" s="41">
        <f t="shared" si="2"/>
        <v>-8</v>
      </c>
      <c r="N6" s="41">
        <f t="shared" si="2"/>
        <v>-10</v>
      </c>
      <c r="O6" s="41">
        <f t="shared" si="2"/>
        <v>-8</v>
      </c>
      <c r="P6" s="41">
        <f t="shared" si="2"/>
        <v>-8</v>
      </c>
      <c r="Q6" s="41">
        <f t="shared" si="2"/>
        <v>-10</v>
      </c>
      <c r="R6" s="41">
        <f t="shared" si="2"/>
        <v>-8</v>
      </c>
      <c r="S6" s="41">
        <f t="shared" si="2"/>
        <v>-9</v>
      </c>
      <c r="T6" s="41">
        <f t="shared" si="3"/>
        <v>-9</v>
      </c>
      <c r="U6" s="41">
        <f t="shared" si="3"/>
        <v>-10</v>
      </c>
      <c r="V6" s="41">
        <f t="shared" si="3"/>
        <v>-7</v>
      </c>
      <c r="W6" s="41">
        <f t="shared" si="3"/>
        <v>-9</v>
      </c>
      <c r="X6" s="41">
        <f t="shared" si="3"/>
        <v>-7</v>
      </c>
      <c r="Y6" s="41">
        <f t="shared" si="3"/>
        <v>-8</v>
      </c>
      <c r="Z6" s="41">
        <f t="shared" si="3"/>
        <v>-8</v>
      </c>
      <c r="AA6" s="41">
        <f t="shared" si="3"/>
        <v>-9</v>
      </c>
      <c r="AB6" s="41">
        <f t="shared" si="3"/>
        <v>-9</v>
      </c>
      <c r="AC6" s="41">
        <f t="shared" si="3"/>
        <v>-9</v>
      </c>
      <c r="AD6" s="41">
        <f t="shared" si="4"/>
        <v>-8</v>
      </c>
      <c r="AE6" s="41">
        <f t="shared" si="4"/>
        <v>-9</v>
      </c>
      <c r="AF6" s="41">
        <f t="shared" si="4"/>
        <v>-8</v>
      </c>
      <c r="AG6" s="41">
        <f t="shared" si="4"/>
        <v>-8</v>
      </c>
      <c r="AH6" s="41">
        <f t="shared" si="4"/>
        <v>-7</v>
      </c>
      <c r="AI6" s="41">
        <f t="shared" si="4"/>
        <v>-9</v>
      </c>
      <c r="AJ6" s="41">
        <f t="shared" si="4"/>
        <v>-7</v>
      </c>
      <c r="AK6" s="41">
        <f t="shared" si="4"/>
        <v>-8</v>
      </c>
      <c r="AL6" s="41">
        <f t="shared" si="4"/>
        <v>-8</v>
      </c>
      <c r="AM6" s="41">
        <f t="shared" si="4"/>
        <v>-8</v>
      </c>
      <c r="AN6" s="41">
        <f t="shared" si="4"/>
        <v>-9</v>
      </c>
      <c r="AO6" s="41">
        <f t="shared" si="4"/>
        <v>-8</v>
      </c>
      <c r="AP6" s="41">
        <f t="shared" si="4"/>
        <v>-6</v>
      </c>
    </row>
    <row r="7" spans="1:42" x14ac:dyDescent="0.25">
      <c r="A7" s="41">
        <f>EEPROM_Map!C111</f>
        <v>-21</v>
      </c>
      <c r="B7" s="41">
        <f>EEPROM_Map!E111</f>
        <v>-14</v>
      </c>
      <c r="C7" s="41">
        <f>EEPROM_Map!G111</f>
        <v>-13</v>
      </c>
      <c r="D7" s="41">
        <f>EEPROM_Map!I111</f>
        <v>-21</v>
      </c>
      <c r="E7" s="41">
        <f>EEPROM_Map!K111</f>
        <v>-17</v>
      </c>
      <c r="F7" s="41">
        <f>EEPROM_Map!M111</f>
        <v>-21</v>
      </c>
      <c r="G7" s="41">
        <f>EEPROM_Map!O111</f>
        <v>-3</v>
      </c>
      <c r="H7" s="41">
        <f>EEPROM_Map!Q111</f>
        <v>0</v>
      </c>
      <c r="J7" s="46">
        <f>J6-1</f>
        <v>6</v>
      </c>
      <c r="K7" s="41">
        <f t="shared" si="5"/>
        <v>-18</v>
      </c>
      <c r="L7" s="41">
        <f t="shared" si="2"/>
        <v>-5</v>
      </c>
      <c r="M7" s="41">
        <f t="shared" si="2"/>
        <v>-15</v>
      </c>
      <c r="N7" s="41">
        <f t="shared" si="2"/>
        <v>-7</v>
      </c>
      <c r="O7" s="41">
        <f t="shared" si="2"/>
        <v>-16</v>
      </c>
      <c r="P7" s="41">
        <f t="shared" si="2"/>
        <v>-20</v>
      </c>
      <c r="Q7" s="41">
        <f t="shared" si="2"/>
        <v>-8</v>
      </c>
      <c r="R7" s="41">
        <f t="shared" si="2"/>
        <v>-10</v>
      </c>
      <c r="S7" s="41">
        <f t="shared" si="2"/>
        <v>-10</v>
      </c>
      <c r="T7" s="41">
        <f t="shared" si="3"/>
        <v>-5</v>
      </c>
      <c r="U7" s="41">
        <f t="shared" si="3"/>
        <v>-10</v>
      </c>
      <c r="V7" s="41">
        <f t="shared" si="3"/>
        <v>-16</v>
      </c>
      <c r="W7" s="41">
        <f t="shared" si="3"/>
        <v>-15</v>
      </c>
      <c r="X7" s="41">
        <f t="shared" si="3"/>
        <v>-15</v>
      </c>
      <c r="Y7" s="41">
        <f t="shared" si="3"/>
        <v>-8</v>
      </c>
      <c r="Z7" s="41">
        <f t="shared" si="3"/>
        <v>-13</v>
      </c>
      <c r="AA7" s="41">
        <f t="shared" si="3"/>
        <v>-9</v>
      </c>
      <c r="AB7" s="41">
        <f t="shared" si="3"/>
        <v>-10</v>
      </c>
      <c r="AC7" s="41">
        <f t="shared" si="3"/>
        <v>-10</v>
      </c>
      <c r="AD7" s="41">
        <f t="shared" si="4"/>
        <v>-9</v>
      </c>
      <c r="AE7" s="41">
        <f t="shared" si="4"/>
        <v>-10</v>
      </c>
      <c r="AF7" s="41">
        <f t="shared" si="4"/>
        <v>-15</v>
      </c>
      <c r="AG7" s="41">
        <f t="shared" si="4"/>
        <v>-11</v>
      </c>
      <c r="AH7" s="41">
        <f t="shared" si="4"/>
        <v>-11</v>
      </c>
      <c r="AI7" s="41">
        <f t="shared" si="4"/>
        <v>-12</v>
      </c>
      <c r="AJ7" s="41">
        <f t="shared" si="4"/>
        <v>-13</v>
      </c>
      <c r="AK7" s="41">
        <f t="shared" si="4"/>
        <v>-13</v>
      </c>
      <c r="AL7" s="41">
        <f t="shared" si="4"/>
        <v>-7</v>
      </c>
      <c r="AM7" s="41">
        <f t="shared" si="4"/>
        <v>-13</v>
      </c>
      <c r="AN7" s="41">
        <f t="shared" si="4"/>
        <v>-9</v>
      </c>
      <c r="AO7" s="41">
        <f t="shared" si="4"/>
        <v>-13</v>
      </c>
      <c r="AP7" s="41">
        <f t="shared" si="4"/>
        <v>-10</v>
      </c>
    </row>
    <row r="8" spans="1:42" x14ac:dyDescent="0.25">
      <c r="A8" s="41">
        <f>EEPROM_Map!C112</f>
        <v>-5</v>
      </c>
      <c r="B8" s="41">
        <f>EEPROM_Map!E112</f>
        <v>-5</v>
      </c>
      <c r="C8" s="41">
        <f>EEPROM_Map!G112</f>
        <v>-10</v>
      </c>
      <c r="D8" s="41">
        <f>EEPROM_Map!I112</f>
        <v>-13</v>
      </c>
      <c r="E8" s="41">
        <f>EEPROM_Map!K112</f>
        <v>-8</v>
      </c>
      <c r="F8" s="41">
        <f>EEPROM_Map!M112</f>
        <v>0</v>
      </c>
      <c r="G8" s="41">
        <f>EEPROM_Map!O112</f>
        <v>3</v>
      </c>
      <c r="H8" s="41">
        <f>EEPROM_Map!Q112</f>
        <v>-15</v>
      </c>
      <c r="J8" s="46">
        <f>J7-1</f>
        <v>5</v>
      </c>
      <c r="K8" s="41">
        <f t="shared" si="5"/>
        <v>-2</v>
      </c>
      <c r="L8" s="41">
        <f t="shared" si="2"/>
        <v>-18</v>
      </c>
      <c r="M8" s="41">
        <f t="shared" si="2"/>
        <v>-10</v>
      </c>
      <c r="N8" s="41">
        <f t="shared" si="2"/>
        <v>-17</v>
      </c>
      <c r="O8" s="41">
        <f t="shared" si="2"/>
        <v>-3</v>
      </c>
      <c r="P8" s="41">
        <f t="shared" si="2"/>
        <v>-9</v>
      </c>
      <c r="Q8" s="41">
        <f t="shared" si="2"/>
        <v>-6</v>
      </c>
      <c r="R8" s="41">
        <f t="shared" si="2"/>
        <v>-20</v>
      </c>
      <c r="S8" s="41">
        <f t="shared" si="2"/>
        <v>-16</v>
      </c>
      <c r="T8" s="41">
        <f t="shared" si="3"/>
        <v>-1</v>
      </c>
      <c r="U8" s="41">
        <f t="shared" si="3"/>
        <v>-15</v>
      </c>
      <c r="V8" s="41">
        <f t="shared" si="3"/>
        <v>-14</v>
      </c>
      <c r="W8" s="41">
        <f t="shared" si="3"/>
        <v>-8</v>
      </c>
      <c r="X8" s="41">
        <f t="shared" si="3"/>
        <v>-10</v>
      </c>
      <c r="Y8" s="41">
        <f t="shared" si="3"/>
        <v>-7</v>
      </c>
      <c r="Z8" s="41">
        <f t="shared" si="3"/>
        <v>-4</v>
      </c>
      <c r="AA8" s="41">
        <f t="shared" si="3"/>
        <v>-11</v>
      </c>
      <c r="AB8" s="41">
        <f t="shared" si="3"/>
        <v>-15</v>
      </c>
      <c r="AC8" s="41">
        <f t="shared" si="3"/>
        <v>-9</v>
      </c>
      <c r="AD8" s="41">
        <f t="shared" si="4"/>
        <v>-17</v>
      </c>
      <c r="AE8" s="41">
        <f t="shared" si="4"/>
        <v>-7</v>
      </c>
      <c r="AF8" s="41">
        <f t="shared" si="4"/>
        <v>-16</v>
      </c>
      <c r="AG8" s="41">
        <f t="shared" si="4"/>
        <v>-11</v>
      </c>
      <c r="AH8" s="41">
        <f t="shared" si="4"/>
        <v>-10</v>
      </c>
      <c r="AI8" s="41">
        <f t="shared" si="4"/>
        <v>-8</v>
      </c>
      <c r="AJ8" s="41">
        <f t="shared" si="4"/>
        <v>-9</v>
      </c>
      <c r="AK8" s="41">
        <f t="shared" si="4"/>
        <v>0</v>
      </c>
      <c r="AL8" s="41">
        <f t="shared" si="4"/>
        <v>-14</v>
      </c>
      <c r="AM8" s="41">
        <f t="shared" si="4"/>
        <v>-10</v>
      </c>
      <c r="AN8" s="41">
        <f t="shared" si="4"/>
        <v>0</v>
      </c>
      <c r="AO8" s="41">
        <f t="shared" si="4"/>
        <v>4</v>
      </c>
      <c r="AP8" s="41">
        <f t="shared" si="4"/>
        <v>-16</v>
      </c>
    </row>
    <row r="9" spans="1:42" x14ac:dyDescent="0.25">
      <c r="A9" s="41">
        <f>EEPROM_Map!C113</f>
        <v>-7</v>
      </c>
      <c r="B9" s="41">
        <f>EEPROM_Map!E113</f>
        <v>-3</v>
      </c>
      <c r="C9" s="41">
        <f>EEPROM_Map!G113</f>
        <v>-10</v>
      </c>
      <c r="D9" s="41">
        <f>EEPROM_Map!I113</f>
        <v>-2</v>
      </c>
      <c r="E9" s="41">
        <f>EEPROM_Map!K113</f>
        <v>-9</v>
      </c>
      <c r="F9" s="41">
        <f>EEPROM_Map!M113</f>
        <v>-15</v>
      </c>
      <c r="G9" s="41">
        <f>EEPROM_Map!O113</f>
        <v>-8</v>
      </c>
      <c r="H9" s="41">
        <f>EEPROM_Map!Q113</f>
        <v>-3</v>
      </c>
      <c r="J9" s="46">
        <f>J8-1</f>
        <v>4</v>
      </c>
      <c r="K9" s="41">
        <f t="shared" si="5"/>
        <v>-12</v>
      </c>
      <c r="L9" s="41">
        <f t="shared" si="2"/>
        <v>-4</v>
      </c>
      <c r="M9" s="41">
        <f t="shared" si="2"/>
        <v>-20</v>
      </c>
      <c r="N9" s="41">
        <f t="shared" si="2"/>
        <v>-4</v>
      </c>
      <c r="O9" s="41">
        <f t="shared" si="2"/>
        <v>-11</v>
      </c>
      <c r="P9" s="41">
        <f t="shared" si="2"/>
        <v>-9</v>
      </c>
      <c r="Q9" s="41">
        <f t="shared" si="2"/>
        <v>-13</v>
      </c>
      <c r="R9" s="41">
        <f t="shared" si="2"/>
        <v>-8</v>
      </c>
      <c r="S9" s="41">
        <f t="shared" si="2"/>
        <v>-14</v>
      </c>
      <c r="T9" s="41">
        <f t="shared" si="3"/>
        <v>-16</v>
      </c>
      <c r="U9" s="41">
        <f t="shared" si="3"/>
        <v>-5</v>
      </c>
      <c r="V9" s="41">
        <f t="shared" si="3"/>
        <v>-7</v>
      </c>
      <c r="W9" s="41">
        <f t="shared" si="3"/>
        <v>-15</v>
      </c>
      <c r="X9" s="41">
        <f t="shared" si="3"/>
        <v>-2</v>
      </c>
      <c r="Y9" s="41">
        <f t="shared" si="3"/>
        <v>-17</v>
      </c>
      <c r="Z9" s="41">
        <f t="shared" si="3"/>
        <v>-4</v>
      </c>
      <c r="AA9" s="41">
        <f t="shared" si="3"/>
        <v>-5</v>
      </c>
      <c r="AB9" s="41">
        <f t="shared" si="3"/>
        <v>-15</v>
      </c>
      <c r="AC9" s="41">
        <f t="shared" si="3"/>
        <v>-6</v>
      </c>
      <c r="AD9" s="41">
        <f t="shared" si="4"/>
        <v>-11</v>
      </c>
      <c r="AE9" s="41">
        <f t="shared" si="4"/>
        <v>-9</v>
      </c>
      <c r="AF9" s="41">
        <f t="shared" si="4"/>
        <v>-10</v>
      </c>
      <c r="AG9" s="41">
        <f t="shared" si="4"/>
        <v>-11</v>
      </c>
      <c r="AH9" s="41">
        <f t="shared" si="4"/>
        <v>-8</v>
      </c>
      <c r="AI9" s="41">
        <f t="shared" si="4"/>
        <v>-11</v>
      </c>
      <c r="AJ9" s="41">
        <f t="shared" si="4"/>
        <v>-10</v>
      </c>
      <c r="AK9" s="41">
        <f t="shared" si="4"/>
        <v>-22</v>
      </c>
      <c r="AL9" s="41">
        <f t="shared" si="4"/>
        <v>-8</v>
      </c>
      <c r="AM9" s="41">
        <f t="shared" si="4"/>
        <v>-18</v>
      </c>
      <c r="AN9" s="41">
        <f t="shared" si="4"/>
        <v>-5</v>
      </c>
      <c r="AO9" s="41">
        <f t="shared" si="4"/>
        <v>-10</v>
      </c>
      <c r="AP9" s="41">
        <f t="shared" si="4"/>
        <v>-5</v>
      </c>
    </row>
    <row r="10" spans="1:42" x14ac:dyDescent="0.25">
      <c r="A10" s="41">
        <f>EEPROM_Map!C114</f>
        <v>-8</v>
      </c>
      <c r="B10" s="41">
        <f>EEPROM_Map!E114</f>
        <v>-13</v>
      </c>
      <c r="C10" s="41">
        <f>EEPROM_Map!G114</f>
        <v>-1</v>
      </c>
      <c r="D10" s="41">
        <f>EEPROM_Map!I114</f>
        <v>-7</v>
      </c>
      <c r="E10" s="41">
        <f>EEPROM_Map!K114</f>
        <v>-7</v>
      </c>
      <c r="F10" s="41">
        <f>EEPROM_Map!M114</f>
        <v>-4</v>
      </c>
      <c r="G10" s="41">
        <f>EEPROM_Map!O114</f>
        <v>-8</v>
      </c>
      <c r="H10" s="41">
        <f>EEPROM_Map!Q114</f>
        <v>-9</v>
      </c>
    </row>
    <row r="11" spans="1:42" x14ac:dyDescent="0.25">
      <c r="A11" s="41">
        <f>EEPROM_Map!C115</f>
        <v>-11</v>
      </c>
      <c r="B11" s="41">
        <f>EEPROM_Map!E115</f>
        <v>-13</v>
      </c>
      <c r="C11" s="41">
        <f>EEPROM_Map!G115</f>
        <v>-12</v>
      </c>
      <c r="D11" s="41">
        <f>EEPROM_Map!I115</f>
        <v>-9</v>
      </c>
      <c r="E11" s="41">
        <f>EEPROM_Map!K115</f>
        <v>-10</v>
      </c>
      <c r="F11" s="41">
        <f>EEPROM_Map!M115</f>
        <v>-16</v>
      </c>
      <c r="G11" s="41">
        <f>EEPROM_Map!O115</f>
        <v>-21</v>
      </c>
      <c r="H11" s="41">
        <f>EEPROM_Map!Q115</f>
        <v>-11</v>
      </c>
    </row>
    <row r="12" spans="1:42" x14ac:dyDescent="0.25">
      <c r="A12" s="41">
        <f>EEPROM_Map!C116</f>
        <v>-10</v>
      </c>
      <c r="B12" s="41">
        <f>EEPROM_Map!E116</f>
        <v>-11</v>
      </c>
      <c r="C12" s="41">
        <f>EEPROM_Map!G116</f>
        <v>-9</v>
      </c>
      <c r="D12" s="41">
        <f>EEPROM_Map!I116</f>
        <v>-9</v>
      </c>
      <c r="E12" s="41">
        <f>EEPROM_Map!K116</f>
        <v>-11</v>
      </c>
      <c r="F12" s="41">
        <f>EEPROM_Map!M116</f>
        <v>-13</v>
      </c>
      <c r="G12" s="41">
        <f>EEPROM_Map!O116</f>
        <v>-7</v>
      </c>
      <c r="H12" s="41">
        <f>EEPROM_Map!Q116</f>
        <v>-14</v>
      </c>
    </row>
    <row r="13" spans="1:42" x14ac:dyDescent="0.25">
      <c r="A13" s="41">
        <f>EEPROM_Map!C117</f>
        <v>-11</v>
      </c>
      <c r="B13" s="41">
        <f>EEPROM_Map!E117</f>
        <v>-10</v>
      </c>
      <c r="C13" s="41">
        <f>EEPROM_Map!G117</f>
        <v>-10</v>
      </c>
      <c r="D13" s="41">
        <f>EEPROM_Map!I117</f>
        <v>-10</v>
      </c>
      <c r="E13" s="41">
        <f>EEPROM_Map!K117</f>
        <v>-10</v>
      </c>
      <c r="F13" s="41">
        <f>EEPROM_Map!M117</f>
        <v>-9</v>
      </c>
      <c r="G13" s="41">
        <f>EEPROM_Map!O117</f>
        <v>-9</v>
      </c>
      <c r="H13" s="41">
        <f>EEPROM_Map!Q117</f>
        <v>-9</v>
      </c>
    </row>
    <row r="14" spans="1:42" x14ac:dyDescent="0.25">
      <c r="A14" s="41">
        <f>EEPROM_Map!C118</f>
        <v>-10</v>
      </c>
      <c r="B14" s="41">
        <f>EEPROM_Map!E118</f>
        <v>-10</v>
      </c>
      <c r="C14" s="41">
        <f>EEPROM_Map!G118</f>
        <v>-11</v>
      </c>
      <c r="D14" s="41">
        <f>EEPROM_Map!I118</f>
        <v>-11</v>
      </c>
      <c r="E14" s="41">
        <f>EEPROM_Map!K118</f>
        <v>-10</v>
      </c>
      <c r="F14" s="41">
        <f>EEPROM_Map!M118</f>
        <v>-9</v>
      </c>
      <c r="G14" s="41">
        <f>EEPROM_Map!O118</f>
        <v>-11</v>
      </c>
      <c r="H14" s="41">
        <f>EEPROM_Map!Q118</f>
        <v>-9</v>
      </c>
    </row>
    <row r="15" spans="1:42" x14ac:dyDescent="0.25">
      <c r="A15" s="41">
        <f>EEPROM_Map!C119</f>
        <v>-9</v>
      </c>
      <c r="B15" s="41">
        <f>EEPROM_Map!E119</f>
        <v>-10</v>
      </c>
      <c r="C15" s="41">
        <f>EEPROM_Map!G119</f>
        <v>-10</v>
      </c>
      <c r="D15" s="41">
        <f>EEPROM_Map!I119</f>
        <v>-7</v>
      </c>
      <c r="E15" s="41">
        <f>EEPROM_Map!K119</f>
        <v>-9</v>
      </c>
      <c r="F15" s="41">
        <f>EEPROM_Map!M119</f>
        <v>-6</v>
      </c>
      <c r="G15" s="41">
        <f>EEPROM_Map!O119</f>
        <v>-7</v>
      </c>
      <c r="H15" s="41">
        <f>EEPROM_Map!Q119</f>
        <v>-6</v>
      </c>
    </row>
    <row r="16" spans="1:42" x14ac:dyDescent="0.25">
      <c r="A16" s="41">
        <f>EEPROM_Map!C120</f>
        <v>-8</v>
      </c>
      <c r="B16" s="41">
        <f>EEPROM_Map!E120</f>
        <v>-6</v>
      </c>
      <c r="C16" s="41">
        <f>EEPROM_Map!G120</f>
        <v>-8</v>
      </c>
      <c r="D16" s="41">
        <f>EEPROM_Map!I120</f>
        <v>-5</v>
      </c>
      <c r="E16" s="41">
        <f>EEPROM_Map!K120</f>
        <v>-6</v>
      </c>
      <c r="F16" s="41">
        <f>EEPROM_Map!M120</f>
        <v>-8</v>
      </c>
      <c r="G16" s="41">
        <f>EEPROM_Map!O120</f>
        <v>-5</v>
      </c>
      <c r="H16" s="41">
        <f>EEPROM_Map!Q120</f>
        <v>-5</v>
      </c>
    </row>
    <row r="17" spans="1:42" x14ac:dyDescent="0.25">
      <c r="A17" s="41">
        <f>EEPROM_Map!C121</f>
        <v>-12</v>
      </c>
      <c r="B17" s="41">
        <f>EEPROM_Map!E121</f>
        <v>-4</v>
      </c>
      <c r="C17" s="41">
        <f>EEPROM_Map!G121</f>
        <v>-20</v>
      </c>
      <c r="D17" s="41">
        <f>EEPROM_Map!I121</f>
        <v>-4</v>
      </c>
      <c r="E17" s="41">
        <f>EEPROM_Map!K121</f>
        <v>-11</v>
      </c>
      <c r="F17" s="41">
        <f>EEPROM_Map!M121</f>
        <v>-9</v>
      </c>
      <c r="G17" s="41">
        <f>EEPROM_Map!O121</f>
        <v>-13</v>
      </c>
      <c r="H17" s="41">
        <f>EEPROM_Map!Q121</f>
        <v>-8</v>
      </c>
    </row>
    <row r="18" spans="1:42" x14ac:dyDescent="0.25">
      <c r="A18" s="41">
        <f>EEPROM_Map!C122</f>
        <v>-14</v>
      </c>
      <c r="B18" s="41">
        <f>EEPROM_Map!E122</f>
        <v>-16</v>
      </c>
      <c r="C18" s="41">
        <f>EEPROM_Map!G122</f>
        <v>-5</v>
      </c>
      <c r="D18" s="41">
        <f>EEPROM_Map!I122</f>
        <v>-7</v>
      </c>
      <c r="E18" s="41">
        <f>EEPROM_Map!K122</f>
        <v>-15</v>
      </c>
      <c r="F18" s="41">
        <f>EEPROM_Map!M122</f>
        <v>-2</v>
      </c>
      <c r="G18" s="41">
        <f>EEPROM_Map!O122</f>
        <v>-17</v>
      </c>
      <c r="H18" s="41">
        <f>EEPROM_Map!Q122</f>
        <v>-4</v>
      </c>
    </row>
    <row r="19" spans="1:42" x14ac:dyDescent="0.25">
      <c r="A19" s="41">
        <f>EEPROM_Map!C123</f>
        <v>-5</v>
      </c>
      <c r="B19" s="41">
        <f>EEPROM_Map!E123</f>
        <v>-15</v>
      </c>
      <c r="C19" s="41">
        <f>EEPROM_Map!G123</f>
        <v>-6</v>
      </c>
      <c r="D19" s="41">
        <f>EEPROM_Map!I123</f>
        <v>-11</v>
      </c>
      <c r="E19" s="41">
        <f>EEPROM_Map!K123</f>
        <v>-9</v>
      </c>
      <c r="F19" s="41">
        <f>EEPROM_Map!M123</f>
        <v>-10</v>
      </c>
      <c r="G19" s="41">
        <f>EEPROM_Map!O123</f>
        <v>-11</v>
      </c>
      <c r="H19" s="41">
        <f>EEPROM_Map!Q123</f>
        <v>-8</v>
      </c>
    </row>
    <row r="20" spans="1:42" x14ac:dyDescent="0.25">
      <c r="A20" s="41">
        <f>EEPROM_Map!C124</f>
        <v>-11</v>
      </c>
      <c r="B20" s="41">
        <f>EEPROM_Map!E124</f>
        <v>-10</v>
      </c>
      <c r="C20" s="41">
        <f>EEPROM_Map!G124</f>
        <v>-22</v>
      </c>
      <c r="D20" s="41">
        <f>EEPROM_Map!I124</f>
        <v>-8</v>
      </c>
      <c r="E20" s="41">
        <f>EEPROM_Map!K124</f>
        <v>-18</v>
      </c>
      <c r="F20" s="41">
        <f>EEPROM_Map!M124</f>
        <v>-5</v>
      </c>
      <c r="G20" s="41">
        <f>EEPROM_Map!O124</f>
        <v>-10</v>
      </c>
      <c r="H20" s="41">
        <f>EEPROM_Map!Q124</f>
        <v>-5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1:42" x14ac:dyDescent="0.25">
      <c r="A21" s="41">
        <f>EEPROM_Map!C125</f>
        <v>-2</v>
      </c>
      <c r="B21" s="41">
        <f>EEPROM_Map!E125</f>
        <v>-18</v>
      </c>
      <c r="C21" s="41">
        <f>EEPROM_Map!G125</f>
        <v>-10</v>
      </c>
      <c r="D21" s="41">
        <f>EEPROM_Map!I125</f>
        <v>-17</v>
      </c>
      <c r="E21" s="41">
        <f>EEPROM_Map!K125</f>
        <v>-3</v>
      </c>
      <c r="F21" s="41">
        <f>EEPROM_Map!M125</f>
        <v>-9</v>
      </c>
      <c r="G21" s="41">
        <f>EEPROM_Map!O125</f>
        <v>-6</v>
      </c>
      <c r="H21" s="41">
        <f>EEPROM_Map!Q125</f>
        <v>-20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1:42" x14ac:dyDescent="0.25">
      <c r="A22" s="41">
        <f>EEPROM_Map!C126</f>
        <v>-16</v>
      </c>
      <c r="B22" s="41">
        <f>EEPROM_Map!E126</f>
        <v>-1</v>
      </c>
      <c r="C22" s="41">
        <f>EEPROM_Map!G126</f>
        <v>-15</v>
      </c>
      <c r="D22" s="41">
        <f>EEPROM_Map!I126</f>
        <v>-14</v>
      </c>
      <c r="E22" s="41">
        <f>EEPROM_Map!K126</f>
        <v>-8</v>
      </c>
      <c r="F22" s="41">
        <f>EEPROM_Map!M126</f>
        <v>-10</v>
      </c>
      <c r="G22" s="41">
        <f>EEPROM_Map!O126</f>
        <v>-7</v>
      </c>
      <c r="H22" s="41">
        <f>EEPROM_Map!Q126</f>
        <v>-4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1:42" x14ac:dyDescent="0.25">
      <c r="A23" s="41">
        <f>EEPROM_Map!C127</f>
        <v>-11</v>
      </c>
      <c r="B23" s="41">
        <f>EEPROM_Map!E127</f>
        <v>-15</v>
      </c>
      <c r="C23" s="41">
        <f>EEPROM_Map!G127</f>
        <v>-9</v>
      </c>
      <c r="D23" s="41">
        <f>EEPROM_Map!I127</f>
        <v>-17</v>
      </c>
      <c r="E23" s="41">
        <f>EEPROM_Map!K127</f>
        <v>-7</v>
      </c>
      <c r="F23" s="41">
        <f>EEPROM_Map!M127</f>
        <v>-16</v>
      </c>
      <c r="G23" s="41">
        <f>EEPROM_Map!O127</f>
        <v>-11</v>
      </c>
      <c r="H23" s="41">
        <f>EEPROM_Map!Q127</f>
        <v>-10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1:42" x14ac:dyDescent="0.25">
      <c r="A24" s="41">
        <f>EEPROM_Map!C128</f>
        <v>-8</v>
      </c>
      <c r="B24" s="41">
        <f>EEPROM_Map!E128</f>
        <v>-9</v>
      </c>
      <c r="C24" s="41">
        <f>EEPROM_Map!G128</f>
        <v>0</v>
      </c>
      <c r="D24" s="41">
        <f>EEPROM_Map!I128</f>
        <v>-14</v>
      </c>
      <c r="E24" s="41">
        <f>EEPROM_Map!K128</f>
        <v>-10</v>
      </c>
      <c r="F24" s="41">
        <f>EEPROM_Map!M128</f>
        <v>0</v>
      </c>
      <c r="G24" s="41">
        <f>EEPROM_Map!O128</f>
        <v>4</v>
      </c>
      <c r="H24" s="41">
        <f>EEPROM_Map!Q128</f>
        <v>-16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1:42" x14ac:dyDescent="0.25">
      <c r="A25" s="41">
        <f>EEPROM_Map!C129</f>
        <v>-18</v>
      </c>
      <c r="B25" s="41">
        <f>EEPROM_Map!E129</f>
        <v>-5</v>
      </c>
      <c r="C25" s="41">
        <f>EEPROM_Map!G129</f>
        <v>-15</v>
      </c>
      <c r="D25" s="41">
        <f>EEPROM_Map!I129</f>
        <v>-7</v>
      </c>
      <c r="E25" s="41">
        <f>EEPROM_Map!K129</f>
        <v>-16</v>
      </c>
      <c r="F25" s="41">
        <f>EEPROM_Map!M129</f>
        <v>-20</v>
      </c>
      <c r="G25" s="41">
        <f>EEPROM_Map!O129</f>
        <v>-8</v>
      </c>
      <c r="H25" s="41">
        <f>EEPROM_Map!Q129</f>
        <v>-10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1:42" x14ac:dyDescent="0.25">
      <c r="A26" s="41">
        <f>EEPROM_Map!C130</f>
        <v>-10</v>
      </c>
      <c r="B26" s="41">
        <f>EEPROM_Map!E130</f>
        <v>-5</v>
      </c>
      <c r="C26" s="41">
        <f>EEPROM_Map!G130</f>
        <v>-10</v>
      </c>
      <c r="D26" s="41">
        <f>EEPROM_Map!I130</f>
        <v>-16</v>
      </c>
      <c r="E26" s="41">
        <f>EEPROM_Map!K130</f>
        <v>-15</v>
      </c>
      <c r="F26" s="41">
        <f>EEPROM_Map!M130</f>
        <v>-15</v>
      </c>
      <c r="G26" s="41">
        <f>EEPROM_Map!O130</f>
        <v>-8</v>
      </c>
      <c r="H26" s="41">
        <f>EEPROM_Map!Q130</f>
        <v>-13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1:42" x14ac:dyDescent="0.25">
      <c r="A27" s="41">
        <f>EEPROM_Map!C131</f>
        <v>-9</v>
      </c>
      <c r="B27" s="41">
        <f>EEPROM_Map!E131</f>
        <v>-10</v>
      </c>
      <c r="C27" s="41">
        <f>EEPROM_Map!G131</f>
        <v>-10</v>
      </c>
      <c r="D27" s="41">
        <f>EEPROM_Map!I131</f>
        <v>-9</v>
      </c>
      <c r="E27" s="41">
        <f>EEPROM_Map!K131</f>
        <v>-10</v>
      </c>
      <c r="F27" s="41">
        <f>EEPROM_Map!M131</f>
        <v>-15</v>
      </c>
      <c r="G27" s="41">
        <f>EEPROM_Map!O131</f>
        <v>-11</v>
      </c>
      <c r="H27" s="41">
        <f>EEPROM_Map!Q131</f>
        <v>-11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1:42" x14ac:dyDescent="0.25">
      <c r="A28" s="41">
        <f>EEPROM_Map!C132</f>
        <v>-12</v>
      </c>
      <c r="B28" s="41">
        <f>EEPROM_Map!E132</f>
        <v>-13</v>
      </c>
      <c r="C28" s="41">
        <f>EEPROM_Map!G132</f>
        <v>-13</v>
      </c>
      <c r="D28" s="41">
        <f>EEPROM_Map!I132</f>
        <v>-7</v>
      </c>
      <c r="E28" s="41">
        <f>EEPROM_Map!K132</f>
        <v>-13</v>
      </c>
      <c r="F28" s="41">
        <f>EEPROM_Map!M132</f>
        <v>-9</v>
      </c>
      <c r="G28" s="41">
        <f>EEPROM_Map!O132</f>
        <v>-13</v>
      </c>
      <c r="H28" s="41">
        <f>EEPROM_Map!Q132</f>
        <v>-10</v>
      </c>
    </row>
    <row r="29" spans="1:42" x14ac:dyDescent="0.25">
      <c r="A29" s="41">
        <f>EEPROM_Map!C133</f>
        <v>-11</v>
      </c>
      <c r="B29" s="41">
        <f>EEPROM_Map!E133</f>
        <v>-11</v>
      </c>
      <c r="C29" s="41">
        <f>EEPROM_Map!G133</f>
        <v>-8</v>
      </c>
      <c r="D29" s="41">
        <f>EEPROM_Map!I133</f>
        <v>-10</v>
      </c>
      <c r="E29" s="41">
        <f>EEPROM_Map!K133</f>
        <v>-8</v>
      </c>
      <c r="F29" s="41">
        <f>EEPROM_Map!M133</f>
        <v>-8</v>
      </c>
      <c r="G29" s="41">
        <f>EEPROM_Map!O133</f>
        <v>-10</v>
      </c>
      <c r="H29" s="41">
        <f>EEPROM_Map!Q133</f>
        <v>-8</v>
      </c>
    </row>
    <row r="30" spans="1:42" x14ac:dyDescent="0.25">
      <c r="A30" s="41">
        <f>EEPROM_Map!C134</f>
        <v>-9</v>
      </c>
      <c r="B30" s="41">
        <f>EEPROM_Map!E134</f>
        <v>-9</v>
      </c>
      <c r="C30" s="41">
        <f>EEPROM_Map!G134</f>
        <v>-10</v>
      </c>
      <c r="D30" s="41">
        <f>EEPROM_Map!I134</f>
        <v>-7</v>
      </c>
      <c r="E30" s="41">
        <f>EEPROM_Map!K134</f>
        <v>-9</v>
      </c>
      <c r="F30" s="41">
        <f>EEPROM_Map!M134</f>
        <v>-7</v>
      </c>
      <c r="G30" s="41">
        <f>EEPROM_Map!O134</f>
        <v>-8</v>
      </c>
      <c r="H30" s="41">
        <f>EEPROM_Map!Q134</f>
        <v>-8</v>
      </c>
    </row>
    <row r="31" spans="1:42" x14ac:dyDescent="0.25">
      <c r="A31" s="41">
        <f>EEPROM_Map!C135</f>
        <v>-9</v>
      </c>
      <c r="B31" s="41">
        <f>EEPROM_Map!E135</f>
        <v>-9</v>
      </c>
      <c r="C31" s="41">
        <f>EEPROM_Map!G135</f>
        <v>-9</v>
      </c>
      <c r="D31" s="41">
        <f>EEPROM_Map!I135</f>
        <v>-8</v>
      </c>
      <c r="E31" s="41">
        <f>EEPROM_Map!K135</f>
        <v>-9</v>
      </c>
      <c r="F31" s="41">
        <f>EEPROM_Map!M135</f>
        <v>-8</v>
      </c>
      <c r="G31" s="41">
        <f>EEPROM_Map!O135</f>
        <v>-8</v>
      </c>
      <c r="H31" s="41">
        <f>EEPROM_Map!Q135</f>
        <v>-7</v>
      </c>
    </row>
    <row r="32" spans="1:42" x14ac:dyDescent="0.25">
      <c r="A32" s="41">
        <f>EEPROM_Map!C136</f>
        <v>-9</v>
      </c>
      <c r="B32" s="41">
        <f>EEPROM_Map!E136</f>
        <v>-7</v>
      </c>
      <c r="C32" s="41">
        <f>EEPROM_Map!G136</f>
        <v>-8</v>
      </c>
      <c r="D32" s="41">
        <f>EEPROM_Map!I136</f>
        <v>-8</v>
      </c>
      <c r="E32" s="41">
        <f>EEPROM_Map!K136</f>
        <v>-8</v>
      </c>
      <c r="F32" s="41">
        <f>EEPROM_Map!M136</f>
        <v>-9</v>
      </c>
      <c r="G32" s="41">
        <f>EEPROM_Map!O136</f>
        <v>-8</v>
      </c>
      <c r="H32" s="41">
        <f>EEPROM_Map!Q136</f>
        <v>-6</v>
      </c>
    </row>
    <row r="33" spans="1:8" x14ac:dyDescent="0.25">
      <c r="A33" s="41"/>
      <c r="B33" s="41"/>
      <c r="C33" s="41"/>
      <c r="D33" s="41"/>
      <c r="E33" s="41"/>
      <c r="F33" s="41"/>
      <c r="G33" s="41"/>
      <c r="H33" s="41"/>
    </row>
    <row r="34" spans="1:8" x14ac:dyDescent="0.25">
      <c r="A34" s="41"/>
      <c r="B34" s="41"/>
      <c r="C34" s="41"/>
      <c r="D34" s="41"/>
      <c r="E34" s="41"/>
      <c r="F34" s="41"/>
      <c r="G34" s="41"/>
      <c r="H34" s="41"/>
    </row>
    <row r="35" spans="1:8" x14ac:dyDescent="0.25">
      <c r="A35" s="41"/>
      <c r="B35" s="41"/>
      <c r="C35" s="41"/>
      <c r="D35" s="41"/>
      <c r="E35" s="41"/>
      <c r="F35" s="41"/>
      <c r="G35" s="41"/>
      <c r="H35" s="41"/>
    </row>
  </sheetData>
  <conditionalFormatting sqref="K2:A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workbookViewId="0"/>
  </sheetViews>
  <sheetFormatPr baseColWidth="10" defaultColWidth="11.42578125" defaultRowHeight="15" x14ac:dyDescent="0.25"/>
  <cols>
    <col min="1" max="8" width="6.7109375" style="41" customWidth="1"/>
    <col min="9" max="9" width="11.42578125" style="41"/>
    <col min="10" max="42" width="6.7109375" style="41" customWidth="1"/>
    <col min="43" max="16384" width="11.42578125" style="41"/>
  </cols>
  <sheetData>
    <row r="1" spans="1:42" x14ac:dyDescent="0.25">
      <c r="A1" s="41">
        <f>EEPROM_Map!C138</f>
        <v>-27</v>
      </c>
      <c r="B1" s="41">
        <f>EEPROM_Map!E138</f>
        <v>-16</v>
      </c>
      <c r="C1" s="41">
        <f>EEPROM_Map!G138</f>
        <v>1</v>
      </c>
      <c r="D1" s="41">
        <f>EEPROM_Map!I138</f>
        <v>-39</v>
      </c>
      <c r="E1" s="41">
        <f>EEPROM_Map!K138</f>
        <v>-16</v>
      </c>
      <c r="F1" s="41">
        <f>EEPROM_Map!M138</f>
        <v>-78</v>
      </c>
      <c r="G1" s="41">
        <f>EEPROM_Map!O138</f>
        <v>-1</v>
      </c>
      <c r="H1" s="41">
        <f>EEPROM_Map!Q138</f>
        <v>-23</v>
      </c>
      <c r="J1" s="43"/>
      <c r="K1" s="44">
        <v>0</v>
      </c>
      <c r="L1" s="44">
        <f>K1+1</f>
        <v>1</v>
      </c>
      <c r="M1" s="44">
        <f t="shared" ref="M1:AP1" si="0">L1+1</f>
        <v>2</v>
      </c>
      <c r="N1" s="44">
        <f t="shared" si="0"/>
        <v>3</v>
      </c>
      <c r="O1" s="44">
        <f t="shared" si="0"/>
        <v>4</v>
      </c>
      <c r="P1" s="44">
        <f t="shared" si="0"/>
        <v>5</v>
      </c>
      <c r="Q1" s="44">
        <f t="shared" si="0"/>
        <v>6</v>
      </c>
      <c r="R1" s="44">
        <f t="shared" si="0"/>
        <v>7</v>
      </c>
      <c r="S1" s="44">
        <f t="shared" si="0"/>
        <v>8</v>
      </c>
      <c r="T1" s="44">
        <f t="shared" si="0"/>
        <v>9</v>
      </c>
      <c r="U1" s="44">
        <f t="shared" si="0"/>
        <v>10</v>
      </c>
      <c r="V1" s="44">
        <f t="shared" si="0"/>
        <v>11</v>
      </c>
      <c r="W1" s="44">
        <f t="shared" si="0"/>
        <v>12</v>
      </c>
      <c r="X1" s="44">
        <f t="shared" si="0"/>
        <v>13</v>
      </c>
      <c r="Y1" s="44">
        <f t="shared" si="0"/>
        <v>14</v>
      </c>
      <c r="Z1" s="44">
        <f t="shared" si="0"/>
        <v>15</v>
      </c>
      <c r="AA1" s="44">
        <f t="shared" si="0"/>
        <v>16</v>
      </c>
      <c r="AB1" s="44">
        <f t="shared" si="0"/>
        <v>17</v>
      </c>
      <c r="AC1" s="44">
        <f t="shared" si="0"/>
        <v>18</v>
      </c>
      <c r="AD1" s="44">
        <f t="shared" si="0"/>
        <v>19</v>
      </c>
      <c r="AE1" s="44">
        <f t="shared" si="0"/>
        <v>20</v>
      </c>
      <c r="AF1" s="44">
        <f t="shared" si="0"/>
        <v>21</v>
      </c>
      <c r="AG1" s="44">
        <f t="shared" si="0"/>
        <v>22</v>
      </c>
      <c r="AH1" s="44">
        <f t="shared" si="0"/>
        <v>23</v>
      </c>
      <c r="AI1" s="44">
        <f t="shared" si="0"/>
        <v>24</v>
      </c>
      <c r="AJ1" s="44">
        <f t="shared" si="0"/>
        <v>25</v>
      </c>
      <c r="AK1" s="44">
        <f t="shared" si="0"/>
        <v>26</v>
      </c>
      <c r="AL1" s="44">
        <f t="shared" si="0"/>
        <v>27</v>
      </c>
      <c r="AM1" s="44">
        <f t="shared" si="0"/>
        <v>28</v>
      </c>
      <c r="AN1" s="44">
        <f t="shared" si="0"/>
        <v>29</v>
      </c>
      <c r="AO1" s="44">
        <f t="shared" si="0"/>
        <v>30</v>
      </c>
      <c r="AP1" s="44">
        <f t="shared" si="0"/>
        <v>31</v>
      </c>
    </row>
    <row r="2" spans="1:42" x14ac:dyDescent="0.25">
      <c r="A2" s="41">
        <f>EEPROM_Map!C139</f>
        <v>-91</v>
      </c>
      <c r="B2" s="41">
        <f>EEPROM_Map!E139</f>
        <v>-50</v>
      </c>
      <c r="C2" s="41">
        <f>EEPROM_Map!G139</f>
        <v>16</v>
      </c>
      <c r="D2" s="41">
        <f>EEPROM_Map!I139</f>
        <v>15</v>
      </c>
      <c r="E2" s="41">
        <f>EEPROM_Map!K139</f>
        <v>35</v>
      </c>
      <c r="F2" s="41">
        <f>EEPROM_Map!M139</f>
        <v>-59</v>
      </c>
      <c r="G2" s="41">
        <f>EEPROM_Map!O139</f>
        <v>10</v>
      </c>
      <c r="H2" s="41">
        <f>EEPROM_Map!Q139</f>
        <v>-93</v>
      </c>
      <c r="J2" s="45">
        <v>0</v>
      </c>
      <c r="K2" s="41">
        <f>INDEX($A$1:$H$32,ROUNDDOWN(K$1/8,0)+1+COUNT($K$1:$FN$1)*$J2/8,MOD(K$1,8)+1)</f>
        <v>-27</v>
      </c>
      <c r="L2" s="41">
        <f t="shared" ref="L2:AA9" si="1">INDEX($A$1:$H$2400,ROUNDDOWN(L$1/8,0)+1+COUNT($K$1:$FN$1)*$J2/8,MOD(L$1,8)+1)</f>
        <v>-16</v>
      </c>
      <c r="M2" s="41">
        <f t="shared" si="1"/>
        <v>1</v>
      </c>
      <c r="N2" s="41">
        <f t="shared" si="1"/>
        <v>-39</v>
      </c>
      <c r="O2" s="41">
        <f t="shared" si="1"/>
        <v>-16</v>
      </c>
      <c r="P2" s="41">
        <f t="shared" si="1"/>
        <v>-78</v>
      </c>
      <c r="Q2" s="41">
        <f t="shared" si="1"/>
        <v>-1</v>
      </c>
      <c r="R2" s="41">
        <f t="shared" si="1"/>
        <v>-23</v>
      </c>
      <c r="S2" s="41">
        <f t="shared" si="1"/>
        <v>-91</v>
      </c>
      <c r="T2" s="41">
        <f t="shared" si="1"/>
        <v>-50</v>
      </c>
      <c r="U2" s="41">
        <f t="shared" si="1"/>
        <v>16</v>
      </c>
      <c r="V2" s="41">
        <f t="shared" si="1"/>
        <v>15</v>
      </c>
      <c r="W2" s="41">
        <f t="shared" si="1"/>
        <v>35</v>
      </c>
      <c r="X2" s="41">
        <f t="shared" si="1"/>
        <v>-59</v>
      </c>
      <c r="Y2" s="41">
        <f t="shared" si="1"/>
        <v>10</v>
      </c>
      <c r="Z2" s="41">
        <f t="shared" si="1"/>
        <v>-93</v>
      </c>
      <c r="AA2" s="41">
        <f t="shared" si="1"/>
        <v>51</v>
      </c>
      <c r="AB2" s="41">
        <f t="shared" ref="AB2:AP9" si="2">INDEX($A$1:$H$2400,ROUNDDOWN(AB$1/8,0)+1+COUNT($K$1:$FN$1)*$J2/8,MOD(AB$1,8)+1)</f>
        <v>-50</v>
      </c>
      <c r="AC2" s="41">
        <f t="shared" si="2"/>
        <v>1</v>
      </c>
      <c r="AD2" s="41">
        <f t="shared" si="2"/>
        <v>-37</v>
      </c>
      <c r="AE2" s="41">
        <f t="shared" si="2"/>
        <v>60</v>
      </c>
      <c r="AF2" s="41">
        <f t="shared" si="2"/>
        <v>54</v>
      </c>
      <c r="AG2" s="41">
        <f t="shared" si="2"/>
        <v>-13</v>
      </c>
      <c r="AH2" s="41">
        <f t="shared" si="2"/>
        <v>-42</v>
      </c>
      <c r="AI2" s="41">
        <f t="shared" si="2"/>
        <v>-86</v>
      </c>
      <c r="AJ2" s="41">
        <f t="shared" si="2"/>
        <v>-87</v>
      </c>
      <c r="AK2" s="41">
        <f t="shared" si="2"/>
        <v>-32</v>
      </c>
      <c r="AL2" s="41">
        <f t="shared" si="2"/>
        <v>-26</v>
      </c>
      <c r="AM2" s="41">
        <f t="shared" si="2"/>
        <v>-16</v>
      </c>
      <c r="AN2" s="41">
        <f t="shared" si="2"/>
        <v>-105</v>
      </c>
      <c r="AO2" s="41">
        <f t="shared" si="2"/>
        <v>-107</v>
      </c>
      <c r="AP2" s="41">
        <f t="shared" si="2"/>
        <v>29</v>
      </c>
    </row>
    <row r="3" spans="1:42" x14ac:dyDescent="0.25">
      <c r="A3" s="41">
        <f>EEPROM_Map!C140</f>
        <v>51</v>
      </c>
      <c r="B3" s="41">
        <f>EEPROM_Map!E140</f>
        <v>-50</v>
      </c>
      <c r="C3" s="41">
        <f>EEPROM_Map!G140</f>
        <v>1</v>
      </c>
      <c r="D3" s="41">
        <f>EEPROM_Map!I140</f>
        <v>-37</v>
      </c>
      <c r="E3" s="41">
        <f>EEPROM_Map!K140</f>
        <v>60</v>
      </c>
      <c r="F3" s="41">
        <f>EEPROM_Map!M140</f>
        <v>54</v>
      </c>
      <c r="G3" s="41">
        <f>EEPROM_Map!O140</f>
        <v>-13</v>
      </c>
      <c r="H3" s="41">
        <f>EEPROM_Map!Q140</f>
        <v>-42</v>
      </c>
      <c r="J3" s="46">
        <f>J2+1</f>
        <v>1</v>
      </c>
      <c r="K3" s="41">
        <f t="shared" ref="K3:K9" si="3">INDEX($A$1:$H$2400,ROUNDDOWN(K$1/8,0)+1+COUNT($K$1:$FN$1)*$J3/8,MOD(K$1,8)+1)</f>
        <v>10</v>
      </c>
      <c r="L3" s="41">
        <f t="shared" si="1"/>
        <v>-90</v>
      </c>
      <c r="M3" s="41">
        <f t="shared" si="1"/>
        <v>-21</v>
      </c>
      <c r="N3" s="41">
        <f t="shared" si="1"/>
        <v>-28</v>
      </c>
      <c r="O3" s="41">
        <f t="shared" si="1"/>
        <v>7</v>
      </c>
      <c r="P3" s="41">
        <f t="shared" si="1"/>
        <v>0</v>
      </c>
      <c r="Q3" s="41">
        <f t="shared" si="1"/>
        <v>-77</v>
      </c>
      <c r="R3" s="41">
        <f t="shared" si="1"/>
        <v>-77</v>
      </c>
      <c r="S3" s="41">
        <f t="shared" si="1"/>
        <v>-72</v>
      </c>
      <c r="T3" s="41">
        <f t="shared" si="1"/>
        <v>35</v>
      </c>
      <c r="U3" s="41">
        <f t="shared" si="1"/>
        <v>-29</v>
      </c>
      <c r="V3" s="41">
        <f t="shared" si="1"/>
        <v>-4</v>
      </c>
      <c r="W3" s="41">
        <f t="shared" si="1"/>
        <v>-33</v>
      </c>
      <c r="X3" s="41">
        <f t="shared" si="1"/>
        <v>-87</v>
      </c>
      <c r="Y3" s="41">
        <f t="shared" si="1"/>
        <v>-54</v>
      </c>
      <c r="Z3" s="41">
        <f t="shared" si="1"/>
        <v>7</v>
      </c>
      <c r="AA3" s="41">
        <f t="shared" si="1"/>
        <v>-102</v>
      </c>
      <c r="AB3" s="41">
        <f t="shared" si="2"/>
        <v>-57</v>
      </c>
      <c r="AC3" s="41">
        <f t="shared" si="2"/>
        <v>-44</v>
      </c>
      <c r="AD3" s="41">
        <f t="shared" si="2"/>
        <v>-114</v>
      </c>
      <c r="AE3" s="41">
        <f t="shared" si="2"/>
        <v>-76</v>
      </c>
      <c r="AF3" s="41">
        <f t="shared" si="2"/>
        <v>-111</v>
      </c>
      <c r="AG3" s="41">
        <f t="shared" si="2"/>
        <v>0</v>
      </c>
      <c r="AH3" s="41">
        <f t="shared" si="2"/>
        <v>42</v>
      </c>
      <c r="AI3" s="41">
        <f t="shared" si="2"/>
        <v>9</v>
      </c>
      <c r="AJ3" s="41">
        <f t="shared" si="2"/>
        <v>5</v>
      </c>
      <c r="AK3" s="41">
        <f t="shared" si="2"/>
        <v>-21</v>
      </c>
      <c r="AL3" s="41">
        <f t="shared" si="2"/>
        <v>-57</v>
      </c>
      <c r="AM3" s="41">
        <f t="shared" si="2"/>
        <v>-14</v>
      </c>
      <c r="AN3" s="41">
        <f t="shared" si="2"/>
        <v>25</v>
      </c>
      <c r="AO3" s="41">
        <f t="shared" si="2"/>
        <v>42</v>
      </c>
      <c r="AP3" s="41">
        <f t="shared" si="2"/>
        <v>-68</v>
      </c>
    </row>
    <row r="4" spans="1:42" x14ac:dyDescent="0.25">
      <c r="A4" s="41">
        <f>EEPROM_Map!C141</f>
        <v>-86</v>
      </c>
      <c r="B4" s="41">
        <f>EEPROM_Map!E141</f>
        <v>-87</v>
      </c>
      <c r="C4" s="41">
        <f>EEPROM_Map!G141</f>
        <v>-32</v>
      </c>
      <c r="D4" s="41">
        <f>EEPROM_Map!I141</f>
        <v>-26</v>
      </c>
      <c r="E4" s="41">
        <f>EEPROM_Map!K141</f>
        <v>-16</v>
      </c>
      <c r="F4" s="41">
        <f>EEPROM_Map!M141</f>
        <v>-105</v>
      </c>
      <c r="G4" s="41">
        <f>EEPROM_Map!O141</f>
        <v>-107</v>
      </c>
      <c r="H4" s="41">
        <f>EEPROM_Map!Q141</f>
        <v>29</v>
      </c>
      <c r="J4" s="46">
        <f>J3+1</f>
        <v>2</v>
      </c>
      <c r="K4" s="41">
        <f t="shared" si="3"/>
        <v>11</v>
      </c>
      <c r="L4" s="41">
        <f t="shared" si="1"/>
        <v>33</v>
      </c>
      <c r="M4" s="41">
        <f t="shared" si="1"/>
        <v>-6</v>
      </c>
      <c r="N4" s="41">
        <f t="shared" si="1"/>
        <v>28</v>
      </c>
      <c r="O4" s="41">
        <f t="shared" si="1"/>
        <v>3</v>
      </c>
      <c r="P4" s="41">
        <f t="shared" si="1"/>
        <v>-63</v>
      </c>
      <c r="Q4" s="41">
        <f t="shared" si="1"/>
        <v>0</v>
      </c>
      <c r="R4" s="41">
        <f t="shared" si="1"/>
        <v>26</v>
      </c>
      <c r="S4" s="41">
        <f t="shared" si="1"/>
        <v>-20</v>
      </c>
      <c r="T4" s="41">
        <f t="shared" si="1"/>
        <v>-38</v>
      </c>
      <c r="U4" s="41">
        <f t="shared" si="1"/>
        <v>33</v>
      </c>
      <c r="V4" s="41">
        <f t="shared" si="1"/>
        <v>0</v>
      </c>
      <c r="W4" s="41">
        <f t="shared" si="1"/>
        <v>14</v>
      </c>
      <c r="X4" s="41">
        <f t="shared" si="1"/>
        <v>24</v>
      </c>
      <c r="Y4" s="41">
        <f t="shared" si="1"/>
        <v>-3</v>
      </c>
      <c r="Z4" s="41">
        <f t="shared" si="1"/>
        <v>-10</v>
      </c>
      <c r="AA4" s="41">
        <f t="shared" si="1"/>
        <v>-21</v>
      </c>
      <c r="AB4" s="41">
        <f t="shared" si="2"/>
        <v>-48</v>
      </c>
      <c r="AC4" s="41">
        <f t="shared" si="2"/>
        <v>-36</v>
      </c>
      <c r="AD4" s="41">
        <f t="shared" si="2"/>
        <v>-6</v>
      </c>
      <c r="AE4" s="41">
        <f t="shared" si="2"/>
        <v>-35</v>
      </c>
      <c r="AF4" s="41">
        <f t="shared" si="2"/>
        <v>-72</v>
      </c>
      <c r="AG4" s="41">
        <f t="shared" si="2"/>
        <v>-88</v>
      </c>
      <c r="AH4" s="41">
        <f t="shared" si="2"/>
        <v>-25</v>
      </c>
      <c r="AI4" s="41">
        <f t="shared" si="2"/>
        <v>-23</v>
      </c>
      <c r="AJ4" s="41">
        <f t="shared" si="2"/>
        <v>-39</v>
      </c>
      <c r="AK4" s="41">
        <f t="shared" si="2"/>
        <v>-24</v>
      </c>
      <c r="AL4" s="41">
        <f t="shared" si="2"/>
        <v>-13</v>
      </c>
      <c r="AM4" s="41">
        <f t="shared" si="2"/>
        <v>-34</v>
      </c>
      <c r="AN4" s="41">
        <f t="shared" si="2"/>
        <v>-55</v>
      </c>
      <c r="AO4" s="41">
        <f t="shared" si="2"/>
        <v>-21</v>
      </c>
      <c r="AP4" s="41">
        <f t="shared" si="2"/>
        <v>-55</v>
      </c>
    </row>
    <row r="5" spans="1:42" x14ac:dyDescent="0.25">
      <c r="A5" s="41">
        <f>EEPROM_Map!C142</f>
        <v>10</v>
      </c>
      <c r="B5" s="41">
        <f>EEPROM_Map!E142</f>
        <v>-90</v>
      </c>
      <c r="C5" s="41">
        <f>EEPROM_Map!G142</f>
        <v>-21</v>
      </c>
      <c r="D5" s="41">
        <f>EEPROM_Map!I142</f>
        <v>-28</v>
      </c>
      <c r="E5" s="41">
        <f>EEPROM_Map!K142</f>
        <v>7</v>
      </c>
      <c r="F5" s="41">
        <f>EEPROM_Map!M142</f>
        <v>0</v>
      </c>
      <c r="G5" s="41">
        <f>EEPROM_Map!O142</f>
        <v>-77</v>
      </c>
      <c r="H5" s="41">
        <f>EEPROM_Map!Q142</f>
        <v>-77</v>
      </c>
      <c r="J5" s="46">
        <f>J4+1</f>
        <v>3</v>
      </c>
      <c r="K5" s="41">
        <f t="shared" si="3"/>
        <v>-22</v>
      </c>
      <c r="L5" s="41">
        <f t="shared" si="1"/>
        <v>-19</v>
      </c>
      <c r="M5" s="41">
        <f t="shared" si="1"/>
        <v>-18</v>
      </c>
      <c r="N5" s="41">
        <f t="shared" si="1"/>
        <v>-19</v>
      </c>
      <c r="O5" s="41">
        <f t="shared" si="1"/>
        <v>-20</v>
      </c>
      <c r="P5" s="41">
        <f t="shared" si="1"/>
        <v>-17</v>
      </c>
      <c r="Q5" s="41">
        <f t="shared" si="1"/>
        <v>-19</v>
      </c>
      <c r="R5" s="41">
        <f t="shared" si="1"/>
        <v>-18</v>
      </c>
      <c r="S5" s="41">
        <f t="shared" si="1"/>
        <v>-16</v>
      </c>
      <c r="T5" s="41">
        <f t="shared" si="1"/>
        <v>-15</v>
      </c>
      <c r="U5" s="41">
        <f t="shared" si="1"/>
        <v>-19</v>
      </c>
      <c r="V5" s="41">
        <f t="shared" si="1"/>
        <v>-19</v>
      </c>
      <c r="W5" s="41">
        <f t="shared" si="1"/>
        <v>-20</v>
      </c>
      <c r="X5" s="41">
        <f t="shared" si="1"/>
        <v>-17</v>
      </c>
      <c r="Y5" s="41">
        <f t="shared" si="1"/>
        <v>-16</v>
      </c>
      <c r="Z5" s="41">
        <f t="shared" si="1"/>
        <v>-17</v>
      </c>
      <c r="AA5" s="41">
        <f t="shared" si="1"/>
        <v>-14</v>
      </c>
      <c r="AB5" s="41">
        <f t="shared" si="2"/>
        <v>-16</v>
      </c>
      <c r="AC5" s="41">
        <f t="shared" si="2"/>
        <v>-15</v>
      </c>
      <c r="AD5" s="41">
        <f t="shared" si="2"/>
        <v>-15</v>
      </c>
      <c r="AE5" s="41">
        <f t="shared" si="2"/>
        <v>-15</v>
      </c>
      <c r="AF5" s="41">
        <f t="shared" si="2"/>
        <v>-16</v>
      </c>
      <c r="AG5" s="41">
        <f t="shared" si="2"/>
        <v>-12</v>
      </c>
      <c r="AH5" s="41">
        <f t="shared" si="2"/>
        <v>-14</v>
      </c>
      <c r="AI5" s="41">
        <f t="shared" si="2"/>
        <v>-16</v>
      </c>
      <c r="AJ5" s="41">
        <f t="shared" si="2"/>
        <v>-12</v>
      </c>
      <c r="AK5" s="41">
        <f t="shared" si="2"/>
        <v>-17</v>
      </c>
      <c r="AL5" s="41">
        <f t="shared" si="2"/>
        <v>-13</v>
      </c>
      <c r="AM5" s="41">
        <f t="shared" si="2"/>
        <v>-12</v>
      </c>
      <c r="AN5" s="41">
        <f t="shared" si="2"/>
        <v>-12</v>
      </c>
      <c r="AO5" s="41">
        <f t="shared" si="2"/>
        <v>-13</v>
      </c>
      <c r="AP5" s="41">
        <f t="shared" si="2"/>
        <v>-11</v>
      </c>
    </row>
    <row r="6" spans="1:42" x14ac:dyDescent="0.25">
      <c r="A6" s="41">
        <f>EEPROM_Map!C143</f>
        <v>-72</v>
      </c>
      <c r="B6" s="41">
        <f>EEPROM_Map!E143</f>
        <v>35</v>
      </c>
      <c r="C6" s="41">
        <f>EEPROM_Map!G143</f>
        <v>-29</v>
      </c>
      <c r="D6" s="41">
        <f>EEPROM_Map!I143</f>
        <v>-4</v>
      </c>
      <c r="E6" s="41">
        <f>EEPROM_Map!K143</f>
        <v>-33</v>
      </c>
      <c r="F6" s="41">
        <f>EEPROM_Map!M143</f>
        <v>-87</v>
      </c>
      <c r="G6" s="41">
        <f>EEPROM_Map!O143</f>
        <v>-54</v>
      </c>
      <c r="H6" s="41">
        <f>EEPROM_Map!Q143</f>
        <v>7</v>
      </c>
      <c r="J6" s="46">
        <v>7</v>
      </c>
      <c r="K6" s="41">
        <f t="shared" si="3"/>
        <v>-33</v>
      </c>
      <c r="L6" s="41">
        <f t="shared" si="1"/>
        <v>24</v>
      </c>
      <c r="M6" s="41">
        <f t="shared" si="1"/>
        <v>-84</v>
      </c>
      <c r="N6" s="41">
        <f t="shared" si="1"/>
        <v>32</v>
      </c>
      <c r="O6" s="41">
        <f t="shared" si="1"/>
        <v>-46</v>
      </c>
      <c r="P6" s="41">
        <f t="shared" si="1"/>
        <v>-23</v>
      </c>
      <c r="Q6" s="41">
        <f t="shared" si="1"/>
        <v>-38</v>
      </c>
      <c r="R6" s="41">
        <f t="shared" si="1"/>
        <v>-26</v>
      </c>
      <c r="S6" s="41">
        <f t="shared" si="1"/>
        <v>-62</v>
      </c>
      <c r="T6" s="41">
        <f t="shared" si="1"/>
        <v>-75</v>
      </c>
      <c r="U6" s="41">
        <f t="shared" si="1"/>
        <v>8</v>
      </c>
      <c r="V6" s="41">
        <f t="shared" si="1"/>
        <v>0</v>
      </c>
      <c r="W6" s="41">
        <f t="shared" si="1"/>
        <v>-55</v>
      </c>
      <c r="X6" s="41">
        <f t="shared" si="1"/>
        <v>36</v>
      </c>
      <c r="Y6" s="41">
        <f t="shared" si="1"/>
        <v>-86</v>
      </c>
      <c r="Z6" s="41">
        <f t="shared" si="1"/>
        <v>22</v>
      </c>
      <c r="AA6" s="41">
        <f t="shared" si="1"/>
        <v>23</v>
      </c>
      <c r="AB6" s="41">
        <f t="shared" si="2"/>
        <v>-81</v>
      </c>
      <c r="AC6" s="41">
        <f t="shared" si="2"/>
        <v>8</v>
      </c>
      <c r="AD6" s="41">
        <f t="shared" si="2"/>
        <v>-41</v>
      </c>
      <c r="AE6" s="41">
        <f t="shared" si="2"/>
        <v>-13</v>
      </c>
      <c r="AF6" s="41">
        <f t="shared" si="2"/>
        <v>-35</v>
      </c>
      <c r="AG6" s="41">
        <f t="shared" si="2"/>
        <v>-34</v>
      </c>
      <c r="AH6" s="41">
        <f t="shared" si="2"/>
        <v>3</v>
      </c>
      <c r="AI6" s="41">
        <f t="shared" si="2"/>
        <v>-38</v>
      </c>
      <c r="AJ6" s="41">
        <f t="shared" si="2"/>
        <v>-22</v>
      </c>
      <c r="AK6" s="41">
        <f t="shared" si="2"/>
        <v>-133</v>
      </c>
      <c r="AL6" s="41">
        <f t="shared" si="2"/>
        <v>-13</v>
      </c>
      <c r="AM6" s="41">
        <f t="shared" si="2"/>
        <v>-85</v>
      </c>
      <c r="AN6" s="41">
        <f t="shared" si="2"/>
        <v>30</v>
      </c>
      <c r="AO6" s="41">
        <f t="shared" si="2"/>
        <v>-23</v>
      </c>
      <c r="AP6" s="41">
        <f t="shared" si="2"/>
        <v>7</v>
      </c>
    </row>
    <row r="7" spans="1:42" x14ac:dyDescent="0.25">
      <c r="A7" s="41">
        <f>EEPROM_Map!C144</f>
        <v>-102</v>
      </c>
      <c r="B7" s="41">
        <f>EEPROM_Map!E144</f>
        <v>-57</v>
      </c>
      <c r="C7" s="41">
        <f>EEPROM_Map!G144</f>
        <v>-44</v>
      </c>
      <c r="D7" s="41">
        <f>EEPROM_Map!I144</f>
        <v>-114</v>
      </c>
      <c r="E7" s="41">
        <f>EEPROM_Map!K144</f>
        <v>-76</v>
      </c>
      <c r="F7" s="41">
        <f>EEPROM_Map!M144</f>
        <v>-111</v>
      </c>
      <c r="G7" s="41">
        <f>EEPROM_Map!O144</f>
        <v>0</v>
      </c>
      <c r="H7" s="41">
        <f>EEPROM_Map!Q144</f>
        <v>42</v>
      </c>
      <c r="J7" s="46">
        <f>J6-1</f>
        <v>6</v>
      </c>
      <c r="K7" s="41">
        <f t="shared" si="3"/>
        <v>31</v>
      </c>
      <c r="L7" s="41">
        <f t="shared" si="1"/>
        <v>-66</v>
      </c>
      <c r="M7" s="41">
        <f t="shared" si="1"/>
        <v>-26</v>
      </c>
      <c r="N7" s="41">
        <f t="shared" si="1"/>
        <v>-59</v>
      </c>
      <c r="O7" s="41">
        <f t="shared" si="1"/>
        <v>29</v>
      </c>
      <c r="P7" s="41">
        <f t="shared" si="1"/>
        <v>-31</v>
      </c>
      <c r="Q7" s="41">
        <f t="shared" si="1"/>
        <v>12</v>
      </c>
      <c r="R7" s="41">
        <f t="shared" si="1"/>
        <v>-87</v>
      </c>
      <c r="S7" s="41">
        <f t="shared" si="1"/>
        <v>-79</v>
      </c>
      <c r="T7" s="41">
        <f t="shared" si="1"/>
        <v>35</v>
      </c>
      <c r="U7" s="41">
        <f t="shared" si="1"/>
        <v>-58</v>
      </c>
      <c r="V7" s="41">
        <f t="shared" si="1"/>
        <v>-65</v>
      </c>
      <c r="W7" s="41">
        <f t="shared" si="1"/>
        <v>-15</v>
      </c>
      <c r="X7" s="41">
        <f t="shared" si="1"/>
        <v>-29</v>
      </c>
      <c r="Y7" s="41">
        <f t="shared" si="1"/>
        <v>-11</v>
      </c>
      <c r="Z7" s="41">
        <f t="shared" si="1"/>
        <v>24</v>
      </c>
      <c r="AA7" s="41">
        <f t="shared" si="1"/>
        <v>-33</v>
      </c>
      <c r="AB7" s="41">
        <f t="shared" si="2"/>
        <v>-67</v>
      </c>
      <c r="AC7" s="41">
        <f t="shared" si="2"/>
        <v>-18</v>
      </c>
      <c r="AD7" s="41">
        <f t="shared" si="2"/>
        <v>-86</v>
      </c>
      <c r="AE7" s="41">
        <f t="shared" si="2"/>
        <v>0</v>
      </c>
      <c r="AF7" s="41">
        <f t="shared" si="2"/>
        <v>-83</v>
      </c>
      <c r="AG7" s="41">
        <f t="shared" si="2"/>
        <v>-44</v>
      </c>
      <c r="AH7" s="41">
        <f t="shared" si="2"/>
        <v>-36</v>
      </c>
      <c r="AI7" s="41">
        <f t="shared" si="2"/>
        <v>14</v>
      </c>
      <c r="AJ7" s="41">
        <f t="shared" si="2"/>
        <v>-4</v>
      </c>
      <c r="AK7" s="41">
        <f t="shared" si="2"/>
        <v>42</v>
      </c>
      <c r="AL7" s="41">
        <f t="shared" si="2"/>
        <v>-71</v>
      </c>
      <c r="AM7" s="41">
        <f t="shared" si="2"/>
        <v>-38</v>
      </c>
      <c r="AN7" s="41">
        <f t="shared" si="2"/>
        <v>59</v>
      </c>
      <c r="AO7" s="41">
        <f t="shared" si="2"/>
        <v>82</v>
      </c>
      <c r="AP7" s="41">
        <f t="shared" si="2"/>
        <v>-70</v>
      </c>
    </row>
    <row r="8" spans="1:42" x14ac:dyDescent="0.25">
      <c r="A8" s="41">
        <f>EEPROM_Map!C145</f>
        <v>9</v>
      </c>
      <c r="B8" s="41">
        <f>EEPROM_Map!E145</f>
        <v>5</v>
      </c>
      <c r="C8" s="41">
        <f>EEPROM_Map!G145</f>
        <v>-21</v>
      </c>
      <c r="D8" s="41">
        <f>EEPROM_Map!I145</f>
        <v>-57</v>
      </c>
      <c r="E8" s="41">
        <f>EEPROM_Map!K145</f>
        <v>-14</v>
      </c>
      <c r="F8" s="41">
        <f>EEPROM_Map!M145</f>
        <v>25</v>
      </c>
      <c r="G8" s="41">
        <f>EEPROM_Map!O145</f>
        <v>42</v>
      </c>
      <c r="H8" s="41">
        <f>EEPROM_Map!Q145</f>
        <v>-68</v>
      </c>
      <c r="J8" s="46">
        <f>J7-1</f>
        <v>5</v>
      </c>
      <c r="K8" s="41">
        <f t="shared" si="3"/>
        <v>-90</v>
      </c>
      <c r="L8" s="41">
        <f t="shared" si="1"/>
        <v>21</v>
      </c>
      <c r="M8" s="41">
        <f t="shared" si="1"/>
        <v>-62</v>
      </c>
      <c r="N8" s="41">
        <f t="shared" si="1"/>
        <v>8</v>
      </c>
      <c r="O8" s="41">
        <f t="shared" si="1"/>
        <v>-63</v>
      </c>
      <c r="P8" s="41">
        <f t="shared" si="1"/>
        <v>-103</v>
      </c>
      <c r="Q8" s="41">
        <f t="shared" si="1"/>
        <v>9</v>
      </c>
      <c r="R8" s="41">
        <f t="shared" si="1"/>
        <v>-36</v>
      </c>
      <c r="S8" s="41">
        <f t="shared" si="1"/>
        <v>-38</v>
      </c>
      <c r="T8" s="41">
        <f t="shared" si="1"/>
        <v>20</v>
      </c>
      <c r="U8" s="41">
        <f t="shared" si="1"/>
        <v>-26</v>
      </c>
      <c r="V8" s="41">
        <f t="shared" si="1"/>
        <v>-75</v>
      </c>
      <c r="W8" s="41">
        <f t="shared" si="1"/>
        <v>-74</v>
      </c>
      <c r="X8" s="41">
        <f t="shared" si="1"/>
        <v>-56</v>
      </c>
      <c r="Y8" s="41">
        <f t="shared" si="1"/>
        <v>0</v>
      </c>
      <c r="Z8" s="41">
        <f t="shared" si="1"/>
        <v>-36</v>
      </c>
      <c r="AA8" s="41">
        <f t="shared" si="1"/>
        <v>-10</v>
      </c>
      <c r="AB8" s="41">
        <f t="shared" si="2"/>
        <v>-37</v>
      </c>
      <c r="AC8" s="41">
        <f t="shared" si="2"/>
        <v>-23</v>
      </c>
      <c r="AD8" s="41">
        <f t="shared" si="2"/>
        <v>-19</v>
      </c>
      <c r="AE8" s="41">
        <f t="shared" si="2"/>
        <v>-22</v>
      </c>
      <c r="AF8" s="41">
        <f t="shared" si="2"/>
        <v>-66</v>
      </c>
      <c r="AG8" s="41">
        <f t="shared" si="2"/>
        <v>-37</v>
      </c>
      <c r="AH8" s="41">
        <f t="shared" si="2"/>
        <v>-28</v>
      </c>
      <c r="AI8" s="41">
        <f t="shared" si="2"/>
        <v>-33</v>
      </c>
      <c r="AJ8" s="41">
        <f t="shared" si="2"/>
        <v>-43</v>
      </c>
      <c r="AK8" s="41">
        <f t="shared" si="2"/>
        <v>-50</v>
      </c>
      <c r="AL8" s="41">
        <f t="shared" si="2"/>
        <v>-7</v>
      </c>
      <c r="AM8" s="41">
        <f t="shared" si="2"/>
        <v>-58</v>
      </c>
      <c r="AN8" s="41">
        <f t="shared" si="2"/>
        <v>-7</v>
      </c>
      <c r="AO8" s="41">
        <f t="shared" si="2"/>
        <v>-63</v>
      </c>
      <c r="AP8" s="41">
        <f t="shared" si="2"/>
        <v>-35</v>
      </c>
    </row>
    <row r="9" spans="1:42" x14ac:dyDescent="0.25">
      <c r="A9" s="41">
        <f>EEPROM_Map!C146</f>
        <v>11</v>
      </c>
      <c r="B9" s="41">
        <f>EEPROM_Map!E146</f>
        <v>33</v>
      </c>
      <c r="C9" s="41">
        <f>EEPROM_Map!G146</f>
        <v>-6</v>
      </c>
      <c r="D9" s="41">
        <f>EEPROM_Map!I146</f>
        <v>28</v>
      </c>
      <c r="E9" s="41">
        <f>EEPROM_Map!K146</f>
        <v>3</v>
      </c>
      <c r="F9" s="41">
        <f>EEPROM_Map!M146</f>
        <v>-63</v>
      </c>
      <c r="G9" s="41">
        <f>EEPROM_Map!O146</f>
        <v>0</v>
      </c>
      <c r="H9" s="41">
        <f>EEPROM_Map!Q146</f>
        <v>26</v>
      </c>
      <c r="J9" s="46">
        <f>J8-1</f>
        <v>4</v>
      </c>
      <c r="K9" s="41">
        <f t="shared" si="3"/>
        <v>-18</v>
      </c>
      <c r="L9" s="41">
        <f t="shared" si="1"/>
        <v>-19</v>
      </c>
      <c r="M9" s="41">
        <f t="shared" si="1"/>
        <v>-17</v>
      </c>
      <c r="N9" s="41">
        <f t="shared" si="1"/>
        <v>-18</v>
      </c>
      <c r="O9" s="41">
        <f t="shared" si="1"/>
        <v>-18</v>
      </c>
      <c r="P9" s="41">
        <f t="shared" si="1"/>
        <v>-14</v>
      </c>
      <c r="Q9" s="41">
        <f t="shared" si="1"/>
        <v>-19</v>
      </c>
      <c r="R9" s="41">
        <f t="shared" si="1"/>
        <v>-12</v>
      </c>
      <c r="S9" s="41">
        <f t="shared" si="1"/>
        <v>-17</v>
      </c>
      <c r="T9" s="41">
        <f t="shared" si="1"/>
        <v>-17</v>
      </c>
      <c r="U9" s="41">
        <f t="shared" si="1"/>
        <v>-15</v>
      </c>
      <c r="V9" s="41">
        <f t="shared" si="1"/>
        <v>-14</v>
      </c>
      <c r="W9" s="41">
        <f t="shared" si="1"/>
        <v>-12</v>
      </c>
      <c r="X9" s="41">
        <f t="shared" si="1"/>
        <v>-14</v>
      </c>
      <c r="Y9" s="41">
        <f t="shared" si="1"/>
        <v>-18</v>
      </c>
      <c r="Z9" s="41">
        <f t="shared" si="1"/>
        <v>-16</v>
      </c>
      <c r="AA9" s="41">
        <f t="shared" si="1"/>
        <v>-17</v>
      </c>
      <c r="AB9" s="41">
        <f t="shared" si="2"/>
        <v>-13</v>
      </c>
      <c r="AC9" s="41">
        <f t="shared" si="2"/>
        <v>-16</v>
      </c>
      <c r="AD9" s="41">
        <f t="shared" si="2"/>
        <v>-15</v>
      </c>
      <c r="AE9" s="41">
        <f t="shared" si="2"/>
        <v>-16</v>
      </c>
      <c r="AF9" s="41">
        <f t="shared" si="2"/>
        <v>-16</v>
      </c>
      <c r="AG9" s="41">
        <f t="shared" si="2"/>
        <v>-14</v>
      </c>
      <c r="AH9" s="41">
        <f t="shared" si="2"/>
        <v>-17</v>
      </c>
      <c r="AI9" s="41">
        <f t="shared" si="2"/>
        <v>-18</v>
      </c>
      <c r="AJ9" s="41">
        <f t="shared" si="2"/>
        <v>-14</v>
      </c>
      <c r="AK9" s="41">
        <f t="shared" si="2"/>
        <v>-14</v>
      </c>
      <c r="AL9" s="41">
        <f t="shared" si="2"/>
        <v>-13</v>
      </c>
      <c r="AM9" s="41">
        <f t="shared" si="2"/>
        <v>-13</v>
      </c>
      <c r="AN9" s="41">
        <f t="shared" si="2"/>
        <v>-14</v>
      </c>
      <c r="AO9" s="41">
        <f t="shared" si="2"/>
        <v>-14</v>
      </c>
      <c r="AP9" s="41">
        <f t="shared" si="2"/>
        <v>-11</v>
      </c>
    </row>
    <row r="10" spans="1:42" x14ac:dyDescent="0.25">
      <c r="A10" s="41">
        <f>EEPROM_Map!C147</f>
        <v>-20</v>
      </c>
      <c r="B10" s="41">
        <f>EEPROM_Map!E147</f>
        <v>-38</v>
      </c>
      <c r="C10" s="41">
        <f>EEPROM_Map!G147</f>
        <v>33</v>
      </c>
      <c r="D10" s="41">
        <f>EEPROM_Map!I147</f>
        <v>0</v>
      </c>
      <c r="E10" s="41">
        <f>EEPROM_Map!K147</f>
        <v>14</v>
      </c>
      <c r="F10" s="41">
        <f>EEPROM_Map!M147</f>
        <v>24</v>
      </c>
      <c r="G10" s="41">
        <f>EEPROM_Map!O147</f>
        <v>-3</v>
      </c>
      <c r="H10" s="41">
        <f>EEPROM_Map!Q147</f>
        <v>-10</v>
      </c>
    </row>
    <row r="11" spans="1:42" x14ac:dyDescent="0.25">
      <c r="A11" s="41">
        <f>EEPROM_Map!C148</f>
        <v>-21</v>
      </c>
      <c r="B11" s="41">
        <f>EEPROM_Map!E148</f>
        <v>-48</v>
      </c>
      <c r="C11" s="41">
        <f>EEPROM_Map!G148</f>
        <v>-36</v>
      </c>
      <c r="D11" s="41">
        <f>EEPROM_Map!I148</f>
        <v>-6</v>
      </c>
      <c r="E11" s="41">
        <f>EEPROM_Map!K148</f>
        <v>-35</v>
      </c>
      <c r="F11" s="41">
        <f>EEPROM_Map!M148</f>
        <v>-72</v>
      </c>
      <c r="G11" s="41">
        <f>EEPROM_Map!O148</f>
        <v>-88</v>
      </c>
      <c r="H11" s="41">
        <f>EEPROM_Map!Q148</f>
        <v>-25</v>
      </c>
    </row>
    <row r="12" spans="1:42" x14ac:dyDescent="0.25">
      <c r="A12" s="41">
        <f>EEPROM_Map!C149</f>
        <v>-23</v>
      </c>
      <c r="B12" s="41">
        <f>EEPROM_Map!E149</f>
        <v>-39</v>
      </c>
      <c r="C12" s="41">
        <f>EEPROM_Map!G149</f>
        <v>-24</v>
      </c>
      <c r="D12" s="41">
        <f>EEPROM_Map!I149</f>
        <v>-13</v>
      </c>
      <c r="E12" s="41">
        <f>EEPROM_Map!K149</f>
        <v>-34</v>
      </c>
      <c r="F12" s="41">
        <f>EEPROM_Map!M149</f>
        <v>-55</v>
      </c>
      <c r="G12" s="41">
        <f>EEPROM_Map!O149</f>
        <v>-21</v>
      </c>
      <c r="H12" s="41">
        <f>EEPROM_Map!Q149</f>
        <v>-55</v>
      </c>
    </row>
    <row r="13" spans="1:42" x14ac:dyDescent="0.25">
      <c r="A13" s="41">
        <f>EEPROM_Map!C150</f>
        <v>-22</v>
      </c>
      <c r="B13" s="41">
        <f>EEPROM_Map!E150</f>
        <v>-19</v>
      </c>
      <c r="C13" s="41">
        <f>EEPROM_Map!G150</f>
        <v>-18</v>
      </c>
      <c r="D13" s="41">
        <f>EEPROM_Map!I150</f>
        <v>-19</v>
      </c>
      <c r="E13" s="41">
        <f>EEPROM_Map!K150</f>
        <v>-20</v>
      </c>
      <c r="F13" s="41">
        <f>EEPROM_Map!M150</f>
        <v>-17</v>
      </c>
      <c r="G13" s="41">
        <f>EEPROM_Map!O150</f>
        <v>-19</v>
      </c>
      <c r="H13" s="41">
        <f>EEPROM_Map!Q150</f>
        <v>-18</v>
      </c>
    </row>
    <row r="14" spans="1:42" x14ac:dyDescent="0.25">
      <c r="A14" s="41">
        <f>EEPROM_Map!C151</f>
        <v>-16</v>
      </c>
      <c r="B14" s="41">
        <f>EEPROM_Map!E151</f>
        <v>-15</v>
      </c>
      <c r="C14" s="41">
        <f>EEPROM_Map!G151</f>
        <v>-19</v>
      </c>
      <c r="D14" s="41">
        <f>EEPROM_Map!I151</f>
        <v>-19</v>
      </c>
      <c r="E14" s="41">
        <f>EEPROM_Map!K151</f>
        <v>-20</v>
      </c>
      <c r="F14" s="41">
        <f>EEPROM_Map!M151</f>
        <v>-17</v>
      </c>
      <c r="G14" s="41">
        <f>EEPROM_Map!O151</f>
        <v>-16</v>
      </c>
      <c r="H14" s="41">
        <f>EEPROM_Map!Q151</f>
        <v>-17</v>
      </c>
    </row>
    <row r="15" spans="1:42" x14ac:dyDescent="0.25">
      <c r="A15" s="41">
        <f>EEPROM_Map!C152</f>
        <v>-14</v>
      </c>
      <c r="B15" s="41">
        <f>EEPROM_Map!E152</f>
        <v>-16</v>
      </c>
      <c r="C15" s="41">
        <f>EEPROM_Map!G152</f>
        <v>-15</v>
      </c>
      <c r="D15" s="41">
        <f>EEPROM_Map!I152</f>
        <v>-15</v>
      </c>
      <c r="E15" s="41">
        <f>EEPROM_Map!K152</f>
        <v>-15</v>
      </c>
      <c r="F15" s="41">
        <f>EEPROM_Map!M152</f>
        <v>-16</v>
      </c>
      <c r="G15" s="41">
        <f>EEPROM_Map!O152</f>
        <v>-12</v>
      </c>
      <c r="H15" s="41">
        <f>EEPROM_Map!Q152</f>
        <v>-14</v>
      </c>
    </row>
    <row r="16" spans="1:42" x14ac:dyDescent="0.25">
      <c r="A16" s="41">
        <f>EEPROM_Map!C153</f>
        <v>-16</v>
      </c>
      <c r="B16" s="41">
        <f>EEPROM_Map!E153</f>
        <v>-12</v>
      </c>
      <c r="C16" s="41">
        <f>EEPROM_Map!G153</f>
        <v>-17</v>
      </c>
      <c r="D16" s="41">
        <f>EEPROM_Map!I153</f>
        <v>-13</v>
      </c>
      <c r="E16" s="41">
        <f>EEPROM_Map!K153</f>
        <v>-12</v>
      </c>
      <c r="F16" s="41">
        <f>EEPROM_Map!M153</f>
        <v>-12</v>
      </c>
      <c r="G16" s="41">
        <f>EEPROM_Map!O153</f>
        <v>-13</v>
      </c>
      <c r="H16" s="41">
        <f>EEPROM_Map!Q153</f>
        <v>-11</v>
      </c>
    </row>
    <row r="17" spans="1:42" x14ac:dyDescent="0.25">
      <c r="A17" s="41">
        <f>EEPROM_Map!C154</f>
        <v>-18</v>
      </c>
      <c r="B17" s="41">
        <f>EEPROM_Map!E154</f>
        <v>-19</v>
      </c>
      <c r="C17" s="41">
        <f>EEPROM_Map!G154</f>
        <v>-17</v>
      </c>
      <c r="D17" s="41">
        <f>EEPROM_Map!I154</f>
        <v>-18</v>
      </c>
      <c r="E17" s="41">
        <f>EEPROM_Map!K154</f>
        <v>-18</v>
      </c>
      <c r="F17" s="41">
        <f>EEPROM_Map!M154</f>
        <v>-14</v>
      </c>
      <c r="G17" s="41">
        <f>EEPROM_Map!O154</f>
        <v>-19</v>
      </c>
      <c r="H17" s="41">
        <f>EEPROM_Map!Q154</f>
        <v>-12</v>
      </c>
    </row>
    <row r="18" spans="1:42" x14ac:dyDescent="0.25">
      <c r="A18" s="41">
        <f>EEPROM_Map!C155</f>
        <v>-17</v>
      </c>
      <c r="B18" s="41">
        <f>EEPROM_Map!E155</f>
        <v>-17</v>
      </c>
      <c r="C18" s="41">
        <f>EEPROM_Map!G155</f>
        <v>-15</v>
      </c>
      <c r="D18" s="41">
        <f>EEPROM_Map!I155</f>
        <v>-14</v>
      </c>
      <c r="E18" s="41">
        <f>EEPROM_Map!K155</f>
        <v>-12</v>
      </c>
      <c r="F18" s="41">
        <f>EEPROM_Map!M155</f>
        <v>-14</v>
      </c>
      <c r="G18" s="41">
        <f>EEPROM_Map!O155</f>
        <v>-18</v>
      </c>
      <c r="H18" s="41">
        <f>EEPROM_Map!Q155</f>
        <v>-16</v>
      </c>
    </row>
    <row r="19" spans="1:42" x14ac:dyDescent="0.25">
      <c r="A19" s="41">
        <f>EEPROM_Map!C156</f>
        <v>-17</v>
      </c>
      <c r="B19" s="41">
        <f>EEPROM_Map!E156</f>
        <v>-13</v>
      </c>
      <c r="C19" s="41">
        <f>EEPROM_Map!G156</f>
        <v>-16</v>
      </c>
      <c r="D19" s="41">
        <f>EEPROM_Map!I156</f>
        <v>-15</v>
      </c>
      <c r="E19" s="41">
        <f>EEPROM_Map!K156</f>
        <v>-16</v>
      </c>
      <c r="F19" s="41">
        <f>EEPROM_Map!M156</f>
        <v>-16</v>
      </c>
      <c r="G19" s="41">
        <f>EEPROM_Map!O156</f>
        <v>-14</v>
      </c>
      <c r="H19" s="41">
        <f>EEPROM_Map!Q156</f>
        <v>-17</v>
      </c>
    </row>
    <row r="20" spans="1:42" x14ac:dyDescent="0.25">
      <c r="A20" s="41">
        <f>EEPROM_Map!C157</f>
        <v>-18</v>
      </c>
      <c r="B20" s="41">
        <f>EEPROM_Map!E157</f>
        <v>-14</v>
      </c>
      <c r="C20" s="41">
        <f>EEPROM_Map!G157</f>
        <v>-14</v>
      </c>
      <c r="D20" s="41">
        <f>EEPROM_Map!I157</f>
        <v>-13</v>
      </c>
      <c r="E20" s="41">
        <f>EEPROM_Map!K157</f>
        <v>-13</v>
      </c>
      <c r="F20" s="41">
        <f>EEPROM_Map!M157</f>
        <v>-14</v>
      </c>
      <c r="G20" s="41">
        <f>EEPROM_Map!O157</f>
        <v>-14</v>
      </c>
      <c r="H20" s="41">
        <f>EEPROM_Map!Q157</f>
        <v>-11</v>
      </c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1:42" x14ac:dyDescent="0.25">
      <c r="A21" s="41">
        <f>EEPROM_Map!C158</f>
        <v>-90</v>
      </c>
      <c r="B21" s="41">
        <f>EEPROM_Map!E158</f>
        <v>21</v>
      </c>
      <c r="C21" s="41">
        <f>EEPROM_Map!G158</f>
        <v>-62</v>
      </c>
      <c r="D21" s="41">
        <f>EEPROM_Map!I158</f>
        <v>8</v>
      </c>
      <c r="E21" s="41">
        <f>EEPROM_Map!K158</f>
        <v>-63</v>
      </c>
      <c r="F21" s="41">
        <f>EEPROM_Map!M158</f>
        <v>-103</v>
      </c>
      <c r="G21" s="41">
        <f>EEPROM_Map!O158</f>
        <v>9</v>
      </c>
      <c r="H21" s="41">
        <f>EEPROM_Map!Q158</f>
        <v>-36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1:42" x14ac:dyDescent="0.25">
      <c r="A22" s="41">
        <f>EEPROM_Map!C159</f>
        <v>-38</v>
      </c>
      <c r="B22" s="41">
        <f>EEPROM_Map!E159</f>
        <v>20</v>
      </c>
      <c r="C22" s="41">
        <f>EEPROM_Map!G159</f>
        <v>-26</v>
      </c>
      <c r="D22" s="41">
        <f>EEPROM_Map!I159</f>
        <v>-75</v>
      </c>
      <c r="E22" s="41">
        <f>EEPROM_Map!K159</f>
        <v>-74</v>
      </c>
      <c r="F22" s="41">
        <f>EEPROM_Map!M159</f>
        <v>-56</v>
      </c>
      <c r="G22" s="41">
        <f>EEPROM_Map!O159</f>
        <v>0</v>
      </c>
      <c r="H22" s="41">
        <f>EEPROM_Map!Q159</f>
        <v>-36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1:42" x14ac:dyDescent="0.25">
      <c r="A23" s="41">
        <f>EEPROM_Map!C160</f>
        <v>-10</v>
      </c>
      <c r="B23" s="41">
        <f>EEPROM_Map!E160</f>
        <v>-37</v>
      </c>
      <c r="C23" s="41">
        <f>EEPROM_Map!G160</f>
        <v>-23</v>
      </c>
      <c r="D23" s="41">
        <f>EEPROM_Map!I160</f>
        <v>-19</v>
      </c>
      <c r="E23" s="41">
        <f>EEPROM_Map!K160</f>
        <v>-22</v>
      </c>
      <c r="F23" s="41">
        <f>EEPROM_Map!M160</f>
        <v>-66</v>
      </c>
      <c r="G23" s="41">
        <f>EEPROM_Map!O160</f>
        <v>-37</v>
      </c>
      <c r="H23" s="41">
        <f>EEPROM_Map!Q160</f>
        <v>-28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1:42" x14ac:dyDescent="0.25">
      <c r="A24" s="41">
        <f>EEPROM_Map!C161</f>
        <v>-33</v>
      </c>
      <c r="B24" s="41">
        <f>EEPROM_Map!E161</f>
        <v>-43</v>
      </c>
      <c r="C24" s="41">
        <f>EEPROM_Map!G161</f>
        <v>-50</v>
      </c>
      <c r="D24" s="41">
        <f>EEPROM_Map!I161</f>
        <v>-7</v>
      </c>
      <c r="E24" s="41">
        <f>EEPROM_Map!K161</f>
        <v>-58</v>
      </c>
      <c r="F24" s="41">
        <f>EEPROM_Map!M161</f>
        <v>-7</v>
      </c>
      <c r="G24" s="41">
        <f>EEPROM_Map!O161</f>
        <v>-63</v>
      </c>
      <c r="H24" s="41">
        <f>EEPROM_Map!Q161</f>
        <v>-35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1:42" x14ac:dyDescent="0.25">
      <c r="A25" s="41">
        <f>EEPROM_Map!C162</f>
        <v>31</v>
      </c>
      <c r="B25" s="41">
        <f>EEPROM_Map!E162</f>
        <v>-66</v>
      </c>
      <c r="C25" s="41">
        <f>EEPROM_Map!G162</f>
        <v>-26</v>
      </c>
      <c r="D25" s="41">
        <f>EEPROM_Map!I162</f>
        <v>-59</v>
      </c>
      <c r="E25" s="41">
        <f>EEPROM_Map!K162</f>
        <v>29</v>
      </c>
      <c r="F25" s="41">
        <f>EEPROM_Map!M162</f>
        <v>-31</v>
      </c>
      <c r="G25" s="41">
        <f>EEPROM_Map!O162</f>
        <v>12</v>
      </c>
      <c r="H25" s="41">
        <f>EEPROM_Map!Q162</f>
        <v>-87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1:42" x14ac:dyDescent="0.25">
      <c r="A26" s="41">
        <f>EEPROM_Map!C163</f>
        <v>-79</v>
      </c>
      <c r="B26" s="41">
        <f>EEPROM_Map!E163</f>
        <v>35</v>
      </c>
      <c r="C26" s="41">
        <f>EEPROM_Map!G163</f>
        <v>-58</v>
      </c>
      <c r="D26" s="41">
        <f>EEPROM_Map!I163</f>
        <v>-65</v>
      </c>
      <c r="E26" s="41">
        <f>EEPROM_Map!K163</f>
        <v>-15</v>
      </c>
      <c r="F26" s="41">
        <f>EEPROM_Map!M163</f>
        <v>-29</v>
      </c>
      <c r="G26" s="41">
        <f>EEPROM_Map!O163</f>
        <v>-11</v>
      </c>
      <c r="H26" s="41">
        <f>EEPROM_Map!Q163</f>
        <v>24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1:42" x14ac:dyDescent="0.25">
      <c r="A27" s="41">
        <f>EEPROM_Map!C164</f>
        <v>-33</v>
      </c>
      <c r="B27" s="41">
        <f>EEPROM_Map!E164</f>
        <v>-67</v>
      </c>
      <c r="C27" s="41">
        <f>EEPROM_Map!G164</f>
        <v>-18</v>
      </c>
      <c r="D27" s="41">
        <f>EEPROM_Map!I164</f>
        <v>-86</v>
      </c>
      <c r="E27" s="41">
        <f>EEPROM_Map!K164</f>
        <v>0</v>
      </c>
      <c r="F27" s="41">
        <f>EEPROM_Map!M164</f>
        <v>-83</v>
      </c>
      <c r="G27" s="41">
        <f>EEPROM_Map!O164</f>
        <v>-44</v>
      </c>
      <c r="H27" s="41">
        <f>EEPROM_Map!Q164</f>
        <v>-36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1:42" x14ac:dyDescent="0.25">
      <c r="A28" s="41">
        <f>EEPROM_Map!C165</f>
        <v>14</v>
      </c>
      <c r="B28" s="41">
        <f>EEPROM_Map!E165</f>
        <v>-4</v>
      </c>
      <c r="C28" s="41">
        <f>EEPROM_Map!G165</f>
        <v>42</v>
      </c>
      <c r="D28" s="41">
        <f>EEPROM_Map!I165</f>
        <v>-71</v>
      </c>
      <c r="E28" s="41">
        <f>EEPROM_Map!K165</f>
        <v>-38</v>
      </c>
      <c r="F28" s="41">
        <f>EEPROM_Map!M165</f>
        <v>59</v>
      </c>
      <c r="G28" s="41">
        <f>EEPROM_Map!O165</f>
        <v>82</v>
      </c>
      <c r="H28" s="41">
        <f>EEPROM_Map!Q165</f>
        <v>-70</v>
      </c>
    </row>
    <row r="29" spans="1:42" x14ac:dyDescent="0.25">
      <c r="A29" s="41">
        <f>EEPROM_Map!C166</f>
        <v>-33</v>
      </c>
      <c r="B29" s="41">
        <f>EEPROM_Map!E166</f>
        <v>24</v>
      </c>
      <c r="C29" s="41">
        <f>EEPROM_Map!G166</f>
        <v>-84</v>
      </c>
      <c r="D29" s="41">
        <f>EEPROM_Map!I166</f>
        <v>32</v>
      </c>
      <c r="E29" s="41">
        <f>EEPROM_Map!K166</f>
        <v>-46</v>
      </c>
      <c r="F29" s="41">
        <f>EEPROM_Map!M166</f>
        <v>-23</v>
      </c>
      <c r="G29" s="41">
        <f>EEPROM_Map!O166</f>
        <v>-38</v>
      </c>
      <c r="H29" s="41">
        <f>EEPROM_Map!Q166</f>
        <v>-26</v>
      </c>
    </row>
    <row r="30" spans="1:42" x14ac:dyDescent="0.25">
      <c r="A30" s="41">
        <f>EEPROM_Map!C167</f>
        <v>-62</v>
      </c>
      <c r="B30" s="41">
        <f>EEPROM_Map!E167</f>
        <v>-75</v>
      </c>
      <c r="C30" s="41">
        <f>EEPROM_Map!G167</f>
        <v>8</v>
      </c>
      <c r="D30" s="41">
        <f>EEPROM_Map!I167</f>
        <v>0</v>
      </c>
      <c r="E30" s="41">
        <f>EEPROM_Map!K167</f>
        <v>-55</v>
      </c>
      <c r="F30" s="41">
        <f>EEPROM_Map!M167</f>
        <v>36</v>
      </c>
      <c r="G30" s="41">
        <f>EEPROM_Map!O167</f>
        <v>-86</v>
      </c>
      <c r="H30" s="41">
        <f>EEPROM_Map!Q167</f>
        <v>22</v>
      </c>
    </row>
    <row r="31" spans="1:42" x14ac:dyDescent="0.25">
      <c r="A31" s="41">
        <f>EEPROM_Map!C168</f>
        <v>23</v>
      </c>
      <c r="B31" s="41">
        <f>EEPROM_Map!E168</f>
        <v>-81</v>
      </c>
      <c r="C31" s="41">
        <f>EEPROM_Map!G168</f>
        <v>8</v>
      </c>
      <c r="D31" s="41">
        <f>EEPROM_Map!I168</f>
        <v>-41</v>
      </c>
      <c r="E31" s="41">
        <f>EEPROM_Map!K168</f>
        <v>-13</v>
      </c>
      <c r="F31" s="41">
        <f>EEPROM_Map!M168</f>
        <v>-35</v>
      </c>
      <c r="G31" s="41">
        <f>EEPROM_Map!O168</f>
        <v>-34</v>
      </c>
      <c r="H31" s="41">
        <f>EEPROM_Map!Q168</f>
        <v>3</v>
      </c>
    </row>
    <row r="32" spans="1:42" x14ac:dyDescent="0.25">
      <c r="A32" s="41">
        <f>EEPROM_Map!C169</f>
        <v>-38</v>
      </c>
      <c r="B32" s="41">
        <f>EEPROM_Map!E169</f>
        <v>-22</v>
      </c>
      <c r="C32" s="41">
        <f>EEPROM_Map!G169</f>
        <v>-133</v>
      </c>
      <c r="D32" s="41">
        <f>EEPROM_Map!I169</f>
        <v>-13</v>
      </c>
      <c r="E32" s="41">
        <f>EEPROM_Map!K169</f>
        <v>-85</v>
      </c>
      <c r="F32" s="41">
        <f>EEPROM_Map!M169</f>
        <v>30</v>
      </c>
      <c r="G32" s="41">
        <f>EEPROM_Map!O169</f>
        <v>-23</v>
      </c>
      <c r="H32" s="41">
        <f>EEPROM_Map!Q169</f>
        <v>7</v>
      </c>
    </row>
  </sheetData>
  <conditionalFormatting sqref="K2:A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8"/>
  <sheetViews>
    <sheetView zoomScale="55" zoomScaleNormal="55" workbookViewId="0">
      <selection activeCell="L53" sqref="L53"/>
    </sheetView>
  </sheetViews>
  <sheetFormatPr baseColWidth="10" defaultColWidth="11.42578125" defaultRowHeight="15" x14ac:dyDescent="0.25"/>
  <cols>
    <col min="1" max="8" width="6.7109375" style="41" customWidth="1"/>
    <col min="9" max="9" width="11.42578125" style="41"/>
    <col min="10" max="42" width="6.7109375" style="41" customWidth="1"/>
    <col min="43" max="16384" width="11.42578125" style="41"/>
  </cols>
  <sheetData>
    <row r="1" spans="1:42" x14ac:dyDescent="0.25">
      <c r="A1" s="41">
        <f>EEPROM_Map!C171</f>
        <v>-16</v>
      </c>
      <c r="B1" s="41">
        <f>EEPROM_Map!E171</f>
        <v>-14</v>
      </c>
      <c r="C1" s="41">
        <f>EEPROM_Map!G171</f>
        <v>3</v>
      </c>
      <c r="D1" s="41">
        <f>EEPROM_Map!I171</f>
        <v>-36</v>
      </c>
      <c r="E1" s="41">
        <f>EEPROM_Map!K171</f>
        <v>-12</v>
      </c>
      <c r="F1" s="41">
        <f>EEPROM_Map!M171</f>
        <v>-79</v>
      </c>
      <c r="G1" s="41">
        <f>EEPROM_Map!O171</f>
        <v>5</v>
      </c>
      <c r="H1" s="41">
        <f>EEPROM_Map!Q171</f>
        <v>-22</v>
      </c>
      <c r="J1" s="43"/>
      <c r="K1" s="44">
        <v>0</v>
      </c>
      <c r="L1" s="44">
        <f>K1+1</f>
        <v>1</v>
      </c>
      <c r="M1" s="44">
        <f t="shared" ref="M1:AP1" si="0">L1+1</f>
        <v>2</v>
      </c>
      <c r="N1" s="44">
        <f t="shared" si="0"/>
        <v>3</v>
      </c>
      <c r="O1" s="44">
        <f t="shared" si="0"/>
        <v>4</v>
      </c>
      <c r="P1" s="44">
        <f t="shared" si="0"/>
        <v>5</v>
      </c>
      <c r="Q1" s="44">
        <f t="shared" si="0"/>
        <v>6</v>
      </c>
      <c r="R1" s="44">
        <f t="shared" si="0"/>
        <v>7</v>
      </c>
      <c r="S1" s="44">
        <f t="shared" si="0"/>
        <v>8</v>
      </c>
      <c r="T1" s="44">
        <f t="shared" si="0"/>
        <v>9</v>
      </c>
      <c r="U1" s="44">
        <f t="shared" si="0"/>
        <v>10</v>
      </c>
      <c r="V1" s="44">
        <f t="shared" si="0"/>
        <v>11</v>
      </c>
      <c r="W1" s="44">
        <f t="shared" si="0"/>
        <v>12</v>
      </c>
      <c r="X1" s="44">
        <f t="shared" si="0"/>
        <v>13</v>
      </c>
      <c r="Y1" s="44">
        <f t="shared" si="0"/>
        <v>14</v>
      </c>
      <c r="Z1" s="44">
        <f t="shared" si="0"/>
        <v>15</v>
      </c>
      <c r="AA1" s="44">
        <f t="shared" si="0"/>
        <v>16</v>
      </c>
      <c r="AB1" s="44">
        <f t="shared" si="0"/>
        <v>17</v>
      </c>
      <c r="AC1" s="44">
        <f t="shared" si="0"/>
        <v>18</v>
      </c>
      <c r="AD1" s="44">
        <f t="shared" si="0"/>
        <v>19</v>
      </c>
      <c r="AE1" s="44">
        <f t="shared" si="0"/>
        <v>20</v>
      </c>
      <c r="AF1" s="44">
        <f t="shared" si="0"/>
        <v>21</v>
      </c>
      <c r="AG1" s="44">
        <f t="shared" si="0"/>
        <v>22</v>
      </c>
      <c r="AH1" s="44">
        <f t="shared" si="0"/>
        <v>23</v>
      </c>
      <c r="AI1" s="44">
        <f t="shared" si="0"/>
        <v>24</v>
      </c>
      <c r="AJ1" s="44">
        <f t="shared" si="0"/>
        <v>25</v>
      </c>
      <c r="AK1" s="44">
        <f t="shared" si="0"/>
        <v>26</v>
      </c>
      <c r="AL1" s="44">
        <f t="shared" si="0"/>
        <v>27</v>
      </c>
      <c r="AM1" s="44">
        <f t="shared" si="0"/>
        <v>28</v>
      </c>
      <c r="AN1" s="44">
        <f t="shared" si="0"/>
        <v>29</v>
      </c>
      <c r="AO1" s="44">
        <f t="shared" si="0"/>
        <v>30</v>
      </c>
      <c r="AP1" s="44">
        <f t="shared" si="0"/>
        <v>31</v>
      </c>
    </row>
    <row r="2" spans="1:42" x14ac:dyDescent="0.25">
      <c r="A2" s="42">
        <f>EEPROM_Map!C172</f>
        <v>-91</v>
      </c>
      <c r="B2" s="42">
        <f>EEPROM_Map!E172</f>
        <v>-54</v>
      </c>
      <c r="C2" s="42">
        <f>EEPROM_Map!G172</f>
        <v>19</v>
      </c>
      <c r="D2" s="42">
        <f>EEPROM_Map!I172</f>
        <v>17</v>
      </c>
      <c r="E2" s="42">
        <f>EEPROM_Map!K172</f>
        <v>38</v>
      </c>
      <c r="F2" s="42">
        <f>EEPROM_Map!M172</f>
        <v>-63</v>
      </c>
      <c r="G2" s="42">
        <f>EEPROM_Map!O172</f>
        <v>10</v>
      </c>
      <c r="H2" s="42">
        <f>EEPROM_Map!Q172</f>
        <v>-94</v>
      </c>
      <c r="J2" s="45">
        <v>0</v>
      </c>
      <c r="K2" s="41">
        <f t="shared" ref="K2:K18" si="1">INDEX($A$1:$H$128,ROUNDDOWN(K$1/8,0)+1+COUNT($K$1:$FN$1)*$J2/8,MOD(K$1,8)+1)</f>
        <v>-16</v>
      </c>
      <c r="L2" s="42">
        <f t="shared" ref="L2:AA17" si="2">INDEX($A$1:$H$128,ROUNDDOWN(L$1/8,0)+1+COUNT($K$1:$FN$1)*$J2/8,MOD(L$1,8)+1)</f>
        <v>-14</v>
      </c>
      <c r="M2" s="42">
        <f t="shared" si="2"/>
        <v>3</v>
      </c>
      <c r="N2" s="42">
        <f t="shared" si="2"/>
        <v>-36</v>
      </c>
      <c r="O2" s="42">
        <f t="shared" si="2"/>
        <v>-12</v>
      </c>
      <c r="P2" s="42">
        <f t="shared" si="2"/>
        <v>-79</v>
      </c>
      <c r="Q2" s="42">
        <f t="shared" si="2"/>
        <v>5</v>
      </c>
      <c r="R2" s="42">
        <f t="shared" si="2"/>
        <v>-22</v>
      </c>
      <c r="S2" s="42">
        <f t="shared" si="2"/>
        <v>-91</v>
      </c>
      <c r="T2" s="42">
        <f t="shared" si="2"/>
        <v>-54</v>
      </c>
      <c r="U2" s="42">
        <f t="shared" si="2"/>
        <v>19</v>
      </c>
      <c r="V2" s="42">
        <f t="shared" si="2"/>
        <v>17</v>
      </c>
      <c r="W2" s="42">
        <f t="shared" si="2"/>
        <v>38</v>
      </c>
      <c r="X2" s="42">
        <f t="shared" si="2"/>
        <v>-63</v>
      </c>
      <c r="Y2" s="42">
        <f t="shared" si="2"/>
        <v>10</v>
      </c>
      <c r="Z2" s="42">
        <f t="shared" si="2"/>
        <v>-94</v>
      </c>
      <c r="AA2" s="42">
        <f t="shared" si="2"/>
        <v>53</v>
      </c>
      <c r="AB2" s="42">
        <f t="shared" ref="AB2:AP17" si="3">INDEX($A$1:$H$128,ROUNDDOWN(AB$1/8,0)+1+COUNT($K$1:$FN$1)*$J2/8,MOD(AB$1,8)+1)</f>
        <v>-52</v>
      </c>
      <c r="AC2" s="42">
        <f t="shared" si="3"/>
        <v>1</v>
      </c>
      <c r="AD2" s="42">
        <f t="shared" si="3"/>
        <v>-37</v>
      </c>
      <c r="AE2" s="42">
        <f t="shared" si="3"/>
        <v>66</v>
      </c>
      <c r="AF2" s="42">
        <f t="shared" si="3"/>
        <v>58</v>
      </c>
      <c r="AG2" s="42">
        <f t="shared" si="3"/>
        <v>-16</v>
      </c>
      <c r="AH2" s="42">
        <f t="shared" si="3"/>
        <v>-42</v>
      </c>
      <c r="AI2" s="42">
        <f t="shared" si="3"/>
        <v>-88</v>
      </c>
      <c r="AJ2" s="42">
        <f t="shared" si="3"/>
        <v>-92</v>
      </c>
      <c r="AK2" s="42">
        <f t="shared" si="3"/>
        <v>-32</v>
      </c>
      <c r="AL2" s="42">
        <f t="shared" si="3"/>
        <v>-24</v>
      </c>
      <c r="AM2" s="42">
        <f t="shared" si="3"/>
        <v>-17</v>
      </c>
      <c r="AN2" s="42">
        <f t="shared" si="3"/>
        <v>-105</v>
      </c>
      <c r="AO2" s="42">
        <f t="shared" si="3"/>
        <v>-112</v>
      </c>
      <c r="AP2" s="42">
        <f t="shared" si="3"/>
        <v>31</v>
      </c>
    </row>
    <row r="3" spans="1:42" x14ac:dyDescent="0.25">
      <c r="A3" s="42">
        <f>EEPROM_Map!C173</f>
        <v>53</v>
      </c>
      <c r="B3" s="42">
        <f>EEPROM_Map!E173</f>
        <v>-52</v>
      </c>
      <c r="C3" s="42">
        <f>EEPROM_Map!G173</f>
        <v>1</v>
      </c>
      <c r="D3" s="42">
        <f>EEPROM_Map!I173</f>
        <v>-37</v>
      </c>
      <c r="E3" s="42">
        <f>EEPROM_Map!K173</f>
        <v>66</v>
      </c>
      <c r="F3" s="42">
        <f>EEPROM_Map!M173</f>
        <v>58</v>
      </c>
      <c r="G3" s="42">
        <f>EEPROM_Map!O173</f>
        <v>-16</v>
      </c>
      <c r="H3" s="42">
        <f>EEPROM_Map!Q173</f>
        <v>-42</v>
      </c>
      <c r="J3" s="46">
        <f>J2+1</f>
        <v>1</v>
      </c>
      <c r="K3" s="42">
        <f t="shared" si="1"/>
        <v>16</v>
      </c>
      <c r="L3" s="42">
        <f t="shared" si="2"/>
        <v>-88</v>
      </c>
      <c r="M3" s="42">
        <f t="shared" si="2"/>
        <v>-20</v>
      </c>
      <c r="N3" s="42">
        <f t="shared" si="2"/>
        <v>-25</v>
      </c>
      <c r="O3" s="42">
        <f t="shared" si="2"/>
        <v>8</v>
      </c>
      <c r="P3" s="42">
        <f t="shared" si="2"/>
        <v>2</v>
      </c>
      <c r="Q3" s="42">
        <f t="shared" si="2"/>
        <v>-76</v>
      </c>
      <c r="R3" s="42">
        <f t="shared" si="2"/>
        <v>-79</v>
      </c>
      <c r="S3" s="42">
        <f t="shared" si="2"/>
        <v>-76</v>
      </c>
      <c r="T3" s="42">
        <f t="shared" si="2"/>
        <v>39</v>
      </c>
      <c r="U3" s="42">
        <f t="shared" si="2"/>
        <v>-32</v>
      </c>
      <c r="V3" s="42">
        <f t="shared" si="2"/>
        <v>-6</v>
      </c>
      <c r="W3" s="42">
        <f t="shared" si="2"/>
        <v>-36</v>
      </c>
      <c r="X3" s="42">
        <f t="shared" si="2"/>
        <v>-89</v>
      </c>
      <c r="Y3" s="42">
        <f t="shared" si="2"/>
        <v>-56</v>
      </c>
      <c r="Z3" s="42">
        <f t="shared" si="2"/>
        <v>10</v>
      </c>
      <c r="AA3" s="42">
        <f t="shared" si="2"/>
        <v>-105</v>
      </c>
      <c r="AB3" s="42">
        <f t="shared" si="3"/>
        <v>-59</v>
      </c>
      <c r="AC3" s="42">
        <f t="shared" si="3"/>
        <v>-48</v>
      </c>
      <c r="AD3" s="42">
        <f t="shared" si="3"/>
        <v>-119</v>
      </c>
      <c r="AE3" s="42">
        <f t="shared" si="3"/>
        <v>-80</v>
      </c>
      <c r="AF3" s="42">
        <f t="shared" si="3"/>
        <v>-115</v>
      </c>
      <c r="AG3" s="42">
        <f t="shared" si="3"/>
        <v>3</v>
      </c>
      <c r="AH3" s="42">
        <f t="shared" si="3"/>
        <v>48</v>
      </c>
      <c r="AI3" s="42">
        <f t="shared" si="3"/>
        <v>7</v>
      </c>
      <c r="AJ3" s="42">
        <f t="shared" si="3"/>
        <v>12</v>
      </c>
      <c r="AK3" s="42">
        <f t="shared" si="3"/>
        <v>-21</v>
      </c>
      <c r="AL3" s="42">
        <f t="shared" si="3"/>
        <v>-58</v>
      </c>
      <c r="AM3" s="42">
        <f t="shared" si="3"/>
        <v>-14</v>
      </c>
      <c r="AN3" s="42">
        <f t="shared" si="3"/>
        <v>25</v>
      </c>
      <c r="AO3" s="42">
        <f t="shared" si="3"/>
        <v>46</v>
      </c>
      <c r="AP3" s="42">
        <f t="shared" si="3"/>
        <v>-74</v>
      </c>
    </row>
    <row r="4" spans="1:42" x14ac:dyDescent="0.25">
      <c r="A4" s="42">
        <f>EEPROM_Map!C174</f>
        <v>-88</v>
      </c>
      <c r="B4" s="42">
        <f>EEPROM_Map!E174</f>
        <v>-92</v>
      </c>
      <c r="C4" s="42">
        <f>EEPROM_Map!G174</f>
        <v>-32</v>
      </c>
      <c r="D4" s="42">
        <f>EEPROM_Map!I174</f>
        <v>-24</v>
      </c>
      <c r="E4" s="42">
        <f>EEPROM_Map!K174</f>
        <v>-17</v>
      </c>
      <c r="F4" s="42">
        <f>EEPROM_Map!M174</f>
        <v>-105</v>
      </c>
      <c r="G4" s="42">
        <f>EEPROM_Map!O174</f>
        <v>-112</v>
      </c>
      <c r="H4" s="42">
        <f>EEPROM_Map!Q174</f>
        <v>31</v>
      </c>
      <c r="J4" s="46">
        <f t="shared" ref="J4:J17" si="4">J3+1</f>
        <v>2</v>
      </c>
      <c r="K4" s="42">
        <f t="shared" si="1"/>
        <v>14</v>
      </c>
      <c r="L4" s="42">
        <f t="shared" si="2"/>
        <v>37</v>
      </c>
      <c r="M4" s="42">
        <f t="shared" si="2"/>
        <v>-4</v>
      </c>
      <c r="N4" s="42">
        <f t="shared" si="2"/>
        <v>32</v>
      </c>
      <c r="O4" s="42">
        <f t="shared" si="2"/>
        <v>3</v>
      </c>
      <c r="P4" s="42">
        <f t="shared" si="2"/>
        <v>-62</v>
      </c>
      <c r="Q4" s="42">
        <f t="shared" si="2"/>
        <v>-1</v>
      </c>
      <c r="R4" s="42">
        <f t="shared" si="2"/>
        <v>30</v>
      </c>
      <c r="S4" s="42">
        <f t="shared" si="2"/>
        <v>-21</v>
      </c>
      <c r="T4" s="42">
        <f t="shared" si="2"/>
        <v>-37</v>
      </c>
      <c r="U4" s="42">
        <f t="shared" si="2"/>
        <v>38</v>
      </c>
      <c r="V4" s="42">
        <f t="shared" si="2"/>
        <v>-1</v>
      </c>
      <c r="W4" s="42">
        <f t="shared" si="2"/>
        <v>18</v>
      </c>
      <c r="X4" s="42">
        <f t="shared" si="2"/>
        <v>28</v>
      </c>
      <c r="Y4" s="42">
        <f t="shared" si="2"/>
        <v>1</v>
      </c>
      <c r="Z4" s="42">
        <f t="shared" si="2"/>
        <v>-10</v>
      </c>
      <c r="AA4" s="42">
        <f t="shared" si="2"/>
        <v>-24</v>
      </c>
      <c r="AB4" s="42">
        <f t="shared" si="3"/>
        <v>-47</v>
      </c>
      <c r="AC4" s="42">
        <f t="shared" si="3"/>
        <v>-41</v>
      </c>
      <c r="AD4" s="42">
        <f t="shared" si="3"/>
        <v>-3</v>
      </c>
      <c r="AE4" s="42">
        <f t="shared" si="3"/>
        <v>-33</v>
      </c>
      <c r="AF4" s="42">
        <f t="shared" si="3"/>
        <v>-68</v>
      </c>
      <c r="AG4" s="42">
        <f t="shared" si="3"/>
        <v>-92</v>
      </c>
      <c r="AH4" s="42">
        <f t="shared" si="3"/>
        <v>-25</v>
      </c>
      <c r="AI4" s="42">
        <f t="shared" si="3"/>
        <v>-29</v>
      </c>
      <c r="AJ4" s="42">
        <f t="shared" si="3"/>
        <v>-36</v>
      </c>
      <c r="AK4" s="42">
        <f t="shared" si="3"/>
        <v>-28</v>
      </c>
      <c r="AL4" s="42">
        <f t="shared" si="3"/>
        <v>-14</v>
      </c>
      <c r="AM4" s="42">
        <f t="shared" si="3"/>
        <v>-34</v>
      </c>
      <c r="AN4" s="42">
        <f t="shared" si="3"/>
        <v>-56</v>
      </c>
      <c r="AO4" s="42">
        <f t="shared" si="3"/>
        <v>-19</v>
      </c>
      <c r="AP4" s="42">
        <f t="shared" si="3"/>
        <v>-57</v>
      </c>
    </row>
    <row r="5" spans="1:42" x14ac:dyDescent="0.25">
      <c r="A5" s="42">
        <f>EEPROM_Map!C175</f>
        <v>16</v>
      </c>
      <c r="B5" s="42">
        <f>EEPROM_Map!E175</f>
        <v>-88</v>
      </c>
      <c r="C5" s="42">
        <f>EEPROM_Map!G175</f>
        <v>-20</v>
      </c>
      <c r="D5" s="42">
        <f>EEPROM_Map!I175</f>
        <v>-25</v>
      </c>
      <c r="E5" s="42">
        <f>EEPROM_Map!K175</f>
        <v>8</v>
      </c>
      <c r="F5" s="42">
        <f>EEPROM_Map!M175</f>
        <v>2</v>
      </c>
      <c r="G5" s="42">
        <f>EEPROM_Map!O175</f>
        <v>-76</v>
      </c>
      <c r="H5" s="42">
        <f>EEPROM_Map!Q175</f>
        <v>-79</v>
      </c>
      <c r="J5" s="46">
        <f t="shared" si="4"/>
        <v>3</v>
      </c>
      <c r="K5" s="42">
        <f t="shared" si="1"/>
        <v>-21</v>
      </c>
      <c r="L5" s="42">
        <f t="shared" si="2"/>
        <v>-22</v>
      </c>
      <c r="M5" s="42">
        <f t="shared" si="2"/>
        <v>-17</v>
      </c>
      <c r="N5" s="42">
        <f t="shared" si="2"/>
        <v>-21</v>
      </c>
      <c r="O5" s="42">
        <f t="shared" si="2"/>
        <v>-20</v>
      </c>
      <c r="P5" s="42">
        <f t="shared" si="2"/>
        <v>-20</v>
      </c>
      <c r="Q5" s="42">
        <f t="shared" si="2"/>
        <v>-18</v>
      </c>
      <c r="R5" s="42">
        <f t="shared" si="2"/>
        <v>-20</v>
      </c>
      <c r="S5" s="42">
        <f t="shared" si="2"/>
        <v>-17</v>
      </c>
      <c r="T5" s="42">
        <f t="shared" si="2"/>
        <v>-19</v>
      </c>
      <c r="U5" s="42">
        <f t="shared" si="2"/>
        <v>-21</v>
      </c>
      <c r="V5" s="42">
        <f t="shared" si="2"/>
        <v>-19</v>
      </c>
      <c r="W5" s="42">
        <f t="shared" si="2"/>
        <v>-21</v>
      </c>
      <c r="X5" s="42">
        <f t="shared" si="2"/>
        <v>-17</v>
      </c>
      <c r="Y5" s="42">
        <f t="shared" si="2"/>
        <v>-18</v>
      </c>
      <c r="Z5" s="42">
        <f t="shared" si="2"/>
        <v>-18</v>
      </c>
      <c r="AA5" s="42">
        <f t="shared" si="2"/>
        <v>-16</v>
      </c>
      <c r="AB5" s="42">
        <f t="shared" si="3"/>
        <v>-15</v>
      </c>
      <c r="AC5" s="42">
        <f t="shared" si="3"/>
        <v>-17</v>
      </c>
      <c r="AD5" s="42">
        <f t="shared" si="3"/>
        <v>-16</v>
      </c>
      <c r="AE5" s="42">
        <f t="shared" si="3"/>
        <v>-14</v>
      </c>
      <c r="AF5" s="42">
        <f t="shared" si="3"/>
        <v>-12</v>
      </c>
      <c r="AG5" s="42">
        <f t="shared" si="3"/>
        <v>-15</v>
      </c>
      <c r="AH5" s="42">
        <f t="shared" si="3"/>
        <v>-17</v>
      </c>
      <c r="AI5" s="42">
        <f t="shared" si="3"/>
        <v>-14</v>
      </c>
      <c r="AJ5" s="42">
        <f t="shared" si="3"/>
        <v>-15</v>
      </c>
      <c r="AK5" s="42">
        <f t="shared" si="3"/>
        <v>-14</v>
      </c>
      <c r="AL5" s="42">
        <f t="shared" si="3"/>
        <v>-14</v>
      </c>
      <c r="AM5" s="42">
        <f t="shared" si="3"/>
        <v>-15</v>
      </c>
      <c r="AN5" s="42">
        <f t="shared" si="3"/>
        <v>-15</v>
      </c>
      <c r="AO5" s="42">
        <f t="shared" si="3"/>
        <v>-6</v>
      </c>
      <c r="AP5" s="42">
        <f t="shared" si="3"/>
        <v>-12</v>
      </c>
    </row>
    <row r="6" spans="1:42" x14ac:dyDescent="0.25">
      <c r="A6" s="42">
        <f>EEPROM_Map!C176</f>
        <v>-76</v>
      </c>
      <c r="B6" s="42">
        <f>EEPROM_Map!E176</f>
        <v>39</v>
      </c>
      <c r="C6" s="42">
        <f>EEPROM_Map!G176</f>
        <v>-32</v>
      </c>
      <c r="D6" s="42">
        <f>EEPROM_Map!I176</f>
        <v>-6</v>
      </c>
      <c r="E6" s="42">
        <f>EEPROM_Map!K176</f>
        <v>-36</v>
      </c>
      <c r="F6" s="42">
        <f>EEPROM_Map!M176</f>
        <v>-89</v>
      </c>
      <c r="G6" s="42">
        <f>EEPROM_Map!O176</f>
        <v>-56</v>
      </c>
      <c r="H6" s="42">
        <f>EEPROM_Map!Q176</f>
        <v>10</v>
      </c>
      <c r="J6" s="46">
        <f t="shared" si="4"/>
        <v>4</v>
      </c>
      <c r="K6" s="42">
        <f t="shared" si="1"/>
        <v>-26</v>
      </c>
      <c r="L6" s="42">
        <f t="shared" si="2"/>
        <v>-17</v>
      </c>
      <c r="M6" s="42">
        <f t="shared" si="2"/>
        <v>1</v>
      </c>
      <c r="N6" s="42">
        <f t="shared" si="2"/>
        <v>-35</v>
      </c>
      <c r="O6" s="42">
        <f t="shared" si="2"/>
        <v>-12</v>
      </c>
      <c r="P6" s="42">
        <f t="shared" si="2"/>
        <v>-79</v>
      </c>
      <c r="Q6" s="42">
        <f t="shared" si="2"/>
        <v>6</v>
      </c>
      <c r="R6" s="42">
        <f t="shared" si="2"/>
        <v>-21</v>
      </c>
      <c r="S6" s="42">
        <f t="shared" si="2"/>
        <v>-89</v>
      </c>
      <c r="T6" s="42">
        <f t="shared" si="2"/>
        <v>-51</v>
      </c>
      <c r="U6" s="42">
        <f t="shared" si="2"/>
        <v>24</v>
      </c>
      <c r="V6" s="42">
        <f t="shared" si="2"/>
        <v>19</v>
      </c>
      <c r="W6" s="42">
        <f t="shared" si="2"/>
        <v>42</v>
      </c>
      <c r="X6" s="42">
        <f t="shared" si="2"/>
        <v>-60</v>
      </c>
      <c r="Y6" s="42">
        <f t="shared" si="2"/>
        <v>15</v>
      </c>
      <c r="Z6" s="42">
        <f t="shared" si="2"/>
        <v>-91</v>
      </c>
      <c r="AA6" s="42">
        <f t="shared" si="2"/>
        <v>58</v>
      </c>
      <c r="AB6" s="42">
        <f t="shared" si="3"/>
        <v>-47</v>
      </c>
      <c r="AC6" s="42">
        <f t="shared" si="3"/>
        <v>3</v>
      </c>
      <c r="AD6" s="42">
        <f t="shared" si="3"/>
        <v>-35</v>
      </c>
      <c r="AE6" s="42">
        <f t="shared" si="3"/>
        <v>70</v>
      </c>
      <c r="AF6" s="42">
        <f t="shared" si="3"/>
        <v>60</v>
      </c>
      <c r="AG6" s="42">
        <f t="shared" si="3"/>
        <v>-12</v>
      </c>
      <c r="AH6" s="42">
        <f t="shared" si="3"/>
        <v>-38</v>
      </c>
      <c r="AI6" s="42">
        <f t="shared" si="3"/>
        <v>-84</v>
      </c>
      <c r="AJ6" s="42">
        <f t="shared" si="3"/>
        <v>-89</v>
      </c>
      <c r="AK6" s="42">
        <f t="shared" si="3"/>
        <v>-30</v>
      </c>
      <c r="AL6" s="42">
        <f t="shared" si="3"/>
        <v>-23</v>
      </c>
      <c r="AM6" s="42">
        <f t="shared" si="3"/>
        <v>-15</v>
      </c>
      <c r="AN6" s="42">
        <f t="shared" si="3"/>
        <v>-103</v>
      </c>
      <c r="AO6" s="42">
        <f t="shared" si="3"/>
        <v>-112</v>
      </c>
      <c r="AP6" s="42">
        <f t="shared" si="3"/>
        <v>35</v>
      </c>
    </row>
    <row r="7" spans="1:42" x14ac:dyDescent="0.25">
      <c r="A7" s="42">
        <f>EEPROM_Map!C177</f>
        <v>-105</v>
      </c>
      <c r="B7" s="42">
        <f>EEPROM_Map!E177</f>
        <v>-59</v>
      </c>
      <c r="C7" s="42">
        <f>EEPROM_Map!G177</f>
        <v>-48</v>
      </c>
      <c r="D7" s="42">
        <f>EEPROM_Map!I177</f>
        <v>-119</v>
      </c>
      <c r="E7" s="42">
        <f>EEPROM_Map!K177</f>
        <v>-80</v>
      </c>
      <c r="F7" s="42">
        <f>EEPROM_Map!M177</f>
        <v>-115</v>
      </c>
      <c r="G7" s="42">
        <f>EEPROM_Map!O177</f>
        <v>3</v>
      </c>
      <c r="H7" s="42">
        <f>EEPROM_Map!Q177</f>
        <v>48</v>
      </c>
      <c r="J7" s="46">
        <f t="shared" si="4"/>
        <v>5</v>
      </c>
      <c r="K7" s="42">
        <f t="shared" si="1"/>
        <v>14</v>
      </c>
      <c r="L7" s="42">
        <f t="shared" si="2"/>
        <v>-91</v>
      </c>
      <c r="M7" s="42">
        <f t="shared" si="2"/>
        <v>-21</v>
      </c>
      <c r="N7" s="42">
        <f t="shared" si="2"/>
        <v>-26</v>
      </c>
      <c r="O7" s="42">
        <f t="shared" si="2"/>
        <v>8</v>
      </c>
      <c r="P7" s="42">
        <f t="shared" si="2"/>
        <v>3</v>
      </c>
      <c r="Q7" s="42">
        <f t="shared" si="2"/>
        <v>-72</v>
      </c>
      <c r="R7" s="42">
        <f t="shared" si="2"/>
        <v>-78</v>
      </c>
      <c r="S7" s="42">
        <f t="shared" si="2"/>
        <v>-76</v>
      </c>
      <c r="T7" s="42">
        <f t="shared" si="2"/>
        <v>43</v>
      </c>
      <c r="U7" s="42">
        <f t="shared" si="2"/>
        <v>-31</v>
      </c>
      <c r="V7" s="42">
        <f t="shared" si="2"/>
        <v>0</v>
      </c>
      <c r="W7" s="42">
        <f t="shared" si="2"/>
        <v>-32</v>
      </c>
      <c r="X7" s="42">
        <f t="shared" si="2"/>
        <v>-84</v>
      </c>
      <c r="Y7" s="42">
        <f t="shared" si="2"/>
        <v>-52</v>
      </c>
      <c r="Z7" s="42">
        <f t="shared" si="2"/>
        <v>15</v>
      </c>
      <c r="AA7" s="42">
        <f t="shared" si="2"/>
        <v>-102</v>
      </c>
      <c r="AB7" s="42">
        <f t="shared" si="3"/>
        <v>-57</v>
      </c>
      <c r="AC7" s="42">
        <f t="shared" si="3"/>
        <v>-44</v>
      </c>
      <c r="AD7" s="42">
        <f t="shared" si="3"/>
        <v>-115</v>
      </c>
      <c r="AE7" s="42">
        <f t="shared" si="3"/>
        <v>-77</v>
      </c>
      <c r="AF7" s="42">
        <f t="shared" si="3"/>
        <v>-112</v>
      </c>
      <c r="AG7" s="42">
        <f t="shared" si="3"/>
        <v>2</v>
      </c>
      <c r="AH7" s="42">
        <f t="shared" si="3"/>
        <v>49</v>
      </c>
      <c r="AI7" s="42">
        <f t="shared" si="3"/>
        <v>10</v>
      </c>
      <c r="AJ7" s="42">
        <f t="shared" si="3"/>
        <v>15</v>
      </c>
      <c r="AK7" s="42">
        <f t="shared" si="3"/>
        <v>-18</v>
      </c>
      <c r="AL7" s="42">
        <f t="shared" si="3"/>
        <v>-54</v>
      </c>
      <c r="AM7" s="42">
        <f t="shared" si="3"/>
        <v>-10</v>
      </c>
      <c r="AN7" s="42">
        <f t="shared" si="3"/>
        <v>27</v>
      </c>
      <c r="AO7" s="42">
        <f t="shared" si="3"/>
        <v>49</v>
      </c>
      <c r="AP7" s="42">
        <f t="shared" si="3"/>
        <v>-69</v>
      </c>
    </row>
    <row r="8" spans="1:42" x14ac:dyDescent="0.25">
      <c r="A8" s="42">
        <f>EEPROM_Map!C178</f>
        <v>7</v>
      </c>
      <c r="B8" s="42">
        <f>EEPROM_Map!E178</f>
        <v>12</v>
      </c>
      <c r="C8" s="42">
        <f>EEPROM_Map!G178</f>
        <v>-21</v>
      </c>
      <c r="D8" s="42">
        <f>EEPROM_Map!I178</f>
        <v>-58</v>
      </c>
      <c r="E8" s="42">
        <f>EEPROM_Map!K178</f>
        <v>-14</v>
      </c>
      <c r="F8" s="42">
        <f>EEPROM_Map!M178</f>
        <v>25</v>
      </c>
      <c r="G8" s="42">
        <f>EEPROM_Map!O178</f>
        <v>46</v>
      </c>
      <c r="H8" s="42">
        <f>EEPROM_Map!Q178</f>
        <v>-74</v>
      </c>
      <c r="J8" s="46">
        <f t="shared" si="4"/>
        <v>6</v>
      </c>
      <c r="K8" s="42">
        <f t="shared" si="1"/>
        <v>11</v>
      </c>
      <c r="L8" s="42">
        <f t="shared" si="2"/>
        <v>37</v>
      </c>
      <c r="M8" s="42">
        <f t="shared" si="2"/>
        <v>-2</v>
      </c>
      <c r="N8" s="42">
        <f t="shared" si="2"/>
        <v>31</v>
      </c>
      <c r="O8" s="42">
        <f t="shared" si="2"/>
        <v>4</v>
      </c>
      <c r="P8" s="42">
        <f t="shared" si="2"/>
        <v>-62</v>
      </c>
      <c r="Q8" s="42">
        <f t="shared" si="2"/>
        <v>2</v>
      </c>
      <c r="R8" s="42">
        <f t="shared" si="2"/>
        <v>32</v>
      </c>
      <c r="S8" s="42">
        <f t="shared" si="2"/>
        <v>-16</v>
      </c>
      <c r="T8" s="42">
        <f t="shared" si="2"/>
        <v>-37</v>
      </c>
      <c r="U8" s="42">
        <f t="shared" si="2"/>
        <v>41</v>
      </c>
      <c r="V8" s="42">
        <f t="shared" si="2"/>
        <v>2</v>
      </c>
      <c r="W8" s="42">
        <f t="shared" si="2"/>
        <v>20</v>
      </c>
      <c r="X8" s="42">
        <f t="shared" si="2"/>
        <v>30</v>
      </c>
      <c r="Y8" s="42">
        <f t="shared" si="2"/>
        <v>0</v>
      </c>
      <c r="Z8" s="42">
        <f t="shared" si="2"/>
        <v>-7</v>
      </c>
      <c r="AA8" s="42">
        <f t="shared" si="2"/>
        <v>-21</v>
      </c>
      <c r="AB8" s="42">
        <f t="shared" si="3"/>
        <v>-45</v>
      </c>
      <c r="AC8" s="42">
        <f t="shared" si="3"/>
        <v>-38</v>
      </c>
      <c r="AD8" s="42">
        <f t="shared" si="3"/>
        <v>1</v>
      </c>
      <c r="AE8" s="42">
        <f t="shared" si="3"/>
        <v>-31</v>
      </c>
      <c r="AF8" s="42">
        <f t="shared" si="3"/>
        <v>-67</v>
      </c>
      <c r="AG8" s="42">
        <f t="shared" si="3"/>
        <v>-89</v>
      </c>
      <c r="AH8" s="42">
        <f t="shared" si="3"/>
        <v>-23</v>
      </c>
      <c r="AI8" s="42">
        <f t="shared" si="3"/>
        <v>-28</v>
      </c>
      <c r="AJ8" s="42">
        <f t="shared" si="3"/>
        <v>-35</v>
      </c>
      <c r="AK8" s="42">
        <f t="shared" si="3"/>
        <v>-27</v>
      </c>
      <c r="AL8" s="42">
        <f t="shared" si="3"/>
        <v>-13</v>
      </c>
      <c r="AM8" s="42">
        <f t="shared" si="3"/>
        <v>-34</v>
      </c>
      <c r="AN8" s="42">
        <f t="shared" si="3"/>
        <v>-52</v>
      </c>
      <c r="AO8" s="42">
        <f t="shared" si="3"/>
        <v>-18</v>
      </c>
      <c r="AP8" s="42">
        <f t="shared" si="3"/>
        <v>-57</v>
      </c>
    </row>
    <row r="9" spans="1:42" x14ac:dyDescent="0.25">
      <c r="A9" s="42">
        <f>EEPROM_Map!C179</f>
        <v>14</v>
      </c>
      <c r="B9" s="42">
        <f>EEPROM_Map!E179</f>
        <v>37</v>
      </c>
      <c r="C9" s="42">
        <f>EEPROM_Map!G179</f>
        <v>-4</v>
      </c>
      <c r="D9" s="42">
        <f>EEPROM_Map!I179</f>
        <v>32</v>
      </c>
      <c r="E9" s="42">
        <f>EEPROM_Map!K179</f>
        <v>3</v>
      </c>
      <c r="F9" s="42">
        <f>EEPROM_Map!M179</f>
        <v>-62</v>
      </c>
      <c r="G9" s="42">
        <f>EEPROM_Map!O179</f>
        <v>-1</v>
      </c>
      <c r="H9" s="42">
        <f>EEPROM_Map!Q179</f>
        <v>30</v>
      </c>
      <c r="J9" s="46">
        <f t="shared" si="4"/>
        <v>7</v>
      </c>
      <c r="K9" s="42">
        <f t="shared" si="1"/>
        <v>-21</v>
      </c>
      <c r="L9" s="42">
        <f t="shared" si="2"/>
        <v>-22</v>
      </c>
      <c r="M9" s="42">
        <f t="shared" si="2"/>
        <v>-16</v>
      </c>
      <c r="N9" s="42">
        <f t="shared" si="2"/>
        <v>-20</v>
      </c>
      <c r="O9" s="42">
        <f t="shared" si="2"/>
        <v>-19</v>
      </c>
      <c r="P9" s="42">
        <f t="shared" si="2"/>
        <v>-17</v>
      </c>
      <c r="Q9" s="42">
        <f t="shared" si="2"/>
        <v>-17</v>
      </c>
      <c r="R9" s="42">
        <f t="shared" si="2"/>
        <v>-18</v>
      </c>
      <c r="S9" s="42">
        <f t="shared" si="2"/>
        <v>-16</v>
      </c>
      <c r="T9" s="42">
        <f t="shared" si="2"/>
        <v>-15</v>
      </c>
      <c r="U9" s="42">
        <f t="shared" si="2"/>
        <v>-18</v>
      </c>
      <c r="V9" s="42">
        <f t="shared" si="2"/>
        <v>-18</v>
      </c>
      <c r="W9" s="42">
        <f t="shared" si="2"/>
        <v>-18</v>
      </c>
      <c r="X9" s="42">
        <f t="shared" si="2"/>
        <v>-16</v>
      </c>
      <c r="Y9" s="42">
        <f t="shared" si="2"/>
        <v>-14</v>
      </c>
      <c r="Z9" s="42">
        <f t="shared" si="2"/>
        <v>-15</v>
      </c>
      <c r="AA9" s="42">
        <f t="shared" si="2"/>
        <v>-14</v>
      </c>
      <c r="AB9" s="42">
        <f t="shared" si="3"/>
        <v>-11</v>
      </c>
      <c r="AC9" s="42">
        <f t="shared" si="3"/>
        <v>-15</v>
      </c>
      <c r="AD9" s="42">
        <f t="shared" si="3"/>
        <v>-15</v>
      </c>
      <c r="AE9" s="42">
        <f t="shared" si="3"/>
        <v>-12</v>
      </c>
      <c r="AF9" s="42">
        <f t="shared" si="3"/>
        <v>-10</v>
      </c>
      <c r="AG9" s="42">
        <f t="shared" si="3"/>
        <v>-13</v>
      </c>
      <c r="AH9" s="42">
        <f t="shared" si="3"/>
        <v>-16</v>
      </c>
      <c r="AI9" s="42">
        <f t="shared" si="3"/>
        <v>-12</v>
      </c>
      <c r="AJ9" s="42">
        <f t="shared" si="3"/>
        <v>-12</v>
      </c>
      <c r="AK9" s="42">
        <f t="shared" si="3"/>
        <v>-13</v>
      </c>
      <c r="AL9" s="42">
        <f t="shared" si="3"/>
        <v>-14</v>
      </c>
      <c r="AM9" s="42">
        <f t="shared" si="3"/>
        <v>-14</v>
      </c>
      <c r="AN9" s="42">
        <f t="shared" si="3"/>
        <v>-12</v>
      </c>
      <c r="AO9" s="42">
        <f t="shared" si="3"/>
        <v>-6</v>
      </c>
      <c r="AP9" s="42">
        <f t="shared" si="3"/>
        <v>-11</v>
      </c>
    </row>
    <row r="10" spans="1:42" x14ac:dyDescent="0.25">
      <c r="A10" s="42">
        <f>EEPROM_Map!C180</f>
        <v>-21</v>
      </c>
      <c r="B10" s="42">
        <f>EEPROM_Map!E180</f>
        <v>-37</v>
      </c>
      <c r="C10" s="42">
        <f>EEPROM_Map!G180</f>
        <v>38</v>
      </c>
      <c r="D10" s="42">
        <f>EEPROM_Map!I180</f>
        <v>-1</v>
      </c>
      <c r="E10" s="42">
        <f>EEPROM_Map!K180</f>
        <v>18</v>
      </c>
      <c r="F10" s="42">
        <f>EEPROM_Map!M180</f>
        <v>28</v>
      </c>
      <c r="G10" s="42">
        <f>EEPROM_Map!O180</f>
        <v>1</v>
      </c>
      <c r="H10" s="42">
        <f>EEPROM_Map!Q180</f>
        <v>-10</v>
      </c>
      <c r="J10" s="46">
        <f t="shared" si="4"/>
        <v>8</v>
      </c>
      <c r="K10" s="42">
        <f t="shared" si="1"/>
        <v>-23</v>
      </c>
      <c r="L10" s="42">
        <f t="shared" si="2"/>
        <v>-14</v>
      </c>
      <c r="M10" s="42">
        <f t="shared" si="2"/>
        <v>3</v>
      </c>
      <c r="N10" s="42">
        <f t="shared" si="2"/>
        <v>-33</v>
      </c>
      <c r="O10" s="42">
        <f t="shared" si="2"/>
        <v>-9</v>
      </c>
      <c r="P10" s="42">
        <f t="shared" si="2"/>
        <v>-76</v>
      </c>
      <c r="Q10" s="42">
        <f t="shared" si="2"/>
        <v>8</v>
      </c>
      <c r="R10" s="42">
        <f t="shared" si="2"/>
        <v>-19</v>
      </c>
      <c r="S10" s="42">
        <f t="shared" si="2"/>
        <v>-87</v>
      </c>
      <c r="T10" s="42">
        <f t="shared" si="2"/>
        <v>-49</v>
      </c>
      <c r="U10" s="42">
        <f t="shared" si="2"/>
        <v>25</v>
      </c>
      <c r="V10" s="42">
        <f t="shared" si="2"/>
        <v>22</v>
      </c>
      <c r="W10" s="42">
        <f t="shared" si="2"/>
        <v>45</v>
      </c>
      <c r="X10" s="42">
        <f t="shared" si="2"/>
        <v>-57</v>
      </c>
      <c r="Y10" s="42">
        <f t="shared" si="2"/>
        <v>16</v>
      </c>
      <c r="Z10" s="42">
        <f t="shared" si="2"/>
        <v>-90</v>
      </c>
      <c r="AA10" s="42">
        <f t="shared" si="2"/>
        <v>58</v>
      </c>
      <c r="AB10" s="42">
        <f t="shared" si="3"/>
        <v>-46</v>
      </c>
      <c r="AC10" s="42">
        <f t="shared" si="3"/>
        <v>5</v>
      </c>
      <c r="AD10" s="42">
        <f t="shared" si="3"/>
        <v>-32</v>
      </c>
      <c r="AE10" s="42">
        <f t="shared" si="3"/>
        <v>72</v>
      </c>
      <c r="AF10" s="42">
        <f t="shared" si="3"/>
        <v>62</v>
      </c>
      <c r="AG10" s="42">
        <f t="shared" si="3"/>
        <v>-11</v>
      </c>
      <c r="AH10" s="42">
        <f t="shared" si="3"/>
        <v>-37</v>
      </c>
      <c r="AI10" s="42">
        <f t="shared" si="3"/>
        <v>-83</v>
      </c>
      <c r="AJ10" s="42">
        <f t="shared" si="3"/>
        <v>-89</v>
      </c>
      <c r="AK10" s="42">
        <f t="shared" si="3"/>
        <v>-30</v>
      </c>
      <c r="AL10" s="42">
        <f t="shared" si="3"/>
        <v>-19</v>
      </c>
      <c r="AM10" s="42">
        <f t="shared" si="3"/>
        <v>-13</v>
      </c>
      <c r="AN10" s="42">
        <f t="shared" si="3"/>
        <v>-103</v>
      </c>
      <c r="AO10" s="42">
        <f t="shared" si="3"/>
        <v>-110</v>
      </c>
      <c r="AP10" s="42">
        <f t="shared" si="3"/>
        <v>37</v>
      </c>
    </row>
    <row r="11" spans="1:42" x14ac:dyDescent="0.25">
      <c r="A11" s="42">
        <f>EEPROM_Map!C181</f>
        <v>-24</v>
      </c>
      <c r="B11" s="42">
        <f>EEPROM_Map!E181</f>
        <v>-47</v>
      </c>
      <c r="C11" s="42">
        <f>EEPROM_Map!G181</f>
        <v>-41</v>
      </c>
      <c r="D11" s="42">
        <f>EEPROM_Map!I181</f>
        <v>-3</v>
      </c>
      <c r="E11" s="42">
        <f>EEPROM_Map!K181</f>
        <v>-33</v>
      </c>
      <c r="F11" s="42">
        <f>EEPROM_Map!M181</f>
        <v>-68</v>
      </c>
      <c r="G11" s="42">
        <f>EEPROM_Map!O181</f>
        <v>-92</v>
      </c>
      <c r="H11" s="42">
        <f>EEPROM_Map!Q181</f>
        <v>-25</v>
      </c>
      <c r="J11" s="46">
        <f t="shared" si="4"/>
        <v>9</v>
      </c>
      <c r="K11" s="42">
        <f t="shared" si="1"/>
        <v>16</v>
      </c>
      <c r="L11" s="42">
        <f t="shared" si="2"/>
        <v>-88</v>
      </c>
      <c r="M11" s="42">
        <f t="shared" si="2"/>
        <v>-17</v>
      </c>
      <c r="N11" s="42">
        <f t="shared" si="2"/>
        <v>-23</v>
      </c>
      <c r="O11" s="42">
        <f t="shared" si="2"/>
        <v>10</v>
      </c>
      <c r="P11" s="42">
        <f t="shared" si="2"/>
        <v>3</v>
      </c>
      <c r="Q11" s="42">
        <f t="shared" si="2"/>
        <v>-72</v>
      </c>
      <c r="R11" s="42">
        <f t="shared" si="2"/>
        <v>-77</v>
      </c>
      <c r="S11" s="42">
        <f t="shared" si="2"/>
        <v>-72</v>
      </c>
      <c r="T11" s="42">
        <f t="shared" si="2"/>
        <v>45</v>
      </c>
      <c r="U11" s="42">
        <f t="shared" si="2"/>
        <v>-28</v>
      </c>
      <c r="V11" s="42">
        <f t="shared" si="2"/>
        <v>0</v>
      </c>
      <c r="W11" s="42">
        <f t="shared" si="2"/>
        <v>-30</v>
      </c>
      <c r="X11" s="42">
        <f t="shared" si="2"/>
        <v>-83</v>
      </c>
      <c r="Y11" s="42">
        <f t="shared" si="2"/>
        <v>-51</v>
      </c>
      <c r="Z11" s="42">
        <f t="shared" si="2"/>
        <v>17</v>
      </c>
      <c r="AA11" s="42">
        <f t="shared" si="2"/>
        <v>-99</v>
      </c>
      <c r="AB11" s="42">
        <f t="shared" si="3"/>
        <v>-55</v>
      </c>
      <c r="AC11" s="42">
        <f t="shared" si="3"/>
        <v>-44</v>
      </c>
      <c r="AD11" s="42">
        <f t="shared" si="3"/>
        <v>-115</v>
      </c>
      <c r="AE11" s="42">
        <f t="shared" si="3"/>
        <v>-77</v>
      </c>
      <c r="AF11" s="42">
        <f t="shared" si="3"/>
        <v>-109</v>
      </c>
      <c r="AG11" s="42">
        <f t="shared" si="3"/>
        <v>4</v>
      </c>
      <c r="AH11" s="42">
        <f t="shared" si="3"/>
        <v>51</v>
      </c>
      <c r="AI11" s="42">
        <f t="shared" si="3"/>
        <v>11</v>
      </c>
      <c r="AJ11" s="42">
        <f t="shared" si="3"/>
        <v>16</v>
      </c>
      <c r="AK11" s="42">
        <f t="shared" si="3"/>
        <v>-19</v>
      </c>
      <c r="AL11" s="42">
        <f t="shared" si="3"/>
        <v>-54</v>
      </c>
      <c r="AM11" s="42">
        <f t="shared" si="3"/>
        <v>-8</v>
      </c>
      <c r="AN11" s="42">
        <f t="shared" si="3"/>
        <v>31</v>
      </c>
      <c r="AO11" s="42">
        <f t="shared" si="3"/>
        <v>49</v>
      </c>
      <c r="AP11" s="42">
        <f t="shared" si="3"/>
        <v>-68</v>
      </c>
    </row>
    <row r="12" spans="1:42" x14ac:dyDescent="0.25">
      <c r="A12" s="42">
        <f>EEPROM_Map!C182</f>
        <v>-29</v>
      </c>
      <c r="B12" s="42">
        <f>EEPROM_Map!E182</f>
        <v>-36</v>
      </c>
      <c r="C12" s="42">
        <f>EEPROM_Map!G182</f>
        <v>-28</v>
      </c>
      <c r="D12" s="42">
        <f>EEPROM_Map!I182</f>
        <v>-14</v>
      </c>
      <c r="E12" s="42">
        <f>EEPROM_Map!K182</f>
        <v>-34</v>
      </c>
      <c r="F12" s="42">
        <f>EEPROM_Map!M182</f>
        <v>-56</v>
      </c>
      <c r="G12" s="42">
        <f>EEPROM_Map!O182</f>
        <v>-19</v>
      </c>
      <c r="H12" s="42">
        <f>EEPROM_Map!Q182</f>
        <v>-57</v>
      </c>
      <c r="J12" s="46">
        <f t="shared" si="4"/>
        <v>10</v>
      </c>
      <c r="K12" s="42">
        <f t="shared" si="1"/>
        <v>18</v>
      </c>
      <c r="L12" s="42">
        <f t="shared" si="2"/>
        <v>40</v>
      </c>
      <c r="M12" s="42">
        <f t="shared" si="2"/>
        <v>0</v>
      </c>
      <c r="N12" s="42">
        <f t="shared" si="2"/>
        <v>32</v>
      </c>
      <c r="O12" s="42">
        <f t="shared" si="2"/>
        <v>4</v>
      </c>
      <c r="P12" s="42">
        <f t="shared" si="2"/>
        <v>-60</v>
      </c>
      <c r="Q12" s="42">
        <f t="shared" si="2"/>
        <v>3</v>
      </c>
      <c r="R12" s="42">
        <f t="shared" si="2"/>
        <v>33</v>
      </c>
      <c r="S12" s="42">
        <f t="shared" si="2"/>
        <v>-14</v>
      </c>
      <c r="T12" s="42">
        <f t="shared" si="2"/>
        <v>-34</v>
      </c>
      <c r="U12" s="42">
        <f t="shared" si="2"/>
        <v>42</v>
      </c>
      <c r="V12" s="42">
        <f t="shared" si="2"/>
        <v>3</v>
      </c>
      <c r="W12" s="42">
        <f t="shared" si="2"/>
        <v>21</v>
      </c>
      <c r="X12" s="42">
        <f t="shared" si="2"/>
        <v>33</v>
      </c>
      <c r="Y12" s="42">
        <f t="shared" si="2"/>
        <v>3</v>
      </c>
      <c r="Z12" s="42">
        <f t="shared" si="2"/>
        <v>-6</v>
      </c>
      <c r="AA12" s="42">
        <f t="shared" si="2"/>
        <v>-21</v>
      </c>
      <c r="AB12" s="42">
        <f t="shared" si="3"/>
        <v>-46</v>
      </c>
      <c r="AC12" s="42">
        <f t="shared" si="3"/>
        <v>-37</v>
      </c>
      <c r="AD12" s="42">
        <f t="shared" si="3"/>
        <v>1</v>
      </c>
      <c r="AE12" s="42">
        <f t="shared" si="3"/>
        <v>-32</v>
      </c>
      <c r="AF12" s="42">
        <f t="shared" si="3"/>
        <v>-66</v>
      </c>
      <c r="AG12" s="42">
        <f t="shared" si="3"/>
        <v>-87</v>
      </c>
      <c r="AH12" s="42">
        <f t="shared" si="3"/>
        <v>-23</v>
      </c>
      <c r="AI12" s="42">
        <f t="shared" si="3"/>
        <v>-26</v>
      </c>
      <c r="AJ12" s="42">
        <f t="shared" si="3"/>
        <v>-35</v>
      </c>
      <c r="AK12" s="42">
        <f t="shared" si="3"/>
        <v>-26</v>
      </c>
      <c r="AL12" s="42">
        <f t="shared" si="3"/>
        <v>-10</v>
      </c>
      <c r="AM12" s="42">
        <f t="shared" si="3"/>
        <v>-32</v>
      </c>
      <c r="AN12" s="42">
        <f t="shared" si="3"/>
        <v>-51</v>
      </c>
      <c r="AO12" s="42">
        <f t="shared" si="3"/>
        <v>-15</v>
      </c>
      <c r="AP12" s="42">
        <f t="shared" si="3"/>
        <v>-56</v>
      </c>
    </row>
    <row r="13" spans="1:42" x14ac:dyDescent="0.25">
      <c r="A13" s="42">
        <f>EEPROM_Map!C183</f>
        <v>-21</v>
      </c>
      <c r="B13" s="42">
        <f>EEPROM_Map!E183</f>
        <v>-22</v>
      </c>
      <c r="C13" s="42">
        <f>EEPROM_Map!G183</f>
        <v>-17</v>
      </c>
      <c r="D13" s="42">
        <f>EEPROM_Map!I183</f>
        <v>-21</v>
      </c>
      <c r="E13" s="42">
        <f>EEPROM_Map!K183</f>
        <v>-20</v>
      </c>
      <c r="F13" s="42">
        <f>EEPROM_Map!M183</f>
        <v>-20</v>
      </c>
      <c r="G13" s="42">
        <f>EEPROM_Map!O183</f>
        <v>-18</v>
      </c>
      <c r="H13" s="42">
        <f>EEPROM_Map!Q183</f>
        <v>-20</v>
      </c>
      <c r="J13" s="46">
        <f t="shared" si="4"/>
        <v>11</v>
      </c>
      <c r="K13" s="42">
        <f t="shared" si="1"/>
        <v>-17</v>
      </c>
      <c r="L13" s="42">
        <f t="shared" si="2"/>
        <v>-18</v>
      </c>
      <c r="M13" s="42">
        <f t="shared" si="2"/>
        <v>-14</v>
      </c>
      <c r="N13" s="42">
        <f t="shared" si="2"/>
        <v>-17</v>
      </c>
      <c r="O13" s="42">
        <f t="shared" si="2"/>
        <v>-17</v>
      </c>
      <c r="P13" s="42">
        <f t="shared" si="2"/>
        <v>-17</v>
      </c>
      <c r="Q13" s="42">
        <f t="shared" si="2"/>
        <v>-15</v>
      </c>
      <c r="R13" s="42">
        <f t="shared" si="2"/>
        <v>-18</v>
      </c>
      <c r="S13" s="42">
        <f t="shared" si="2"/>
        <v>-14</v>
      </c>
      <c r="T13" s="42">
        <f t="shared" si="2"/>
        <v>-17</v>
      </c>
      <c r="U13" s="42">
        <f t="shared" si="2"/>
        <v>-16</v>
      </c>
      <c r="V13" s="42">
        <f t="shared" si="2"/>
        <v>-16</v>
      </c>
      <c r="W13" s="42">
        <f t="shared" si="2"/>
        <v>-18</v>
      </c>
      <c r="X13" s="42">
        <f t="shared" si="2"/>
        <v>-16</v>
      </c>
      <c r="Y13" s="42">
        <f t="shared" si="2"/>
        <v>-15</v>
      </c>
      <c r="Z13" s="42">
        <f t="shared" si="2"/>
        <v>-14</v>
      </c>
      <c r="AA13" s="42">
        <f t="shared" si="2"/>
        <v>-13</v>
      </c>
      <c r="AB13" s="42">
        <f t="shared" si="3"/>
        <v>-11</v>
      </c>
      <c r="AC13" s="42">
        <f t="shared" si="3"/>
        <v>-13</v>
      </c>
      <c r="AD13" s="42">
        <f t="shared" si="3"/>
        <v>-13</v>
      </c>
      <c r="AE13" s="42">
        <f t="shared" si="3"/>
        <v>-12</v>
      </c>
      <c r="AF13" s="42">
        <f t="shared" si="3"/>
        <v>-10</v>
      </c>
      <c r="AG13" s="42">
        <f t="shared" si="3"/>
        <v>-11</v>
      </c>
      <c r="AH13" s="42">
        <f t="shared" si="3"/>
        <v>-14</v>
      </c>
      <c r="AI13" s="42">
        <f t="shared" si="3"/>
        <v>-12</v>
      </c>
      <c r="AJ13" s="42">
        <f t="shared" si="3"/>
        <v>-11</v>
      </c>
      <c r="AK13" s="42">
        <f t="shared" si="3"/>
        <v>-10</v>
      </c>
      <c r="AL13" s="42">
        <f t="shared" si="3"/>
        <v>-11</v>
      </c>
      <c r="AM13" s="42">
        <f t="shared" si="3"/>
        <v>-13</v>
      </c>
      <c r="AN13" s="42">
        <f t="shared" si="3"/>
        <v>-12</v>
      </c>
      <c r="AO13" s="42">
        <f t="shared" si="3"/>
        <v>-6</v>
      </c>
      <c r="AP13" s="42">
        <f t="shared" si="3"/>
        <v>-13</v>
      </c>
    </row>
    <row r="14" spans="1:42" x14ac:dyDescent="0.25">
      <c r="A14" s="42">
        <f>EEPROM_Map!C184</f>
        <v>-17</v>
      </c>
      <c r="B14" s="42">
        <f>EEPROM_Map!E184</f>
        <v>-19</v>
      </c>
      <c r="C14" s="42">
        <f>EEPROM_Map!G184</f>
        <v>-21</v>
      </c>
      <c r="D14" s="42">
        <f>EEPROM_Map!I184</f>
        <v>-19</v>
      </c>
      <c r="E14" s="42">
        <f>EEPROM_Map!K184</f>
        <v>-21</v>
      </c>
      <c r="F14" s="42">
        <f>EEPROM_Map!M184</f>
        <v>-17</v>
      </c>
      <c r="G14" s="42">
        <f>EEPROM_Map!O184</f>
        <v>-18</v>
      </c>
      <c r="H14" s="42">
        <f>EEPROM_Map!Q184</f>
        <v>-18</v>
      </c>
      <c r="J14" s="46">
        <f t="shared" si="4"/>
        <v>12</v>
      </c>
      <c r="K14" s="42">
        <f t="shared" si="1"/>
        <v>-19</v>
      </c>
      <c r="L14" s="42">
        <f t="shared" si="2"/>
        <v>-13</v>
      </c>
      <c r="M14" s="42">
        <f t="shared" si="2"/>
        <v>6</v>
      </c>
      <c r="N14" s="42">
        <f t="shared" si="2"/>
        <v>-31</v>
      </c>
      <c r="O14" s="42">
        <f t="shared" si="2"/>
        <v>-8</v>
      </c>
      <c r="P14" s="42">
        <f t="shared" si="2"/>
        <v>-75</v>
      </c>
      <c r="Q14" s="42">
        <f t="shared" si="2"/>
        <v>10</v>
      </c>
      <c r="R14" s="42">
        <f t="shared" si="2"/>
        <v>-16</v>
      </c>
      <c r="S14" s="42">
        <f t="shared" si="2"/>
        <v>-85</v>
      </c>
      <c r="T14" s="42">
        <f t="shared" si="2"/>
        <v>-47</v>
      </c>
      <c r="U14" s="42">
        <f t="shared" si="2"/>
        <v>25</v>
      </c>
      <c r="V14" s="42">
        <f t="shared" si="2"/>
        <v>23</v>
      </c>
      <c r="W14" s="42">
        <f t="shared" si="2"/>
        <v>43</v>
      </c>
      <c r="X14" s="42">
        <f t="shared" si="2"/>
        <v>-56</v>
      </c>
      <c r="Y14" s="42">
        <f t="shared" si="2"/>
        <v>17</v>
      </c>
      <c r="Z14" s="42">
        <f t="shared" si="2"/>
        <v>-90</v>
      </c>
      <c r="AA14" s="42">
        <f t="shared" si="2"/>
        <v>61</v>
      </c>
      <c r="AB14" s="42">
        <f t="shared" si="3"/>
        <v>-46</v>
      </c>
      <c r="AC14" s="42">
        <f t="shared" si="3"/>
        <v>7</v>
      </c>
      <c r="AD14" s="42">
        <f t="shared" si="3"/>
        <v>-31</v>
      </c>
      <c r="AE14" s="42">
        <f t="shared" si="3"/>
        <v>72</v>
      </c>
      <c r="AF14" s="42">
        <f t="shared" si="3"/>
        <v>65</v>
      </c>
      <c r="AG14" s="42">
        <f t="shared" si="3"/>
        <v>-11</v>
      </c>
      <c r="AH14" s="42">
        <f t="shared" si="3"/>
        <v>-38</v>
      </c>
      <c r="AI14" s="42">
        <f t="shared" si="3"/>
        <v>-80</v>
      </c>
      <c r="AJ14" s="42">
        <f t="shared" si="3"/>
        <v>-86</v>
      </c>
      <c r="AK14" s="42">
        <f t="shared" si="3"/>
        <v>-29</v>
      </c>
      <c r="AL14" s="42">
        <f t="shared" si="3"/>
        <v>-19</v>
      </c>
      <c r="AM14" s="42">
        <f t="shared" si="3"/>
        <v>-13</v>
      </c>
      <c r="AN14" s="42">
        <f t="shared" si="3"/>
        <v>-103</v>
      </c>
      <c r="AO14" s="42">
        <f t="shared" si="3"/>
        <v>-111</v>
      </c>
      <c r="AP14" s="42">
        <f t="shared" si="3"/>
        <v>37</v>
      </c>
    </row>
    <row r="15" spans="1:42" x14ac:dyDescent="0.25">
      <c r="A15" s="42">
        <f>EEPROM_Map!C185</f>
        <v>-16</v>
      </c>
      <c r="B15" s="42">
        <f>EEPROM_Map!E185</f>
        <v>-15</v>
      </c>
      <c r="C15" s="42">
        <f>EEPROM_Map!G185</f>
        <v>-17</v>
      </c>
      <c r="D15" s="42">
        <f>EEPROM_Map!I185</f>
        <v>-16</v>
      </c>
      <c r="E15" s="42">
        <f>EEPROM_Map!K185</f>
        <v>-14</v>
      </c>
      <c r="F15" s="42">
        <f>EEPROM_Map!M185</f>
        <v>-12</v>
      </c>
      <c r="G15" s="42">
        <f>EEPROM_Map!O185</f>
        <v>-15</v>
      </c>
      <c r="H15" s="42">
        <f>EEPROM_Map!Q185</f>
        <v>-17</v>
      </c>
      <c r="J15" s="46">
        <f t="shared" si="4"/>
        <v>13</v>
      </c>
      <c r="K15" s="42">
        <f t="shared" si="1"/>
        <v>18</v>
      </c>
      <c r="L15" s="42">
        <f t="shared" si="2"/>
        <v>-86</v>
      </c>
      <c r="M15" s="42">
        <f t="shared" si="2"/>
        <v>-17</v>
      </c>
      <c r="N15" s="42">
        <f t="shared" si="2"/>
        <v>-22</v>
      </c>
      <c r="O15" s="42">
        <f t="shared" si="2"/>
        <v>10</v>
      </c>
      <c r="P15" s="42">
        <f t="shared" si="2"/>
        <v>7</v>
      </c>
      <c r="Q15" s="42">
        <f t="shared" si="2"/>
        <v>-70</v>
      </c>
      <c r="R15" s="42">
        <f t="shared" si="2"/>
        <v>-77</v>
      </c>
      <c r="S15" s="42">
        <f t="shared" si="2"/>
        <v>-71</v>
      </c>
      <c r="T15" s="42">
        <f t="shared" si="2"/>
        <v>46</v>
      </c>
      <c r="U15" s="42">
        <f t="shared" si="2"/>
        <v>-26</v>
      </c>
      <c r="V15" s="42">
        <f t="shared" si="2"/>
        <v>1</v>
      </c>
      <c r="W15" s="42">
        <f t="shared" si="2"/>
        <v>-29</v>
      </c>
      <c r="X15" s="42">
        <f t="shared" si="2"/>
        <v>-82</v>
      </c>
      <c r="Y15" s="42">
        <f t="shared" si="2"/>
        <v>-51</v>
      </c>
      <c r="Z15" s="42">
        <f t="shared" si="2"/>
        <v>16</v>
      </c>
      <c r="AA15" s="42">
        <f t="shared" si="2"/>
        <v>-98</v>
      </c>
      <c r="AB15" s="42">
        <f t="shared" si="3"/>
        <v>-55</v>
      </c>
      <c r="AC15" s="42">
        <f t="shared" si="3"/>
        <v>-42</v>
      </c>
      <c r="AD15" s="42">
        <f t="shared" si="3"/>
        <v>-113</v>
      </c>
      <c r="AE15" s="42">
        <f t="shared" si="3"/>
        <v>-75</v>
      </c>
      <c r="AF15" s="42">
        <f t="shared" si="3"/>
        <v>-109</v>
      </c>
      <c r="AG15" s="42">
        <f t="shared" si="3"/>
        <v>6</v>
      </c>
      <c r="AH15" s="42">
        <f t="shared" si="3"/>
        <v>53</v>
      </c>
      <c r="AI15" s="42">
        <f t="shared" si="3"/>
        <v>11</v>
      </c>
      <c r="AJ15" s="42">
        <f t="shared" si="3"/>
        <v>18</v>
      </c>
      <c r="AK15" s="42">
        <f t="shared" si="3"/>
        <v>-15</v>
      </c>
      <c r="AL15" s="42">
        <f t="shared" si="3"/>
        <v>-53</v>
      </c>
      <c r="AM15" s="42">
        <f t="shared" si="3"/>
        <v>-11</v>
      </c>
      <c r="AN15" s="42">
        <f t="shared" si="3"/>
        <v>32</v>
      </c>
      <c r="AO15" s="42">
        <f t="shared" si="3"/>
        <v>49</v>
      </c>
      <c r="AP15" s="42">
        <f t="shared" si="3"/>
        <v>-71</v>
      </c>
    </row>
    <row r="16" spans="1:42" x14ac:dyDescent="0.25">
      <c r="A16" s="42">
        <f>EEPROM_Map!C186</f>
        <v>-14</v>
      </c>
      <c r="B16" s="42">
        <f>EEPROM_Map!E186</f>
        <v>-15</v>
      </c>
      <c r="C16" s="42">
        <f>EEPROM_Map!G186</f>
        <v>-14</v>
      </c>
      <c r="D16" s="42">
        <f>EEPROM_Map!I186</f>
        <v>-14</v>
      </c>
      <c r="E16" s="42">
        <f>EEPROM_Map!K186</f>
        <v>-15</v>
      </c>
      <c r="F16" s="42">
        <f>EEPROM_Map!M186</f>
        <v>-15</v>
      </c>
      <c r="G16" s="42">
        <f>EEPROM_Map!O186</f>
        <v>-6</v>
      </c>
      <c r="H16" s="42">
        <f>EEPROM_Map!Q186</f>
        <v>-12</v>
      </c>
      <c r="J16" s="46">
        <f t="shared" si="4"/>
        <v>14</v>
      </c>
      <c r="K16" s="42">
        <f t="shared" si="1"/>
        <v>17</v>
      </c>
      <c r="L16" s="42">
        <f t="shared" si="2"/>
        <v>41</v>
      </c>
      <c r="M16" s="42">
        <f t="shared" si="2"/>
        <v>-1</v>
      </c>
      <c r="N16" s="42">
        <f t="shared" si="2"/>
        <v>35</v>
      </c>
      <c r="O16" s="42">
        <f t="shared" si="2"/>
        <v>5</v>
      </c>
      <c r="P16" s="42">
        <f t="shared" si="2"/>
        <v>-61</v>
      </c>
      <c r="Q16" s="42">
        <f t="shared" si="2"/>
        <v>3</v>
      </c>
      <c r="R16" s="42">
        <f t="shared" si="2"/>
        <v>35</v>
      </c>
      <c r="S16" s="42">
        <f t="shared" si="2"/>
        <v>-16</v>
      </c>
      <c r="T16" s="42">
        <f t="shared" si="2"/>
        <v>-35</v>
      </c>
      <c r="U16" s="42">
        <f t="shared" si="2"/>
        <v>42</v>
      </c>
      <c r="V16" s="42">
        <f t="shared" si="2"/>
        <v>6</v>
      </c>
      <c r="W16" s="42">
        <f t="shared" si="2"/>
        <v>22</v>
      </c>
      <c r="X16" s="42">
        <f t="shared" si="2"/>
        <v>32</v>
      </c>
      <c r="Y16" s="42">
        <f t="shared" si="2"/>
        <v>3</v>
      </c>
      <c r="Z16" s="42">
        <f t="shared" si="2"/>
        <v>-7</v>
      </c>
      <c r="AA16" s="42">
        <f t="shared" si="2"/>
        <v>-22</v>
      </c>
      <c r="AB16" s="42">
        <f t="shared" si="3"/>
        <v>-46</v>
      </c>
      <c r="AC16" s="42">
        <f t="shared" si="3"/>
        <v>-36</v>
      </c>
      <c r="AD16" s="42">
        <f t="shared" si="3"/>
        <v>-1</v>
      </c>
      <c r="AE16" s="42">
        <f t="shared" si="3"/>
        <v>-30</v>
      </c>
      <c r="AF16" s="42">
        <f t="shared" si="3"/>
        <v>-67</v>
      </c>
      <c r="AG16" s="42">
        <f t="shared" si="3"/>
        <v>-87</v>
      </c>
      <c r="AH16" s="42">
        <f t="shared" si="3"/>
        <v>-21</v>
      </c>
      <c r="AI16" s="42">
        <f t="shared" si="3"/>
        <v>-24</v>
      </c>
      <c r="AJ16" s="42">
        <f t="shared" si="3"/>
        <v>-34</v>
      </c>
      <c r="AK16" s="42">
        <f t="shared" si="3"/>
        <v>-25</v>
      </c>
      <c r="AL16" s="42">
        <f t="shared" si="3"/>
        <v>-9</v>
      </c>
      <c r="AM16" s="42">
        <f t="shared" si="3"/>
        <v>-31</v>
      </c>
      <c r="AN16" s="42">
        <f t="shared" si="3"/>
        <v>-54</v>
      </c>
      <c r="AO16" s="42">
        <f t="shared" si="3"/>
        <v>-16</v>
      </c>
      <c r="AP16" s="42">
        <f t="shared" si="3"/>
        <v>-55</v>
      </c>
    </row>
    <row r="17" spans="1:42" x14ac:dyDescent="0.25">
      <c r="A17" s="42">
        <f>EEPROM_Map!C187</f>
        <v>-26</v>
      </c>
      <c r="B17" s="42">
        <f>EEPROM_Map!E187</f>
        <v>-17</v>
      </c>
      <c r="C17" s="42">
        <f>EEPROM_Map!G187</f>
        <v>1</v>
      </c>
      <c r="D17" s="42">
        <f>EEPROM_Map!I187</f>
        <v>-35</v>
      </c>
      <c r="E17" s="42">
        <f>EEPROM_Map!K187</f>
        <v>-12</v>
      </c>
      <c r="F17" s="42">
        <f>EEPROM_Map!M187</f>
        <v>-79</v>
      </c>
      <c r="G17" s="42">
        <f>EEPROM_Map!O187</f>
        <v>6</v>
      </c>
      <c r="H17" s="42">
        <f>EEPROM_Map!Q187</f>
        <v>-21</v>
      </c>
      <c r="J17" s="46">
        <f t="shared" si="4"/>
        <v>15</v>
      </c>
      <c r="K17" s="42">
        <f t="shared" si="1"/>
        <v>-16</v>
      </c>
      <c r="L17" s="42">
        <f t="shared" si="2"/>
        <v>-17</v>
      </c>
      <c r="M17" s="42">
        <f t="shared" si="2"/>
        <v>-14</v>
      </c>
      <c r="N17" s="42">
        <f t="shared" si="2"/>
        <v>-17</v>
      </c>
      <c r="O17" s="42">
        <f t="shared" si="2"/>
        <v>-16</v>
      </c>
      <c r="P17" s="42">
        <f t="shared" si="2"/>
        <v>-16</v>
      </c>
      <c r="Q17" s="42">
        <f t="shared" si="2"/>
        <v>-15</v>
      </c>
      <c r="R17" s="42">
        <f t="shared" si="2"/>
        <v>-14</v>
      </c>
      <c r="S17" s="42">
        <f t="shared" si="2"/>
        <v>-15</v>
      </c>
      <c r="T17" s="42">
        <f t="shared" si="2"/>
        <v>-13</v>
      </c>
      <c r="U17" s="42">
        <f t="shared" si="2"/>
        <v>-16</v>
      </c>
      <c r="V17" s="42">
        <f t="shared" si="2"/>
        <v>-15</v>
      </c>
      <c r="W17" s="42">
        <f t="shared" si="2"/>
        <v>-17</v>
      </c>
      <c r="X17" s="42">
        <f t="shared" si="2"/>
        <v>-15</v>
      </c>
      <c r="Y17" s="42">
        <f t="shared" si="2"/>
        <v>-13</v>
      </c>
      <c r="Z17" s="42">
        <f t="shared" si="2"/>
        <v>-14</v>
      </c>
      <c r="AA17" s="42">
        <f t="shared" ref="AA17:AP32" si="5">INDEX($A$1:$H$128,ROUNDDOWN(AA$1/8,0)+1+COUNT($K$1:$FN$1)*$J17/8,MOD(AA$1,8)+1)</f>
        <v>-11</v>
      </c>
      <c r="AB17" s="42">
        <f t="shared" si="3"/>
        <v>-10</v>
      </c>
      <c r="AC17" s="42">
        <f t="shared" si="3"/>
        <v>-13</v>
      </c>
      <c r="AD17" s="42">
        <f t="shared" si="3"/>
        <v>-13</v>
      </c>
      <c r="AE17" s="42">
        <f t="shared" si="3"/>
        <v>-10</v>
      </c>
      <c r="AF17" s="42">
        <f t="shared" si="3"/>
        <v>-8</v>
      </c>
      <c r="AG17" s="42">
        <f t="shared" si="3"/>
        <v>-10</v>
      </c>
      <c r="AH17" s="42">
        <f t="shared" si="3"/>
        <v>-13</v>
      </c>
      <c r="AI17" s="42">
        <f t="shared" si="3"/>
        <v>-10</v>
      </c>
      <c r="AJ17" s="42">
        <f t="shared" si="3"/>
        <v>-10</v>
      </c>
      <c r="AK17" s="42">
        <f t="shared" si="3"/>
        <v>-10</v>
      </c>
      <c r="AL17" s="42">
        <f t="shared" si="3"/>
        <v>-12</v>
      </c>
      <c r="AM17" s="42">
        <f t="shared" si="3"/>
        <v>-12</v>
      </c>
      <c r="AN17" s="42">
        <f t="shared" si="3"/>
        <v>-12</v>
      </c>
      <c r="AO17" s="42">
        <f t="shared" si="3"/>
        <v>-5</v>
      </c>
      <c r="AP17" s="42">
        <f t="shared" si="3"/>
        <v>-10</v>
      </c>
    </row>
    <row r="18" spans="1:42" x14ac:dyDescent="0.25">
      <c r="A18" s="42">
        <f>EEPROM_Map!C188</f>
        <v>-89</v>
      </c>
      <c r="B18" s="42">
        <f>EEPROM_Map!E188</f>
        <v>-51</v>
      </c>
      <c r="C18" s="42">
        <f>EEPROM_Map!G188</f>
        <v>24</v>
      </c>
      <c r="D18" s="42">
        <f>EEPROM_Map!I188</f>
        <v>19</v>
      </c>
      <c r="E18" s="42">
        <f>EEPROM_Map!K188</f>
        <v>42</v>
      </c>
      <c r="F18" s="42">
        <f>EEPROM_Map!M188</f>
        <v>-60</v>
      </c>
      <c r="G18" s="42">
        <f>EEPROM_Map!O188</f>
        <v>15</v>
      </c>
      <c r="H18" s="42">
        <f>EEPROM_Map!Q188</f>
        <v>-91</v>
      </c>
      <c r="J18" s="46">
        <f>J17+16</f>
        <v>31</v>
      </c>
      <c r="K18" s="42">
        <f t="shared" si="1"/>
        <v>-11</v>
      </c>
      <c r="L18" s="42">
        <f t="shared" ref="L18:Z18" si="6">INDEX($A$1:$H$128,ROUNDDOWN(L$1/8,0)+1+COUNT($K$1:$FN$1)*$J18/8,MOD(L$1,8)+1)</f>
        <v>-13</v>
      </c>
      <c r="M18" s="42">
        <f t="shared" si="6"/>
        <v>-11</v>
      </c>
      <c r="N18" s="42">
        <f t="shared" si="6"/>
        <v>-15</v>
      </c>
      <c r="O18" s="42">
        <f t="shared" si="6"/>
        <v>-11</v>
      </c>
      <c r="P18" s="42">
        <f t="shared" si="6"/>
        <v>-11</v>
      </c>
      <c r="Q18" s="42">
        <f t="shared" si="6"/>
        <v>-16</v>
      </c>
      <c r="R18" s="42">
        <f t="shared" si="6"/>
        <v>-8</v>
      </c>
      <c r="S18" s="42">
        <f t="shared" si="6"/>
        <v>-8</v>
      </c>
      <c r="T18" s="42">
        <f t="shared" si="6"/>
        <v>-12</v>
      </c>
      <c r="U18" s="42">
        <f t="shared" si="6"/>
        <v>-15</v>
      </c>
      <c r="V18" s="42">
        <f t="shared" si="6"/>
        <v>-10</v>
      </c>
      <c r="W18" s="42">
        <f t="shared" si="6"/>
        <v>-11</v>
      </c>
      <c r="X18" s="42">
        <f t="shared" si="6"/>
        <v>-12</v>
      </c>
      <c r="Y18" s="42">
        <f t="shared" si="6"/>
        <v>-14</v>
      </c>
      <c r="Z18" s="42">
        <f t="shared" si="6"/>
        <v>-11</v>
      </c>
      <c r="AA18" s="42">
        <f t="shared" si="5"/>
        <v>-10</v>
      </c>
      <c r="AB18" s="42">
        <f t="shared" si="5"/>
        <v>-14</v>
      </c>
      <c r="AC18" s="42">
        <f t="shared" si="5"/>
        <v>-11</v>
      </c>
      <c r="AD18" s="42">
        <f t="shared" si="5"/>
        <v>-9</v>
      </c>
      <c r="AE18" s="42">
        <f t="shared" si="5"/>
        <v>-9</v>
      </c>
      <c r="AF18" s="42">
        <f t="shared" si="5"/>
        <v>-6</v>
      </c>
      <c r="AG18" s="42">
        <f t="shared" si="5"/>
        <v>-11</v>
      </c>
      <c r="AH18" s="42">
        <f t="shared" si="5"/>
        <v>-16</v>
      </c>
      <c r="AI18" s="42">
        <f t="shared" si="5"/>
        <v>-11</v>
      </c>
      <c r="AJ18" s="42">
        <f t="shared" si="5"/>
        <v>-10</v>
      </c>
      <c r="AK18" s="42">
        <f t="shared" si="5"/>
        <v>-12</v>
      </c>
      <c r="AL18" s="42">
        <f t="shared" si="5"/>
        <v>-13</v>
      </c>
      <c r="AM18" s="42">
        <f t="shared" si="5"/>
        <v>-9</v>
      </c>
      <c r="AN18" s="42">
        <f t="shared" si="5"/>
        <v>-10</v>
      </c>
      <c r="AO18" s="42">
        <f t="shared" si="5"/>
        <v>-11</v>
      </c>
      <c r="AP18" s="42">
        <f t="shared" si="5"/>
        <v>-7</v>
      </c>
    </row>
    <row r="19" spans="1:42" x14ac:dyDescent="0.25">
      <c r="A19" s="42">
        <f>EEPROM_Map!C189</f>
        <v>58</v>
      </c>
      <c r="B19" s="42">
        <f>EEPROM_Map!E189</f>
        <v>-47</v>
      </c>
      <c r="C19" s="42">
        <f>EEPROM_Map!G189</f>
        <v>3</v>
      </c>
      <c r="D19" s="42">
        <f>EEPROM_Map!I189</f>
        <v>-35</v>
      </c>
      <c r="E19" s="42">
        <f>EEPROM_Map!K189</f>
        <v>70</v>
      </c>
      <c r="F19" s="42">
        <f>EEPROM_Map!M189</f>
        <v>60</v>
      </c>
      <c r="G19" s="42">
        <f>EEPROM_Map!O189</f>
        <v>-12</v>
      </c>
      <c r="H19" s="42">
        <f>EEPROM_Map!Q189</f>
        <v>-38</v>
      </c>
      <c r="J19" s="46">
        <f>J18-1</f>
        <v>30</v>
      </c>
      <c r="K19" s="42">
        <f t="shared" ref="K19:Z33" si="7">INDEX($A$1:$H$128,ROUNDDOWN(K$1/8,0)+1+COUNT($K$1:$FN$1)*$J19/8,MOD(K$1,8)+1)</f>
        <v>-90</v>
      </c>
      <c r="L19" s="42">
        <f t="shared" si="7"/>
        <v>29</v>
      </c>
      <c r="M19" s="42">
        <f t="shared" si="7"/>
        <v>-59</v>
      </c>
      <c r="N19" s="42">
        <f t="shared" si="7"/>
        <v>16</v>
      </c>
      <c r="O19" s="42">
        <f t="shared" si="7"/>
        <v>-57</v>
      </c>
      <c r="P19" s="42">
        <f t="shared" si="7"/>
        <v>-101</v>
      </c>
      <c r="Q19" s="42">
        <f t="shared" si="7"/>
        <v>13</v>
      </c>
      <c r="R19" s="42">
        <f t="shared" si="7"/>
        <v>-32</v>
      </c>
      <c r="S19" s="42">
        <f t="shared" si="7"/>
        <v>-36</v>
      </c>
      <c r="T19" s="42">
        <f t="shared" si="7"/>
        <v>28</v>
      </c>
      <c r="U19" s="42">
        <f t="shared" si="7"/>
        <v>-20</v>
      </c>
      <c r="V19" s="42">
        <f t="shared" si="7"/>
        <v>-71</v>
      </c>
      <c r="W19" s="42">
        <f t="shared" si="7"/>
        <v>-71</v>
      </c>
      <c r="X19" s="42">
        <f t="shared" si="7"/>
        <v>-53</v>
      </c>
      <c r="Y19" s="42">
        <f t="shared" si="7"/>
        <v>5</v>
      </c>
      <c r="Z19" s="42">
        <f t="shared" si="7"/>
        <v>-34</v>
      </c>
      <c r="AA19" s="42">
        <f t="shared" si="5"/>
        <v>-7</v>
      </c>
      <c r="AB19" s="42">
        <f t="shared" si="5"/>
        <v>-32</v>
      </c>
      <c r="AC19" s="42">
        <f t="shared" si="5"/>
        <v>-20</v>
      </c>
      <c r="AD19" s="42">
        <f t="shared" si="5"/>
        <v>-17</v>
      </c>
      <c r="AE19" s="42">
        <f t="shared" si="5"/>
        <v>-18</v>
      </c>
      <c r="AF19" s="42">
        <f t="shared" si="5"/>
        <v>-65</v>
      </c>
      <c r="AG19" s="42">
        <f t="shared" si="5"/>
        <v>-35</v>
      </c>
      <c r="AH19" s="42">
        <f t="shared" si="5"/>
        <v>-27</v>
      </c>
      <c r="AI19" s="42">
        <f t="shared" si="5"/>
        <v>-27</v>
      </c>
      <c r="AJ19" s="42">
        <f t="shared" si="5"/>
        <v>-43</v>
      </c>
      <c r="AK19" s="42">
        <f t="shared" si="5"/>
        <v>-50</v>
      </c>
      <c r="AL19" s="42">
        <f t="shared" si="5"/>
        <v>-8</v>
      </c>
      <c r="AM19" s="42">
        <f t="shared" si="5"/>
        <v>-55</v>
      </c>
      <c r="AN19" s="42">
        <f t="shared" si="5"/>
        <v>2</v>
      </c>
      <c r="AO19" s="42">
        <f t="shared" si="5"/>
        <v>-58</v>
      </c>
      <c r="AP19" s="42">
        <f t="shared" si="5"/>
        <v>-32</v>
      </c>
    </row>
    <row r="20" spans="1:42" x14ac:dyDescent="0.25">
      <c r="A20" s="42">
        <f>EEPROM_Map!C190</f>
        <v>-84</v>
      </c>
      <c r="B20" s="42">
        <f>EEPROM_Map!E190</f>
        <v>-89</v>
      </c>
      <c r="C20" s="42">
        <f>EEPROM_Map!G190</f>
        <v>-30</v>
      </c>
      <c r="D20" s="42">
        <f>EEPROM_Map!I190</f>
        <v>-23</v>
      </c>
      <c r="E20" s="42">
        <f>EEPROM_Map!K190</f>
        <v>-15</v>
      </c>
      <c r="F20" s="42">
        <f>EEPROM_Map!M190</f>
        <v>-103</v>
      </c>
      <c r="G20" s="42">
        <f>EEPROM_Map!O190</f>
        <v>-112</v>
      </c>
      <c r="H20" s="42">
        <f>EEPROM_Map!Q190</f>
        <v>35</v>
      </c>
      <c r="J20" s="46">
        <f t="shared" ref="J20:J33" si="8">J19-1</f>
        <v>29</v>
      </c>
      <c r="K20" s="42">
        <f t="shared" si="7"/>
        <v>41</v>
      </c>
      <c r="L20" s="42">
        <f t="shared" si="7"/>
        <v>-65</v>
      </c>
      <c r="M20" s="42">
        <f t="shared" si="7"/>
        <v>-22</v>
      </c>
      <c r="N20" s="42">
        <f t="shared" si="7"/>
        <v>-60</v>
      </c>
      <c r="O20" s="42">
        <f t="shared" si="7"/>
        <v>36</v>
      </c>
      <c r="P20" s="42">
        <f t="shared" si="7"/>
        <v>-27</v>
      </c>
      <c r="Q20" s="42">
        <f t="shared" si="7"/>
        <v>18</v>
      </c>
      <c r="R20" s="42">
        <f t="shared" si="7"/>
        <v>-87</v>
      </c>
      <c r="S20" s="42">
        <f t="shared" si="7"/>
        <v>-73</v>
      </c>
      <c r="T20" s="42">
        <f t="shared" si="7"/>
        <v>41</v>
      </c>
      <c r="U20" s="42">
        <f t="shared" si="7"/>
        <v>-55</v>
      </c>
      <c r="V20" s="42">
        <f t="shared" si="7"/>
        <v>-60</v>
      </c>
      <c r="W20" s="42">
        <f t="shared" si="7"/>
        <v>-13</v>
      </c>
      <c r="X20" s="42">
        <f t="shared" si="7"/>
        <v>-25</v>
      </c>
      <c r="Y20" s="42">
        <f t="shared" si="7"/>
        <v>-6</v>
      </c>
      <c r="Z20" s="42">
        <f t="shared" si="7"/>
        <v>29</v>
      </c>
      <c r="AA20" s="42">
        <f t="shared" si="5"/>
        <v>-26</v>
      </c>
      <c r="AB20" s="42">
        <f t="shared" si="5"/>
        <v>-64</v>
      </c>
      <c r="AC20" s="42">
        <f t="shared" si="5"/>
        <v>-9</v>
      </c>
      <c r="AD20" s="42">
        <f t="shared" si="5"/>
        <v>-80</v>
      </c>
      <c r="AE20" s="42">
        <f t="shared" si="5"/>
        <v>2</v>
      </c>
      <c r="AF20" s="42">
        <f t="shared" si="5"/>
        <v>-75</v>
      </c>
      <c r="AG20" s="42">
        <f t="shared" si="5"/>
        <v>-39</v>
      </c>
      <c r="AH20" s="42">
        <f t="shared" si="5"/>
        <v>-32</v>
      </c>
      <c r="AI20" s="42">
        <f t="shared" si="5"/>
        <v>11</v>
      </c>
      <c r="AJ20" s="42">
        <f t="shared" si="5"/>
        <v>-4</v>
      </c>
      <c r="AK20" s="42">
        <f t="shared" si="5"/>
        <v>47</v>
      </c>
      <c r="AL20" s="42">
        <f t="shared" si="5"/>
        <v>-69</v>
      </c>
      <c r="AM20" s="42">
        <f t="shared" si="5"/>
        <v>-33</v>
      </c>
      <c r="AN20" s="42">
        <f t="shared" si="5"/>
        <v>66</v>
      </c>
      <c r="AO20" s="42">
        <f t="shared" si="5"/>
        <v>91</v>
      </c>
      <c r="AP20" s="42">
        <f t="shared" si="5"/>
        <v>-71</v>
      </c>
    </row>
    <row r="21" spans="1:42" x14ac:dyDescent="0.25">
      <c r="A21" s="42">
        <f>EEPROM_Map!C191</f>
        <v>14</v>
      </c>
      <c r="B21" s="42">
        <f>EEPROM_Map!E191</f>
        <v>-91</v>
      </c>
      <c r="C21" s="42">
        <f>EEPROM_Map!G191</f>
        <v>-21</v>
      </c>
      <c r="D21" s="42">
        <f>EEPROM_Map!I191</f>
        <v>-26</v>
      </c>
      <c r="E21" s="42">
        <f>EEPROM_Map!K191</f>
        <v>8</v>
      </c>
      <c r="F21" s="42">
        <f>EEPROM_Map!M191</f>
        <v>3</v>
      </c>
      <c r="G21" s="42">
        <f>EEPROM_Map!O191</f>
        <v>-72</v>
      </c>
      <c r="H21" s="42">
        <f>EEPROM_Map!Q191</f>
        <v>-78</v>
      </c>
      <c r="J21" s="46">
        <f t="shared" si="8"/>
        <v>28</v>
      </c>
      <c r="K21" s="42">
        <f t="shared" si="7"/>
        <v>-29</v>
      </c>
      <c r="L21" s="42">
        <f t="shared" si="7"/>
        <v>32</v>
      </c>
      <c r="M21" s="42">
        <f t="shared" si="7"/>
        <v>-83</v>
      </c>
      <c r="N21" s="42">
        <f t="shared" si="7"/>
        <v>42</v>
      </c>
      <c r="O21" s="42">
        <f t="shared" si="7"/>
        <v>-39</v>
      </c>
      <c r="P21" s="42">
        <f t="shared" si="7"/>
        <v>-21</v>
      </c>
      <c r="Q21" s="42">
        <f t="shared" si="7"/>
        <v>-30</v>
      </c>
      <c r="R21" s="42">
        <f t="shared" si="7"/>
        <v>-24</v>
      </c>
      <c r="S21" s="42">
        <f t="shared" si="7"/>
        <v>-61</v>
      </c>
      <c r="T21" s="42">
        <f t="shared" si="7"/>
        <v>-70</v>
      </c>
      <c r="U21" s="42">
        <f t="shared" si="7"/>
        <v>19</v>
      </c>
      <c r="V21" s="42">
        <f t="shared" si="7"/>
        <v>5</v>
      </c>
      <c r="W21" s="42">
        <f t="shared" si="7"/>
        <v>-53</v>
      </c>
      <c r="X21" s="42">
        <f t="shared" si="7"/>
        <v>42</v>
      </c>
      <c r="Y21" s="42">
        <f t="shared" si="7"/>
        <v>-84</v>
      </c>
      <c r="Z21" s="42">
        <f t="shared" si="7"/>
        <v>31</v>
      </c>
      <c r="AA21" s="42">
        <f t="shared" si="5"/>
        <v>34</v>
      </c>
      <c r="AB21" s="42">
        <f t="shared" si="5"/>
        <v>-80</v>
      </c>
      <c r="AC21" s="42">
        <f t="shared" si="5"/>
        <v>12</v>
      </c>
      <c r="AD21" s="42">
        <f t="shared" si="5"/>
        <v>-41</v>
      </c>
      <c r="AE21" s="42">
        <f t="shared" si="5"/>
        <v>-13</v>
      </c>
      <c r="AF21" s="42">
        <f t="shared" si="5"/>
        <v>-29</v>
      </c>
      <c r="AG21" s="42">
        <f t="shared" si="5"/>
        <v>-28</v>
      </c>
      <c r="AH21" s="42">
        <f t="shared" si="5"/>
        <v>12</v>
      </c>
      <c r="AI21" s="42">
        <f t="shared" si="5"/>
        <v>-26</v>
      </c>
      <c r="AJ21" s="42">
        <f t="shared" si="5"/>
        <v>-19</v>
      </c>
      <c r="AK21" s="42">
        <f t="shared" si="5"/>
        <v>-131</v>
      </c>
      <c r="AL21" s="42">
        <f t="shared" si="5"/>
        <v>-11</v>
      </c>
      <c r="AM21" s="42">
        <f t="shared" si="5"/>
        <v>-81</v>
      </c>
      <c r="AN21" s="42">
        <f t="shared" si="5"/>
        <v>36</v>
      </c>
      <c r="AO21" s="42">
        <f t="shared" si="5"/>
        <v>-18</v>
      </c>
      <c r="AP21" s="42">
        <f t="shared" si="5"/>
        <v>15</v>
      </c>
    </row>
    <row r="22" spans="1:42" x14ac:dyDescent="0.25">
      <c r="A22" s="42">
        <f>EEPROM_Map!C192</f>
        <v>-76</v>
      </c>
      <c r="B22" s="42">
        <f>EEPROM_Map!E192</f>
        <v>43</v>
      </c>
      <c r="C22" s="42">
        <f>EEPROM_Map!G192</f>
        <v>-31</v>
      </c>
      <c r="D22" s="42">
        <f>EEPROM_Map!I192</f>
        <v>0</v>
      </c>
      <c r="E22" s="42">
        <f>EEPROM_Map!K192</f>
        <v>-32</v>
      </c>
      <c r="F22" s="42">
        <f>EEPROM_Map!M192</f>
        <v>-84</v>
      </c>
      <c r="G22" s="42">
        <f>EEPROM_Map!O192</f>
        <v>-52</v>
      </c>
      <c r="H22" s="42">
        <f>EEPROM_Map!Q192</f>
        <v>15</v>
      </c>
      <c r="J22" s="46">
        <f t="shared" si="8"/>
        <v>27</v>
      </c>
      <c r="K22" s="42">
        <f t="shared" si="7"/>
        <v>-7</v>
      </c>
      <c r="L22" s="42">
        <f t="shared" si="7"/>
        <v>-11</v>
      </c>
      <c r="M22" s="42">
        <f t="shared" si="7"/>
        <v>-12</v>
      </c>
      <c r="N22" s="42">
        <f t="shared" si="7"/>
        <v>-16</v>
      </c>
      <c r="O22" s="42">
        <f t="shared" si="7"/>
        <v>-12</v>
      </c>
      <c r="P22" s="42">
        <f t="shared" si="7"/>
        <v>-13</v>
      </c>
      <c r="Q22" s="42">
        <f t="shared" si="7"/>
        <v>-15</v>
      </c>
      <c r="R22" s="42">
        <f t="shared" si="7"/>
        <v>-10</v>
      </c>
      <c r="S22" s="42">
        <f t="shared" si="7"/>
        <v>-9</v>
      </c>
      <c r="T22" s="42">
        <f t="shared" si="7"/>
        <v>-12</v>
      </c>
      <c r="U22" s="42">
        <f t="shared" si="7"/>
        <v>-17</v>
      </c>
      <c r="V22" s="42">
        <f t="shared" si="7"/>
        <v>-8</v>
      </c>
      <c r="W22" s="42">
        <f t="shared" si="7"/>
        <v>-9</v>
      </c>
      <c r="X22" s="42">
        <f t="shared" si="7"/>
        <v>-14</v>
      </c>
      <c r="Y22" s="42">
        <f t="shared" si="7"/>
        <v>-13</v>
      </c>
      <c r="Z22" s="42">
        <f t="shared" si="7"/>
        <v>-15</v>
      </c>
      <c r="AA22" s="42">
        <f t="shared" si="5"/>
        <v>-10</v>
      </c>
      <c r="AB22" s="42">
        <f t="shared" si="5"/>
        <v>-14</v>
      </c>
      <c r="AC22" s="42">
        <f t="shared" si="5"/>
        <v>-13</v>
      </c>
      <c r="AD22" s="42">
        <f t="shared" si="5"/>
        <v>-10</v>
      </c>
      <c r="AE22" s="42">
        <f t="shared" si="5"/>
        <v>-10</v>
      </c>
      <c r="AF22" s="42">
        <f t="shared" si="5"/>
        <v>-6</v>
      </c>
      <c r="AG22" s="42">
        <f t="shared" si="5"/>
        <v>-9</v>
      </c>
      <c r="AH22" s="42">
        <f t="shared" si="5"/>
        <v>-14</v>
      </c>
      <c r="AI22" s="42">
        <f t="shared" si="5"/>
        <v>-11</v>
      </c>
      <c r="AJ22" s="42">
        <f t="shared" si="5"/>
        <v>-9</v>
      </c>
      <c r="AK22" s="42">
        <f t="shared" si="5"/>
        <v>-9</v>
      </c>
      <c r="AL22" s="42">
        <f t="shared" si="5"/>
        <v>-13</v>
      </c>
      <c r="AM22" s="42">
        <f t="shared" si="5"/>
        <v>-8</v>
      </c>
      <c r="AN22" s="42">
        <f t="shared" si="5"/>
        <v>-11</v>
      </c>
      <c r="AO22" s="42">
        <f t="shared" si="5"/>
        <v>-12</v>
      </c>
      <c r="AP22" s="42">
        <f t="shared" si="5"/>
        <v>-8</v>
      </c>
    </row>
    <row r="23" spans="1:42" x14ac:dyDescent="0.25">
      <c r="A23" s="42">
        <f>EEPROM_Map!C193</f>
        <v>-102</v>
      </c>
      <c r="B23" s="42">
        <f>EEPROM_Map!E193</f>
        <v>-57</v>
      </c>
      <c r="C23" s="42">
        <f>EEPROM_Map!G193</f>
        <v>-44</v>
      </c>
      <c r="D23" s="42">
        <f>EEPROM_Map!I193</f>
        <v>-115</v>
      </c>
      <c r="E23" s="42">
        <f>EEPROM_Map!K193</f>
        <v>-77</v>
      </c>
      <c r="F23" s="42">
        <f>EEPROM_Map!M193</f>
        <v>-112</v>
      </c>
      <c r="G23" s="42">
        <f>EEPROM_Map!O193</f>
        <v>2</v>
      </c>
      <c r="H23" s="42">
        <f>EEPROM_Map!Q193</f>
        <v>49</v>
      </c>
      <c r="J23" s="46">
        <f t="shared" si="8"/>
        <v>26</v>
      </c>
      <c r="K23" s="42">
        <f t="shared" si="7"/>
        <v>-89</v>
      </c>
      <c r="L23" s="42">
        <f t="shared" si="7"/>
        <v>28</v>
      </c>
      <c r="M23" s="42">
        <f t="shared" si="7"/>
        <v>-59</v>
      </c>
      <c r="N23" s="42">
        <f t="shared" si="7"/>
        <v>15</v>
      </c>
      <c r="O23" s="42">
        <f t="shared" si="7"/>
        <v>-59</v>
      </c>
      <c r="P23" s="42">
        <f t="shared" si="7"/>
        <v>-102</v>
      </c>
      <c r="Q23" s="42">
        <f t="shared" si="7"/>
        <v>14</v>
      </c>
      <c r="R23" s="42">
        <f t="shared" si="7"/>
        <v>-31</v>
      </c>
      <c r="S23" s="42">
        <f t="shared" si="7"/>
        <v>-36</v>
      </c>
      <c r="T23" s="42">
        <f t="shared" si="7"/>
        <v>29</v>
      </c>
      <c r="U23" s="42">
        <f t="shared" si="7"/>
        <v>-21</v>
      </c>
      <c r="V23" s="42">
        <f t="shared" si="7"/>
        <v>-77</v>
      </c>
      <c r="W23" s="42">
        <f t="shared" si="7"/>
        <v>-70</v>
      </c>
      <c r="X23" s="42">
        <f t="shared" si="7"/>
        <v>-53</v>
      </c>
      <c r="Y23" s="42">
        <f t="shared" si="7"/>
        <v>8</v>
      </c>
      <c r="Z23" s="42">
        <f t="shared" si="7"/>
        <v>-31</v>
      </c>
      <c r="AA23" s="42">
        <f t="shared" si="5"/>
        <v>-10</v>
      </c>
      <c r="AB23" s="42">
        <f t="shared" si="5"/>
        <v>-33</v>
      </c>
      <c r="AC23" s="42">
        <f t="shared" si="5"/>
        <v>-20</v>
      </c>
      <c r="AD23" s="42">
        <f t="shared" si="5"/>
        <v>-18</v>
      </c>
      <c r="AE23" s="42">
        <f t="shared" si="5"/>
        <v>-18</v>
      </c>
      <c r="AF23" s="42">
        <f t="shared" si="5"/>
        <v>-65</v>
      </c>
      <c r="AG23" s="42">
        <f t="shared" si="5"/>
        <v>-33</v>
      </c>
      <c r="AH23" s="42">
        <f t="shared" si="5"/>
        <v>-27</v>
      </c>
      <c r="AI23" s="42">
        <f t="shared" si="5"/>
        <v>-26</v>
      </c>
      <c r="AJ23" s="42">
        <f t="shared" si="5"/>
        <v>-43</v>
      </c>
      <c r="AK23" s="42">
        <f t="shared" si="5"/>
        <v>-51</v>
      </c>
      <c r="AL23" s="42">
        <f t="shared" si="5"/>
        <v>-5</v>
      </c>
      <c r="AM23" s="42">
        <f t="shared" si="5"/>
        <v>-56</v>
      </c>
      <c r="AN23" s="42">
        <f t="shared" si="5"/>
        <v>1</v>
      </c>
      <c r="AO23" s="42">
        <f t="shared" si="5"/>
        <v>-62</v>
      </c>
      <c r="AP23" s="42">
        <f t="shared" si="5"/>
        <v>-32</v>
      </c>
    </row>
    <row r="24" spans="1:42" x14ac:dyDescent="0.25">
      <c r="A24" s="42">
        <f>EEPROM_Map!C194</f>
        <v>10</v>
      </c>
      <c r="B24" s="42">
        <f>EEPROM_Map!E194</f>
        <v>15</v>
      </c>
      <c r="C24" s="42">
        <f>EEPROM_Map!G194</f>
        <v>-18</v>
      </c>
      <c r="D24" s="42">
        <f>EEPROM_Map!I194</f>
        <v>-54</v>
      </c>
      <c r="E24" s="42">
        <f>EEPROM_Map!K194</f>
        <v>-10</v>
      </c>
      <c r="F24" s="42">
        <f>EEPROM_Map!M194</f>
        <v>27</v>
      </c>
      <c r="G24" s="42">
        <f>EEPROM_Map!O194</f>
        <v>49</v>
      </c>
      <c r="H24" s="42">
        <f>EEPROM_Map!Q194</f>
        <v>-69</v>
      </c>
      <c r="J24" s="46">
        <f t="shared" si="8"/>
        <v>25</v>
      </c>
      <c r="K24" s="42">
        <f t="shared" si="7"/>
        <v>40</v>
      </c>
      <c r="L24" s="42">
        <f t="shared" si="7"/>
        <v>-65</v>
      </c>
      <c r="M24" s="42">
        <f t="shared" si="7"/>
        <v>-25</v>
      </c>
      <c r="N24" s="42">
        <f t="shared" si="7"/>
        <v>-61</v>
      </c>
      <c r="O24" s="42">
        <f t="shared" si="7"/>
        <v>36</v>
      </c>
      <c r="P24" s="42">
        <f t="shared" si="7"/>
        <v>-26</v>
      </c>
      <c r="Q24" s="42">
        <f t="shared" si="7"/>
        <v>19</v>
      </c>
      <c r="R24" s="42">
        <f t="shared" si="7"/>
        <v>-87</v>
      </c>
      <c r="S24" s="42">
        <f t="shared" si="7"/>
        <v>-75</v>
      </c>
      <c r="T24" s="42">
        <f t="shared" si="7"/>
        <v>43</v>
      </c>
      <c r="U24" s="42">
        <f t="shared" si="7"/>
        <v>-55</v>
      </c>
      <c r="V24" s="42">
        <f t="shared" si="7"/>
        <v>-59</v>
      </c>
      <c r="W24" s="42">
        <f t="shared" si="7"/>
        <v>-11</v>
      </c>
      <c r="X24" s="42">
        <f t="shared" si="7"/>
        <v>-24</v>
      </c>
      <c r="Y24" s="42">
        <f t="shared" si="7"/>
        <v>-4</v>
      </c>
      <c r="Z24" s="42">
        <f t="shared" si="7"/>
        <v>30</v>
      </c>
      <c r="AA24" s="42">
        <f t="shared" si="5"/>
        <v>-26</v>
      </c>
      <c r="AB24" s="42">
        <f t="shared" si="5"/>
        <v>-64</v>
      </c>
      <c r="AC24" s="42">
        <f t="shared" si="5"/>
        <v>-10</v>
      </c>
      <c r="AD24" s="42">
        <f t="shared" si="5"/>
        <v>-79</v>
      </c>
      <c r="AE24" s="42">
        <f t="shared" si="5"/>
        <v>1</v>
      </c>
      <c r="AF24" s="42">
        <f t="shared" si="5"/>
        <v>-76</v>
      </c>
      <c r="AG24" s="42">
        <f t="shared" si="5"/>
        <v>-40</v>
      </c>
      <c r="AH24" s="42">
        <f t="shared" si="5"/>
        <v>-32</v>
      </c>
      <c r="AI24" s="42">
        <f t="shared" si="5"/>
        <v>13</v>
      </c>
      <c r="AJ24" s="42">
        <f t="shared" si="5"/>
        <v>-4</v>
      </c>
      <c r="AK24" s="42">
        <f t="shared" si="5"/>
        <v>44</v>
      </c>
      <c r="AL24" s="42">
        <f t="shared" si="5"/>
        <v>-68</v>
      </c>
      <c r="AM24" s="42">
        <f t="shared" si="5"/>
        <v>-33</v>
      </c>
      <c r="AN24" s="42">
        <f t="shared" si="5"/>
        <v>64</v>
      </c>
      <c r="AO24" s="42">
        <f t="shared" si="5"/>
        <v>88</v>
      </c>
      <c r="AP24" s="42">
        <f t="shared" si="5"/>
        <v>-72</v>
      </c>
    </row>
    <row r="25" spans="1:42" x14ac:dyDescent="0.25">
      <c r="A25" s="42">
        <f>EEPROM_Map!C195</f>
        <v>11</v>
      </c>
      <c r="B25" s="42">
        <f>EEPROM_Map!E195</f>
        <v>37</v>
      </c>
      <c r="C25" s="42">
        <f>EEPROM_Map!G195</f>
        <v>-2</v>
      </c>
      <c r="D25" s="42">
        <f>EEPROM_Map!I195</f>
        <v>31</v>
      </c>
      <c r="E25" s="42">
        <f>EEPROM_Map!K195</f>
        <v>4</v>
      </c>
      <c r="F25" s="42">
        <f>EEPROM_Map!M195</f>
        <v>-62</v>
      </c>
      <c r="G25" s="42">
        <f>EEPROM_Map!O195</f>
        <v>2</v>
      </c>
      <c r="H25" s="42">
        <f>EEPROM_Map!Q195</f>
        <v>32</v>
      </c>
      <c r="J25" s="46">
        <f t="shared" si="8"/>
        <v>24</v>
      </c>
      <c r="K25" s="42">
        <f t="shared" si="7"/>
        <v>-32</v>
      </c>
      <c r="L25" s="42">
        <f t="shared" si="7"/>
        <v>31</v>
      </c>
      <c r="M25" s="42">
        <f t="shared" si="7"/>
        <v>-83</v>
      </c>
      <c r="N25" s="42">
        <f t="shared" si="7"/>
        <v>41</v>
      </c>
      <c r="O25" s="42">
        <f t="shared" si="7"/>
        <v>-40</v>
      </c>
      <c r="P25" s="42">
        <f t="shared" si="7"/>
        <v>-20</v>
      </c>
      <c r="Q25" s="42">
        <f t="shared" si="7"/>
        <v>-32</v>
      </c>
      <c r="R25" s="42">
        <f t="shared" si="7"/>
        <v>-24</v>
      </c>
      <c r="S25" s="42">
        <f t="shared" si="7"/>
        <v>-60</v>
      </c>
      <c r="T25" s="42">
        <f t="shared" si="7"/>
        <v>-72</v>
      </c>
      <c r="U25" s="42">
        <f t="shared" si="7"/>
        <v>18</v>
      </c>
      <c r="V25" s="42">
        <f t="shared" si="7"/>
        <v>6</v>
      </c>
      <c r="W25" s="42">
        <f t="shared" si="7"/>
        <v>-53</v>
      </c>
      <c r="X25" s="42">
        <f t="shared" si="7"/>
        <v>41</v>
      </c>
      <c r="Y25" s="42">
        <f t="shared" si="7"/>
        <v>-86</v>
      </c>
      <c r="Z25" s="42">
        <f t="shared" si="7"/>
        <v>28</v>
      </c>
      <c r="AA25" s="42">
        <f t="shared" si="5"/>
        <v>35</v>
      </c>
      <c r="AB25" s="42">
        <f t="shared" si="5"/>
        <v>-83</v>
      </c>
      <c r="AC25" s="42">
        <f t="shared" si="5"/>
        <v>11</v>
      </c>
      <c r="AD25" s="42">
        <f t="shared" si="5"/>
        <v>-40</v>
      </c>
      <c r="AE25" s="42">
        <f t="shared" si="5"/>
        <v>-11</v>
      </c>
      <c r="AF25" s="42">
        <f t="shared" si="5"/>
        <v>-31</v>
      </c>
      <c r="AG25" s="42">
        <f t="shared" si="5"/>
        <v>-27</v>
      </c>
      <c r="AH25" s="42">
        <f t="shared" si="5"/>
        <v>12</v>
      </c>
      <c r="AI25" s="42">
        <f t="shared" si="5"/>
        <v>-27</v>
      </c>
      <c r="AJ25" s="42">
        <f t="shared" si="5"/>
        <v>-22</v>
      </c>
      <c r="AK25" s="42">
        <f t="shared" si="5"/>
        <v>-130</v>
      </c>
      <c r="AL25" s="42">
        <f t="shared" si="5"/>
        <v>-11</v>
      </c>
      <c r="AM25" s="42">
        <f t="shared" si="5"/>
        <v>-80</v>
      </c>
      <c r="AN25" s="42">
        <f t="shared" si="5"/>
        <v>36</v>
      </c>
      <c r="AO25" s="42">
        <f t="shared" si="5"/>
        <v>-20</v>
      </c>
      <c r="AP25" s="42">
        <f t="shared" si="5"/>
        <v>14</v>
      </c>
    </row>
    <row r="26" spans="1:42" x14ac:dyDescent="0.25">
      <c r="A26" s="42">
        <f>EEPROM_Map!C196</f>
        <v>-16</v>
      </c>
      <c r="B26" s="42">
        <f>EEPROM_Map!E196</f>
        <v>-37</v>
      </c>
      <c r="C26" s="42">
        <f>EEPROM_Map!G196</f>
        <v>41</v>
      </c>
      <c r="D26" s="42">
        <f>EEPROM_Map!I196</f>
        <v>2</v>
      </c>
      <c r="E26" s="42">
        <f>EEPROM_Map!K196</f>
        <v>20</v>
      </c>
      <c r="F26" s="42">
        <f>EEPROM_Map!M196</f>
        <v>30</v>
      </c>
      <c r="G26" s="42">
        <f>EEPROM_Map!O196</f>
        <v>0</v>
      </c>
      <c r="H26" s="42">
        <f>EEPROM_Map!Q196</f>
        <v>-7</v>
      </c>
      <c r="J26" s="46">
        <f t="shared" si="8"/>
        <v>23</v>
      </c>
      <c r="K26" s="42">
        <f t="shared" si="7"/>
        <v>-11</v>
      </c>
      <c r="L26" s="42">
        <f t="shared" si="7"/>
        <v>-14</v>
      </c>
      <c r="M26" s="42">
        <f t="shared" si="7"/>
        <v>-13</v>
      </c>
      <c r="N26" s="42">
        <f t="shared" si="7"/>
        <v>-16</v>
      </c>
      <c r="O26" s="42">
        <f t="shared" si="7"/>
        <v>-13</v>
      </c>
      <c r="P26" s="42">
        <f t="shared" si="7"/>
        <v>-11</v>
      </c>
      <c r="Q26" s="42">
        <f t="shared" si="7"/>
        <v>-16</v>
      </c>
      <c r="R26" s="42">
        <f t="shared" si="7"/>
        <v>-13</v>
      </c>
      <c r="S26" s="42">
        <f t="shared" si="7"/>
        <v>-9</v>
      </c>
      <c r="T26" s="42">
        <f t="shared" si="7"/>
        <v>-13</v>
      </c>
      <c r="U26" s="42">
        <f t="shared" si="7"/>
        <v>-17</v>
      </c>
      <c r="V26" s="42">
        <f t="shared" si="7"/>
        <v>-10</v>
      </c>
      <c r="W26" s="42">
        <f t="shared" si="7"/>
        <v>-12</v>
      </c>
      <c r="X26" s="42">
        <f t="shared" si="7"/>
        <v>-14</v>
      </c>
      <c r="Y26" s="42">
        <f t="shared" si="7"/>
        <v>-17</v>
      </c>
      <c r="Z26" s="42">
        <f t="shared" si="7"/>
        <v>-14</v>
      </c>
      <c r="AA26" s="42">
        <f t="shared" si="5"/>
        <v>-11</v>
      </c>
      <c r="AB26" s="42">
        <f t="shared" si="5"/>
        <v>-14</v>
      </c>
      <c r="AC26" s="42">
        <f t="shared" si="5"/>
        <v>-15</v>
      </c>
      <c r="AD26" s="42">
        <f t="shared" si="5"/>
        <v>-9</v>
      </c>
      <c r="AE26" s="42">
        <f t="shared" si="5"/>
        <v>-10</v>
      </c>
      <c r="AF26" s="42">
        <f t="shared" si="5"/>
        <v>-8</v>
      </c>
      <c r="AG26" s="42">
        <f t="shared" si="5"/>
        <v>-12</v>
      </c>
      <c r="AH26" s="42">
        <f t="shared" si="5"/>
        <v>-16</v>
      </c>
      <c r="AI26" s="42">
        <f t="shared" si="5"/>
        <v>-13</v>
      </c>
      <c r="AJ26" s="42">
        <f t="shared" si="5"/>
        <v>-11</v>
      </c>
      <c r="AK26" s="42">
        <f t="shared" si="5"/>
        <v>-12</v>
      </c>
      <c r="AL26" s="42">
        <f t="shared" si="5"/>
        <v>-14</v>
      </c>
      <c r="AM26" s="42">
        <f t="shared" si="5"/>
        <v>-11</v>
      </c>
      <c r="AN26" s="42">
        <f t="shared" si="5"/>
        <v>-12</v>
      </c>
      <c r="AO26" s="42">
        <f t="shared" si="5"/>
        <v>-13</v>
      </c>
      <c r="AP26" s="42">
        <f t="shared" si="5"/>
        <v>-7</v>
      </c>
    </row>
    <row r="27" spans="1:42" x14ac:dyDescent="0.25">
      <c r="A27" s="42">
        <f>EEPROM_Map!C197</f>
        <v>-21</v>
      </c>
      <c r="B27" s="42">
        <f>EEPROM_Map!E197</f>
        <v>-45</v>
      </c>
      <c r="C27" s="42">
        <f>EEPROM_Map!G197</f>
        <v>-38</v>
      </c>
      <c r="D27" s="42">
        <f>EEPROM_Map!I197</f>
        <v>1</v>
      </c>
      <c r="E27" s="42">
        <f>EEPROM_Map!K197</f>
        <v>-31</v>
      </c>
      <c r="F27" s="42">
        <f>EEPROM_Map!M197</f>
        <v>-67</v>
      </c>
      <c r="G27" s="42">
        <f>EEPROM_Map!O197</f>
        <v>-89</v>
      </c>
      <c r="H27" s="42">
        <f>EEPROM_Map!Q197</f>
        <v>-23</v>
      </c>
      <c r="J27" s="46">
        <f t="shared" si="8"/>
        <v>22</v>
      </c>
      <c r="K27" s="42">
        <f t="shared" si="7"/>
        <v>-90</v>
      </c>
      <c r="L27" s="42">
        <f t="shared" si="7"/>
        <v>26</v>
      </c>
      <c r="M27" s="42">
        <f t="shared" si="7"/>
        <v>-63</v>
      </c>
      <c r="N27" s="42">
        <f t="shared" si="7"/>
        <v>14</v>
      </c>
      <c r="O27" s="42">
        <f t="shared" si="7"/>
        <v>-62</v>
      </c>
      <c r="P27" s="42">
        <f t="shared" si="7"/>
        <v>-104</v>
      </c>
      <c r="Q27" s="42">
        <f t="shared" si="7"/>
        <v>13</v>
      </c>
      <c r="R27" s="42">
        <f t="shared" si="7"/>
        <v>-33</v>
      </c>
      <c r="S27" s="42">
        <f t="shared" si="7"/>
        <v>-38</v>
      </c>
      <c r="T27" s="42">
        <f t="shared" si="7"/>
        <v>25</v>
      </c>
      <c r="U27" s="42">
        <f t="shared" si="7"/>
        <v>-24</v>
      </c>
      <c r="V27" s="42">
        <f t="shared" si="7"/>
        <v>-74</v>
      </c>
      <c r="W27" s="42">
        <f t="shared" si="7"/>
        <v>-72</v>
      </c>
      <c r="X27" s="42">
        <f t="shared" si="7"/>
        <v>-56</v>
      </c>
      <c r="Y27" s="42">
        <f t="shared" si="7"/>
        <v>5</v>
      </c>
      <c r="Z27" s="42">
        <f t="shared" si="7"/>
        <v>-32</v>
      </c>
      <c r="AA27" s="42">
        <f t="shared" si="5"/>
        <v>-11</v>
      </c>
      <c r="AB27" s="42">
        <f t="shared" si="5"/>
        <v>-35</v>
      </c>
      <c r="AC27" s="42">
        <f t="shared" si="5"/>
        <v>-23</v>
      </c>
      <c r="AD27" s="42">
        <f t="shared" si="5"/>
        <v>-19</v>
      </c>
      <c r="AE27" s="42">
        <f t="shared" si="5"/>
        <v>-21</v>
      </c>
      <c r="AF27" s="42">
        <f t="shared" si="5"/>
        <v>-66</v>
      </c>
      <c r="AG27" s="42">
        <f t="shared" si="5"/>
        <v>-36</v>
      </c>
      <c r="AH27" s="42">
        <f t="shared" si="5"/>
        <v>-28</v>
      </c>
      <c r="AI27" s="42">
        <f t="shared" si="5"/>
        <v>-28</v>
      </c>
      <c r="AJ27" s="42">
        <f t="shared" si="5"/>
        <v>-46</v>
      </c>
      <c r="AK27" s="42">
        <f t="shared" si="5"/>
        <v>-55</v>
      </c>
      <c r="AL27" s="42">
        <f t="shared" si="5"/>
        <v>-6</v>
      </c>
      <c r="AM27" s="42">
        <f t="shared" si="5"/>
        <v>-58</v>
      </c>
      <c r="AN27" s="42">
        <f t="shared" si="5"/>
        <v>1</v>
      </c>
      <c r="AO27" s="42">
        <f t="shared" si="5"/>
        <v>-62</v>
      </c>
      <c r="AP27" s="42">
        <f t="shared" si="5"/>
        <v>-32</v>
      </c>
    </row>
    <row r="28" spans="1:42" x14ac:dyDescent="0.25">
      <c r="A28" s="42">
        <f>EEPROM_Map!C198</f>
        <v>-28</v>
      </c>
      <c r="B28" s="42">
        <f>EEPROM_Map!E198</f>
        <v>-35</v>
      </c>
      <c r="C28" s="42">
        <f>EEPROM_Map!G198</f>
        <v>-27</v>
      </c>
      <c r="D28" s="42">
        <f>EEPROM_Map!I198</f>
        <v>-13</v>
      </c>
      <c r="E28" s="42">
        <f>EEPROM_Map!K198</f>
        <v>-34</v>
      </c>
      <c r="F28" s="42">
        <f>EEPROM_Map!M198</f>
        <v>-52</v>
      </c>
      <c r="G28" s="42">
        <f>EEPROM_Map!O198</f>
        <v>-18</v>
      </c>
      <c r="H28" s="42">
        <f>EEPROM_Map!Q198</f>
        <v>-57</v>
      </c>
      <c r="J28" s="46">
        <f t="shared" si="8"/>
        <v>21</v>
      </c>
      <c r="K28" s="42">
        <f t="shared" si="7"/>
        <v>38</v>
      </c>
      <c r="L28" s="42">
        <f t="shared" si="7"/>
        <v>-68</v>
      </c>
      <c r="M28" s="42">
        <f t="shared" si="7"/>
        <v>-27</v>
      </c>
      <c r="N28" s="42">
        <f t="shared" si="7"/>
        <v>-61</v>
      </c>
      <c r="O28" s="42">
        <f t="shared" si="7"/>
        <v>34</v>
      </c>
      <c r="P28" s="42">
        <f t="shared" si="7"/>
        <v>-26</v>
      </c>
      <c r="Q28" s="42">
        <f t="shared" si="7"/>
        <v>16</v>
      </c>
      <c r="R28" s="42">
        <f t="shared" si="7"/>
        <v>-90</v>
      </c>
      <c r="S28" s="42">
        <f t="shared" si="7"/>
        <v>-77</v>
      </c>
      <c r="T28" s="42">
        <f t="shared" si="7"/>
        <v>41</v>
      </c>
      <c r="U28" s="42">
        <f t="shared" si="7"/>
        <v>-58</v>
      </c>
      <c r="V28" s="42">
        <f t="shared" si="7"/>
        <v>-61</v>
      </c>
      <c r="W28" s="42">
        <f t="shared" si="7"/>
        <v>-12</v>
      </c>
      <c r="X28" s="42">
        <f t="shared" si="7"/>
        <v>-26</v>
      </c>
      <c r="Y28" s="42">
        <f t="shared" si="7"/>
        <v>-6</v>
      </c>
      <c r="Z28" s="42">
        <f t="shared" si="7"/>
        <v>28</v>
      </c>
      <c r="AA28" s="42">
        <f t="shared" si="5"/>
        <v>-27</v>
      </c>
      <c r="AB28" s="42">
        <f t="shared" si="5"/>
        <v>-65</v>
      </c>
      <c r="AC28" s="42">
        <f t="shared" si="5"/>
        <v>-10</v>
      </c>
      <c r="AD28" s="42">
        <f t="shared" si="5"/>
        <v>-80</v>
      </c>
      <c r="AE28" s="42">
        <f t="shared" si="5"/>
        <v>1</v>
      </c>
      <c r="AF28" s="42">
        <f t="shared" si="5"/>
        <v>-76</v>
      </c>
      <c r="AG28" s="42">
        <f t="shared" si="5"/>
        <v>-40</v>
      </c>
      <c r="AH28" s="42">
        <f t="shared" si="5"/>
        <v>-33</v>
      </c>
      <c r="AI28" s="42">
        <f t="shared" si="5"/>
        <v>10</v>
      </c>
      <c r="AJ28" s="42">
        <f t="shared" si="5"/>
        <v>-5</v>
      </c>
      <c r="AK28" s="42">
        <f t="shared" si="5"/>
        <v>44</v>
      </c>
      <c r="AL28" s="42">
        <f t="shared" si="5"/>
        <v>-70</v>
      </c>
      <c r="AM28" s="42">
        <f t="shared" si="5"/>
        <v>-36</v>
      </c>
      <c r="AN28" s="42">
        <f t="shared" si="5"/>
        <v>65</v>
      </c>
      <c r="AO28" s="42">
        <f t="shared" si="5"/>
        <v>89</v>
      </c>
      <c r="AP28" s="42">
        <f t="shared" si="5"/>
        <v>-74</v>
      </c>
    </row>
    <row r="29" spans="1:42" x14ac:dyDescent="0.25">
      <c r="A29" s="42">
        <f>EEPROM_Map!C199</f>
        <v>-21</v>
      </c>
      <c r="B29" s="42">
        <f>EEPROM_Map!E199</f>
        <v>-22</v>
      </c>
      <c r="C29" s="42">
        <f>EEPROM_Map!G199</f>
        <v>-16</v>
      </c>
      <c r="D29" s="42">
        <f>EEPROM_Map!I199</f>
        <v>-20</v>
      </c>
      <c r="E29" s="42">
        <f>EEPROM_Map!K199</f>
        <v>-19</v>
      </c>
      <c r="F29" s="42">
        <f>EEPROM_Map!M199</f>
        <v>-17</v>
      </c>
      <c r="G29" s="42">
        <f>EEPROM_Map!O199</f>
        <v>-17</v>
      </c>
      <c r="H29" s="42">
        <f>EEPROM_Map!Q199</f>
        <v>-18</v>
      </c>
      <c r="J29" s="46">
        <f t="shared" si="8"/>
        <v>20</v>
      </c>
      <c r="K29" s="42">
        <f t="shared" si="7"/>
        <v>-35</v>
      </c>
      <c r="L29" s="42">
        <f t="shared" si="7"/>
        <v>30</v>
      </c>
      <c r="M29" s="42">
        <f t="shared" si="7"/>
        <v>-85</v>
      </c>
      <c r="N29" s="42">
        <f t="shared" si="7"/>
        <v>40</v>
      </c>
      <c r="O29" s="42">
        <f t="shared" si="7"/>
        <v>-43</v>
      </c>
      <c r="P29" s="42">
        <f t="shared" si="7"/>
        <v>-24</v>
      </c>
      <c r="Q29" s="42">
        <f t="shared" si="7"/>
        <v>-33</v>
      </c>
      <c r="R29" s="42">
        <f t="shared" si="7"/>
        <v>-28</v>
      </c>
      <c r="S29" s="42">
        <f t="shared" si="7"/>
        <v>-62</v>
      </c>
      <c r="T29" s="42">
        <f t="shared" si="7"/>
        <v>-71</v>
      </c>
      <c r="U29" s="42">
        <f t="shared" si="7"/>
        <v>19</v>
      </c>
      <c r="V29" s="42">
        <f t="shared" si="7"/>
        <v>4</v>
      </c>
      <c r="W29" s="42">
        <f t="shared" si="7"/>
        <v>-57</v>
      </c>
      <c r="X29" s="42">
        <f t="shared" si="7"/>
        <v>40</v>
      </c>
      <c r="Y29" s="42">
        <f t="shared" si="7"/>
        <v>-87</v>
      </c>
      <c r="Z29" s="42">
        <f t="shared" si="7"/>
        <v>28</v>
      </c>
      <c r="AA29" s="42">
        <f t="shared" si="5"/>
        <v>32</v>
      </c>
      <c r="AB29" s="42">
        <f t="shared" si="5"/>
        <v>-84</v>
      </c>
      <c r="AC29" s="42">
        <f t="shared" si="5"/>
        <v>11</v>
      </c>
      <c r="AD29" s="42">
        <f t="shared" si="5"/>
        <v>-43</v>
      </c>
      <c r="AE29" s="42">
        <f t="shared" si="5"/>
        <v>-14</v>
      </c>
      <c r="AF29" s="42">
        <f t="shared" si="5"/>
        <v>-30</v>
      </c>
      <c r="AG29" s="42">
        <f t="shared" si="5"/>
        <v>-29</v>
      </c>
      <c r="AH29" s="42">
        <f t="shared" si="5"/>
        <v>8</v>
      </c>
      <c r="AI29" s="42">
        <f t="shared" si="5"/>
        <v>-29</v>
      </c>
      <c r="AJ29" s="42">
        <f t="shared" si="5"/>
        <v>-22</v>
      </c>
      <c r="AK29" s="42">
        <f t="shared" si="5"/>
        <v>-132</v>
      </c>
      <c r="AL29" s="42">
        <f t="shared" si="5"/>
        <v>-14</v>
      </c>
      <c r="AM29" s="42">
        <f t="shared" si="5"/>
        <v>-83</v>
      </c>
      <c r="AN29" s="42">
        <f t="shared" si="5"/>
        <v>34</v>
      </c>
      <c r="AO29" s="42">
        <f t="shared" si="5"/>
        <v>-21</v>
      </c>
      <c r="AP29" s="42">
        <f t="shared" si="5"/>
        <v>13</v>
      </c>
    </row>
    <row r="30" spans="1:42" x14ac:dyDescent="0.25">
      <c r="A30" s="42">
        <f>EEPROM_Map!C200</f>
        <v>-16</v>
      </c>
      <c r="B30" s="42">
        <f>EEPROM_Map!E200</f>
        <v>-15</v>
      </c>
      <c r="C30" s="42">
        <f>EEPROM_Map!G200</f>
        <v>-18</v>
      </c>
      <c r="D30" s="42">
        <f>EEPROM_Map!I200</f>
        <v>-18</v>
      </c>
      <c r="E30" s="42">
        <f>EEPROM_Map!K200</f>
        <v>-18</v>
      </c>
      <c r="F30" s="42">
        <f>EEPROM_Map!M200</f>
        <v>-16</v>
      </c>
      <c r="G30" s="42">
        <f>EEPROM_Map!O200</f>
        <v>-14</v>
      </c>
      <c r="H30" s="42">
        <f>EEPROM_Map!Q200</f>
        <v>-15</v>
      </c>
      <c r="J30" s="46">
        <f t="shared" si="8"/>
        <v>19</v>
      </c>
      <c r="K30" s="42">
        <f t="shared" si="7"/>
        <v>-14</v>
      </c>
      <c r="L30" s="42">
        <f t="shared" si="7"/>
        <v>-17</v>
      </c>
      <c r="M30" s="42">
        <f t="shared" si="7"/>
        <v>-15</v>
      </c>
      <c r="N30" s="42">
        <f t="shared" si="7"/>
        <v>-15</v>
      </c>
      <c r="O30" s="42">
        <f t="shared" si="7"/>
        <v>-15</v>
      </c>
      <c r="P30" s="42">
        <f t="shared" si="7"/>
        <v>-13</v>
      </c>
      <c r="Q30" s="42">
        <f t="shared" si="7"/>
        <v>-17</v>
      </c>
      <c r="R30" s="42">
        <f t="shared" si="7"/>
        <v>-15</v>
      </c>
      <c r="S30" s="42">
        <f t="shared" si="7"/>
        <v>-11</v>
      </c>
      <c r="T30" s="42">
        <f t="shared" si="7"/>
        <v>-16</v>
      </c>
      <c r="U30" s="42">
        <f t="shared" si="7"/>
        <v>-20</v>
      </c>
      <c r="V30" s="42">
        <f t="shared" si="7"/>
        <v>-11</v>
      </c>
      <c r="W30" s="42">
        <f t="shared" si="7"/>
        <v>-14</v>
      </c>
      <c r="X30" s="42">
        <f t="shared" si="7"/>
        <v>-14</v>
      </c>
      <c r="Y30" s="42">
        <f t="shared" si="7"/>
        <v>-18</v>
      </c>
      <c r="Z30" s="42">
        <f t="shared" si="7"/>
        <v>-17</v>
      </c>
      <c r="AA30" s="42">
        <f t="shared" si="5"/>
        <v>-15</v>
      </c>
      <c r="AB30" s="42">
        <f t="shared" si="5"/>
        <v>-17</v>
      </c>
      <c r="AC30" s="42">
        <f t="shared" si="5"/>
        <v>-16</v>
      </c>
      <c r="AD30" s="42">
        <f t="shared" si="5"/>
        <v>-13</v>
      </c>
      <c r="AE30" s="42">
        <f t="shared" si="5"/>
        <v>-13</v>
      </c>
      <c r="AF30" s="42">
        <f t="shared" si="5"/>
        <v>-11</v>
      </c>
      <c r="AG30" s="42">
        <f t="shared" si="5"/>
        <v>-16</v>
      </c>
      <c r="AH30" s="42">
        <f t="shared" si="5"/>
        <v>-18</v>
      </c>
      <c r="AI30" s="42">
        <f t="shared" si="5"/>
        <v>-15</v>
      </c>
      <c r="AJ30" s="42">
        <f t="shared" si="5"/>
        <v>-13</v>
      </c>
      <c r="AK30" s="42">
        <f t="shared" si="5"/>
        <v>-15</v>
      </c>
      <c r="AL30" s="42">
        <f t="shared" si="5"/>
        <v>-13</v>
      </c>
      <c r="AM30" s="42">
        <f t="shared" si="5"/>
        <v>-11</v>
      </c>
      <c r="AN30" s="42">
        <f t="shared" si="5"/>
        <v>-13</v>
      </c>
      <c r="AO30" s="42">
        <f t="shared" si="5"/>
        <v>-14</v>
      </c>
      <c r="AP30" s="42">
        <f t="shared" si="5"/>
        <v>-8</v>
      </c>
    </row>
    <row r="31" spans="1:42" x14ac:dyDescent="0.25">
      <c r="A31" s="42">
        <f>EEPROM_Map!C201</f>
        <v>-14</v>
      </c>
      <c r="B31" s="42">
        <f>EEPROM_Map!E201</f>
        <v>-11</v>
      </c>
      <c r="C31" s="42">
        <f>EEPROM_Map!G201</f>
        <v>-15</v>
      </c>
      <c r="D31" s="42">
        <f>EEPROM_Map!I201</f>
        <v>-15</v>
      </c>
      <c r="E31" s="42">
        <f>EEPROM_Map!K201</f>
        <v>-12</v>
      </c>
      <c r="F31" s="42">
        <f>EEPROM_Map!M201</f>
        <v>-10</v>
      </c>
      <c r="G31" s="42">
        <f>EEPROM_Map!O201</f>
        <v>-13</v>
      </c>
      <c r="H31" s="42">
        <f>EEPROM_Map!Q201</f>
        <v>-16</v>
      </c>
      <c r="J31" s="46">
        <f t="shared" si="8"/>
        <v>18</v>
      </c>
      <c r="K31" s="42">
        <f t="shared" si="7"/>
        <v>-92</v>
      </c>
      <c r="L31" s="42">
        <f t="shared" si="7"/>
        <v>26</v>
      </c>
      <c r="M31" s="42">
        <f t="shared" si="7"/>
        <v>-59</v>
      </c>
      <c r="N31" s="42">
        <f t="shared" si="7"/>
        <v>11</v>
      </c>
      <c r="O31" s="42">
        <f t="shared" si="7"/>
        <v>-60</v>
      </c>
      <c r="P31" s="42">
        <f t="shared" si="7"/>
        <v>-103</v>
      </c>
      <c r="Q31" s="42">
        <f t="shared" si="7"/>
        <v>11</v>
      </c>
      <c r="R31" s="42">
        <f t="shared" si="7"/>
        <v>-34</v>
      </c>
      <c r="S31" s="42">
        <f t="shared" si="7"/>
        <v>-40</v>
      </c>
      <c r="T31" s="42">
        <f t="shared" si="7"/>
        <v>25</v>
      </c>
      <c r="U31" s="42">
        <f t="shared" si="7"/>
        <v>-25</v>
      </c>
      <c r="V31" s="42">
        <f t="shared" si="7"/>
        <v>-78</v>
      </c>
      <c r="W31" s="42">
        <f t="shared" si="7"/>
        <v>-72</v>
      </c>
      <c r="X31" s="42">
        <f t="shared" si="7"/>
        <v>-57</v>
      </c>
      <c r="Y31" s="42">
        <f t="shared" si="7"/>
        <v>2</v>
      </c>
      <c r="Z31" s="42">
        <f t="shared" si="7"/>
        <v>-35</v>
      </c>
      <c r="AA31" s="42">
        <f t="shared" si="5"/>
        <v>-14</v>
      </c>
      <c r="AB31" s="42">
        <f t="shared" si="5"/>
        <v>-37</v>
      </c>
      <c r="AC31" s="42">
        <f t="shared" si="5"/>
        <v>-24</v>
      </c>
      <c r="AD31" s="42">
        <f t="shared" si="5"/>
        <v>-20</v>
      </c>
      <c r="AE31" s="42">
        <f t="shared" si="5"/>
        <v>-22</v>
      </c>
      <c r="AF31" s="42">
        <f t="shared" si="5"/>
        <v>-69</v>
      </c>
      <c r="AG31" s="42">
        <f t="shared" si="5"/>
        <v>-38</v>
      </c>
      <c r="AH31" s="42">
        <f t="shared" si="5"/>
        <v>-27</v>
      </c>
      <c r="AI31" s="42">
        <f t="shared" si="5"/>
        <v>-30</v>
      </c>
      <c r="AJ31" s="42">
        <f t="shared" si="5"/>
        <v>-48</v>
      </c>
      <c r="AK31" s="42">
        <f t="shared" si="5"/>
        <v>-53</v>
      </c>
      <c r="AL31" s="42">
        <f t="shared" si="5"/>
        <v>-10</v>
      </c>
      <c r="AM31" s="42">
        <f t="shared" si="5"/>
        <v>-60</v>
      </c>
      <c r="AN31" s="42">
        <f t="shared" si="5"/>
        <v>-2</v>
      </c>
      <c r="AO31" s="42">
        <f t="shared" si="5"/>
        <v>-63</v>
      </c>
      <c r="AP31" s="42">
        <f t="shared" si="5"/>
        <v>-33</v>
      </c>
    </row>
    <row r="32" spans="1:42" x14ac:dyDescent="0.25">
      <c r="A32" s="42">
        <f>EEPROM_Map!C202</f>
        <v>-12</v>
      </c>
      <c r="B32" s="42">
        <f>EEPROM_Map!E202</f>
        <v>-12</v>
      </c>
      <c r="C32" s="42">
        <f>EEPROM_Map!G202</f>
        <v>-13</v>
      </c>
      <c r="D32" s="42">
        <f>EEPROM_Map!I202</f>
        <v>-14</v>
      </c>
      <c r="E32" s="42">
        <f>EEPROM_Map!K202</f>
        <v>-14</v>
      </c>
      <c r="F32" s="42">
        <f>EEPROM_Map!M202</f>
        <v>-12</v>
      </c>
      <c r="G32" s="42">
        <f>EEPROM_Map!O202</f>
        <v>-6</v>
      </c>
      <c r="H32" s="42">
        <f>EEPROM_Map!Q202</f>
        <v>-11</v>
      </c>
      <c r="J32" s="46">
        <f t="shared" si="8"/>
        <v>17</v>
      </c>
      <c r="K32" s="42">
        <f t="shared" si="7"/>
        <v>36</v>
      </c>
      <c r="L32" s="42">
        <f t="shared" si="7"/>
        <v>-70</v>
      </c>
      <c r="M32" s="42">
        <f t="shared" si="7"/>
        <v>-27</v>
      </c>
      <c r="N32" s="42">
        <f t="shared" si="7"/>
        <v>-62</v>
      </c>
      <c r="O32" s="42">
        <f t="shared" si="7"/>
        <v>32</v>
      </c>
      <c r="P32" s="42">
        <f t="shared" si="7"/>
        <v>-30</v>
      </c>
      <c r="Q32" s="42">
        <f t="shared" si="7"/>
        <v>15</v>
      </c>
      <c r="R32" s="42">
        <f t="shared" si="7"/>
        <v>-91</v>
      </c>
      <c r="S32" s="42">
        <f t="shared" si="7"/>
        <v>-80</v>
      </c>
      <c r="T32" s="42">
        <f t="shared" si="7"/>
        <v>40</v>
      </c>
      <c r="U32" s="42">
        <f t="shared" si="7"/>
        <v>-60</v>
      </c>
      <c r="V32" s="42">
        <f t="shared" si="7"/>
        <v>-64</v>
      </c>
      <c r="W32" s="42">
        <f t="shared" si="7"/>
        <v>-15</v>
      </c>
      <c r="X32" s="42">
        <f t="shared" si="7"/>
        <v>-29</v>
      </c>
      <c r="Y32" s="42">
        <f t="shared" si="7"/>
        <v>-10</v>
      </c>
      <c r="Z32" s="42">
        <f t="shared" si="7"/>
        <v>26</v>
      </c>
      <c r="AA32" s="42">
        <f t="shared" si="5"/>
        <v>-30</v>
      </c>
      <c r="AB32" s="42">
        <f t="shared" si="5"/>
        <v>-69</v>
      </c>
      <c r="AC32" s="42">
        <f t="shared" si="5"/>
        <v>-14</v>
      </c>
      <c r="AD32" s="42">
        <f t="shared" si="5"/>
        <v>-85</v>
      </c>
      <c r="AE32" s="42">
        <f t="shared" si="5"/>
        <v>-1</v>
      </c>
      <c r="AF32" s="42">
        <f t="shared" si="5"/>
        <v>-82</v>
      </c>
      <c r="AG32" s="42">
        <f t="shared" si="5"/>
        <v>-44</v>
      </c>
      <c r="AH32" s="42">
        <f t="shared" si="5"/>
        <v>-38</v>
      </c>
      <c r="AI32" s="42">
        <f t="shared" si="5"/>
        <v>5</v>
      </c>
      <c r="AJ32" s="42">
        <f t="shared" si="5"/>
        <v>-8</v>
      </c>
      <c r="AK32" s="42">
        <f t="shared" si="5"/>
        <v>41</v>
      </c>
      <c r="AL32" s="42">
        <f t="shared" si="5"/>
        <v>-71</v>
      </c>
      <c r="AM32" s="42">
        <f t="shared" si="5"/>
        <v>-38</v>
      </c>
      <c r="AN32" s="42">
        <f t="shared" si="5"/>
        <v>62</v>
      </c>
      <c r="AO32" s="42">
        <f t="shared" si="5"/>
        <v>88</v>
      </c>
      <c r="AP32" s="42">
        <f t="shared" si="5"/>
        <v>-76</v>
      </c>
    </row>
    <row r="33" spans="1:42" x14ac:dyDescent="0.25">
      <c r="A33" s="42">
        <f>EEPROM_Map!C203</f>
        <v>-23</v>
      </c>
      <c r="B33" s="42">
        <f>EEPROM_Map!E203</f>
        <v>-14</v>
      </c>
      <c r="C33" s="42">
        <f>EEPROM_Map!G203</f>
        <v>3</v>
      </c>
      <c r="D33" s="42">
        <f>EEPROM_Map!I203</f>
        <v>-33</v>
      </c>
      <c r="E33" s="42">
        <f>EEPROM_Map!K203</f>
        <v>-9</v>
      </c>
      <c r="F33" s="42">
        <f>EEPROM_Map!M203</f>
        <v>-76</v>
      </c>
      <c r="G33" s="42">
        <f>EEPROM_Map!O203</f>
        <v>8</v>
      </c>
      <c r="H33" s="42">
        <f>EEPROM_Map!Q203</f>
        <v>-19</v>
      </c>
      <c r="J33" s="46">
        <f t="shared" si="8"/>
        <v>16</v>
      </c>
      <c r="K33" s="42">
        <f t="shared" si="7"/>
        <v>-33</v>
      </c>
      <c r="L33" s="42">
        <f t="shared" si="7"/>
        <v>28</v>
      </c>
      <c r="M33" s="42">
        <f t="shared" si="7"/>
        <v>-84</v>
      </c>
      <c r="N33" s="42">
        <f t="shared" si="7"/>
        <v>39</v>
      </c>
      <c r="O33" s="42">
        <f t="shared" si="7"/>
        <v>-45</v>
      </c>
      <c r="P33" s="42">
        <f t="shared" si="7"/>
        <v>-26</v>
      </c>
      <c r="Q33" s="42">
        <f t="shared" si="7"/>
        <v>-35</v>
      </c>
      <c r="R33" s="42">
        <f t="shared" si="7"/>
        <v>-29</v>
      </c>
      <c r="S33" s="42">
        <f t="shared" si="7"/>
        <v>-65</v>
      </c>
      <c r="T33" s="42">
        <f t="shared" si="7"/>
        <v>-74</v>
      </c>
      <c r="U33" s="42">
        <f t="shared" si="7"/>
        <v>14</v>
      </c>
      <c r="V33" s="42">
        <f t="shared" si="7"/>
        <v>2</v>
      </c>
      <c r="W33" s="42">
        <f t="shared" si="7"/>
        <v>-57</v>
      </c>
      <c r="X33" s="42">
        <f t="shared" si="7"/>
        <v>39</v>
      </c>
      <c r="Y33" s="42">
        <f t="shared" si="7"/>
        <v>-90</v>
      </c>
      <c r="Z33" s="42">
        <f t="shared" si="7"/>
        <v>26</v>
      </c>
      <c r="AA33" s="42">
        <f t="shared" ref="AA33:AP33" si="9">INDEX($A$1:$H$128,ROUNDDOWN(AA$1/8,0)+1+COUNT($K$1:$FN$1)*$J33/8,MOD(AA$1,8)+1)</f>
        <v>28</v>
      </c>
      <c r="AB33" s="42">
        <f t="shared" si="9"/>
        <v>-85</v>
      </c>
      <c r="AC33" s="42">
        <f t="shared" si="9"/>
        <v>8</v>
      </c>
      <c r="AD33" s="42">
        <f t="shared" si="9"/>
        <v>-47</v>
      </c>
      <c r="AE33" s="42">
        <f t="shared" si="9"/>
        <v>-16</v>
      </c>
      <c r="AF33" s="42">
        <f t="shared" si="9"/>
        <v>-34</v>
      </c>
      <c r="AG33" s="42">
        <f t="shared" si="9"/>
        <v>-33</v>
      </c>
      <c r="AH33" s="42">
        <f t="shared" si="9"/>
        <v>6</v>
      </c>
      <c r="AI33" s="42">
        <f t="shared" si="9"/>
        <v>-32</v>
      </c>
      <c r="AJ33" s="42">
        <f t="shared" si="9"/>
        <v>-28</v>
      </c>
      <c r="AK33" s="42">
        <f t="shared" si="9"/>
        <v>-138</v>
      </c>
      <c r="AL33" s="42">
        <f t="shared" si="9"/>
        <v>-15</v>
      </c>
      <c r="AM33" s="42">
        <f t="shared" si="9"/>
        <v>-87</v>
      </c>
      <c r="AN33" s="42">
        <f t="shared" si="9"/>
        <v>31</v>
      </c>
      <c r="AO33" s="42">
        <f t="shared" si="9"/>
        <v>-27</v>
      </c>
      <c r="AP33" s="42">
        <f t="shared" si="9"/>
        <v>8</v>
      </c>
    </row>
    <row r="34" spans="1:42" x14ac:dyDescent="0.25">
      <c r="A34" s="42">
        <f>EEPROM_Map!C204</f>
        <v>-87</v>
      </c>
      <c r="B34" s="42">
        <f>EEPROM_Map!E204</f>
        <v>-49</v>
      </c>
      <c r="C34" s="42">
        <f>EEPROM_Map!G204</f>
        <v>25</v>
      </c>
      <c r="D34" s="42">
        <f>EEPROM_Map!I204</f>
        <v>22</v>
      </c>
      <c r="E34" s="42">
        <f>EEPROM_Map!K204</f>
        <v>45</v>
      </c>
      <c r="F34" s="42">
        <f>EEPROM_Map!M204</f>
        <v>-57</v>
      </c>
      <c r="G34" s="42">
        <f>EEPROM_Map!O204</f>
        <v>16</v>
      </c>
      <c r="H34" s="42">
        <f>EEPROM_Map!Q204</f>
        <v>-90</v>
      </c>
    </row>
    <row r="35" spans="1:42" x14ac:dyDescent="0.25">
      <c r="A35" s="42">
        <f>EEPROM_Map!C205</f>
        <v>58</v>
      </c>
      <c r="B35" s="42">
        <f>EEPROM_Map!E205</f>
        <v>-46</v>
      </c>
      <c r="C35" s="42">
        <f>EEPROM_Map!G205</f>
        <v>5</v>
      </c>
      <c r="D35" s="42">
        <f>EEPROM_Map!I205</f>
        <v>-32</v>
      </c>
      <c r="E35" s="42">
        <f>EEPROM_Map!K205</f>
        <v>72</v>
      </c>
      <c r="F35" s="42">
        <f>EEPROM_Map!M205</f>
        <v>62</v>
      </c>
      <c r="G35" s="42">
        <f>EEPROM_Map!O205</f>
        <v>-11</v>
      </c>
      <c r="H35" s="42">
        <f>EEPROM_Map!Q205</f>
        <v>-37</v>
      </c>
    </row>
    <row r="36" spans="1:42" x14ac:dyDescent="0.25">
      <c r="A36" s="42">
        <f>EEPROM_Map!C206</f>
        <v>-83</v>
      </c>
      <c r="B36" s="42">
        <f>EEPROM_Map!E206</f>
        <v>-89</v>
      </c>
      <c r="C36" s="42">
        <f>EEPROM_Map!G206</f>
        <v>-30</v>
      </c>
      <c r="D36" s="42">
        <f>EEPROM_Map!I206</f>
        <v>-19</v>
      </c>
      <c r="E36" s="42">
        <f>EEPROM_Map!K206</f>
        <v>-13</v>
      </c>
      <c r="F36" s="42">
        <f>EEPROM_Map!M206</f>
        <v>-103</v>
      </c>
      <c r="G36" s="42">
        <f>EEPROM_Map!O206</f>
        <v>-110</v>
      </c>
      <c r="H36" s="42">
        <f>EEPROM_Map!Q206</f>
        <v>37</v>
      </c>
    </row>
    <row r="37" spans="1:42" x14ac:dyDescent="0.25">
      <c r="A37" s="42">
        <f>EEPROM_Map!C207</f>
        <v>16</v>
      </c>
      <c r="B37" s="42">
        <f>EEPROM_Map!E207</f>
        <v>-88</v>
      </c>
      <c r="C37" s="42">
        <f>EEPROM_Map!G207</f>
        <v>-17</v>
      </c>
      <c r="D37" s="42">
        <f>EEPROM_Map!I207</f>
        <v>-23</v>
      </c>
      <c r="E37" s="42">
        <f>EEPROM_Map!K207</f>
        <v>10</v>
      </c>
      <c r="F37" s="42">
        <f>EEPROM_Map!M207</f>
        <v>3</v>
      </c>
      <c r="G37" s="42">
        <f>EEPROM_Map!O207</f>
        <v>-72</v>
      </c>
      <c r="H37" s="42">
        <f>EEPROM_Map!Q207</f>
        <v>-77</v>
      </c>
    </row>
    <row r="38" spans="1:42" x14ac:dyDescent="0.25">
      <c r="A38" s="42">
        <f>EEPROM_Map!C208</f>
        <v>-72</v>
      </c>
      <c r="B38" s="42">
        <f>EEPROM_Map!E208</f>
        <v>45</v>
      </c>
      <c r="C38" s="42">
        <f>EEPROM_Map!G208</f>
        <v>-28</v>
      </c>
      <c r="D38" s="42">
        <f>EEPROM_Map!I208</f>
        <v>0</v>
      </c>
      <c r="E38" s="42">
        <f>EEPROM_Map!K208</f>
        <v>-30</v>
      </c>
      <c r="F38" s="42">
        <f>EEPROM_Map!M208</f>
        <v>-83</v>
      </c>
      <c r="G38" s="42">
        <f>EEPROM_Map!O208</f>
        <v>-51</v>
      </c>
      <c r="H38" s="42">
        <f>EEPROM_Map!Q208</f>
        <v>17</v>
      </c>
    </row>
    <row r="39" spans="1:42" x14ac:dyDescent="0.25">
      <c r="A39" s="42">
        <f>EEPROM_Map!C209</f>
        <v>-99</v>
      </c>
      <c r="B39" s="42">
        <f>EEPROM_Map!E209</f>
        <v>-55</v>
      </c>
      <c r="C39" s="42">
        <f>EEPROM_Map!G209</f>
        <v>-44</v>
      </c>
      <c r="D39" s="42">
        <f>EEPROM_Map!I209</f>
        <v>-115</v>
      </c>
      <c r="E39" s="42">
        <f>EEPROM_Map!K209</f>
        <v>-77</v>
      </c>
      <c r="F39" s="42">
        <f>EEPROM_Map!M209</f>
        <v>-109</v>
      </c>
      <c r="G39" s="42">
        <f>EEPROM_Map!O209</f>
        <v>4</v>
      </c>
      <c r="H39" s="42">
        <f>EEPROM_Map!Q209</f>
        <v>51</v>
      </c>
    </row>
    <row r="40" spans="1:42" x14ac:dyDescent="0.25">
      <c r="A40" s="42">
        <f>EEPROM_Map!C210</f>
        <v>11</v>
      </c>
      <c r="B40" s="42">
        <f>EEPROM_Map!E210</f>
        <v>16</v>
      </c>
      <c r="C40" s="42">
        <f>EEPROM_Map!G210</f>
        <v>-19</v>
      </c>
      <c r="D40" s="42">
        <f>EEPROM_Map!I210</f>
        <v>-54</v>
      </c>
      <c r="E40" s="42">
        <f>EEPROM_Map!K210</f>
        <v>-8</v>
      </c>
      <c r="F40" s="42">
        <f>EEPROM_Map!M210</f>
        <v>31</v>
      </c>
      <c r="G40" s="42">
        <f>EEPROM_Map!O210</f>
        <v>49</v>
      </c>
      <c r="H40" s="42">
        <f>EEPROM_Map!Q210</f>
        <v>-68</v>
      </c>
    </row>
    <row r="41" spans="1:42" x14ac:dyDescent="0.25">
      <c r="A41" s="42">
        <f>EEPROM_Map!C211</f>
        <v>18</v>
      </c>
      <c r="B41" s="42">
        <f>EEPROM_Map!E211</f>
        <v>40</v>
      </c>
      <c r="C41" s="42">
        <f>EEPROM_Map!G211</f>
        <v>0</v>
      </c>
      <c r="D41" s="42">
        <f>EEPROM_Map!I211</f>
        <v>32</v>
      </c>
      <c r="E41" s="42">
        <f>EEPROM_Map!K211</f>
        <v>4</v>
      </c>
      <c r="F41" s="42">
        <f>EEPROM_Map!M211</f>
        <v>-60</v>
      </c>
      <c r="G41" s="42">
        <f>EEPROM_Map!O211</f>
        <v>3</v>
      </c>
      <c r="H41" s="42">
        <f>EEPROM_Map!Q211</f>
        <v>33</v>
      </c>
    </row>
    <row r="42" spans="1:42" x14ac:dyDescent="0.25">
      <c r="A42" s="42">
        <f>EEPROM_Map!C212</f>
        <v>-14</v>
      </c>
      <c r="B42" s="42">
        <f>EEPROM_Map!E212</f>
        <v>-34</v>
      </c>
      <c r="C42" s="42">
        <f>EEPROM_Map!G212</f>
        <v>42</v>
      </c>
      <c r="D42" s="42">
        <f>EEPROM_Map!I212</f>
        <v>3</v>
      </c>
      <c r="E42" s="42">
        <f>EEPROM_Map!K212</f>
        <v>21</v>
      </c>
      <c r="F42" s="42">
        <f>EEPROM_Map!M212</f>
        <v>33</v>
      </c>
      <c r="G42" s="42">
        <f>EEPROM_Map!O212</f>
        <v>3</v>
      </c>
      <c r="H42" s="42">
        <f>EEPROM_Map!Q212</f>
        <v>-6</v>
      </c>
    </row>
    <row r="43" spans="1:42" x14ac:dyDescent="0.25">
      <c r="A43" s="42">
        <f>EEPROM_Map!C213</f>
        <v>-21</v>
      </c>
      <c r="B43" s="42">
        <f>EEPROM_Map!E213</f>
        <v>-46</v>
      </c>
      <c r="C43" s="42">
        <f>EEPROM_Map!G213</f>
        <v>-37</v>
      </c>
      <c r="D43" s="42">
        <f>EEPROM_Map!I213</f>
        <v>1</v>
      </c>
      <c r="E43" s="42">
        <f>EEPROM_Map!K213</f>
        <v>-32</v>
      </c>
      <c r="F43" s="42">
        <f>EEPROM_Map!M213</f>
        <v>-66</v>
      </c>
      <c r="G43" s="42">
        <f>EEPROM_Map!O213</f>
        <v>-87</v>
      </c>
      <c r="H43" s="42">
        <f>EEPROM_Map!Q213</f>
        <v>-23</v>
      </c>
    </row>
    <row r="44" spans="1:42" x14ac:dyDescent="0.25">
      <c r="A44" s="42">
        <f>EEPROM_Map!C214</f>
        <v>-26</v>
      </c>
      <c r="B44" s="42">
        <f>EEPROM_Map!E214</f>
        <v>-35</v>
      </c>
      <c r="C44" s="42">
        <f>EEPROM_Map!G214</f>
        <v>-26</v>
      </c>
      <c r="D44" s="42">
        <f>EEPROM_Map!I214</f>
        <v>-10</v>
      </c>
      <c r="E44" s="42">
        <f>EEPROM_Map!K214</f>
        <v>-32</v>
      </c>
      <c r="F44" s="42">
        <f>EEPROM_Map!M214</f>
        <v>-51</v>
      </c>
      <c r="G44" s="42">
        <f>EEPROM_Map!O214</f>
        <v>-15</v>
      </c>
      <c r="H44" s="42">
        <f>EEPROM_Map!Q214</f>
        <v>-56</v>
      </c>
    </row>
    <row r="45" spans="1:42" x14ac:dyDescent="0.25">
      <c r="A45" s="42">
        <f>EEPROM_Map!C215</f>
        <v>-17</v>
      </c>
      <c r="B45" s="42">
        <f>EEPROM_Map!E215</f>
        <v>-18</v>
      </c>
      <c r="C45" s="42">
        <f>EEPROM_Map!G215</f>
        <v>-14</v>
      </c>
      <c r="D45" s="42">
        <f>EEPROM_Map!I215</f>
        <v>-17</v>
      </c>
      <c r="E45" s="42">
        <f>EEPROM_Map!K215</f>
        <v>-17</v>
      </c>
      <c r="F45" s="42">
        <f>EEPROM_Map!M215</f>
        <v>-17</v>
      </c>
      <c r="G45" s="42">
        <f>EEPROM_Map!O215</f>
        <v>-15</v>
      </c>
      <c r="H45" s="42">
        <f>EEPROM_Map!Q215</f>
        <v>-18</v>
      </c>
    </row>
    <row r="46" spans="1:42" x14ac:dyDescent="0.25">
      <c r="A46" s="42">
        <f>EEPROM_Map!C216</f>
        <v>-14</v>
      </c>
      <c r="B46" s="42">
        <f>EEPROM_Map!E216</f>
        <v>-17</v>
      </c>
      <c r="C46" s="42">
        <f>EEPROM_Map!G216</f>
        <v>-16</v>
      </c>
      <c r="D46" s="42">
        <f>EEPROM_Map!I216</f>
        <v>-16</v>
      </c>
      <c r="E46" s="42">
        <f>EEPROM_Map!K216</f>
        <v>-18</v>
      </c>
      <c r="F46" s="42">
        <f>EEPROM_Map!M216</f>
        <v>-16</v>
      </c>
      <c r="G46" s="42">
        <f>EEPROM_Map!O216</f>
        <v>-15</v>
      </c>
      <c r="H46" s="42">
        <f>EEPROM_Map!Q216</f>
        <v>-14</v>
      </c>
    </row>
    <row r="47" spans="1:42" x14ac:dyDescent="0.25">
      <c r="A47" s="42">
        <f>EEPROM_Map!C217</f>
        <v>-13</v>
      </c>
      <c r="B47" s="42">
        <f>EEPROM_Map!E217</f>
        <v>-11</v>
      </c>
      <c r="C47" s="42">
        <f>EEPROM_Map!G217</f>
        <v>-13</v>
      </c>
      <c r="D47" s="42">
        <f>EEPROM_Map!I217</f>
        <v>-13</v>
      </c>
      <c r="E47" s="42">
        <f>EEPROM_Map!K217</f>
        <v>-12</v>
      </c>
      <c r="F47" s="42">
        <f>EEPROM_Map!M217</f>
        <v>-10</v>
      </c>
      <c r="G47" s="42">
        <f>EEPROM_Map!O217</f>
        <v>-11</v>
      </c>
      <c r="H47" s="42">
        <f>EEPROM_Map!Q217</f>
        <v>-14</v>
      </c>
    </row>
    <row r="48" spans="1:42" x14ac:dyDescent="0.25">
      <c r="A48" s="42">
        <f>EEPROM_Map!C218</f>
        <v>-12</v>
      </c>
      <c r="B48" s="42">
        <f>EEPROM_Map!E218</f>
        <v>-11</v>
      </c>
      <c r="C48" s="42">
        <f>EEPROM_Map!G218</f>
        <v>-10</v>
      </c>
      <c r="D48" s="42">
        <f>EEPROM_Map!I218</f>
        <v>-11</v>
      </c>
      <c r="E48" s="42">
        <f>EEPROM_Map!K218</f>
        <v>-13</v>
      </c>
      <c r="F48" s="42">
        <f>EEPROM_Map!M218</f>
        <v>-12</v>
      </c>
      <c r="G48" s="42">
        <f>EEPROM_Map!O218</f>
        <v>-6</v>
      </c>
      <c r="H48" s="42">
        <f>EEPROM_Map!Q218</f>
        <v>-13</v>
      </c>
    </row>
    <row r="49" spans="1:8" x14ac:dyDescent="0.25">
      <c r="A49" s="42">
        <f>EEPROM_Map!C219</f>
        <v>-19</v>
      </c>
      <c r="B49" s="42">
        <f>EEPROM_Map!E219</f>
        <v>-13</v>
      </c>
      <c r="C49" s="42">
        <f>EEPROM_Map!G219</f>
        <v>6</v>
      </c>
      <c r="D49" s="42">
        <f>EEPROM_Map!I219</f>
        <v>-31</v>
      </c>
      <c r="E49" s="42">
        <f>EEPROM_Map!K219</f>
        <v>-8</v>
      </c>
      <c r="F49" s="42">
        <f>EEPROM_Map!M219</f>
        <v>-75</v>
      </c>
      <c r="G49" s="42">
        <f>EEPROM_Map!O219</f>
        <v>10</v>
      </c>
      <c r="H49" s="42">
        <f>EEPROM_Map!Q219</f>
        <v>-16</v>
      </c>
    </row>
    <row r="50" spans="1:8" x14ac:dyDescent="0.25">
      <c r="A50" s="42">
        <f>EEPROM_Map!C220</f>
        <v>-85</v>
      </c>
      <c r="B50" s="42">
        <f>EEPROM_Map!E220</f>
        <v>-47</v>
      </c>
      <c r="C50" s="42">
        <f>EEPROM_Map!G220</f>
        <v>25</v>
      </c>
      <c r="D50" s="42">
        <f>EEPROM_Map!I220</f>
        <v>23</v>
      </c>
      <c r="E50" s="42">
        <f>EEPROM_Map!K220</f>
        <v>43</v>
      </c>
      <c r="F50" s="42">
        <f>EEPROM_Map!M220</f>
        <v>-56</v>
      </c>
      <c r="G50" s="42">
        <f>EEPROM_Map!O220</f>
        <v>17</v>
      </c>
      <c r="H50" s="42">
        <f>EEPROM_Map!Q220</f>
        <v>-90</v>
      </c>
    </row>
    <row r="51" spans="1:8" x14ac:dyDescent="0.25">
      <c r="A51" s="42">
        <f>EEPROM_Map!C221</f>
        <v>61</v>
      </c>
      <c r="B51" s="42">
        <f>EEPROM_Map!E221</f>
        <v>-46</v>
      </c>
      <c r="C51" s="42">
        <f>EEPROM_Map!G221</f>
        <v>7</v>
      </c>
      <c r="D51" s="42">
        <f>EEPROM_Map!I221</f>
        <v>-31</v>
      </c>
      <c r="E51" s="42">
        <f>EEPROM_Map!K221</f>
        <v>72</v>
      </c>
      <c r="F51" s="42">
        <f>EEPROM_Map!M221</f>
        <v>65</v>
      </c>
      <c r="G51" s="42">
        <f>EEPROM_Map!O221</f>
        <v>-11</v>
      </c>
      <c r="H51" s="42">
        <f>EEPROM_Map!Q221</f>
        <v>-38</v>
      </c>
    </row>
    <row r="52" spans="1:8" x14ac:dyDescent="0.25">
      <c r="A52" s="42">
        <f>EEPROM_Map!C222</f>
        <v>-80</v>
      </c>
      <c r="B52" s="42">
        <f>EEPROM_Map!E222</f>
        <v>-86</v>
      </c>
      <c r="C52" s="42">
        <f>EEPROM_Map!G222</f>
        <v>-29</v>
      </c>
      <c r="D52" s="42">
        <f>EEPROM_Map!I222</f>
        <v>-19</v>
      </c>
      <c r="E52" s="42">
        <f>EEPROM_Map!K222</f>
        <v>-13</v>
      </c>
      <c r="F52" s="42">
        <f>EEPROM_Map!M222</f>
        <v>-103</v>
      </c>
      <c r="G52" s="42">
        <f>EEPROM_Map!O222</f>
        <v>-111</v>
      </c>
      <c r="H52" s="42">
        <f>EEPROM_Map!Q222</f>
        <v>37</v>
      </c>
    </row>
    <row r="53" spans="1:8" x14ac:dyDescent="0.25">
      <c r="A53" s="42">
        <f>EEPROM_Map!C223</f>
        <v>18</v>
      </c>
      <c r="B53" s="42">
        <f>EEPROM_Map!E223</f>
        <v>-86</v>
      </c>
      <c r="C53" s="42">
        <f>EEPROM_Map!G223</f>
        <v>-17</v>
      </c>
      <c r="D53" s="42">
        <f>EEPROM_Map!I223</f>
        <v>-22</v>
      </c>
      <c r="E53" s="42">
        <f>EEPROM_Map!K223</f>
        <v>10</v>
      </c>
      <c r="F53" s="42">
        <f>EEPROM_Map!M223</f>
        <v>7</v>
      </c>
      <c r="G53" s="42">
        <f>EEPROM_Map!O223</f>
        <v>-70</v>
      </c>
      <c r="H53" s="42">
        <f>EEPROM_Map!Q223</f>
        <v>-77</v>
      </c>
    </row>
    <row r="54" spans="1:8" x14ac:dyDescent="0.25">
      <c r="A54" s="42">
        <f>EEPROM_Map!C224</f>
        <v>-71</v>
      </c>
      <c r="B54" s="42">
        <f>EEPROM_Map!E224</f>
        <v>46</v>
      </c>
      <c r="C54" s="42">
        <f>EEPROM_Map!G224</f>
        <v>-26</v>
      </c>
      <c r="D54" s="42">
        <f>EEPROM_Map!I224</f>
        <v>1</v>
      </c>
      <c r="E54" s="42">
        <f>EEPROM_Map!K224</f>
        <v>-29</v>
      </c>
      <c r="F54" s="42">
        <f>EEPROM_Map!M224</f>
        <v>-82</v>
      </c>
      <c r="G54" s="42">
        <f>EEPROM_Map!O224</f>
        <v>-51</v>
      </c>
      <c r="H54" s="42">
        <f>EEPROM_Map!Q224</f>
        <v>16</v>
      </c>
    </row>
    <row r="55" spans="1:8" x14ac:dyDescent="0.25">
      <c r="A55" s="42">
        <f>EEPROM_Map!C225</f>
        <v>-98</v>
      </c>
      <c r="B55" s="42">
        <f>EEPROM_Map!E225</f>
        <v>-55</v>
      </c>
      <c r="C55" s="42">
        <f>EEPROM_Map!G225</f>
        <v>-42</v>
      </c>
      <c r="D55" s="42">
        <f>EEPROM_Map!I225</f>
        <v>-113</v>
      </c>
      <c r="E55" s="42">
        <f>EEPROM_Map!K225</f>
        <v>-75</v>
      </c>
      <c r="F55" s="42">
        <f>EEPROM_Map!M225</f>
        <v>-109</v>
      </c>
      <c r="G55" s="42">
        <f>EEPROM_Map!O225</f>
        <v>6</v>
      </c>
      <c r="H55" s="42">
        <f>EEPROM_Map!Q225</f>
        <v>53</v>
      </c>
    </row>
    <row r="56" spans="1:8" x14ac:dyDescent="0.25">
      <c r="A56" s="42">
        <f>EEPROM_Map!C226</f>
        <v>11</v>
      </c>
      <c r="B56" s="42">
        <f>EEPROM_Map!E226</f>
        <v>18</v>
      </c>
      <c r="C56" s="42">
        <f>EEPROM_Map!G226</f>
        <v>-15</v>
      </c>
      <c r="D56" s="42">
        <f>EEPROM_Map!I226</f>
        <v>-53</v>
      </c>
      <c r="E56" s="42">
        <f>EEPROM_Map!K226</f>
        <v>-11</v>
      </c>
      <c r="F56" s="42">
        <f>EEPROM_Map!M226</f>
        <v>32</v>
      </c>
      <c r="G56" s="42">
        <f>EEPROM_Map!O226</f>
        <v>49</v>
      </c>
      <c r="H56" s="42">
        <f>EEPROM_Map!Q226</f>
        <v>-71</v>
      </c>
    </row>
    <row r="57" spans="1:8" x14ac:dyDescent="0.25">
      <c r="A57" s="42">
        <f>EEPROM_Map!C227</f>
        <v>17</v>
      </c>
      <c r="B57" s="42">
        <f>EEPROM_Map!E227</f>
        <v>41</v>
      </c>
      <c r="C57" s="42">
        <f>EEPROM_Map!G227</f>
        <v>-1</v>
      </c>
      <c r="D57" s="42">
        <f>EEPROM_Map!I227</f>
        <v>35</v>
      </c>
      <c r="E57" s="42">
        <f>EEPROM_Map!K227</f>
        <v>5</v>
      </c>
      <c r="F57" s="42">
        <f>EEPROM_Map!M227</f>
        <v>-61</v>
      </c>
      <c r="G57" s="42">
        <f>EEPROM_Map!O227</f>
        <v>3</v>
      </c>
      <c r="H57" s="42">
        <f>EEPROM_Map!Q227</f>
        <v>35</v>
      </c>
    </row>
    <row r="58" spans="1:8" x14ac:dyDescent="0.25">
      <c r="A58" s="42">
        <f>EEPROM_Map!C228</f>
        <v>-16</v>
      </c>
      <c r="B58" s="42">
        <f>EEPROM_Map!E228</f>
        <v>-35</v>
      </c>
      <c r="C58" s="42">
        <f>EEPROM_Map!G228</f>
        <v>42</v>
      </c>
      <c r="D58" s="42">
        <f>EEPROM_Map!I228</f>
        <v>6</v>
      </c>
      <c r="E58" s="42">
        <f>EEPROM_Map!K228</f>
        <v>22</v>
      </c>
      <c r="F58" s="42">
        <f>EEPROM_Map!M228</f>
        <v>32</v>
      </c>
      <c r="G58" s="42">
        <f>EEPROM_Map!O228</f>
        <v>3</v>
      </c>
      <c r="H58" s="42">
        <f>EEPROM_Map!Q228</f>
        <v>-7</v>
      </c>
    </row>
    <row r="59" spans="1:8" x14ac:dyDescent="0.25">
      <c r="A59" s="42">
        <f>EEPROM_Map!C229</f>
        <v>-22</v>
      </c>
      <c r="B59" s="42">
        <f>EEPROM_Map!E229</f>
        <v>-46</v>
      </c>
      <c r="C59" s="42">
        <f>EEPROM_Map!G229</f>
        <v>-36</v>
      </c>
      <c r="D59" s="42">
        <f>EEPROM_Map!I229</f>
        <v>-1</v>
      </c>
      <c r="E59" s="42">
        <f>EEPROM_Map!K229</f>
        <v>-30</v>
      </c>
      <c r="F59" s="42">
        <f>EEPROM_Map!M229</f>
        <v>-67</v>
      </c>
      <c r="G59" s="42">
        <f>EEPROM_Map!O229</f>
        <v>-87</v>
      </c>
      <c r="H59" s="42">
        <f>EEPROM_Map!Q229</f>
        <v>-21</v>
      </c>
    </row>
    <row r="60" spans="1:8" x14ac:dyDescent="0.25">
      <c r="A60" s="42">
        <f>EEPROM_Map!C230</f>
        <v>-24</v>
      </c>
      <c r="B60" s="42">
        <f>EEPROM_Map!E230</f>
        <v>-34</v>
      </c>
      <c r="C60" s="42">
        <f>EEPROM_Map!G230</f>
        <v>-25</v>
      </c>
      <c r="D60" s="42">
        <f>EEPROM_Map!I230</f>
        <v>-9</v>
      </c>
      <c r="E60" s="42">
        <f>EEPROM_Map!K230</f>
        <v>-31</v>
      </c>
      <c r="F60" s="42">
        <f>EEPROM_Map!M230</f>
        <v>-54</v>
      </c>
      <c r="G60" s="42">
        <f>EEPROM_Map!O230</f>
        <v>-16</v>
      </c>
      <c r="H60" s="42">
        <f>EEPROM_Map!Q230</f>
        <v>-55</v>
      </c>
    </row>
    <row r="61" spans="1:8" x14ac:dyDescent="0.25">
      <c r="A61" s="42">
        <f>EEPROM_Map!C231</f>
        <v>-16</v>
      </c>
      <c r="B61" s="42">
        <f>EEPROM_Map!E231</f>
        <v>-17</v>
      </c>
      <c r="C61" s="42">
        <f>EEPROM_Map!G231</f>
        <v>-14</v>
      </c>
      <c r="D61" s="42">
        <f>EEPROM_Map!I231</f>
        <v>-17</v>
      </c>
      <c r="E61" s="42">
        <f>EEPROM_Map!K231</f>
        <v>-16</v>
      </c>
      <c r="F61" s="42">
        <f>EEPROM_Map!M231</f>
        <v>-16</v>
      </c>
      <c r="G61" s="42">
        <f>EEPROM_Map!O231</f>
        <v>-15</v>
      </c>
      <c r="H61" s="42">
        <f>EEPROM_Map!Q231</f>
        <v>-14</v>
      </c>
    </row>
    <row r="62" spans="1:8" x14ac:dyDescent="0.25">
      <c r="A62" s="42">
        <f>EEPROM_Map!C232</f>
        <v>-15</v>
      </c>
      <c r="B62" s="42">
        <f>EEPROM_Map!E232</f>
        <v>-13</v>
      </c>
      <c r="C62" s="42">
        <f>EEPROM_Map!G232</f>
        <v>-16</v>
      </c>
      <c r="D62" s="42">
        <f>EEPROM_Map!I232</f>
        <v>-15</v>
      </c>
      <c r="E62" s="42">
        <f>EEPROM_Map!K232</f>
        <v>-17</v>
      </c>
      <c r="F62" s="42">
        <f>EEPROM_Map!M232</f>
        <v>-15</v>
      </c>
      <c r="G62" s="42">
        <f>EEPROM_Map!O232</f>
        <v>-13</v>
      </c>
      <c r="H62" s="42">
        <f>EEPROM_Map!Q232</f>
        <v>-14</v>
      </c>
    </row>
    <row r="63" spans="1:8" x14ac:dyDescent="0.25">
      <c r="A63" s="42">
        <f>EEPROM_Map!C233</f>
        <v>-11</v>
      </c>
      <c r="B63" s="42">
        <f>EEPROM_Map!E233</f>
        <v>-10</v>
      </c>
      <c r="C63" s="42">
        <f>EEPROM_Map!G233</f>
        <v>-13</v>
      </c>
      <c r="D63" s="42">
        <f>EEPROM_Map!I233</f>
        <v>-13</v>
      </c>
      <c r="E63" s="42">
        <f>EEPROM_Map!K233</f>
        <v>-10</v>
      </c>
      <c r="F63" s="42">
        <f>EEPROM_Map!M233</f>
        <v>-8</v>
      </c>
      <c r="G63" s="42">
        <f>EEPROM_Map!O233</f>
        <v>-10</v>
      </c>
      <c r="H63" s="42">
        <f>EEPROM_Map!Q233</f>
        <v>-13</v>
      </c>
    </row>
    <row r="64" spans="1:8" x14ac:dyDescent="0.25">
      <c r="A64" s="42">
        <f>EEPROM_Map!C234</f>
        <v>-10</v>
      </c>
      <c r="B64" s="42">
        <f>EEPROM_Map!E234</f>
        <v>-10</v>
      </c>
      <c r="C64" s="42">
        <f>EEPROM_Map!G234</f>
        <v>-10</v>
      </c>
      <c r="D64" s="42">
        <f>EEPROM_Map!I234</f>
        <v>-12</v>
      </c>
      <c r="E64" s="42">
        <f>EEPROM_Map!K234</f>
        <v>-12</v>
      </c>
      <c r="F64" s="42">
        <f>EEPROM_Map!M234</f>
        <v>-12</v>
      </c>
      <c r="G64" s="42">
        <f>EEPROM_Map!O234</f>
        <v>-5</v>
      </c>
      <c r="H64" s="42">
        <f>EEPROM_Map!Q234</f>
        <v>-10</v>
      </c>
    </row>
    <row r="65" spans="1:42" x14ac:dyDescent="0.25">
      <c r="A65" s="42">
        <f>EEPROM_Map!C235</f>
        <v>-33</v>
      </c>
      <c r="B65" s="42">
        <f>EEPROM_Map!E235</f>
        <v>28</v>
      </c>
      <c r="C65" s="42">
        <f>EEPROM_Map!G235</f>
        <v>-84</v>
      </c>
      <c r="D65" s="42">
        <f>EEPROM_Map!I235</f>
        <v>39</v>
      </c>
      <c r="E65" s="42">
        <f>EEPROM_Map!K235</f>
        <v>-45</v>
      </c>
      <c r="F65" s="42">
        <f>EEPROM_Map!M235</f>
        <v>-26</v>
      </c>
      <c r="G65" s="42">
        <f>EEPROM_Map!O235</f>
        <v>-35</v>
      </c>
      <c r="H65" s="42">
        <f>EEPROM_Map!Q235</f>
        <v>-29</v>
      </c>
    </row>
    <row r="66" spans="1:42" x14ac:dyDescent="0.25">
      <c r="A66" s="42">
        <f>EEPROM_Map!C236</f>
        <v>-65</v>
      </c>
      <c r="B66" s="42">
        <f>EEPROM_Map!E236</f>
        <v>-74</v>
      </c>
      <c r="C66" s="42">
        <f>EEPROM_Map!G236</f>
        <v>14</v>
      </c>
      <c r="D66" s="42">
        <f>EEPROM_Map!I236</f>
        <v>2</v>
      </c>
      <c r="E66" s="42">
        <f>EEPROM_Map!K236</f>
        <v>-57</v>
      </c>
      <c r="F66" s="42">
        <f>EEPROM_Map!M236</f>
        <v>39</v>
      </c>
      <c r="G66" s="42">
        <f>EEPROM_Map!O236</f>
        <v>-90</v>
      </c>
      <c r="H66" s="42">
        <f>EEPROM_Map!Q236</f>
        <v>26</v>
      </c>
    </row>
    <row r="67" spans="1:42" x14ac:dyDescent="0.25">
      <c r="A67" s="42">
        <f>EEPROM_Map!C237</f>
        <v>28</v>
      </c>
      <c r="B67" s="42">
        <f>EEPROM_Map!E237</f>
        <v>-85</v>
      </c>
      <c r="C67" s="42">
        <f>EEPROM_Map!G237</f>
        <v>8</v>
      </c>
      <c r="D67" s="42">
        <f>EEPROM_Map!I237</f>
        <v>-47</v>
      </c>
      <c r="E67" s="42">
        <f>EEPROM_Map!K237</f>
        <v>-16</v>
      </c>
      <c r="F67" s="42">
        <f>EEPROM_Map!M237</f>
        <v>-34</v>
      </c>
      <c r="G67" s="42">
        <f>EEPROM_Map!O237</f>
        <v>-33</v>
      </c>
      <c r="H67" s="42">
        <f>EEPROM_Map!Q237</f>
        <v>6</v>
      </c>
    </row>
    <row r="68" spans="1:42" x14ac:dyDescent="0.25">
      <c r="A68" s="42">
        <f>EEPROM_Map!C238</f>
        <v>-32</v>
      </c>
      <c r="B68" s="42">
        <f>EEPROM_Map!E238</f>
        <v>-28</v>
      </c>
      <c r="C68" s="42">
        <f>EEPROM_Map!G238</f>
        <v>-138</v>
      </c>
      <c r="D68" s="42">
        <f>EEPROM_Map!I238</f>
        <v>-15</v>
      </c>
      <c r="E68" s="42">
        <f>EEPROM_Map!K238</f>
        <v>-87</v>
      </c>
      <c r="F68" s="42">
        <f>EEPROM_Map!M238</f>
        <v>31</v>
      </c>
      <c r="G68" s="42">
        <f>EEPROM_Map!O238</f>
        <v>-27</v>
      </c>
      <c r="H68" s="42">
        <f>EEPROM_Map!Q238</f>
        <v>8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1:42" x14ac:dyDescent="0.25">
      <c r="A69" s="42">
        <f>EEPROM_Map!C239</f>
        <v>36</v>
      </c>
      <c r="B69" s="42">
        <f>EEPROM_Map!E239</f>
        <v>-70</v>
      </c>
      <c r="C69" s="42">
        <f>EEPROM_Map!G239</f>
        <v>-27</v>
      </c>
      <c r="D69" s="42">
        <f>EEPROM_Map!I239</f>
        <v>-62</v>
      </c>
      <c r="E69" s="42">
        <f>EEPROM_Map!K239</f>
        <v>32</v>
      </c>
      <c r="F69" s="42">
        <f>EEPROM_Map!M239</f>
        <v>-30</v>
      </c>
      <c r="G69" s="42">
        <f>EEPROM_Map!O239</f>
        <v>15</v>
      </c>
      <c r="H69" s="42">
        <f>EEPROM_Map!Q239</f>
        <v>-91</v>
      </c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1:42" x14ac:dyDescent="0.25">
      <c r="A70" s="42">
        <f>EEPROM_Map!C240</f>
        <v>-80</v>
      </c>
      <c r="B70" s="42">
        <f>EEPROM_Map!E240</f>
        <v>40</v>
      </c>
      <c r="C70" s="42">
        <f>EEPROM_Map!G240</f>
        <v>-60</v>
      </c>
      <c r="D70" s="42">
        <f>EEPROM_Map!I240</f>
        <v>-64</v>
      </c>
      <c r="E70" s="42">
        <f>EEPROM_Map!K240</f>
        <v>-15</v>
      </c>
      <c r="F70" s="42">
        <f>EEPROM_Map!M240</f>
        <v>-29</v>
      </c>
      <c r="G70" s="42">
        <f>EEPROM_Map!O240</f>
        <v>-10</v>
      </c>
      <c r="H70" s="42">
        <f>EEPROM_Map!Q240</f>
        <v>26</v>
      </c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1:42" x14ac:dyDescent="0.25">
      <c r="A71" s="42">
        <f>EEPROM_Map!C241</f>
        <v>-30</v>
      </c>
      <c r="B71" s="42">
        <f>EEPROM_Map!E241</f>
        <v>-69</v>
      </c>
      <c r="C71" s="42">
        <f>EEPROM_Map!G241</f>
        <v>-14</v>
      </c>
      <c r="D71" s="42">
        <f>EEPROM_Map!I241</f>
        <v>-85</v>
      </c>
      <c r="E71" s="42">
        <f>EEPROM_Map!K241</f>
        <v>-1</v>
      </c>
      <c r="F71" s="42">
        <f>EEPROM_Map!M241</f>
        <v>-82</v>
      </c>
      <c r="G71" s="42">
        <f>EEPROM_Map!O241</f>
        <v>-44</v>
      </c>
      <c r="H71" s="42">
        <f>EEPROM_Map!Q241</f>
        <v>-38</v>
      </c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1:42" x14ac:dyDescent="0.25">
      <c r="A72" s="42">
        <f>EEPROM_Map!C242</f>
        <v>5</v>
      </c>
      <c r="B72" s="42">
        <f>EEPROM_Map!E242</f>
        <v>-8</v>
      </c>
      <c r="C72" s="42">
        <f>EEPROM_Map!G242</f>
        <v>41</v>
      </c>
      <c r="D72" s="42">
        <f>EEPROM_Map!I242</f>
        <v>-71</v>
      </c>
      <c r="E72" s="42">
        <f>EEPROM_Map!K242</f>
        <v>-38</v>
      </c>
      <c r="F72" s="42">
        <f>EEPROM_Map!M242</f>
        <v>62</v>
      </c>
      <c r="G72" s="42">
        <f>EEPROM_Map!O242</f>
        <v>88</v>
      </c>
      <c r="H72" s="42">
        <f>EEPROM_Map!Q242</f>
        <v>-76</v>
      </c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1:42" x14ac:dyDescent="0.25">
      <c r="A73" s="42">
        <f>EEPROM_Map!C243</f>
        <v>-92</v>
      </c>
      <c r="B73" s="42">
        <f>EEPROM_Map!E243</f>
        <v>26</v>
      </c>
      <c r="C73" s="42">
        <f>EEPROM_Map!G243</f>
        <v>-59</v>
      </c>
      <c r="D73" s="42">
        <f>EEPROM_Map!I243</f>
        <v>11</v>
      </c>
      <c r="E73" s="42">
        <f>EEPROM_Map!K243</f>
        <v>-60</v>
      </c>
      <c r="F73" s="42">
        <f>EEPROM_Map!M243</f>
        <v>-103</v>
      </c>
      <c r="G73" s="42">
        <f>EEPROM_Map!O243</f>
        <v>11</v>
      </c>
      <c r="H73" s="42">
        <f>EEPROM_Map!Q243</f>
        <v>-34</v>
      </c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1:42" x14ac:dyDescent="0.25">
      <c r="A74" s="42">
        <f>EEPROM_Map!C244</f>
        <v>-40</v>
      </c>
      <c r="B74" s="42">
        <f>EEPROM_Map!E244</f>
        <v>25</v>
      </c>
      <c r="C74" s="42">
        <f>EEPROM_Map!G244</f>
        <v>-25</v>
      </c>
      <c r="D74" s="42">
        <f>EEPROM_Map!I244</f>
        <v>-78</v>
      </c>
      <c r="E74" s="42">
        <f>EEPROM_Map!K244</f>
        <v>-72</v>
      </c>
      <c r="F74" s="42">
        <f>EEPROM_Map!M244</f>
        <v>-57</v>
      </c>
      <c r="G74" s="42">
        <f>EEPROM_Map!O244</f>
        <v>2</v>
      </c>
      <c r="H74" s="42">
        <f>EEPROM_Map!Q244</f>
        <v>-35</v>
      </c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1:42" x14ac:dyDescent="0.25">
      <c r="A75" s="42">
        <f>EEPROM_Map!C245</f>
        <v>-14</v>
      </c>
      <c r="B75" s="42">
        <f>EEPROM_Map!E245</f>
        <v>-37</v>
      </c>
      <c r="C75" s="42">
        <f>EEPROM_Map!G245</f>
        <v>-24</v>
      </c>
      <c r="D75" s="42">
        <f>EEPROM_Map!I245</f>
        <v>-20</v>
      </c>
      <c r="E75" s="42">
        <f>EEPROM_Map!K245</f>
        <v>-22</v>
      </c>
      <c r="F75" s="42">
        <f>EEPROM_Map!M245</f>
        <v>-69</v>
      </c>
      <c r="G75" s="42">
        <f>EEPROM_Map!O245</f>
        <v>-38</v>
      </c>
      <c r="H75" s="42">
        <f>EEPROM_Map!Q245</f>
        <v>-27</v>
      </c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1:42" x14ac:dyDescent="0.25">
      <c r="A76" s="42">
        <f>EEPROM_Map!C246</f>
        <v>-30</v>
      </c>
      <c r="B76" s="42">
        <f>EEPROM_Map!E246</f>
        <v>-48</v>
      </c>
      <c r="C76" s="42">
        <f>EEPROM_Map!G246</f>
        <v>-53</v>
      </c>
      <c r="D76" s="42">
        <f>EEPROM_Map!I246</f>
        <v>-10</v>
      </c>
      <c r="E76" s="42">
        <f>EEPROM_Map!K246</f>
        <v>-60</v>
      </c>
      <c r="F76" s="42">
        <f>EEPROM_Map!M246</f>
        <v>-2</v>
      </c>
      <c r="G76" s="42">
        <f>EEPROM_Map!O246</f>
        <v>-63</v>
      </c>
      <c r="H76" s="42">
        <f>EEPROM_Map!Q246</f>
        <v>-33</v>
      </c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1:42" x14ac:dyDescent="0.25">
      <c r="A77" s="42">
        <f>EEPROM_Map!C247</f>
        <v>-14</v>
      </c>
      <c r="B77" s="42">
        <f>EEPROM_Map!E247</f>
        <v>-17</v>
      </c>
      <c r="C77" s="42">
        <f>EEPROM_Map!G247</f>
        <v>-15</v>
      </c>
      <c r="D77" s="42">
        <f>EEPROM_Map!I247</f>
        <v>-15</v>
      </c>
      <c r="E77" s="42">
        <f>EEPROM_Map!K247</f>
        <v>-15</v>
      </c>
      <c r="F77" s="42">
        <f>EEPROM_Map!M247</f>
        <v>-13</v>
      </c>
      <c r="G77" s="42">
        <f>EEPROM_Map!O247</f>
        <v>-17</v>
      </c>
      <c r="H77" s="42">
        <f>EEPROM_Map!Q247</f>
        <v>-15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1:42" x14ac:dyDescent="0.25">
      <c r="A78" s="42">
        <f>EEPROM_Map!C248</f>
        <v>-11</v>
      </c>
      <c r="B78" s="42">
        <f>EEPROM_Map!E248</f>
        <v>-16</v>
      </c>
      <c r="C78" s="42">
        <f>EEPROM_Map!G248</f>
        <v>-20</v>
      </c>
      <c r="D78" s="42">
        <f>EEPROM_Map!I248</f>
        <v>-11</v>
      </c>
      <c r="E78" s="42">
        <f>EEPROM_Map!K248</f>
        <v>-14</v>
      </c>
      <c r="F78" s="42">
        <f>EEPROM_Map!M248</f>
        <v>-14</v>
      </c>
      <c r="G78" s="42">
        <f>EEPROM_Map!O248</f>
        <v>-18</v>
      </c>
      <c r="H78" s="42">
        <f>EEPROM_Map!Q248</f>
        <v>-17</v>
      </c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1:42" x14ac:dyDescent="0.25">
      <c r="A79" s="42">
        <f>EEPROM_Map!C249</f>
        <v>-15</v>
      </c>
      <c r="B79" s="42">
        <f>EEPROM_Map!E249</f>
        <v>-17</v>
      </c>
      <c r="C79" s="42">
        <f>EEPROM_Map!G249</f>
        <v>-16</v>
      </c>
      <c r="D79" s="42">
        <f>EEPROM_Map!I249</f>
        <v>-13</v>
      </c>
      <c r="E79" s="42">
        <f>EEPROM_Map!K249</f>
        <v>-13</v>
      </c>
      <c r="F79" s="42">
        <f>EEPROM_Map!M249</f>
        <v>-11</v>
      </c>
      <c r="G79" s="42">
        <f>EEPROM_Map!O249</f>
        <v>-16</v>
      </c>
      <c r="H79" s="42">
        <f>EEPROM_Map!Q249</f>
        <v>-18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1:42" x14ac:dyDescent="0.25">
      <c r="A80" s="42">
        <f>EEPROM_Map!C250</f>
        <v>-15</v>
      </c>
      <c r="B80" s="42">
        <f>EEPROM_Map!E250</f>
        <v>-13</v>
      </c>
      <c r="C80" s="42">
        <f>EEPROM_Map!G250</f>
        <v>-15</v>
      </c>
      <c r="D80" s="42">
        <f>EEPROM_Map!I250</f>
        <v>-13</v>
      </c>
      <c r="E80" s="42">
        <f>EEPROM_Map!K250</f>
        <v>-11</v>
      </c>
      <c r="F80" s="42">
        <f>EEPROM_Map!M250</f>
        <v>-13</v>
      </c>
      <c r="G80" s="42">
        <f>EEPROM_Map!O250</f>
        <v>-14</v>
      </c>
      <c r="H80" s="42">
        <f>EEPROM_Map!Q250</f>
        <v>-8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1:42" x14ac:dyDescent="0.25">
      <c r="A81" s="42">
        <f>EEPROM_Map!C251</f>
        <v>-35</v>
      </c>
      <c r="B81" s="42">
        <f>EEPROM_Map!E251</f>
        <v>30</v>
      </c>
      <c r="C81" s="42">
        <f>EEPROM_Map!G251</f>
        <v>-85</v>
      </c>
      <c r="D81" s="42">
        <f>EEPROM_Map!I251</f>
        <v>40</v>
      </c>
      <c r="E81" s="42">
        <f>EEPROM_Map!K251</f>
        <v>-43</v>
      </c>
      <c r="F81" s="42">
        <f>EEPROM_Map!M251</f>
        <v>-24</v>
      </c>
      <c r="G81" s="42">
        <f>EEPROM_Map!O251</f>
        <v>-33</v>
      </c>
      <c r="H81" s="42">
        <f>EEPROM_Map!Q251</f>
        <v>-28</v>
      </c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1:42" x14ac:dyDescent="0.25">
      <c r="A82" s="42">
        <f>EEPROM_Map!C252</f>
        <v>-62</v>
      </c>
      <c r="B82" s="42">
        <f>EEPROM_Map!E252</f>
        <v>-71</v>
      </c>
      <c r="C82" s="42">
        <f>EEPROM_Map!G252</f>
        <v>19</v>
      </c>
      <c r="D82" s="42">
        <f>EEPROM_Map!I252</f>
        <v>4</v>
      </c>
      <c r="E82" s="42">
        <f>EEPROM_Map!K252</f>
        <v>-57</v>
      </c>
      <c r="F82" s="42">
        <f>EEPROM_Map!M252</f>
        <v>40</v>
      </c>
      <c r="G82" s="42">
        <f>EEPROM_Map!O252</f>
        <v>-87</v>
      </c>
      <c r="H82" s="42">
        <f>EEPROM_Map!Q252</f>
        <v>28</v>
      </c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1:42" x14ac:dyDescent="0.25">
      <c r="A83" s="42">
        <f>EEPROM_Map!C253</f>
        <v>32</v>
      </c>
      <c r="B83" s="42">
        <f>EEPROM_Map!E253</f>
        <v>-84</v>
      </c>
      <c r="C83" s="42">
        <f>EEPROM_Map!G253</f>
        <v>11</v>
      </c>
      <c r="D83" s="42">
        <f>EEPROM_Map!I253</f>
        <v>-43</v>
      </c>
      <c r="E83" s="42">
        <f>EEPROM_Map!K253</f>
        <v>-14</v>
      </c>
      <c r="F83" s="42">
        <f>EEPROM_Map!M253</f>
        <v>-30</v>
      </c>
      <c r="G83" s="42">
        <f>EEPROM_Map!O253</f>
        <v>-29</v>
      </c>
      <c r="H83" s="42">
        <f>EEPROM_Map!Q253</f>
        <v>8</v>
      </c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1:42" x14ac:dyDescent="0.25">
      <c r="A84" s="42">
        <f>EEPROM_Map!C254</f>
        <v>-29</v>
      </c>
      <c r="B84" s="42">
        <f>EEPROM_Map!E254</f>
        <v>-22</v>
      </c>
      <c r="C84" s="42">
        <f>EEPROM_Map!G254</f>
        <v>-132</v>
      </c>
      <c r="D84" s="42">
        <f>EEPROM_Map!I254</f>
        <v>-14</v>
      </c>
      <c r="E84" s="42">
        <f>EEPROM_Map!K254</f>
        <v>-83</v>
      </c>
      <c r="F84" s="42">
        <f>EEPROM_Map!M254</f>
        <v>34</v>
      </c>
      <c r="G84" s="42">
        <f>EEPROM_Map!O254</f>
        <v>-21</v>
      </c>
      <c r="H84" s="42">
        <f>EEPROM_Map!Q254</f>
        <v>13</v>
      </c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1:42" x14ac:dyDescent="0.25">
      <c r="A85" s="42">
        <f>EEPROM_Map!C255</f>
        <v>38</v>
      </c>
      <c r="B85" s="42">
        <f>EEPROM_Map!E255</f>
        <v>-68</v>
      </c>
      <c r="C85" s="42">
        <f>EEPROM_Map!G255</f>
        <v>-27</v>
      </c>
      <c r="D85" s="42">
        <f>EEPROM_Map!I255</f>
        <v>-61</v>
      </c>
      <c r="E85" s="42">
        <f>EEPROM_Map!K255</f>
        <v>34</v>
      </c>
      <c r="F85" s="42">
        <f>EEPROM_Map!M255</f>
        <v>-26</v>
      </c>
      <c r="G85" s="42">
        <f>EEPROM_Map!O255</f>
        <v>16</v>
      </c>
      <c r="H85" s="42">
        <f>EEPROM_Map!Q255</f>
        <v>-90</v>
      </c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1:42" x14ac:dyDescent="0.25">
      <c r="A86" s="42">
        <f>EEPROM_Map!C256</f>
        <v>-77</v>
      </c>
      <c r="B86" s="42">
        <f>EEPROM_Map!E256</f>
        <v>41</v>
      </c>
      <c r="C86" s="42">
        <f>EEPROM_Map!G256</f>
        <v>-58</v>
      </c>
      <c r="D86" s="42">
        <f>EEPROM_Map!I256</f>
        <v>-61</v>
      </c>
      <c r="E86" s="42">
        <f>EEPROM_Map!K256</f>
        <v>-12</v>
      </c>
      <c r="F86" s="42">
        <f>EEPROM_Map!M256</f>
        <v>-26</v>
      </c>
      <c r="G86" s="42">
        <f>EEPROM_Map!O256</f>
        <v>-6</v>
      </c>
      <c r="H86" s="42">
        <f>EEPROM_Map!Q256</f>
        <v>28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1:42" x14ac:dyDescent="0.25">
      <c r="A87" s="42">
        <f>EEPROM_Map!C257</f>
        <v>-27</v>
      </c>
      <c r="B87" s="42">
        <f>EEPROM_Map!E257</f>
        <v>-65</v>
      </c>
      <c r="C87" s="42">
        <f>EEPROM_Map!G257</f>
        <v>-10</v>
      </c>
      <c r="D87" s="42">
        <f>EEPROM_Map!I257</f>
        <v>-80</v>
      </c>
      <c r="E87" s="42">
        <f>EEPROM_Map!K257</f>
        <v>1</v>
      </c>
      <c r="F87" s="42">
        <f>EEPROM_Map!M257</f>
        <v>-76</v>
      </c>
      <c r="G87" s="42">
        <f>EEPROM_Map!O257</f>
        <v>-40</v>
      </c>
      <c r="H87" s="42">
        <f>EEPROM_Map!Q257</f>
        <v>-33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1:42" x14ac:dyDescent="0.25">
      <c r="A88" s="42">
        <f>EEPROM_Map!C258</f>
        <v>10</v>
      </c>
      <c r="B88" s="42">
        <f>EEPROM_Map!E258</f>
        <v>-5</v>
      </c>
      <c r="C88" s="42">
        <f>EEPROM_Map!G258</f>
        <v>44</v>
      </c>
      <c r="D88" s="42">
        <f>EEPROM_Map!I258</f>
        <v>-70</v>
      </c>
      <c r="E88" s="42">
        <f>EEPROM_Map!K258</f>
        <v>-36</v>
      </c>
      <c r="F88" s="42">
        <f>EEPROM_Map!M258</f>
        <v>65</v>
      </c>
      <c r="G88" s="42">
        <f>EEPROM_Map!O258</f>
        <v>89</v>
      </c>
      <c r="H88" s="42">
        <f>EEPROM_Map!Q258</f>
        <v>-74</v>
      </c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1:42" x14ac:dyDescent="0.25">
      <c r="A89" s="42">
        <f>EEPROM_Map!C259</f>
        <v>-90</v>
      </c>
      <c r="B89" s="42">
        <f>EEPROM_Map!E259</f>
        <v>26</v>
      </c>
      <c r="C89" s="42">
        <f>EEPROM_Map!G259</f>
        <v>-63</v>
      </c>
      <c r="D89" s="42">
        <f>EEPROM_Map!I259</f>
        <v>14</v>
      </c>
      <c r="E89" s="42">
        <f>EEPROM_Map!K259</f>
        <v>-62</v>
      </c>
      <c r="F89" s="42">
        <f>EEPROM_Map!M259</f>
        <v>-104</v>
      </c>
      <c r="G89" s="42">
        <f>EEPROM_Map!O259</f>
        <v>13</v>
      </c>
      <c r="H89" s="42">
        <f>EEPROM_Map!Q259</f>
        <v>-33</v>
      </c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1:42" x14ac:dyDescent="0.25">
      <c r="A90" s="42">
        <f>EEPROM_Map!C260</f>
        <v>-38</v>
      </c>
      <c r="B90" s="42">
        <f>EEPROM_Map!E260</f>
        <v>25</v>
      </c>
      <c r="C90" s="42">
        <f>EEPROM_Map!G260</f>
        <v>-24</v>
      </c>
      <c r="D90" s="42">
        <f>EEPROM_Map!I260</f>
        <v>-74</v>
      </c>
      <c r="E90" s="42">
        <f>EEPROM_Map!K260</f>
        <v>-72</v>
      </c>
      <c r="F90" s="42">
        <f>EEPROM_Map!M260</f>
        <v>-56</v>
      </c>
      <c r="G90" s="42">
        <f>EEPROM_Map!O260</f>
        <v>5</v>
      </c>
      <c r="H90" s="42">
        <f>EEPROM_Map!Q260</f>
        <v>-32</v>
      </c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1:42" x14ac:dyDescent="0.25">
      <c r="A91" s="42">
        <f>EEPROM_Map!C261</f>
        <v>-11</v>
      </c>
      <c r="B91" s="42">
        <f>EEPROM_Map!E261</f>
        <v>-35</v>
      </c>
      <c r="C91" s="42">
        <f>EEPROM_Map!G261</f>
        <v>-23</v>
      </c>
      <c r="D91" s="42">
        <f>EEPROM_Map!I261</f>
        <v>-19</v>
      </c>
      <c r="E91" s="42">
        <f>EEPROM_Map!K261</f>
        <v>-21</v>
      </c>
      <c r="F91" s="42">
        <f>EEPROM_Map!M261</f>
        <v>-66</v>
      </c>
      <c r="G91" s="42">
        <f>EEPROM_Map!O261</f>
        <v>-36</v>
      </c>
      <c r="H91" s="42">
        <f>EEPROM_Map!Q261</f>
        <v>-28</v>
      </c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1:42" x14ac:dyDescent="0.25">
      <c r="A92" s="42">
        <f>EEPROM_Map!C262</f>
        <v>-28</v>
      </c>
      <c r="B92" s="42">
        <f>EEPROM_Map!E262</f>
        <v>-46</v>
      </c>
      <c r="C92" s="42">
        <f>EEPROM_Map!G262</f>
        <v>-55</v>
      </c>
      <c r="D92" s="42">
        <f>EEPROM_Map!I262</f>
        <v>-6</v>
      </c>
      <c r="E92" s="42">
        <f>EEPROM_Map!K262</f>
        <v>-58</v>
      </c>
      <c r="F92" s="42">
        <f>EEPROM_Map!M262</f>
        <v>1</v>
      </c>
      <c r="G92" s="42">
        <f>EEPROM_Map!O262</f>
        <v>-62</v>
      </c>
      <c r="H92" s="42">
        <f>EEPROM_Map!Q262</f>
        <v>-32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1:42" x14ac:dyDescent="0.25">
      <c r="A93" s="42">
        <f>EEPROM_Map!C263</f>
        <v>-11</v>
      </c>
      <c r="B93" s="42">
        <f>EEPROM_Map!E263</f>
        <v>-14</v>
      </c>
      <c r="C93" s="42">
        <f>EEPROM_Map!G263</f>
        <v>-13</v>
      </c>
      <c r="D93" s="42">
        <f>EEPROM_Map!I263</f>
        <v>-16</v>
      </c>
      <c r="E93" s="42">
        <f>EEPROM_Map!K263</f>
        <v>-13</v>
      </c>
      <c r="F93" s="42">
        <f>EEPROM_Map!M263</f>
        <v>-11</v>
      </c>
      <c r="G93" s="42">
        <f>EEPROM_Map!O263</f>
        <v>-16</v>
      </c>
      <c r="H93" s="42">
        <f>EEPROM_Map!Q263</f>
        <v>-13</v>
      </c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1:42" x14ac:dyDescent="0.25">
      <c r="A94" s="42">
        <f>EEPROM_Map!C264</f>
        <v>-9</v>
      </c>
      <c r="B94" s="42">
        <f>EEPROM_Map!E264</f>
        <v>-13</v>
      </c>
      <c r="C94" s="42">
        <f>EEPROM_Map!G264</f>
        <v>-17</v>
      </c>
      <c r="D94" s="42">
        <f>EEPROM_Map!I264</f>
        <v>-10</v>
      </c>
      <c r="E94" s="42">
        <f>EEPROM_Map!K264</f>
        <v>-12</v>
      </c>
      <c r="F94" s="42">
        <f>EEPROM_Map!M264</f>
        <v>-14</v>
      </c>
      <c r="G94" s="42">
        <f>EEPROM_Map!O264</f>
        <v>-17</v>
      </c>
      <c r="H94" s="42">
        <f>EEPROM_Map!Q264</f>
        <v>-14</v>
      </c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1:42" x14ac:dyDescent="0.25">
      <c r="A95" s="42">
        <f>EEPROM_Map!C265</f>
        <v>-11</v>
      </c>
      <c r="B95" s="42">
        <f>EEPROM_Map!E265</f>
        <v>-14</v>
      </c>
      <c r="C95" s="42">
        <f>EEPROM_Map!G265</f>
        <v>-15</v>
      </c>
      <c r="D95" s="42">
        <f>EEPROM_Map!I265</f>
        <v>-9</v>
      </c>
      <c r="E95" s="42">
        <f>EEPROM_Map!K265</f>
        <v>-10</v>
      </c>
      <c r="F95" s="42">
        <f>EEPROM_Map!M265</f>
        <v>-8</v>
      </c>
      <c r="G95" s="42">
        <f>EEPROM_Map!O265</f>
        <v>-12</v>
      </c>
      <c r="H95" s="42">
        <f>EEPROM_Map!Q265</f>
        <v>-16</v>
      </c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1:42" x14ac:dyDescent="0.25">
      <c r="A96" s="42">
        <f>EEPROM_Map!C266</f>
        <v>-13</v>
      </c>
      <c r="B96" s="42">
        <f>EEPROM_Map!E266</f>
        <v>-11</v>
      </c>
      <c r="C96" s="42">
        <f>EEPROM_Map!G266</f>
        <v>-12</v>
      </c>
      <c r="D96" s="42">
        <f>EEPROM_Map!I266</f>
        <v>-14</v>
      </c>
      <c r="E96" s="42">
        <f>EEPROM_Map!K266</f>
        <v>-11</v>
      </c>
      <c r="F96" s="42">
        <f>EEPROM_Map!M266</f>
        <v>-12</v>
      </c>
      <c r="G96" s="42">
        <f>EEPROM_Map!O266</f>
        <v>-13</v>
      </c>
      <c r="H96" s="42">
        <f>EEPROM_Map!Q266</f>
        <v>-7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1:42" x14ac:dyDescent="0.25">
      <c r="A97" s="42">
        <f>EEPROM_Map!C267</f>
        <v>-32</v>
      </c>
      <c r="B97" s="42">
        <f>EEPROM_Map!E267</f>
        <v>31</v>
      </c>
      <c r="C97" s="42">
        <f>EEPROM_Map!G267</f>
        <v>-83</v>
      </c>
      <c r="D97" s="42">
        <f>EEPROM_Map!I267</f>
        <v>41</v>
      </c>
      <c r="E97" s="42">
        <f>EEPROM_Map!K267</f>
        <v>-40</v>
      </c>
      <c r="F97" s="42">
        <f>EEPROM_Map!M267</f>
        <v>-20</v>
      </c>
      <c r="G97" s="42">
        <f>EEPROM_Map!O267</f>
        <v>-32</v>
      </c>
      <c r="H97" s="42">
        <f>EEPROM_Map!Q267</f>
        <v>-24</v>
      </c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1:42" x14ac:dyDescent="0.25">
      <c r="A98" s="42">
        <f>EEPROM_Map!C268</f>
        <v>-60</v>
      </c>
      <c r="B98" s="42">
        <f>EEPROM_Map!E268</f>
        <v>-72</v>
      </c>
      <c r="C98" s="42">
        <f>EEPROM_Map!G268</f>
        <v>18</v>
      </c>
      <c r="D98" s="42">
        <f>EEPROM_Map!I268</f>
        <v>6</v>
      </c>
      <c r="E98" s="42">
        <f>EEPROM_Map!K268</f>
        <v>-53</v>
      </c>
      <c r="F98" s="42">
        <f>EEPROM_Map!M268</f>
        <v>41</v>
      </c>
      <c r="G98" s="42">
        <f>EEPROM_Map!O268</f>
        <v>-86</v>
      </c>
      <c r="H98" s="42">
        <f>EEPROM_Map!Q268</f>
        <v>28</v>
      </c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1:42" x14ac:dyDescent="0.25">
      <c r="A99" s="42">
        <f>EEPROM_Map!C269</f>
        <v>35</v>
      </c>
      <c r="B99" s="42">
        <f>EEPROM_Map!E269</f>
        <v>-83</v>
      </c>
      <c r="C99" s="42">
        <f>EEPROM_Map!G269</f>
        <v>11</v>
      </c>
      <c r="D99" s="42">
        <f>EEPROM_Map!I269</f>
        <v>-40</v>
      </c>
      <c r="E99" s="42">
        <f>EEPROM_Map!K269</f>
        <v>-11</v>
      </c>
      <c r="F99" s="42">
        <f>EEPROM_Map!M269</f>
        <v>-31</v>
      </c>
      <c r="G99" s="42">
        <f>EEPROM_Map!O269</f>
        <v>-27</v>
      </c>
      <c r="H99" s="42">
        <f>EEPROM_Map!Q269</f>
        <v>12</v>
      </c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1:42" x14ac:dyDescent="0.25">
      <c r="A100" s="42">
        <f>EEPROM_Map!C270</f>
        <v>-27</v>
      </c>
      <c r="B100" s="42">
        <f>EEPROM_Map!E270</f>
        <v>-22</v>
      </c>
      <c r="C100" s="42">
        <f>EEPROM_Map!G270</f>
        <v>-130</v>
      </c>
      <c r="D100" s="42">
        <f>EEPROM_Map!I270</f>
        <v>-11</v>
      </c>
      <c r="E100" s="42">
        <f>EEPROM_Map!K270</f>
        <v>-80</v>
      </c>
      <c r="F100" s="42">
        <f>EEPROM_Map!M270</f>
        <v>36</v>
      </c>
      <c r="G100" s="42">
        <f>EEPROM_Map!O270</f>
        <v>-20</v>
      </c>
      <c r="H100" s="42">
        <f>EEPROM_Map!Q270</f>
        <v>14</v>
      </c>
    </row>
    <row r="101" spans="1:42" x14ac:dyDescent="0.25">
      <c r="A101" s="42">
        <f>EEPROM_Map!C271</f>
        <v>40</v>
      </c>
      <c r="B101" s="42">
        <f>EEPROM_Map!E271</f>
        <v>-65</v>
      </c>
      <c r="C101" s="42">
        <f>EEPROM_Map!G271</f>
        <v>-25</v>
      </c>
      <c r="D101" s="42">
        <f>EEPROM_Map!I271</f>
        <v>-61</v>
      </c>
      <c r="E101" s="42">
        <f>EEPROM_Map!K271</f>
        <v>36</v>
      </c>
      <c r="F101" s="42">
        <f>EEPROM_Map!M271</f>
        <v>-26</v>
      </c>
      <c r="G101" s="42">
        <f>EEPROM_Map!O271</f>
        <v>19</v>
      </c>
      <c r="H101" s="42">
        <f>EEPROM_Map!Q271</f>
        <v>-87</v>
      </c>
    </row>
    <row r="102" spans="1:42" x14ac:dyDescent="0.25">
      <c r="A102" s="42">
        <f>EEPROM_Map!C272</f>
        <v>-75</v>
      </c>
      <c r="B102" s="42">
        <f>EEPROM_Map!E272</f>
        <v>43</v>
      </c>
      <c r="C102" s="42">
        <f>EEPROM_Map!G272</f>
        <v>-55</v>
      </c>
      <c r="D102" s="42">
        <f>EEPROM_Map!I272</f>
        <v>-59</v>
      </c>
      <c r="E102" s="42">
        <f>EEPROM_Map!K272</f>
        <v>-11</v>
      </c>
      <c r="F102" s="42">
        <f>EEPROM_Map!M272</f>
        <v>-24</v>
      </c>
      <c r="G102" s="42">
        <f>EEPROM_Map!O272</f>
        <v>-4</v>
      </c>
      <c r="H102" s="42">
        <f>EEPROM_Map!Q272</f>
        <v>30</v>
      </c>
    </row>
    <row r="103" spans="1:42" x14ac:dyDescent="0.25">
      <c r="A103" s="42">
        <f>EEPROM_Map!C273</f>
        <v>-26</v>
      </c>
      <c r="B103" s="42">
        <f>EEPROM_Map!E273</f>
        <v>-64</v>
      </c>
      <c r="C103" s="42">
        <f>EEPROM_Map!G273</f>
        <v>-10</v>
      </c>
      <c r="D103" s="42">
        <f>EEPROM_Map!I273</f>
        <v>-79</v>
      </c>
      <c r="E103" s="42">
        <f>EEPROM_Map!K273</f>
        <v>1</v>
      </c>
      <c r="F103" s="42">
        <f>EEPROM_Map!M273</f>
        <v>-76</v>
      </c>
      <c r="G103" s="42">
        <f>EEPROM_Map!O273</f>
        <v>-40</v>
      </c>
      <c r="H103" s="42">
        <f>EEPROM_Map!Q273</f>
        <v>-32</v>
      </c>
    </row>
    <row r="104" spans="1:42" x14ac:dyDescent="0.25">
      <c r="A104" s="42">
        <f>EEPROM_Map!C274</f>
        <v>13</v>
      </c>
      <c r="B104" s="42">
        <f>EEPROM_Map!E274</f>
        <v>-4</v>
      </c>
      <c r="C104" s="42">
        <f>EEPROM_Map!G274</f>
        <v>44</v>
      </c>
      <c r="D104" s="42">
        <f>EEPROM_Map!I274</f>
        <v>-68</v>
      </c>
      <c r="E104" s="42">
        <f>EEPROM_Map!K274</f>
        <v>-33</v>
      </c>
      <c r="F104" s="42">
        <f>EEPROM_Map!M274</f>
        <v>64</v>
      </c>
      <c r="G104" s="42">
        <f>EEPROM_Map!O274</f>
        <v>88</v>
      </c>
      <c r="H104" s="42">
        <f>EEPROM_Map!Q274</f>
        <v>-72</v>
      </c>
    </row>
    <row r="105" spans="1:42" x14ac:dyDescent="0.25">
      <c r="A105" s="42">
        <f>EEPROM_Map!C275</f>
        <v>-89</v>
      </c>
      <c r="B105" s="42">
        <f>EEPROM_Map!E275</f>
        <v>28</v>
      </c>
      <c r="C105" s="42">
        <f>EEPROM_Map!G275</f>
        <v>-59</v>
      </c>
      <c r="D105" s="42">
        <f>EEPROM_Map!I275</f>
        <v>15</v>
      </c>
      <c r="E105" s="42">
        <f>EEPROM_Map!K275</f>
        <v>-59</v>
      </c>
      <c r="F105" s="42">
        <f>EEPROM_Map!M275</f>
        <v>-102</v>
      </c>
      <c r="G105" s="42">
        <f>EEPROM_Map!O275</f>
        <v>14</v>
      </c>
      <c r="H105" s="42">
        <f>EEPROM_Map!Q275</f>
        <v>-31</v>
      </c>
    </row>
    <row r="106" spans="1:42" x14ac:dyDescent="0.25">
      <c r="A106" s="42">
        <f>EEPROM_Map!C276</f>
        <v>-36</v>
      </c>
      <c r="B106" s="42">
        <f>EEPROM_Map!E276</f>
        <v>29</v>
      </c>
      <c r="C106" s="42">
        <f>EEPROM_Map!G276</f>
        <v>-21</v>
      </c>
      <c r="D106" s="42">
        <f>EEPROM_Map!I276</f>
        <v>-77</v>
      </c>
      <c r="E106" s="42">
        <f>EEPROM_Map!K276</f>
        <v>-70</v>
      </c>
      <c r="F106" s="42">
        <f>EEPROM_Map!M276</f>
        <v>-53</v>
      </c>
      <c r="G106" s="42">
        <f>EEPROM_Map!O276</f>
        <v>8</v>
      </c>
      <c r="H106" s="42">
        <f>EEPROM_Map!Q276</f>
        <v>-31</v>
      </c>
    </row>
    <row r="107" spans="1:42" x14ac:dyDescent="0.25">
      <c r="A107" s="42">
        <f>EEPROM_Map!C277</f>
        <v>-10</v>
      </c>
      <c r="B107" s="42">
        <f>EEPROM_Map!E277</f>
        <v>-33</v>
      </c>
      <c r="C107" s="42">
        <f>EEPROM_Map!G277</f>
        <v>-20</v>
      </c>
      <c r="D107" s="42">
        <f>EEPROM_Map!I277</f>
        <v>-18</v>
      </c>
      <c r="E107" s="42">
        <f>EEPROM_Map!K277</f>
        <v>-18</v>
      </c>
      <c r="F107" s="42">
        <f>EEPROM_Map!M277</f>
        <v>-65</v>
      </c>
      <c r="G107" s="42">
        <f>EEPROM_Map!O277</f>
        <v>-33</v>
      </c>
      <c r="H107" s="42">
        <f>EEPROM_Map!Q277</f>
        <v>-27</v>
      </c>
    </row>
    <row r="108" spans="1:42" x14ac:dyDescent="0.25">
      <c r="A108" s="42">
        <f>EEPROM_Map!C278</f>
        <v>-26</v>
      </c>
      <c r="B108" s="42">
        <f>EEPROM_Map!E278</f>
        <v>-43</v>
      </c>
      <c r="C108" s="42">
        <f>EEPROM_Map!G278</f>
        <v>-51</v>
      </c>
      <c r="D108" s="42">
        <f>EEPROM_Map!I278</f>
        <v>-5</v>
      </c>
      <c r="E108" s="42">
        <f>EEPROM_Map!K278</f>
        <v>-56</v>
      </c>
      <c r="F108" s="42">
        <f>EEPROM_Map!M278</f>
        <v>1</v>
      </c>
      <c r="G108" s="42">
        <f>EEPROM_Map!O278</f>
        <v>-62</v>
      </c>
      <c r="H108" s="42">
        <f>EEPROM_Map!Q278</f>
        <v>-32</v>
      </c>
    </row>
    <row r="109" spans="1:42" x14ac:dyDescent="0.25">
      <c r="A109" s="42">
        <f>EEPROM_Map!C279</f>
        <v>-7</v>
      </c>
      <c r="B109" s="42">
        <f>EEPROM_Map!E279</f>
        <v>-11</v>
      </c>
      <c r="C109" s="42">
        <f>EEPROM_Map!G279</f>
        <v>-12</v>
      </c>
      <c r="D109" s="42">
        <f>EEPROM_Map!I279</f>
        <v>-16</v>
      </c>
      <c r="E109" s="42">
        <f>EEPROM_Map!K279</f>
        <v>-12</v>
      </c>
      <c r="F109" s="42">
        <f>EEPROM_Map!M279</f>
        <v>-13</v>
      </c>
      <c r="G109" s="42">
        <f>EEPROM_Map!O279</f>
        <v>-15</v>
      </c>
      <c r="H109" s="42">
        <f>EEPROM_Map!Q279</f>
        <v>-10</v>
      </c>
    </row>
    <row r="110" spans="1:42" x14ac:dyDescent="0.25">
      <c r="A110" s="42">
        <f>EEPROM_Map!C280</f>
        <v>-9</v>
      </c>
      <c r="B110" s="42">
        <f>EEPROM_Map!E280</f>
        <v>-12</v>
      </c>
      <c r="C110" s="42">
        <f>EEPROM_Map!G280</f>
        <v>-17</v>
      </c>
      <c r="D110" s="42">
        <f>EEPROM_Map!I280</f>
        <v>-8</v>
      </c>
      <c r="E110" s="42">
        <f>EEPROM_Map!K280</f>
        <v>-9</v>
      </c>
      <c r="F110" s="42">
        <f>EEPROM_Map!M280</f>
        <v>-14</v>
      </c>
      <c r="G110" s="42">
        <f>EEPROM_Map!O280</f>
        <v>-13</v>
      </c>
      <c r="H110" s="42">
        <f>EEPROM_Map!Q280</f>
        <v>-15</v>
      </c>
    </row>
    <row r="111" spans="1:42" x14ac:dyDescent="0.25">
      <c r="A111" s="42">
        <f>EEPROM_Map!C281</f>
        <v>-10</v>
      </c>
      <c r="B111" s="42">
        <f>EEPROM_Map!E281</f>
        <v>-14</v>
      </c>
      <c r="C111" s="42">
        <f>EEPROM_Map!G281</f>
        <v>-13</v>
      </c>
      <c r="D111" s="42">
        <f>EEPROM_Map!I281</f>
        <v>-10</v>
      </c>
      <c r="E111" s="42">
        <f>EEPROM_Map!K281</f>
        <v>-10</v>
      </c>
      <c r="F111" s="42">
        <f>EEPROM_Map!M281</f>
        <v>-6</v>
      </c>
      <c r="G111" s="42">
        <f>EEPROM_Map!O281</f>
        <v>-9</v>
      </c>
      <c r="H111" s="42">
        <f>EEPROM_Map!Q281</f>
        <v>-14</v>
      </c>
    </row>
    <row r="112" spans="1:42" x14ac:dyDescent="0.25">
      <c r="A112" s="42">
        <f>EEPROM_Map!C282</f>
        <v>-11</v>
      </c>
      <c r="B112" s="42">
        <f>EEPROM_Map!E282</f>
        <v>-9</v>
      </c>
      <c r="C112" s="42">
        <f>EEPROM_Map!G282</f>
        <v>-9</v>
      </c>
      <c r="D112" s="42">
        <f>EEPROM_Map!I282</f>
        <v>-13</v>
      </c>
      <c r="E112" s="42">
        <f>EEPROM_Map!K282</f>
        <v>-8</v>
      </c>
      <c r="F112" s="42">
        <f>EEPROM_Map!M282</f>
        <v>-11</v>
      </c>
      <c r="G112" s="42">
        <f>EEPROM_Map!O282</f>
        <v>-12</v>
      </c>
      <c r="H112" s="42">
        <f>EEPROM_Map!Q282</f>
        <v>-8</v>
      </c>
    </row>
    <row r="113" spans="1:8" x14ac:dyDescent="0.25">
      <c r="A113" s="42">
        <f>EEPROM_Map!C283</f>
        <v>-29</v>
      </c>
      <c r="B113" s="42">
        <f>EEPROM_Map!E283</f>
        <v>32</v>
      </c>
      <c r="C113" s="42">
        <f>EEPROM_Map!G283</f>
        <v>-83</v>
      </c>
      <c r="D113" s="42">
        <f>EEPROM_Map!I283</f>
        <v>42</v>
      </c>
      <c r="E113" s="42">
        <f>EEPROM_Map!K283</f>
        <v>-39</v>
      </c>
      <c r="F113" s="42">
        <f>EEPROM_Map!M283</f>
        <v>-21</v>
      </c>
      <c r="G113" s="42">
        <f>EEPROM_Map!O283</f>
        <v>-30</v>
      </c>
      <c r="H113" s="42">
        <f>EEPROM_Map!Q283</f>
        <v>-24</v>
      </c>
    </row>
    <row r="114" spans="1:8" x14ac:dyDescent="0.25">
      <c r="A114" s="42">
        <f>EEPROM_Map!C284</f>
        <v>-61</v>
      </c>
      <c r="B114" s="42">
        <f>EEPROM_Map!E284</f>
        <v>-70</v>
      </c>
      <c r="C114" s="42">
        <f>EEPROM_Map!G284</f>
        <v>19</v>
      </c>
      <c r="D114" s="42">
        <f>EEPROM_Map!I284</f>
        <v>5</v>
      </c>
      <c r="E114" s="42">
        <f>EEPROM_Map!K284</f>
        <v>-53</v>
      </c>
      <c r="F114" s="42">
        <f>EEPROM_Map!M284</f>
        <v>42</v>
      </c>
      <c r="G114" s="42">
        <f>EEPROM_Map!O284</f>
        <v>-84</v>
      </c>
      <c r="H114" s="42">
        <f>EEPROM_Map!Q284</f>
        <v>31</v>
      </c>
    </row>
    <row r="115" spans="1:8" x14ac:dyDescent="0.25">
      <c r="A115" s="42">
        <f>EEPROM_Map!C285</f>
        <v>34</v>
      </c>
      <c r="B115" s="42">
        <f>EEPROM_Map!E285</f>
        <v>-80</v>
      </c>
      <c r="C115" s="42">
        <f>EEPROM_Map!G285</f>
        <v>12</v>
      </c>
      <c r="D115" s="42">
        <f>EEPROM_Map!I285</f>
        <v>-41</v>
      </c>
      <c r="E115" s="42">
        <f>EEPROM_Map!K285</f>
        <v>-13</v>
      </c>
      <c r="F115" s="42">
        <f>EEPROM_Map!M285</f>
        <v>-29</v>
      </c>
      <c r="G115" s="42">
        <f>EEPROM_Map!O285</f>
        <v>-28</v>
      </c>
      <c r="H115" s="42">
        <f>EEPROM_Map!Q285</f>
        <v>12</v>
      </c>
    </row>
    <row r="116" spans="1:8" x14ac:dyDescent="0.25">
      <c r="A116" s="42">
        <f>EEPROM_Map!C286</f>
        <v>-26</v>
      </c>
      <c r="B116" s="42">
        <f>EEPROM_Map!E286</f>
        <v>-19</v>
      </c>
      <c r="C116" s="42">
        <f>EEPROM_Map!G286</f>
        <v>-131</v>
      </c>
      <c r="D116" s="42">
        <f>EEPROM_Map!I286</f>
        <v>-11</v>
      </c>
      <c r="E116" s="42">
        <f>EEPROM_Map!K286</f>
        <v>-81</v>
      </c>
      <c r="F116" s="42">
        <f>EEPROM_Map!M286</f>
        <v>36</v>
      </c>
      <c r="G116" s="42">
        <f>EEPROM_Map!O286</f>
        <v>-18</v>
      </c>
      <c r="H116" s="42">
        <f>EEPROM_Map!Q286</f>
        <v>15</v>
      </c>
    </row>
    <row r="117" spans="1:8" x14ac:dyDescent="0.25">
      <c r="A117" s="42">
        <f>EEPROM_Map!C287</f>
        <v>41</v>
      </c>
      <c r="B117" s="42">
        <f>EEPROM_Map!E287</f>
        <v>-65</v>
      </c>
      <c r="C117" s="42">
        <f>EEPROM_Map!G287</f>
        <v>-22</v>
      </c>
      <c r="D117" s="42">
        <f>EEPROM_Map!I287</f>
        <v>-60</v>
      </c>
      <c r="E117" s="42">
        <f>EEPROM_Map!K287</f>
        <v>36</v>
      </c>
      <c r="F117" s="42">
        <f>EEPROM_Map!M287</f>
        <v>-27</v>
      </c>
      <c r="G117" s="42">
        <f>EEPROM_Map!O287</f>
        <v>18</v>
      </c>
      <c r="H117" s="42">
        <f>EEPROM_Map!Q287</f>
        <v>-87</v>
      </c>
    </row>
    <row r="118" spans="1:8" x14ac:dyDescent="0.25">
      <c r="A118" s="42">
        <f>EEPROM_Map!C288</f>
        <v>-73</v>
      </c>
      <c r="B118" s="42">
        <f>EEPROM_Map!E288</f>
        <v>41</v>
      </c>
      <c r="C118" s="42">
        <f>EEPROM_Map!G288</f>
        <v>-55</v>
      </c>
      <c r="D118" s="42">
        <f>EEPROM_Map!I288</f>
        <v>-60</v>
      </c>
      <c r="E118" s="42">
        <f>EEPROM_Map!K288</f>
        <v>-13</v>
      </c>
      <c r="F118" s="42">
        <f>EEPROM_Map!M288</f>
        <v>-25</v>
      </c>
      <c r="G118" s="42">
        <f>EEPROM_Map!O288</f>
        <v>-6</v>
      </c>
      <c r="H118" s="42">
        <f>EEPROM_Map!Q288</f>
        <v>29</v>
      </c>
    </row>
    <row r="119" spans="1:8" x14ac:dyDescent="0.25">
      <c r="A119" s="42">
        <f>EEPROM_Map!C289</f>
        <v>-26</v>
      </c>
      <c r="B119" s="42">
        <f>EEPROM_Map!E289</f>
        <v>-64</v>
      </c>
      <c r="C119" s="42">
        <f>EEPROM_Map!G289</f>
        <v>-9</v>
      </c>
      <c r="D119" s="42">
        <f>EEPROM_Map!I289</f>
        <v>-80</v>
      </c>
      <c r="E119" s="42">
        <f>EEPROM_Map!K289</f>
        <v>2</v>
      </c>
      <c r="F119" s="42">
        <f>EEPROM_Map!M289</f>
        <v>-75</v>
      </c>
      <c r="G119" s="42">
        <f>EEPROM_Map!O289</f>
        <v>-39</v>
      </c>
      <c r="H119" s="42">
        <f>EEPROM_Map!Q289</f>
        <v>-32</v>
      </c>
    </row>
    <row r="120" spans="1:8" x14ac:dyDescent="0.25">
      <c r="A120" s="42">
        <f>EEPROM_Map!C290</f>
        <v>11</v>
      </c>
      <c r="B120" s="42">
        <f>EEPROM_Map!E290</f>
        <v>-4</v>
      </c>
      <c r="C120" s="42">
        <f>EEPROM_Map!G290</f>
        <v>47</v>
      </c>
      <c r="D120" s="42">
        <f>EEPROM_Map!I290</f>
        <v>-69</v>
      </c>
      <c r="E120" s="42">
        <f>EEPROM_Map!K290</f>
        <v>-33</v>
      </c>
      <c r="F120" s="42">
        <f>EEPROM_Map!M290</f>
        <v>66</v>
      </c>
      <c r="G120" s="42">
        <f>EEPROM_Map!O290</f>
        <v>91</v>
      </c>
      <c r="H120" s="42">
        <f>EEPROM_Map!Q290</f>
        <v>-71</v>
      </c>
    </row>
    <row r="121" spans="1:8" x14ac:dyDescent="0.25">
      <c r="A121" s="42">
        <f>EEPROM_Map!C291</f>
        <v>-90</v>
      </c>
      <c r="B121" s="42">
        <f>EEPROM_Map!E291</f>
        <v>29</v>
      </c>
      <c r="C121" s="42">
        <f>EEPROM_Map!G291</f>
        <v>-59</v>
      </c>
      <c r="D121" s="42">
        <f>EEPROM_Map!I291</f>
        <v>16</v>
      </c>
      <c r="E121" s="42">
        <f>EEPROM_Map!K291</f>
        <v>-57</v>
      </c>
      <c r="F121" s="42">
        <f>EEPROM_Map!M291</f>
        <v>-101</v>
      </c>
      <c r="G121" s="42">
        <f>EEPROM_Map!O291</f>
        <v>13</v>
      </c>
      <c r="H121" s="42">
        <f>EEPROM_Map!Q291</f>
        <v>-32</v>
      </c>
    </row>
    <row r="122" spans="1:8" x14ac:dyDescent="0.25">
      <c r="A122" s="42">
        <f>EEPROM_Map!C292</f>
        <v>-36</v>
      </c>
      <c r="B122" s="42">
        <f>EEPROM_Map!E292</f>
        <v>28</v>
      </c>
      <c r="C122" s="42">
        <f>EEPROM_Map!G292</f>
        <v>-20</v>
      </c>
      <c r="D122" s="42">
        <f>EEPROM_Map!I292</f>
        <v>-71</v>
      </c>
      <c r="E122" s="42">
        <f>EEPROM_Map!K292</f>
        <v>-71</v>
      </c>
      <c r="F122" s="42">
        <f>EEPROM_Map!M292</f>
        <v>-53</v>
      </c>
      <c r="G122" s="42">
        <f>EEPROM_Map!O292</f>
        <v>5</v>
      </c>
      <c r="H122" s="42">
        <f>EEPROM_Map!Q292</f>
        <v>-34</v>
      </c>
    </row>
    <row r="123" spans="1:8" x14ac:dyDescent="0.25">
      <c r="A123" s="42">
        <f>EEPROM_Map!C293</f>
        <v>-7</v>
      </c>
      <c r="B123" s="42">
        <f>EEPROM_Map!E293</f>
        <v>-32</v>
      </c>
      <c r="C123" s="42">
        <f>EEPROM_Map!G293</f>
        <v>-20</v>
      </c>
      <c r="D123" s="42">
        <f>EEPROM_Map!I293</f>
        <v>-17</v>
      </c>
      <c r="E123" s="42">
        <f>EEPROM_Map!K293</f>
        <v>-18</v>
      </c>
      <c r="F123" s="42">
        <f>EEPROM_Map!M293</f>
        <v>-65</v>
      </c>
      <c r="G123" s="42">
        <f>EEPROM_Map!O293</f>
        <v>-35</v>
      </c>
      <c r="H123" s="42">
        <f>EEPROM_Map!Q293</f>
        <v>-27</v>
      </c>
    </row>
    <row r="124" spans="1:8" x14ac:dyDescent="0.25">
      <c r="A124" s="42">
        <f>EEPROM_Map!C294</f>
        <v>-27</v>
      </c>
      <c r="B124" s="42">
        <f>EEPROM_Map!E294</f>
        <v>-43</v>
      </c>
      <c r="C124" s="42">
        <f>EEPROM_Map!G294</f>
        <v>-50</v>
      </c>
      <c r="D124" s="42">
        <f>EEPROM_Map!I294</f>
        <v>-8</v>
      </c>
      <c r="E124" s="42">
        <f>EEPROM_Map!K294</f>
        <v>-55</v>
      </c>
      <c r="F124" s="42">
        <f>EEPROM_Map!M294</f>
        <v>2</v>
      </c>
      <c r="G124" s="42">
        <f>EEPROM_Map!O294</f>
        <v>-58</v>
      </c>
      <c r="H124" s="42">
        <f>EEPROM_Map!Q294</f>
        <v>-32</v>
      </c>
    </row>
    <row r="125" spans="1:8" x14ac:dyDescent="0.25">
      <c r="A125" s="42">
        <f>EEPROM_Map!C295</f>
        <v>-11</v>
      </c>
      <c r="B125" s="42">
        <f>EEPROM_Map!E295</f>
        <v>-13</v>
      </c>
      <c r="C125" s="42">
        <f>EEPROM_Map!G295</f>
        <v>-11</v>
      </c>
      <c r="D125" s="42">
        <f>EEPROM_Map!I295</f>
        <v>-15</v>
      </c>
      <c r="E125" s="42">
        <f>EEPROM_Map!K295</f>
        <v>-11</v>
      </c>
      <c r="F125" s="42">
        <f>EEPROM_Map!M295</f>
        <v>-11</v>
      </c>
      <c r="G125" s="42">
        <f>EEPROM_Map!O295</f>
        <v>-16</v>
      </c>
      <c r="H125" s="42">
        <f>EEPROM_Map!Q295</f>
        <v>-8</v>
      </c>
    </row>
    <row r="126" spans="1:8" x14ac:dyDescent="0.25">
      <c r="A126" s="42">
        <f>EEPROM_Map!C296</f>
        <v>-8</v>
      </c>
      <c r="B126" s="42">
        <f>EEPROM_Map!E296</f>
        <v>-12</v>
      </c>
      <c r="C126" s="42">
        <f>EEPROM_Map!G296</f>
        <v>-15</v>
      </c>
      <c r="D126" s="42">
        <f>EEPROM_Map!I296</f>
        <v>-10</v>
      </c>
      <c r="E126" s="42">
        <f>EEPROM_Map!K296</f>
        <v>-11</v>
      </c>
      <c r="F126" s="42">
        <f>EEPROM_Map!M296</f>
        <v>-12</v>
      </c>
      <c r="G126" s="42">
        <f>EEPROM_Map!O296</f>
        <v>-14</v>
      </c>
      <c r="H126" s="42">
        <f>EEPROM_Map!Q296</f>
        <v>-11</v>
      </c>
    </row>
    <row r="127" spans="1:8" x14ac:dyDescent="0.25">
      <c r="A127" s="42">
        <f>EEPROM_Map!C297</f>
        <v>-10</v>
      </c>
      <c r="B127" s="42">
        <f>EEPROM_Map!E297</f>
        <v>-14</v>
      </c>
      <c r="C127" s="42">
        <f>EEPROM_Map!G297</f>
        <v>-11</v>
      </c>
      <c r="D127" s="42">
        <f>EEPROM_Map!I297</f>
        <v>-9</v>
      </c>
      <c r="E127" s="42">
        <f>EEPROM_Map!K297</f>
        <v>-9</v>
      </c>
      <c r="F127" s="42">
        <f>EEPROM_Map!M297</f>
        <v>-6</v>
      </c>
      <c r="G127" s="42">
        <f>EEPROM_Map!O297</f>
        <v>-11</v>
      </c>
      <c r="H127" s="42">
        <f>EEPROM_Map!Q297</f>
        <v>-16</v>
      </c>
    </row>
    <row r="128" spans="1:8" x14ac:dyDescent="0.25">
      <c r="A128" s="42">
        <f>EEPROM_Map!C298</f>
        <v>-11</v>
      </c>
      <c r="B128" s="42">
        <f>EEPROM_Map!E298</f>
        <v>-10</v>
      </c>
      <c r="C128" s="42">
        <f>EEPROM_Map!G298</f>
        <v>-12</v>
      </c>
      <c r="D128" s="42">
        <f>EEPROM_Map!I298</f>
        <v>-13</v>
      </c>
      <c r="E128" s="42">
        <f>EEPROM_Map!K298</f>
        <v>-9</v>
      </c>
      <c r="F128" s="42">
        <f>EEPROM_Map!M298</f>
        <v>-10</v>
      </c>
      <c r="G128" s="42">
        <f>EEPROM_Map!O298</f>
        <v>-11</v>
      </c>
      <c r="H128" s="42">
        <f>EEPROM_Map!Q298</f>
        <v>-7</v>
      </c>
    </row>
  </sheetData>
  <conditionalFormatting sqref="K2:AP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8"/>
  <sheetViews>
    <sheetView zoomScale="55" zoomScaleNormal="55" workbookViewId="0"/>
  </sheetViews>
  <sheetFormatPr baseColWidth="10" defaultColWidth="11.42578125" defaultRowHeight="15" x14ac:dyDescent="0.25"/>
  <cols>
    <col min="1" max="8" width="6.7109375" style="41" customWidth="1"/>
    <col min="9" max="9" width="11.42578125" style="41"/>
    <col min="10" max="42" width="6.7109375" style="41" customWidth="1"/>
    <col min="43" max="16384" width="11.42578125" style="41"/>
  </cols>
  <sheetData>
    <row r="1" spans="1:42" x14ac:dyDescent="0.25">
      <c r="A1" s="41">
        <f>EEPROM_Map!C300</f>
        <v>-27</v>
      </c>
      <c r="B1" s="41">
        <f>EEPROM_Map!E300</f>
        <v>-19</v>
      </c>
      <c r="C1" s="41">
        <f>EEPROM_Map!G300</f>
        <v>-4</v>
      </c>
      <c r="D1" s="41">
        <f>EEPROM_Map!I300</f>
        <v>-42</v>
      </c>
      <c r="E1" s="41">
        <f>EEPROM_Map!K300</f>
        <v>-20</v>
      </c>
      <c r="F1" s="41">
        <f>EEPROM_Map!M300</f>
        <v>-85</v>
      </c>
      <c r="G1" s="41">
        <f>EEPROM_Map!O300</f>
        <v>-7</v>
      </c>
      <c r="H1" s="41">
        <f>EEPROM_Map!Q300</f>
        <v>-30</v>
      </c>
      <c r="J1" s="43"/>
      <c r="K1" s="44">
        <v>0</v>
      </c>
      <c r="L1" s="44">
        <f>K1+1</f>
        <v>1</v>
      </c>
      <c r="M1" s="44">
        <f t="shared" ref="M1:AP1" si="0">L1+1</f>
        <v>2</v>
      </c>
      <c r="N1" s="44">
        <f t="shared" si="0"/>
        <v>3</v>
      </c>
      <c r="O1" s="44">
        <f t="shared" si="0"/>
        <v>4</v>
      </c>
      <c r="P1" s="44">
        <f t="shared" si="0"/>
        <v>5</v>
      </c>
      <c r="Q1" s="44">
        <f t="shared" si="0"/>
        <v>6</v>
      </c>
      <c r="R1" s="44">
        <f t="shared" si="0"/>
        <v>7</v>
      </c>
      <c r="S1" s="44">
        <f t="shared" si="0"/>
        <v>8</v>
      </c>
      <c r="T1" s="44">
        <f t="shared" si="0"/>
        <v>9</v>
      </c>
      <c r="U1" s="44">
        <f t="shared" si="0"/>
        <v>10</v>
      </c>
      <c r="V1" s="44">
        <f t="shared" si="0"/>
        <v>11</v>
      </c>
      <c r="W1" s="44">
        <f t="shared" si="0"/>
        <v>12</v>
      </c>
      <c r="X1" s="44">
        <f t="shared" si="0"/>
        <v>13</v>
      </c>
      <c r="Y1" s="44">
        <f t="shared" si="0"/>
        <v>14</v>
      </c>
      <c r="Z1" s="44">
        <f t="shared" si="0"/>
        <v>15</v>
      </c>
      <c r="AA1" s="44">
        <f t="shared" si="0"/>
        <v>16</v>
      </c>
      <c r="AB1" s="44">
        <f t="shared" si="0"/>
        <v>17</v>
      </c>
      <c r="AC1" s="44">
        <f t="shared" si="0"/>
        <v>18</v>
      </c>
      <c r="AD1" s="44">
        <f t="shared" si="0"/>
        <v>19</v>
      </c>
      <c r="AE1" s="44">
        <f t="shared" si="0"/>
        <v>20</v>
      </c>
      <c r="AF1" s="44">
        <f t="shared" si="0"/>
        <v>21</v>
      </c>
      <c r="AG1" s="44">
        <f t="shared" si="0"/>
        <v>22</v>
      </c>
      <c r="AH1" s="44">
        <f t="shared" si="0"/>
        <v>23</v>
      </c>
      <c r="AI1" s="44">
        <f t="shared" si="0"/>
        <v>24</v>
      </c>
      <c r="AJ1" s="44">
        <f t="shared" si="0"/>
        <v>25</v>
      </c>
      <c r="AK1" s="44">
        <f t="shared" si="0"/>
        <v>26</v>
      </c>
      <c r="AL1" s="44">
        <f t="shared" si="0"/>
        <v>27</v>
      </c>
      <c r="AM1" s="44">
        <f t="shared" si="0"/>
        <v>28</v>
      </c>
      <c r="AN1" s="44">
        <f t="shared" si="0"/>
        <v>29</v>
      </c>
      <c r="AO1" s="44">
        <f t="shared" si="0"/>
        <v>30</v>
      </c>
      <c r="AP1" s="44">
        <f t="shared" si="0"/>
        <v>31</v>
      </c>
    </row>
    <row r="2" spans="1:42" x14ac:dyDescent="0.25">
      <c r="A2" s="41">
        <f>EEPROM_Map!C301</f>
        <v>-100</v>
      </c>
      <c r="B2" s="41">
        <f>EEPROM_Map!E301</f>
        <v>-61</v>
      </c>
      <c r="C2" s="41">
        <f>EEPROM_Map!G301</f>
        <v>13</v>
      </c>
      <c r="D2" s="41">
        <f>EEPROM_Map!I301</f>
        <v>13</v>
      </c>
      <c r="E2" s="41">
        <f>EEPROM_Map!K301</f>
        <v>34</v>
      </c>
      <c r="F2" s="41">
        <f>EEPROM_Map!M301</f>
        <v>-68</v>
      </c>
      <c r="G2" s="41">
        <f>EEPROM_Map!O301</f>
        <v>5</v>
      </c>
      <c r="H2" s="41">
        <f>EEPROM_Map!Q301</f>
        <v>-105</v>
      </c>
      <c r="J2" s="45">
        <v>0</v>
      </c>
      <c r="K2" s="41">
        <f t="shared" ref="K2:K18" si="1">INDEX($A$1:$H$128,ROUNDDOWN(K$1/8,0)+1+COUNT($K$1:$FN$1)*$J2/8,MOD(K$1,8)+1)</f>
        <v>-27</v>
      </c>
      <c r="L2" s="42">
        <f t="shared" ref="L2:AA17" si="2">INDEX($A$1:$H$128,ROUNDDOWN(L$1/8,0)+1+COUNT($K$1:$FN$1)*$J2/8,MOD(L$1,8)+1)</f>
        <v>-19</v>
      </c>
      <c r="M2" s="42">
        <f t="shared" si="2"/>
        <v>-4</v>
      </c>
      <c r="N2" s="42">
        <f t="shared" si="2"/>
        <v>-42</v>
      </c>
      <c r="O2" s="42">
        <f t="shared" si="2"/>
        <v>-20</v>
      </c>
      <c r="P2" s="42">
        <f t="shared" si="2"/>
        <v>-85</v>
      </c>
      <c r="Q2" s="42">
        <f t="shared" si="2"/>
        <v>-7</v>
      </c>
      <c r="R2" s="42">
        <f t="shared" si="2"/>
        <v>-30</v>
      </c>
      <c r="S2" s="42">
        <f t="shared" si="2"/>
        <v>-100</v>
      </c>
      <c r="T2" s="42">
        <f t="shared" si="2"/>
        <v>-61</v>
      </c>
      <c r="U2" s="42">
        <f t="shared" si="2"/>
        <v>13</v>
      </c>
      <c r="V2" s="42">
        <f t="shared" si="2"/>
        <v>13</v>
      </c>
      <c r="W2" s="42">
        <f t="shared" si="2"/>
        <v>34</v>
      </c>
      <c r="X2" s="42">
        <f t="shared" si="2"/>
        <v>-68</v>
      </c>
      <c r="Y2" s="42">
        <f t="shared" si="2"/>
        <v>5</v>
      </c>
      <c r="Z2" s="42">
        <f t="shared" si="2"/>
        <v>-105</v>
      </c>
      <c r="AA2" s="42">
        <f t="shared" si="2"/>
        <v>50</v>
      </c>
      <c r="AB2" s="42">
        <f t="shared" ref="AB2:AP17" si="3">INDEX($A$1:$H$128,ROUNDDOWN(AB$1/8,0)+1+COUNT($K$1:$FN$1)*$J2/8,MOD(AB$1,8)+1)</f>
        <v>-61</v>
      </c>
      <c r="AC2" s="42">
        <f t="shared" si="3"/>
        <v>-5</v>
      </c>
      <c r="AD2" s="42">
        <f t="shared" si="3"/>
        <v>-46</v>
      </c>
      <c r="AE2" s="42">
        <f t="shared" si="3"/>
        <v>60</v>
      </c>
      <c r="AF2" s="42">
        <f t="shared" si="3"/>
        <v>59</v>
      </c>
      <c r="AG2" s="42">
        <f t="shared" si="3"/>
        <v>-23</v>
      </c>
      <c r="AH2" s="42">
        <f t="shared" si="3"/>
        <v>-50</v>
      </c>
      <c r="AI2" s="42">
        <f t="shared" si="3"/>
        <v>-98</v>
      </c>
      <c r="AJ2" s="42">
        <f t="shared" si="3"/>
        <v>-102</v>
      </c>
      <c r="AK2" s="42">
        <f t="shared" si="3"/>
        <v>-38</v>
      </c>
      <c r="AL2" s="42">
        <f t="shared" si="3"/>
        <v>-32</v>
      </c>
      <c r="AM2" s="42">
        <f t="shared" si="3"/>
        <v>-21</v>
      </c>
      <c r="AN2" s="42">
        <f t="shared" si="3"/>
        <v>-113</v>
      </c>
      <c r="AO2" s="42">
        <f t="shared" si="3"/>
        <v>-119</v>
      </c>
      <c r="AP2" s="42">
        <f t="shared" si="3"/>
        <v>25</v>
      </c>
    </row>
    <row r="3" spans="1:42" x14ac:dyDescent="0.25">
      <c r="A3" s="41">
        <f>EEPROM_Map!C302</f>
        <v>50</v>
      </c>
      <c r="B3" s="41">
        <f>EEPROM_Map!E302</f>
        <v>-61</v>
      </c>
      <c r="C3" s="41">
        <f>EEPROM_Map!G302</f>
        <v>-5</v>
      </c>
      <c r="D3" s="41">
        <f>EEPROM_Map!I302</f>
        <v>-46</v>
      </c>
      <c r="E3" s="41">
        <f>EEPROM_Map!K302</f>
        <v>60</v>
      </c>
      <c r="F3" s="41">
        <f>EEPROM_Map!M302</f>
        <v>59</v>
      </c>
      <c r="G3" s="41">
        <f>EEPROM_Map!O302</f>
        <v>-23</v>
      </c>
      <c r="H3" s="41">
        <f>EEPROM_Map!Q302</f>
        <v>-50</v>
      </c>
      <c r="J3" s="46">
        <f>J2+1</f>
        <v>1</v>
      </c>
      <c r="K3" s="42">
        <f t="shared" si="1"/>
        <v>7</v>
      </c>
      <c r="L3" s="42">
        <f t="shared" si="2"/>
        <v>-97</v>
      </c>
      <c r="M3" s="42">
        <f t="shared" si="2"/>
        <v>-28</v>
      </c>
      <c r="N3" s="42">
        <f t="shared" si="2"/>
        <v>-31</v>
      </c>
      <c r="O3" s="42">
        <f t="shared" si="2"/>
        <v>3</v>
      </c>
      <c r="P3" s="42">
        <f t="shared" si="2"/>
        <v>-6</v>
      </c>
      <c r="Q3" s="42">
        <f t="shared" si="2"/>
        <v>-85</v>
      </c>
      <c r="R3" s="42">
        <f t="shared" si="2"/>
        <v>-87</v>
      </c>
      <c r="S3" s="42">
        <f t="shared" si="2"/>
        <v>-82</v>
      </c>
      <c r="T3" s="42">
        <f t="shared" si="2"/>
        <v>36</v>
      </c>
      <c r="U3" s="42">
        <f t="shared" si="2"/>
        <v>-39</v>
      </c>
      <c r="V3" s="42">
        <f t="shared" si="2"/>
        <v>-7</v>
      </c>
      <c r="W3" s="42">
        <f t="shared" si="2"/>
        <v>-43</v>
      </c>
      <c r="X3" s="42">
        <f t="shared" si="2"/>
        <v>-96</v>
      </c>
      <c r="Y3" s="42">
        <f t="shared" si="2"/>
        <v>-58</v>
      </c>
      <c r="Z3" s="42">
        <f t="shared" si="2"/>
        <v>2</v>
      </c>
      <c r="AA3" s="42">
        <f t="shared" si="2"/>
        <v>-113</v>
      </c>
      <c r="AB3" s="42">
        <f t="shared" si="3"/>
        <v>-67</v>
      </c>
      <c r="AC3" s="42">
        <f t="shared" si="3"/>
        <v>-54</v>
      </c>
      <c r="AD3" s="42">
        <f t="shared" si="3"/>
        <v>-127</v>
      </c>
      <c r="AE3" s="42">
        <f t="shared" si="3"/>
        <v>-88</v>
      </c>
      <c r="AF3" s="42">
        <f t="shared" si="3"/>
        <v>-125</v>
      </c>
      <c r="AG3" s="42">
        <f t="shared" si="3"/>
        <v>-3</v>
      </c>
      <c r="AH3" s="42">
        <f t="shared" si="3"/>
        <v>44</v>
      </c>
      <c r="AI3" s="42">
        <f t="shared" si="3"/>
        <v>3</v>
      </c>
      <c r="AJ3" s="42">
        <f t="shared" si="3"/>
        <v>2</v>
      </c>
      <c r="AK3" s="42">
        <f t="shared" si="3"/>
        <v>-31</v>
      </c>
      <c r="AL3" s="42">
        <f t="shared" si="3"/>
        <v>-63</v>
      </c>
      <c r="AM3" s="42">
        <f t="shared" si="3"/>
        <v>-19</v>
      </c>
      <c r="AN3" s="42">
        <f t="shared" si="3"/>
        <v>21</v>
      </c>
      <c r="AO3" s="42">
        <f t="shared" si="3"/>
        <v>44</v>
      </c>
      <c r="AP3" s="42">
        <f t="shared" si="3"/>
        <v>-78</v>
      </c>
    </row>
    <row r="4" spans="1:42" x14ac:dyDescent="0.25">
      <c r="A4" s="41">
        <f>EEPROM_Map!C303</f>
        <v>-98</v>
      </c>
      <c r="B4" s="41">
        <f>EEPROM_Map!E303</f>
        <v>-102</v>
      </c>
      <c r="C4" s="41">
        <f>EEPROM_Map!G303</f>
        <v>-38</v>
      </c>
      <c r="D4" s="41">
        <f>EEPROM_Map!I303</f>
        <v>-32</v>
      </c>
      <c r="E4" s="41">
        <f>EEPROM_Map!K303</f>
        <v>-21</v>
      </c>
      <c r="F4" s="41">
        <f>EEPROM_Map!M303</f>
        <v>-113</v>
      </c>
      <c r="G4" s="41">
        <f>EEPROM_Map!O303</f>
        <v>-119</v>
      </c>
      <c r="H4" s="41">
        <f>EEPROM_Map!Q303</f>
        <v>25</v>
      </c>
      <c r="J4" s="46">
        <f t="shared" ref="J4:J17" si="4">J3+1</f>
        <v>2</v>
      </c>
      <c r="K4" s="42">
        <f t="shared" si="1"/>
        <v>7</v>
      </c>
      <c r="L4" s="42">
        <f t="shared" si="2"/>
        <v>35</v>
      </c>
      <c r="M4" s="42">
        <f t="shared" si="2"/>
        <v>-10</v>
      </c>
      <c r="N4" s="42">
        <f t="shared" si="2"/>
        <v>30</v>
      </c>
      <c r="O4" s="42">
        <f t="shared" si="2"/>
        <v>-2</v>
      </c>
      <c r="P4" s="42">
        <f t="shared" si="2"/>
        <v>-71</v>
      </c>
      <c r="Q4" s="42">
        <f t="shared" si="2"/>
        <v>-8</v>
      </c>
      <c r="R4" s="42">
        <f t="shared" si="2"/>
        <v>24</v>
      </c>
      <c r="S4" s="42">
        <f t="shared" si="2"/>
        <v>-25</v>
      </c>
      <c r="T4" s="42">
        <f t="shared" si="2"/>
        <v>-45</v>
      </c>
      <c r="U4" s="42">
        <f t="shared" si="2"/>
        <v>35</v>
      </c>
      <c r="V4" s="42">
        <f t="shared" si="2"/>
        <v>-6</v>
      </c>
      <c r="W4" s="42">
        <f t="shared" si="2"/>
        <v>12</v>
      </c>
      <c r="X4" s="42">
        <f t="shared" si="2"/>
        <v>22</v>
      </c>
      <c r="Y4" s="42">
        <f t="shared" si="2"/>
        <v>-9</v>
      </c>
      <c r="Z4" s="42">
        <f t="shared" si="2"/>
        <v>-12</v>
      </c>
      <c r="AA4" s="42">
        <f t="shared" si="2"/>
        <v>-27</v>
      </c>
      <c r="AB4" s="42">
        <f t="shared" si="3"/>
        <v>-55</v>
      </c>
      <c r="AC4" s="42">
        <f t="shared" si="3"/>
        <v>-43</v>
      </c>
      <c r="AD4" s="42">
        <f t="shared" si="3"/>
        <v>-12</v>
      </c>
      <c r="AE4" s="42">
        <f t="shared" si="3"/>
        <v>-40</v>
      </c>
      <c r="AF4" s="42">
        <f t="shared" si="3"/>
        <v>-78</v>
      </c>
      <c r="AG4" s="42">
        <f t="shared" si="3"/>
        <v>-100</v>
      </c>
      <c r="AH4" s="42">
        <f t="shared" si="3"/>
        <v>-32</v>
      </c>
      <c r="AI4" s="42">
        <f t="shared" si="3"/>
        <v>-32</v>
      </c>
      <c r="AJ4" s="42">
        <f t="shared" si="3"/>
        <v>-42</v>
      </c>
      <c r="AK4" s="42">
        <f t="shared" si="3"/>
        <v>-29</v>
      </c>
      <c r="AL4" s="42">
        <f t="shared" si="3"/>
        <v>-17</v>
      </c>
      <c r="AM4" s="42">
        <f t="shared" si="3"/>
        <v>-39</v>
      </c>
      <c r="AN4" s="42">
        <f t="shared" si="3"/>
        <v>-65</v>
      </c>
      <c r="AO4" s="42">
        <f t="shared" si="3"/>
        <v>-24</v>
      </c>
      <c r="AP4" s="42">
        <f t="shared" si="3"/>
        <v>-63</v>
      </c>
    </row>
    <row r="5" spans="1:42" x14ac:dyDescent="0.25">
      <c r="A5" s="41">
        <f>EEPROM_Map!C304</f>
        <v>7</v>
      </c>
      <c r="B5" s="41">
        <f>EEPROM_Map!E304</f>
        <v>-97</v>
      </c>
      <c r="C5" s="41">
        <f>EEPROM_Map!G304</f>
        <v>-28</v>
      </c>
      <c r="D5" s="41">
        <f>EEPROM_Map!I304</f>
        <v>-31</v>
      </c>
      <c r="E5" s="41">
        <f>EEPROM_Map!K304</f>
        <v>3</v>
      </c>
      <c r="F5" s="41">
        <f>EEPROM_Map!M304</f>
        <v>-6</v>
      </c>
      <c r="G5" s="41">
        <f>EEPROM_Map!O304</f>
        <v>-85</v>
      </c>
      <c r="H5" s="41">
        <f>EEPROM_Map!Q304</f>
        <v>-87</v>
      </c>
      <c r="J5" s="46">
        <f t="shared" si="4"/>
        <v>3</v>
      </c>
      <c r="K5" s="42">
        <f t="shared" si="1"/>
        <v>-25</v>
      </c>
      <c r="L5" s="42">
        <f t="shared" si="2"/>
        <v>-28</v>
      </c>
      <c r="M5" s="42">
        <f t="shared" si="2"/>
        <v>-23</v>
      </c>
      <c r="N5" s="42">
        <f t="shared" si="2"/>
        <v>-26</v>
      </c>
      <c r="O5" s="42">
        <f t="shared" si="2"/>
        <v>-23</v>
      </c>
      <c r="P5" s="42">
        <f t="shared" si="2"/>
        <v>-24</v>
      </c>
      <c r="Q5" s="42">
        <f t="shared" si="2"/>
        <v>-23</v>
      </c>
      <c r="R5" s="42">
        <f t="shared" si="2"/>
        <v>-24</v>
      </c>
      <c r="S5" s="42">
        <f t="shared" si="2"/>
        <v>-22</v>
      </c>
      <c r="T5" s="42">
        <f t="shared" si="2"/>
        <v>-24</v>
      </c>
      <c r="U5" s="42">
        <f t="shared" si="2"/>
        <v>-25</v>
      </c>
      <c r="V5" s="42">
        <f t="shared" si="2"/>
        <v>-22</v>
      </c>
      <c r="W5" s="42">
        <f t="shared" si="2"/>
        <v>-23</v>
      </c>
      <c r="X5" s="42">
        <f t="shared" si="2"/>
        <v>-25</v>
      </c>
      <c r="Y5" s="42">
        <f t="shared" si="2"/>
        <v>-23</v>
      </c>
      <c r="Z5" s="42">
        <f t="shared" si="2"/>
        <v>-24</v>
      </c>
      <c r="AA5" s="42">
        <f t="shared" si="2"/>
        <v>-23</v>
      </c>
      <c r="AB5" s="42">
        <f t="shared" si="3"/>
        <v>-18</v>
      </c>
      <c r="AC5" s="42">
        <f t="shared" si="3"/>
        <v>-21</v>
      </c>
      <c r="AD5" s="42">
        <f t="shared" si="3"/>
        <v>-19</v>
      </c>
      <c r="AE5" s="42">
        <f t="shared" si="3"/>
        <v>-19</v>
      </c>
      <c r="AF5" s="42">
        <f t="shared" si="3"/>
        <v>-20</v>
      </c>
      <c r="AG5" s="42">
        <f t="shared" si="3"/>
        <v>-18</v>
      </c>
      <c r="AH5" s="42">
        <f t="shared" si="3"/>
        <v>-20</v>
      </c>
      <c r="AI5" s="42">
        <f t="shared" si="3"/>
        <v>-19</v>
      </c>
      <c r="AJ5" s="42">
        <f t="shared" si="3"/>
        <v>-22</v>
      </c>
      <c r="AK5" s="42">
        <f t="shared" si="3"/>
        <v>-22</v>
      </c>
      <c r="AL5" s="42">
        <f t="shared" si="3"/>
        <v>-19</v>
      </c>
      <c r="AM5" s="42">
        <f t="shared" si="3"/>
        <v>-19</v>
      </c>
      <c r="AN5" s="42">
        <f t="shared" si="3"/>
        <v>-16</v>
      </c>
      <c r="AO5" s="42">
        <f t="shared" si="3"/>
        <v>-15</v>
      </c>
      <c r="AP5" s="42">
        <f t="shared" si="3"/>
        <v>-15</v>
      </c>
    </row>
    <row r="6" spans="1:42" x14ac:dyDescent="0.25">
      <c r="A6" s="41">
        <f>EEPROM_Map!C305</f>
        <v>-82</v>
      </c>
      <c r="B6" s="41">
        <f>EEPROM_Map!E305</f>
        <v>36</v>
      </c>
      <c r="C6" s="41">
        <f>EEPROM_Map!G305</f>
        <v>-39</v>
      </c>
      <c r="D6" s="41">
        <f>EEPROM_Map!I305</f>
        <v>-7</v>
      </c>
      <c r="E6" s="41">
        <f>EEPROM_Map!K305</f>
        <v>-43</v>
      </c>
      <c r="F6" s="41">
        <f>EEPROM_Map!M305</f>
        <v>-96</v>
      </c>
      <c r="G6" s="41">
        <f>EEPROM_Map!O305</f>
        <v>-58</v>
      </c>
      <c r="H6" s="41">
        <f>EEPROM_Map!Q305</f>
        <v>2</v>
      </c>
      <c r="J6" s="46">
        <f t="shared" si="4"/>
        <v>4</v>
      </c>
      <c r="K6" s="42">
        <f t="shared" si="1"/>
        <v>-32</v>
      </c>
      <c r="L6" s="42">
        <f t="shared" si="2"/>
        <v>-21</v>
      </c>
      <c r="M6" s="42">
        <f t="shared" si="2"/>
        <v>-3</v>
      </c>
      <c r="N6" s="42">
        <f t="shared" si="2"/>
        <v>-41</v>
      </c>
      <c r="O6" s="42">
        <f t="shared" si="2"/>
        <v>-19</v>
      </c>
      <c r="P6" s="42">
        <f t="shared" si="2"/>
        <v>-83</v>
      </c>
      <c r="Q6" s="42">
        <f t="shared" si="2"/>
        <v>-4</v>
      </c>
      <c r="R6" s="42">
        <f t="shared" si="2"/>
        <v>-26</v>
      </c>
      <c r="S6" s="42">
        <f t="shared" si="2"/>
        <v>-97</v>
      </c>
      <c r="T6" s="42">
        <f t="shared" si="2"/>
        <v>-58</v>
      </c>
      <c r="U6" s="42">
        <f t="shared" si="2"/>
        <v>16</v>
      </c>
      <c r="V6" s="42">
        <f t="shared" si="2"/>
        <v>17</v>
      </c>
      <c r="W6" s="42">
        <f t="shared" si="2"/>
        <v>38</v>
      </c>
      <c r="X6" s="42">
        <f t="shared" si="2"/>
        <v>-63</v>
      </c>
      <c r="Y6" s="42">
        <f t="shared" si="2"/>
        <v>10</v>
      </c>
      <c r="Z6" s="42">
        <f t="shared" si="2"/>
        <v>-100</v>
      </c>
      <c r="AA6" s="42">
        <f t="shared" si="2"/>
        <v>54</v>
      </c>
      <c r="AB6" s="42">
        <f t="shared" si="3"/>
        <v>-56</v>
      </c>
      <c r="AC6" s="42">
        <f t="shared" si="3"/>
        <v>0</v>
      </c>
      <c r="AD6" s="42">
        <f t="shared" si="3"/>
        <v>-41</v>
      </c>
      <c r="AE6" s="42">
        <f t="shared" si="3"/>
        <v>64</v>
      </c>
      <c r="AF6" s="42">
        <f t="shared" si="3"/>
        <v>62</v>
      </c>
      <c r="AG6" s="42">
        <f t="shared" si="3"/>
        <v>-19</v>
      </c>
      <c r="AH6" s="42">
        <f t="shared" si="3"/>
        <v>-46</v>
      </c>
      <c r="AI6" s="42">
        <f t="shared" si="3"/>
        <v>-94</v>
      </c>
      <c r="AJ6" s="42">
        <f t="shared" si="3"/>
        <v>-98</v>
      </c>
      <c r="AK6" s="42">
        <f t="shared" si="3"/>
        <v>-34</v>
      </c>
      <c r="AL6" s="42">
        <f t="shared" si="3"/>
        <v>-28</v>
      </c>
      <c r="AM6" s="42">
        <f t="shared" si="3"/>
        <v>-16</v>
      </c>
      <c r="AN6" s="42">
        <f t="shared" si="3"/>
        <v>-110</v>
      </c>
      <c r="AO6" s="42">
        <f t="shared" si="3"/>
        <v>-116</v>
      </c>
      <c r="AP6" s="42">
        <f t="shared" si="3"/>
        <v>28</v>
      </c>
    </row>
    <row r="7" spans="1:42" x14ac:dyDescent="0.25">
      <c r="A7" s="41">
        <f>EEPROM_Map!C306</f>
        <v>-113</v>
      </c>
      <c r="B7" s="41">
        <f>EEPROM_Map!E306</f>
        <v>-67</v>
      </c>
      <c r="C7" s="41">
        <f>EEPROM_Map!G306</f>
        <v>-54</v>
      </c>
      <c r="D7" s="41">
        <f>EEPROM_Map!I306</f>
        <v>-127</v>
      </c>
      <c r="E7" s="41">
        <f>EEPROM_Map!K306</f>
        <v>-88</v>
      </c>
      <c r="F7" s="41">
        <f>EEPROM_Map!M306</f>
        <v>-125</v>
      </c>
      <c r="G7" s="41">
        <f>EEPROM_Map!O306</f>
        <v>-3</v>
      </c>
      <c r="H7" s="41">
        <f>EEPROM_Map!Q306</f>
        <v>44</v>
      </c>
      <c r="J7" s="46">
        <f t="shared" si="4"/>
        <v>5</v>
      </c>
      <c r="K7" s="42">
        <f t="shared" si="1"/>
        <v>4</v>
      </c>
      <c r="L7" s="42">
        <f t="shared" si="2"/>
        <v>-97</v>
      </c>
      <c r="M7" s="42">
        <f t="shared" si="2"/>
        <v>-27</v>
      </c>
      <c r="N7" s="42">
        <f t="shared" si="2"/>
        <v>-30</v>
      </c>
      <c r="O7" s="42">
        <f t="shared" si="2"/>
        <v>5</v>
      </c>
      <c r="P7" s="42">
        <f t="shared" si="2"/>
        <v>-4</v>
      </c>
      <c r="Q7" s="42">
        <f t="shared" si="2"/>
        <v>-82</v>
      </c>
      <c r="R7" s="42">
        <f t="shared" si="2"/>
        <v>-84</v>
      </c>
      <c r="S7" s="42">
        <f t="shared" si="2"/>
        <v>-79</v>
      </c>
      <c r="T7" s="42">
        <f t="shared" si="2"/>
        <v>39</v>
      </c>
      <c r="U7" s="42">
        <f t="shared" si="2"/>
        <v>-36</v>
      </c>
      <c r="V7" s="42">
        <f t="shared" si="2"/>
        <v>-3</v>
      </c>
      <c r="W7" s="42">
        <f t="shared" si="2"/>
        <v>-40</v>
      </c>
      <c r="X7" s="42">
        <f t="shared" si="2"/>
        <v>-93</v>
      </c>
      <c r="Y7" s="42">
        <f t="shared" si="2"/>
        <v>-55</v>
      </c>
      <c r="Z7" s="42">
        <f t="shared" si="2"/>
        <v>6</v>
      </c>
      <c r="AA7" s="42">
        <f t="shared" si="2"/>
        <v>-109</v>
      </c>
      <c r="AB7" s="42">
        <f t="shared" si="3"/>
        <v>-64</v>
      </c>
      <c r="AC7" s="42">
        <f t="shared" si="3"/>
        <v>-50</v>
      </c>
      <c r="AD7" s="42">
        <f t="shared" si="3"/>
        <v>-124</v>
      </c>
      <c r="AE7" s="42">
        <f t="shared" si="3"/>
        <v>-85</v>
      </c>
      <c r="AF7" s="42">
        <f t="shared" si="3"/>
        <v>-122</v>
      </c>
      <c r="AG7" s="42">
        <f t="shared" si="3"/>
        <v>1</v>
      </c>
      <c r="AH7" s="42">
        <f t="shared" si="3"/>
        <v>46</v>
      </c>
      <c r="AI7" s="42">
        <f t="shared" si="3"/>
        <v>7</v>
      </c>
      <c r="AJ7" s="42">
        <f t="shared" si="3"/>
        <v>5</v>
      </c>
      <c r="AK7" s="42">
        <f t="shared" si="3"/>
        <v>-28</v>
      </c>
      <c r="AL7" s="42">
        <f t="shared" si="3"/>
        <v>-61</v>
      </c>
      <c r="AM7" s="42">
        <f t="shared" si="3"/>
        <v>-15</v>
      </c>
      <c r="AN7" s="42">
        <f t="shared" si="3"/>
        <v>24</v>
      </c>
      <c r="AO7" s="42">
        <f t="shared" si="3"/>
        <v>46</v>
      </c>
      <c r="AP7" s="42">
        <f t="shared" si="3"/>
        <v>-75</v>
      </c>
    </row>
    <row r="8" spans="1:42" x14ac:dyDescent="0.25">
      <c r="A8" s="41">
        <f>EEPROM_Map!C307</f>
        <v>3</v>
      </c>
      <c r="B8" s="41">
        <f>EEPROM_Map!E307</f>
        <v>2</v>
      </c>
      <c r="C8" s="41">
        <f>EEPROM_Map!G307</f>
        <v>-31</v>
      </c>
      <c r="D8" s="41">
        <f>EEPROM_Map!I307</f>
        <v>-63</v>
      </c>
      <c r="E8" s="41">
        <f>EEPROM_Map!K307</f>
        <v>-19</v>
      </c>
      <c r="F8" s="41">
        <f>EEPROM_Map!M307</f>
        <v>21</v>
      </c>
      <c r="G8" s="41">
        <f>EEPROM_Map!O307</f>
        <v>44</v>
      </c>
      <c r="H8" s="41">
        <f>EEPROM_Map!Q307</f>
        <v>-78</v>
      </c>
      <c r="J8" s="46">
        <f t="shared" si="4"/>
        <v>6</v>
      </c>
      <c r="K8" s="42">
        <f t="shared" si="1"/>
        <v>5</v>
      </c>
      <c r="L8" s="42">
        <f t="shared" si="2"/>
        <v>36</v>
      </c>
      <c r="M8" s="42">
        <f t="shared" si="2"/>
        <v>-9</v>
      </c>
      <c r="N8" s="42">
        <f t="shared" si="2"/>
        <v>31</v>
      </c>
      <c r="O8" s="42">
        <f t="shared" si="2"/>
        <v>1</v>
      </c>
      <c r="P8" s="42">
        <f t="shared" si="2"/>
        <v>-69</v>
      </c>
      <c r="Q8" s="42">
        <f t="shared" si="2"/>
        <v>-5</v>
      </c>
      <c r="R8" s="42">
        <f t="shared" si="2"/>
        <v>26</v>
      </c>
      <c r="S8" s="42">
        <f t="shared" si="2"/>
        <v>-23</v>
      </c>
      <c r="T8" s="42">
        <f t="shared" si="2"/>
        <v>-42</v>
      </c>
      <c r="U8" s="42">
        <f t="shared" si="2"/>
        <v>38</v>
      </c>
      <c r="V8" s="42">
        <f t="shared" si="2"/>
        <v>-2</v>
      </c>
      <c r="W8" s="42">
        <f t="shared" si="2"/>
        <v>15</v>
      </c>
      <c r="X8" s="42">
        <f t="shared" si="2"/>
        <v>25</v>
      </c>
      <c r="Y8" s="42">
        <f t="shared" si="2"/>
        <v>-6</v>
      </c>
      <c r="Z8" s="42">
        <f t="shared" si="2"/>
        <v>-9</v>
      </c>
      <c r="AA8" s="42">
        <f t="shared" si="2"/>
        <v>-25</v>
      </c>
      <c r="AB8" s="42">
        <f t="shared" si="3"/>
        <v>-53</v>
      </c>
      <c r="AC8" s="42">
        <f t="shared" si="3"/>
        <v>-40</v>
      </c>
      <c r="AD8" s="42">
        <f t="shared" si="3"/>
        <v>-9</v>
      </c>
      <c r="AE8" s="42">
        <f t="shared" si="3"/>
        <v>-37</v>
      </c>
      <c r="AF8" s="42">
        <f t="shared" si="3"/>
        <v>-76</v>
      </c>
      <c r="AG8" s="42">
        <f t="shared" si="3"/>
        <v>-97</v>
      </c>
      <c r="AH8" s="42">
        <f t="shared" si="3"/>
        <v>-30</v>
      </c>
      <c r="AI8" s="42">
        <f t="shared" si="3"/>
        <v>-30</v>
      </c>
      <c r="AJ8" s="42">
        <f t="shared" si="3"/>
        <v>-40</v>
      </c>
      <c r="AK8" s="42">
        <f t="shared" si="3"/>
        <v>-27</v>
      </c>
      <c r="AL8" s="42">
        <f t="shared" si="3"/>
        <v>-14</v>
      </c>
      <c r="AM8" s="42">
        <f t="shared" si="3"/>
        <v>-37</v>
      </c>
      <c r="AN8" s="42">
        <f t="shared" si="3"/>
        <v>-63</v>
      </c>
      <c r="AO8" s="42">
        <f t="shared" si="3"/>
        <v>-23</v>
      </c>
      <c r="AP8" s="42">
        <f t="shared" si="3"/>
        <v>-62</v>
      </c>
    </row>
    <row r="9" spans="1:42" x14ac:dyDescent="0.25">
      <c r="A9" s="41">
        <f>EEPROM_Map!C308</f>
        <v>7</v>
      </c>
      <c r="B9" s="41">
        <f>EEPROM_Map!E308</f>
        <v>35</v>
      </c>
      <c r="C9" s="41">
        <f>EEPROM_Map!G308</f>
        <v>-10</v>
      </c>
      <c r="D9" s="41">
        <f>EEPROM_Map!I308</f>
        <v>30</v>
      </c>
      <c r="E9" s="41">
        <f>EEPROM_Map!K308</f>
        <v>-2</v>
      </c>
      <c r="F9" s="41">
        <f>EEPROM_Map!M308</f>
        <v>-71</v>
      </c>
      <c r="G9" s="41">
        <f>EEPROM_Map!O308</f>
        <v>-8</v>
      </c>
      <c r="H9" s="41">
        <f>EEPROM_Map!Q308</f>
        <v>24</v>
      </c>
      <c r="J9" s="46">
        <f t="shared" si="4"/>
        <v>7</v>
      </c>
      <c r="K9" s="42">
        <f t="shared" si="1"/>
        <v>-24</v>
      </c>
      <c r="L9" s="42">
        <f t="shared" si="2"/>
        <v>-27</v>
      </c>
      <c r="M9" s="42">
        <f t="shared" si="2"/>
        <v>-22</v>
      </c>
      <c r="N9" s="42">
        <f t="shared" si="2"/>
        <v>-24</v>
      </c>
      <c r="O9" s="42">
        <f t="shared" si="2"/>
        <v>-21</v>
      </c>
      <c r="P9" s="42">
        <f t="shared" si="2"/>
        <v>-22</v>
      </c>
      <c r="Q9" s="42">
        <f t="shared" si="2"/>
        <v>-21</v>
      </c>
      <c r="R9" s="42">
        <f t="shared" si="2"/>
        <v>-22</v>
      </c>
      <c r="S9" s="42">
        <f t="shared" si="2"/>
        <v>-19</v>
      </c>
      <c r="T9" s="42">
        <f t="shared" si="2"/>
        <v>-22</v>
      </c>
      <c r="U9" s="42">
        <f t="shared" si="2"/>
        <v>-23</v>
      </c>
      <c r="V9" s="42">
        <f t="shared" si="2"/>
        <v>-19</v>
      </c>
      <c r="W9" s="42">
        <f t="shared" si="2"/>
        <v>-20</v>
      </c>
      <c r="X9" s="42">
        <f t="shared" si="2"/>
        <v>-22</v>
      </c>
      <c r="Y9" s="42">
        <f t="shared" si="2"/>
        <v>-21</v>
      </c>
      <c r="Z9" s="42">
        <f t="shared" si="2"/>
        <v>-22</v>
      </c>
      <c r="AA9" s="42">
        <f t="shared" si="2"/>
        <v>-20</v>
      </c>
      <c r="AB9" s="42">
        <f t="shared" si="3"/>
        <v>-15</v>
      </c>
      <c r="AC9" s="42">
        <f t="shared" si="3"/>
        <v>-19</v>
      </c>
      <c r="AD9" s="42">
        <f t="shared" si="3"/>
        <v>-17</v>
      </c>
      <c r="AE9" s="42">
        <f t="shared" si="3"/>
        <v>-17</v>
      </c>
      <c r="AF9" s="42">
        <f t="shared" si="3"/>
        <v>-17</v>
      </c>
      <c r="AG9" s="42">
        <f t="shared" si="3"/>
        <v>-16</v>
      </c>
      <c r="AH9" s="42">
        <f t="shared" si="3"/>
        <v>-18</v>
      </c>
      <c r="AI9" s="42">
        <f t="shared" si="3"/>
        <v>-16</v>
      </c>
      <c r="AJ9" s="42">
        <f t="shared" si="3"/>
        <v>-20</v>
      </c>
      <c r="AK9" s="42">
        <f t="shared" si="3"/>
        <v>-19</v>
      </c>
      <c r="AL9" s="42">
        <f t="shared" si="3"/>
        <v>-17</v>
      </c>
      <c r="AM9" s="42">
        <f t="shared" si="3"/>
        <v>-17</v>
      </c>
      <c r="AN9" s="42">
        <f t="shared" si="3"/>
        <v>-14</v>
      </c>
      <c r="AO9" s="42">
        <f t="shared" si="3"/>
        <v>-14</v>
      </c>
      <c r="AP9" s="42">
        <f t="shared" si="3"/>
        <v>-14</v>
      </c>
    </row>
    <row r="10" spans="1:42" x14ac:dyDescent="0.25">
      <c r="A10" s="41">
        <f>EEPROM_Map!C309</f>
        <v>-25</v>
      </c>
      <c r="B10" s="41">
        <f>EEPROM_Map!E309</f>
        <v>-45</v>
      </c>
      <c r="C10" s="41">
        <f>EEPROM_Map!G309</f>
        <v>35</v>
      </c>
      <c r="D10" s="41">
        <f>EEPROM_Map!I309</f>
        <v>-6</v>
      </c>
      <c r="E10" s="41">
        <f>EEPROM_Map!K309</f>
        <v>12</v>
      </c>
      <c r="F10" s="41">
        <f>EEPROM_Map!M309</f>
        <v>22</v>
      </c>
      <c r="G10" s="41">
        <f>EEPROM_Map!O309</f>
        <v>-9</v>
      </c>
      <c r="H10" s="41">
        <f>EEPROM_Map!Q309</f>
        <v>-12</v>
      </c>
      <c r="J10" s="46">
        <f t="shared" si="4"/>
        <v>8</v>
      </c>
      <c r="K10" s="42">
        <f t="shared" si="1"/>
        <v>-30</v>
      </c>
      <c r="L10" s="42">
        <f t="shared" si="2"/>
        <v>-19</v>
      </c>
      <c r="M10" s="42">
        <f t="shared" si="2"/>
        <v>0</v>
      </c>
      <c r="N10" s="42">
        <f t="shared" si="2"/>
        <v>-39</v>
      </c>
      <c r="O10" s="42">
        <f t="shared" si="2"/>
        <v>-16</v>
      </c>
      <c r="P10" s="42">
        <f t="shared" si="2"/>
        <v>-81</v>
      </c>
      <c r="Q10" s="42">
        <f t="shared" si="2"/>
        <v>-2</v>
      </c>
      <c r="R10" s="42">
        <f t="shared" si="2"/>
        <v>-23</v>
      </c>
      <c r="S10" s="42">
        <f t="shared" si="2"/>
        <v>-94</v>
      </c>
      <c r="T10" s="42">
        <f t="shared" si="2"/>
        <v>-55</v>
      </c>
      <c r="U10" s="42">
        <f t="shared" si="2"/>
        <v>18</v>
      </c>
      <c r="V10" s="42">
        <f t="shared" si="2"/>
        <v>20</v>
      </c>
      <c r="W10" s="42">
        <f t="shared" si="2"/>
        <v>40</v>
      </c>
      <c r="X10" s="42">
        <f t="shared" si="2"/>
        <v>-61</v>
      </c>
      <c r="Y10" s="42">
        <f t="shared" si="2"/>
        <v>12</v>
      </c>
      <c r="Z10" s="42">
        <f t="shared" si="2"/>
        <v>-98</v>
      </c>
      <c r="AA10" s="42">
        <f t="shared" si="2"/>
        <v>56</v>
      </c>
      <c r="AB10" s="42">
        <f t="shared" si="3"/>
        <v>-54</v>
      </c>
      <c r="AC10" s="42">
        <f t="shared" si="3"/>
        <v>2</v>
      </c>
      <c r="AD10" s="42">
        <f t="shared" si="3"/>
        <v>-38</v>
      </c>
      <c r="AE10" s="42">
        <f t="shared" si="3"/>
        <v>66</v>
      </c>
      <c r="AF10" s="42">
        <f t="shared" si="3"/>
        <v>66</v>
      </c>
      <c r="AG10" s="42">
        <f t="shared" si="3"/>
        <v>-16</v>
      </c>
      <c r="AH10" s="42">
        <f t="shared" si="3"/>
        <v>-44</v>
      </c>
      <c r="AI10" s="42">
        <f t="shared" si="3"/>
        <v>-92</v>
      </c>
      <c r="AJ10" s="42">
        <f t="shared" si="3"/>
        <v>-95</v>
      </c>
      <c r="AK10" s="42">
        <f t="shared" si="3"/>
        <v>-32</v>
      </c>
      <c r="AL10" s="42">
        <f t="shared" si="3"/>
        <v>-26</v>
      </c>
      <c r="AM10" s="42">
        <f t="shared" si="3"/>
        <v>-15</v>
      </c>
      <c r="AN10" s="42">
        <f t="shared" si="3"/>
        <v>-109</v>
      </c>
      <c r="AO10" s="42">
        <f t="shared" si="3"/>
        <v>-116</v>
      </c>
      <c r="AP10" s="42">
        <f t="shared" si="3"/>
        <v>29</v>
      </c>
    </row>
    <row r="11" spans="1:42" x14ac:dyDescent="0.25">
      <c r="A11" s="41">
        <f>EEPROM_Map!C310</f>
        <v>-27</v>
      </c>
      <c r="B11" s="41">
        <f>EEPROM_Map!E310</f>
        <v>-55</v>
      </c>
      <c r="C11" s="41">
        <f>EEPROM_Map!G310</f>
        <v>-43</v>
      </c>
      <c r="D11" s="41">
        <f>EEPROM_Map!I310</f>
        <v>-12</v>
      </c>
      <c r="E11" s="41">
        <f>EEPROM_Map!K310</f>
        <v>-40</v>
      </c>
      <c r="F11" s="41">
        <f>EEPROM_Map!M310</f>
        <v>-78</v>
      </c>
      <c r="G11" s="41">
        <f>EEPROM_Map!O310</f>
        <v>-100</v>
      </c>
      <c r="H11" s="41">
        <f>EEPROM_Map!Q310</f>
        <v>-32</v>
      </c>
      <c r="J11" s="46">
        <f t="shared" si="4"/>
        <v>9</v>
      </c>
      <c r="K11" s="42">
        <f t="shared" si="1"/>
        <v>8</v>
      </c>
      <c r="L11" s="42">
        <f t="shared" si="2"/>
        <v>-94</v>
      </c>
      <c r="M11" s="42">
        <f t="shared" si="2"/>
        <v>-25</v>
      </c>
      <c r="N11" s="42">
        <f t="shared" si="2"/>
        <v>-27</v>
      </c>
      <c r="O11" s="42">
        <f t="shared" si="2"/>
        <v>7</v>
      </c>
      <c r="P11" s="42">
        <f t="shared" si="2"/>
        <v>-2</v>
      </c>
      <c r="Q11" s="42">
        <f t="shared" si="2"/>
        <v>-80</v>
      </c>
      <c r="R11" s="42">
        <f t="shared" si="2"/>
        <v>-83</v>
      </c>
      <c r="S11" s="42">
        <f t="shared" si="2"/>
        <v>-77</v>
      </c>
      <c r="T11" s="42">
        <f t="shared" si="2"/>
        <v>40</v>
      </c>
      <c r="U11" s="42">
        <f t="shared" si="2"/>
        <v>-33</v>
      </c>
      <c r="V11" s="42">
        <f t="shared" si="2"/>
        <v>-1</v>
      </c>
      <c r="W11" s="42">
        <f t="shared" si="2"/>
        <v>-37</v>
      </c>
      <c r="X11" s="42">
        <f t="shared" si="2"/>
        <v>-90</v>
      </c>
      <c r="Y11" s="42">
        <f t="shared" si="2"/>
        <v>-52</v>
      </c>
      <c r="Z11" s="42">
        <f t="shared" si="2"/>
        <v>8</v>
      </c>
      <c r="AA11" s="42">
        <f t="shared" si="2"/>
        <v>-108</v>
      </c>
      <c r="AB11" s="42">
        <f t="shared" si="3"/>
        <v>-62</v>
      </c>
      <c r="AC11" s="42">
        <f t="shared" si="3"/>
        <v>-48</v>
      </c>
      <c r="AD11" s="42">
        <f t="shared" si="3"/>
        <v>-122</v>
      </c>
      <c r="AE11" s="42">
        <f t="shared" si="3"/>
        <v>-82</v>
      </c>
      <c r="AF11" s="42">
        <f t="shared" si="3"/>
        <v>-120</v>
      </c>
      <c r="AG11" s="42">
        <f t="shared" si="3"/>
        <v>2</v>
      </c>
      <c r="AH11" s="42">
        <f t="shared" si="3"/>
        <v>48</v>
      </c>
      <c r="AI11" s="42">
        <f t="shared" si="3"/>
        <v>9</v>
      </c>
      <c r="AJ11" s="42">
        <f t="shared" si="3"/>
        <v>7</v>
      </c>
      <c r="AK11" s="42">
        <f t="shared" si="3"/>
        <v>-26</v>
      </c>
      <c r="AL11" s="42">
        <f t="shared" si="3"/>
        <v>-59</v>
      </c>
      <c r="AM11" s="42">
        <f t="shared" si="3"/>
        <v>-14</v>
      </c>
      <c r="AN11" s="42">
        <f t="shared" si="3"/>
        <v>25</v>
      </c>
      <c r="AO11" s="42">
        <f t="shared" si="3"/>
        <v>47</v>
      </c>
      <c r="AP11" s="42">
        <f t="shared" si="3"/>
        <v>-74</v>
      </c>
    </row>
    <row r="12" spans="1:42" x14ac:dyDescent="0.25">
      <c r="A12" s="41">
        <f>EEPROM_Map!C311</f>
        <v>-32</v>
      </c>
      <c r="B12" s="41">
        <f>EEPROM_Map!E311</f>
        <v>-42</v>
      </c>
      <c r="C12" s="41">
        <f>EEPROM_Map!G311</f>
        <v>-29</v>
      </c>
      <c r="D12" s="41">
        <f>EEPROM_Map!I311</f>
        <v>-17</v>
      </c>
      <c r="E12" s="41">
        <f>EEPROM_Map!K311</f>
        <v>-39</v>
      </c>
      <c r="F12" s="41">
        <f>EEPROM_Map!M311</f>
        <v>-65</v>
      </c>
      <c r="G12" s="41">
        <f>EEPROM_Map!O311</f>
        <v>-24</v>
      </c>
      <c r="H12" s="41">
        <f>EEPROM_Map!Q311</f>
        <v>-63</v>
      </c>
      <c r="J12" s="46">
        <f t="shared" si="4"/>
        <v>10</v>
      </c>
      <c r="K12" s="42">
        <f t="shared" si="1"/>
        <v>12</v>
      </c>
      <c r="L12" s="42">
        <f t="shared" si="2"/>
        <v>38</v>
      </c>
      <c r="M12" s="42">
        <f t="shared" si="2"/>
        <v>-6</v>
      </c>
      <c r="N12" s="42">
        <f t="shared" si="2"/>
        <v>33</v>
      </c>
      <c r="O12" s="42">
        <f t="shared" si="2"/>
        <v>2</v>
      </c>
      <c r="P12" s="42">
        <f t="shared" si="2"/>
        <v>-67</v>
      </c>
      <c r="Q12" s="42">
        <f t="shared" si="2"/>
        <v>-4</v>
      </c>
      <c r="R12" s="42">
        <f t="shared" si="2"/>
        <v>28</v>
      </c>
      <c r="S12" s="42">
        <f t="shared" si="2"/>
        <v>-21</v>
      </c>
      <c r="T12" s="42">
        <f t="shared" si="2"/>
        <v>-41</v>
      </c>
      <c r="U12" s="42">
        <f t="shared" si="2"/>
        <v>38</v>
      </c>
      <c r="V12" s="42">
        <f t="shared" si="2"/>
        <v>-1</v>
      </c>
      <c r="W12" s="42">
        <f t="shared" si="2"/>
        <v>17</v>
      </c>
      <c r="X12" s="42">
        <f t="shared" si="2"/>
        <v>27</v>
      </c>
      <c r="Y12" s="42">
        <f t="shared" si="2"/>
        <v>-4</v>
      </c>
      <c r="Z12" s="42">
        <f t="shared" si="2"/>
        <v>-7</v>
      </c>
      <c r="AA12" s="42">
        <f t="shared" si="2"/>
        <v>-22</v>
      </c>
      <c r="AB12" s="42">
        <f t="shared" si="3"/>
        <v>-51</v>
      </c>
      <c r="AC12" s="42">
        <f t="shared" si="3"/>
        <v>-38</v>
      </c>
      <c r="AD12" s="42">
        <f t="shared" si="3"/>
        <v>-7</v>
      </c>
      <c r="AE12" s="42">
        <f t="shared" si="3"/>
        <v>-35</v>
      </c>
      <c r="AF12" s="42">
        <f t="shared" si="3"/>
        <v>-74</v>
      </c>
      <c r="AG12" s="42">
        <f t="shared" si="3"/>
        <v>-96</v>
      </c>
      <c r="AH12" s="42">
        <f t="shared" si="3"/>
        <v>-28</v>
      </c>
      <c r="AI12" s="42">
        <f t="shared" si="3"/>
        <v>-29</v>
      </c>
      <c r="AJ12" s="42">
        <f t="shared" si="3"/>
        <v>-37</v>
      </c>
      <c r="AK12" s="42">
        <f t="shared" si="3"/>
        <v>-26</v>
      </c>
      <c r="AL12" s="42">
        <f t="shared" si="3"/>
        <v>-13</v>
      </c>
      <c r="AM12" s="42">
        <f t="shared" si="3"/>
        <v>-36</v>
      </c>
      <c r="AN12" s="42">
        <f t="shared" si="3"/>
        <v>-62</v>
      </c>
      <c r="AO12" s="42">
        <f t="shared" si="3"/>
        <v>-22</v>
      </c>
      <c r="AP12" s="42">
        <f t="shared" si="3"/>
        <v>-61</v>
      </c>
    </row>
    <row r="13" spans="1:42" x14ac:dyDescent="0.25">
      <c r="A13" s="41">
        <f>EEPROM_Map!C312</f>
        <v>-25</v>
      </c>
      <c r="B13" s="41">
        <f>EEPROM_Map!E312</f>
        <v>-28</v>
      </c>
      <c r="C13" s="41">
        <f>EEPROM_Map!G312</f>
        <v>-23</v>
      </c>
      <c r="D13" s="41">
        <f>EEPROM_Map!I312</f>
        <v>-26</v>
      </c>
      <c r="E13" s="41">
        <f>EEPROM_Map!K312</f>
        <v>-23</v>
      </c>
      <c r="F13" s="41">
        <f>EEPROM_Map!M312</f>
        <v>-24</v>
      </c>
      <c r="G13" s="41">
        <f>EEPROM_Map!O312</f>
        <v>-23</v>
      </c>
      <c r="H13" s="41">
        <f>EEPROM_Map!Q312</f>
        <v>-24</v>
      </c>
      <c r="J13" s="46">
        <f t="shared" si="4"/>
        <v>11</v>
      </c>
      <c r="K13" s="42">
        <f t="shared" si="1"/>
        <v>-20</v>
      </c>
      <c r="L13" s="42">
        <f t="shared" si="2"/>
        <v>-23</v>
      </c>
      <c r="M13" s="42">
        <f t="shared" si="2"/>
        <v>-19</v>
      </c>
      <c r="N13" s="42">
        <f t="shared" si="2"/>
        <v>-22</v>
      </c>
      <c r="O13" s="42">
        <f t="shared" si="2"/>
        <v>-20</v>
      </c>
      <c r="P13" s="42">
        <f t="shared" si="2"/>
        <v>-20</v>
      </c>
      <c r="Q13" s="42">
        <f t="shared" si="2"/>
        <v>-19</v>
      </c>
      <c r="R13" s="42">
        <f t="shared" si="2"/>
        <v>-20</v>
      </c>
      <c r="S13" s="42">
        <f t="shared" si="2"/>
        <v>-17</v>
      </c>
      <c r="T13" s="42">
        <f t="shared" si="2"/>
        <v>-20</v>
      </c>
      <c r="U13" s="42">
        <f t="shared" si="2"/>
        <v>-21</v>
      </c>
      <c r="V13" s="42">
        <f t="shared" si="2"/>
        <v>-18</v>
      </c>
      <c r="W13" s="42">
        <f t="shared" si="2"/>
        <v>-18</v>
      </c>
      <c r="X13" s="42">
        <f t="shared" si="2"/>
        <v>-20</v>
      </c>
      <c r="Y13" s="42">
        <f t="shared" si="2"/>
        <v>-19</v>
      </c>
      <c r="Z13" s="42">
        <f t="shared" si="2"/>
        <v>-20</v>
      </c>
      <c r="AA13" s="42">
        <f t="shared" si="2"/>
        <v>-18</v>
      </c>
      <c r="AB13" s="42">
        <f t="shared" si="3"/>
        <v>-14</v>
      </c>
      <c r="AC13" s="42">
        <f t="shared" si="3"/>
        <v>-18</v>
      </c>
      <c r="AD13" s="42">
        <f t="shared" si="3"/>
        <v>-15</v>
      </c>
      <c r="AE13" s="42">
        <f t="shared" si="3"/>
        <v>-16</v>
      </c>
      <c r="AF13" s="42">
        <f t="shared" si="3"/>
        <v>-15</v>
      </c>
      <c r="AG13" s="42">
        <f t="shared" si="3"/>
        <v>-14</v>
      </c>
      <c r="AH13" s="42">
        <f t="shared" si="3"/>
        <v>-17</v>
      </c>
      <c r="AI13" s="42">
        <f t="shared" si="3"/>
        <v>-16</v>
      </c>
      <c r="AJ13" s="42">
        <f t="shared" si="3"/>
        <v>-19</v>
      </c>
      <c r="AK13" s="42">
        <f t="shared" si="3"/>
        <v>-19</v>
      </c>
      <c r="AL13" s="42">
        <f t="shared" si="3"/>
        <v>-17</v>
      </c>
      <c r="AM13" s="42">
        <f t="shared" si="3"/>
        <v>-16</v>
      </c>
      <c r="AN13" s="42">
        <f t="shared" si="3"/>
        <v>-14</v>
      </c>
      <c r="AO13" s="42">
        <f t="shared" si="3"/>
        <v>-13</v>
      </c>
      <c r="AP13" s="42">
        <f t="shared" si="3"/>
        <v>-14</v>
      </c>
    </row>
    <row r="14" spans="1:42" x14ac:dyDescent="0.25">
      <c r="A14" s="41">
        <f>EEPROM_Map!C313</f>
        <v>-22</v>
      </c>
      <c r="B14" s="41">
        <f>EEPROM_Map!E313</f>
        <v>-24</v>
      </c>
      <c r="C14" s="41">
        <f>EEPROM_Map!G313</f>
        <v>-25</v>
      </c>
      <c r="D14" s="41">
        <f>EEPROM_Map!I313</f>
        <v>-22</v>
      </c>
      <c r="E14" s="41">
        <f>EEPROM_Map!K313</f>
        <v>-23</v>
      </c>
      <c r="F14" s="41">
        <f>EEPROM_Map!M313</f>
        <v>-25</v>
      </c>
      <c r="G14" s="41">
        <f>EEPROM_Map!O313</f>
        <v>-23</v>
      </c>
      <c r="H14" s="41">
        <f>EEPROM_Map!Q313</f>
        <v>-24</v>
      </c>
      <c r="J14" s="46">
        <f t="shared" si="4"/>
        <v>12</v>
      </c>
      <c r="K14" s="42">
        <f t="shared" si="1"/>
        <v>-26</v>
      </c>
      <c r="L14" s="42">
        <f t="shared" si="2"/>
        <v>-16</v>
      </c>
      <c r="M14" s="42">
        <f t="shared" si="2"/>
        <v>2</v>
      </c>
      <c r="N14" s="42">
        <f t="shared" si="2"/>
        <v>-38</v>
      </c>
      <c r="O14" s="42">
        <f t="shared" si="2"/>
        <v>-14</v>
      </c>
      <c r="P14" s="42">
        <f t="shared" si="2"/>
        <v>-79</v>
      </c>
      <c r="Q14" s="42">
        <f t="shared" si="2"/>
        <v>-1</v>
      </c>
      <c r="R14" s="42">
        <f t="shared" si="2"/>
        <v>-22</v>
      </c>
      <c r="S14" s="42">
        <f t="shared" si="2"/>
        <v>-93</v>
      </c>
      <c r="T14" s="42">
        <f t="shared" si="2"/>
        <v>-53</v>
      </c>
      <c r="U14" s="42">
        <f t="shared" si="2"/>
        <v>20</v>
      </c>
      <c r="V14" s="42">
        <f t="shared" si="2"/>
        <v>21</v>
      </c>
      <c r="W14" s="42">
        <f t="shared" si="2"/>
        <v>42</v>
      </c>
      <c r="X14" s="42">
        <f t="shared" si="2"/>
        <v>-60</v>
      </c>
      <c r="Y14" s="42">
        <f t="shared" si="2"/>
        <v>13</v>
      </c>
      <c r="Z14" s="42">
        <f t="shared" si="2"/>
        <v>-97</v>
      </c>
      <c r="AA14" s="42">
        <f t="shared" si="2"/>
        <v>58</v>
      </c>
      <c r="AB14" s="42">
        <f t="shared" si="3"/>
        <v>-53</v>
      </c>
      <c r="AC14" s="42">
        <f t="shared" si="3"/>
        <v>3</v>
      </c>
      <c r="AD14" s="42">
        <f t="shared" si="3"/>
        <v>-37</v>
      </c>
      <c r="AE14" s="42">
        <f t="shared" si="3"/>
        <v>67</v>
      </c>
      <c r="AF14" s="42">
        <f t="shared" si="3"/>
        <v>66</v>
      </c>
      <c r="AG14" s="42">
        <f t="shared" si="3"/>
        <v>-15</v>
      </c>
      <c r="AH14" s="42">
        <f t="shared" si="3"/>
        <v>-43</v>
      </c>
      <c r="AI14" s="42">
        <f t="shared" si="3"/>
        <v>-91</v>
      </c>
      <c r="AJ14" s="42">
        <f t="shared" si="3"/>
        <v>-95</v>
      </c>
      <c r="AK14" s="42">
        <f t="shared" si="3"/>
        <v>-32</v>
      </c>
      <c r="AL14" s="42">
        <f t="shared" si="3"/>
        <v>-25</v>
      </c>
      <c r="AM14" s="42">
        <f t="shared" si="3"/>
        <v>-14</v>
      </c>
      <c r="AN14" s="42">
        <f t="shared" si="3"/>
        <v>-108</v>
      </c>
      <c r="AO14" s="42">
        <f t="shared" si="3"/>
        <v>-115</v>
      </c>
      <c r="AP14" s="42">
        <f t="shared" si="3"/>
        <v>30</v>
      </c>
    </row>
    <row r="15" spans="1:42" x14ac:dyDescent="0.25">
      <c r="A15" s="41">
        <f>EEPROM_Map!C314</f>
        <v>-23</v>
      </c>
      <c r="B15" s="41">
        <f>EEPROM_Map!E314</f>
        <v>-18</v>
      </c>
      <c r="C15" s="41">
        <f>EEPROM_Map!G314</f>
        <v>-21</v>
      </c>
      <c r="D15" s="41">
        <f>EEPROM_Map!I314</f>
        <v>-19</v>
      </c>
      <c r="E15" s="41">
        <f>EEPROM_Map!K314</f>
        <v>-19</v>
      </c>
      <c r="F15" s="41">
        <f>EEPROM_Map!M314</f>
        <v>-20</v>
      </c>
      <c r="G15" s="41">
        <f>EEPROM_Map!O314</f>
        <v>-18</v>
      </c>
      <c r="H15" s="41">
        <f>EEPROM_Map!Q314</f>
        <v>-20</v>
      </c>
      <c r="J15" s="46">
        <f t="shared" si="4"/>
        <v>13</v>
      </c>
      <c r="K15" s="42">
        <f t="shared" si="1"/>
        <v>11</v>
      </c>
      <c r="L15" s="42">
        <f t="shared" si="2"/>
        <v>-92</v>
      </c>
      <c r="M15" s="42">
        <f t="shared" si="2"/>
        <v>-23</v>
      </c>
      <c r="N15" s="42">
        <f t="shared" si="2"/>
        <v>-26</v>
      </c>
      <c r="O15" s="42">
        <f t="shared" si="2"/>
        <v>8</v>
      </c>
      <c r="P15" s="42">
        <f t="shared" si="2"/>
        <v>0</v>
      </c>
      <c r="Q15" s="42">
        <f t="shared" si="2"/>
        <v>-79</v>
      </c>
      <c r="R15" s="42">
        <f t="shared" si="2"/>
        <v>-81</v>
      </c>
      <c r="S15" s="42">
        <f t="shared" si="2"/>
        <v>-76</v>
      </c>
      <c r="T15" s="42">
        <f t="shared" si="2"/>
        <v>42</v>
      </c>
      <c r="U15" s="42">
        <f t="shared" si="2"/>
        <v>-32</v>
      </c>
      <c r="V15" s="42">
        <f t="shared" si="2"/>
        <v>0</v>
      </c>
      <c r="W15" s="42">
        <f t="shared" si="2"/>
        <v>-37</v>
      </c>
      <c r="X15" s="42">
        <f t="shared" si="2"/>
        <v>-89</v>
      </c>
      <c r="Y15" s="42">
        <f t="shared" si="2"/>
        <v>-52</v>
      </c>
      <c r="Z15" s="42">
        <f t="shared" si="2"/>
        <v>9</v>
      </c>
      <c r="AA15" s="42">
        <f t="shared" si="2"/>
        <v>-106</v>
      </c>
      <c r="AB15" s="42">
        <f t="shared" si="3"/>
        <v>-60</v>
      </c>
      <c r="AC15" s="42">
        <f t="shared" si="3"/>
        <v>-47</v>
      </c>
      <c r="AD15" s="42">
        <f t="shared" si="3"/>
        <v>-121</v>
      </c>
      <c r="AE15" s="42">
        <f t="shared" si="3"/>
        <v>-82</v>
      </c>
      <c r="AF15" s="42">
        <f t="shared" si="3"/>
        <v>-119</v>
      </c>
      <c r="AG15" s="42">
        <f t="shared" si="3"/>
        <v>3</v>
      </c>
      <c r="AH15" s="42">
        <f t="shared" si="3"/>
        <v>49</v>
      </c>
      <c r="AI15" s="42">
        <f t="shared" si="3"/>
        <v>10</v>
      </c>
      <c r="AJ15" s="42">
        <f t="shared" si="3"/>
        <v>8</v>
      </c>
      <c r="AK15" s="42">
        <f t="shared" si="3"/>
        <v>-25</v>
      </c>
      <c r="AL15" s="42">
        <f t="shared" si="3"/>
        <v>-59</v>
      </c>
      <c r="AM15" s="42">
        <f t="shared" si="3"/>
        <v>-14</v>
      </c>
      <c r="AN15" s="42">
        <f t="shared" si="3"/>
        <v>25</v>
      </c>
      <c r="AO15" s="42">
        <f t="shared" si="3"/>
        <v>47</v>
      </c>
      <c r="AP15" s="42">
        <f t="shared" si="3"/>
        <v>-74</v>
      </c>
    </row>
    <row r="16" spans="1:42" x14ac:dyDescent="0.25">
      <c r="A16" s="41">
        <f>EEPROM_Map!C315</f>
        <v>-19</v>
      </c>
      <c r="B16" s="41">
        <f>EEPROM_Map!E315</f>
        <v>-22</v>
      </c>
      <c r="C16" s="41">
        <f>EEPROM_Map!G315</f>
        <v>-22</v>
      </c>
      <c r="D16" s="41">
        <f>EEPROM_Map!I315</f>
        <v>-19</v>
      </c>
      <c r="E16" s="41">
        <f>EEPROM_Map!K315</f>
        <v>-19</v>
      </c>
      <c r="F16" s="41">
        <f>EEPROM_Map!M315</f>
        <v>-16</v>
      </c>
      <c r="G16" s="41">
        <f>EEPROM_Map!O315</f>
        <v>-15</v>
      </c>
      <c r="H16" s="41">
        <f>EEPROM_Map!Q315</f>
        <v>-15</v>
      </c>
      <c r="J16" s="46">
        <f t="shared" si="4"/>
        <v>14</v>
      </c>
      <c r="K16" s="42">
        <f t="shared" si="1"/>
        <v>13</v>
      </c>
      <c r="L16" s="42">
        <f t="shared" si="2"/>
        <v>40</v>
      </c>
      <c r="M16" s="42">
        <f t="shared" si="2"/>
        <v>-5</v>
      </c>
      <c r="N16" s="42">
        <f t="shared" si="2"/>
        <v>34</v>
      </c>
      <c r="O16" s="42">
        <f t="shared" si="2"/>
        <v>4</v>
      </c>
      <c r="P16" s="42">
        <f t="shared" si="2"/>
        <v>-65</v>
      </c>
      <c r="Q16" s="42">
        <f t="shared" si="2"/>
        <v>-3</v>
      </c>
      <c r="R16" s="42">
        <f t="shared" si="2"/>
        <v>28</v>
      </c>
      <c r="S16" s="42">
        <f t="shared" si="2"/>
        <v>-19</v>
      </c>
      <c r="T16" s="42">
        <f t="shared" si="2"/>
        <v>-39</v>
      </c>
      <c r="U16" s="42">
        <f t="shared" si="2"/>
        <v>40</v>
      </c>
      <c r="V16" s="42">
        <f t="shared" si="2"/>
        <v>0</v>
      </c>
      <c r="W16" s="42">
        <f t="shared" si="2"/>
        <v>17</v>
      </c>
      <c r="X16" s="42">
        <f t="shared" si="2"/>
        <v>27</v>
      </c>
      <c r="Y16" s="42">
        <f t="shared" si="2"/>
        <v>-3</v>
      </c>
      <c r="Z16" s="42">
        <f t="shared" si="2"/>
        <v>-6</v>
      </c>
      <c r="AA16" s="42">
        <f t="shared" si="2"/>
        <v>-21</v>
      </c>
      <c r="AB16" s="42">
        <f t="shared" si="3"/>
        <v>-49</v>
      </c>
      <c r="AC16" s="42">
        <f t="shared" si="3"/>
        <v>-38</v>
      </c>
      <c r="AD16" s="42">
        <f t="shared" si="3"/>
        <v>-6</v>
      </c>
      <c r="AE16" s="42">
        <f t="shared" si="3"/>
        <v>-35</v>
      </c>
      <c r="AF16" s="42">
        <f t="shared" si="3"/>
        <v>-74</v>
      </c>
      <c r="AG16" s="42">
        <f t="shared" si="3"/>
        <v>-95</v>
      </c>
      <c r="AH16" s="42">
        <f t="shared" si="3"/>
        <v>-28</v>
      </c>
      <c r="AI16" s="42">
        <f t="shared" si="3"/>
        <v>-27</v>
      </c>
      <c r="AJ16" s="42">
        <f t="shared" si="3"/>
        <v>-38</v>
      </c>
      <c r="AK16" s="42">
        <f t="shared" si="3"/>
        <v>-25</v>
      </c>
      <c r="AL16" s="42">
        <f t="shared" si="3"/>
        <v>-13</v>
      </c>
      <c r="AM16" s="42">
        <f t="shared" si="3"/>
        <v>-36</v>
      </c>
      <c r="AN16" s="42">
        <f t="shared" si="3"/>
        <v>-62</v>
      </c>
      <c r="AO16" s="42">
        <f t="shared" si="3"/>
        <v>-22</v>
      </c>
      <c r="AP16" s="42">
        <f t="shared" si="3"/>
        <v>-62</v>
      </c>
    </row>
    <row r="17" spans="1:42" x14ac:dyDescent="0.25">
      <c r="A17" s="41">
        <f>EEPROM_Map!C316</f>
        <v>-32</v>
      </c>
      <c r="B17" s="41">
        <f>EEPROM_Map!E316</f>
        <v>-21</v>
      </c>
      <c r="C17" s="41">
        <f>EEPROM_Map!G316</f>
        <v>-3</v>
      </c>
      <c r="D17" s="41">
        <f>EEPROM_Map!I316</f>
        <v>-41</v>
      </c>
      <c r="E17" s="41">
        <f>EEPROM_Map!K316</f>
        <v>-19</v>
      </c>
      <c r="F17" s="41">
        <f>EEPROM_Map!M316</f>
        <v>-83</v>
      </c>
      <c r="G17" s="41">
        <f>EEPROM_Map!O316</f>
        <v>-4</v>
      </c>
      <c r="H17" s="41">
        <f>EEPROM_Map!Q316</f>
        <v>-26</v>
      </c>
      <c r="J17" s="46">
        <f t="shared" si="4"/>
        <v>15</v>
      </c>
      <c r="K17" s="42">
        <f t="shared" si="1"/>
        <v>-18</v>
      </c>
      <c r="L17" s="42">
        <f t="shared" si="2"/>
        <v>-22</v>
      </c>
      <c r="M17" s="42">
        <f t="shared" si="2"/>
        <v>-19</v>
      </c>
      <c r="N17" s="42">
        <f t="shared" si="2"/>
        <v>-21</v>
      </c>
      <c r="O17" s="42">
        <f t="shared" si="2"/>
        <v>-19</v>
      </c>
      <c r="P17" s="42">
        <f t="shared" si="2"/>
        <v>-19</v>
      </c>
      <c r="Q17" s="42">
        <f t="shared" si="2"/>
        <v>-18</v>
      </c>
      <c r="R17" s="42">
        <f t="shared" si="2"/>
        <v>-20</v>
      </c>
      <c r="S17" s="42">
        <f t="shared" si="2"/>
        <v>-17</v>
      </c>
      <c r="T17" s="42">
        <f t="shared" si="2"/>
        <v>-19</v>
      </c>
      <c r="U17" s="42">
        <f t="shared" si="2"/>
        <v>-20</v>
      </c>
      <c r="V17" s="42">
        <f t="shared" si="2"/>
        <v>-17</v>
      </c>
      <c r="W17" s="42">
        <f t="shared" si="2"/>
        <v>-18</v>
      </c>
      <c r="X17" s="42">
        <f t="shared" si="2"/>
        <v>-19</v>
      </c>
      <c r="Y17" s="42">
        <f t="shared" si="2"/>
        <v>-19</v>
      </c>
      <c r="Z17" s="42">
        <f t="shared" si="2"/>
        <v>-20</v>
      </c>
      <c r="AA17" s="42">
        <f t="shared" ref="AA17:AP32" si="5">INDEX($A$1:$H$128,ROUNDDOWN(AA$1/8,0)+1+COUNT($K$1:$FN$1)*$J17/8,MOD(AA$1,8)+1)</f>
        <v>-18</v>
      </c>
      <c r="AB17" s="42">
        <f t="shared" si="3"/>
        <v>-13</v>
      </c>
      <c r="AC17" s="42">
        <f t="shared" si="3"/>
        <v>-16</v>
      </c>
      <c r="AD17" s="42">
        <f t="shared" si="3"/>
        <v>-15</v>
      </c>
      <c r="AE17" s="42">
        <f t="shared" si="3"/>
        <v>-15</v>
      </c>
      <c r="AF17" s="42">
        <f t="shared" si="3"/>
        <v>-15</v>
      </c>
      <c r="AG17" s="42">
        <f t="shared" si="3"/>
        <v>-13</v>
      </c>
      <c r="AH17" s="42">
        <f t="shared" si="3"/>
        <v>-16</v>
      </c>
      <c r="AI17" s="42">
        <f t="shared" si="3"/>
        <v>-15</v>
      </c>
      <c r="AJ17" s="42">
        <f t="shared" si="3"/>
        <v>-19</v>
      </c>
      <c r="AK17" s="42">
        <f t="shared" si="3"/>
        <v>-18</v>
      </c>
      <c r="AL17" s="42">
        <f t="shared" si="3"/>
        <v>-16</v>
      </c>
      <c r="AM17" s="42">
        <f t="shared" si="3"/>
        <v>-16</v>
      </c>
      <c r="AN17" s="42">
        <f t="shared" si="3"/>
        <v>-13</v>
      </c>
      <c r="AO17" s="42">
        <f t="shared" si="3"/>
        <v>-13</v>
      </c>
      <c r="AP17" s="42">
        <f t="shared" si="3"/>
        <v>-14</v>
      </c>
    </row>
    <row r="18" spans="1:42" x14ac:dyDescent="0.25">
      <c r="A18" s="41">
        <f>EEPROM_Map!C317</f>
        <v>-97</v>
      </c>
      <c r="B18" s="41">
        <f>EEPROM_Map!E317</f>
        <v>-58</v>
      </c>
      <c r="C18" s="41">
        <f>EEPROM_Map!G317</f>
        <v>16</v>
      </c>
      <c r="D18" s="41">
        <f>EEPROM_Map!I317</f>
        <v>17</v>
      </c>
      <c r="E18" s="41">
        <f>EEPROM_Map!K317</f>
        <v>38</v>
      </c>
      <c r="F18" s="41">
        <f>EEPROM_Map!M317</f>
        <v>-63</v>
      </c>
      <c r="G18" s="41">
        <f>EEPROM_Map!O317</f>
        <v>10</v>
      </c>
      <c r="H18" s="41">
        <f>EEPROM_Map!Q317</f>
        <v>-100</v>
      </c>
      <c r="J18" s="46">
        <f>J17+16</f>
        <v>31</v>
      </c>
      <c r="K18" s="42">
        <f t="shared" si="1"/>
        <v>-40</v>
      </c>
      <c r="L18" s="42">
        <f t="shared" ref="L18:Z18" si="6">INDEX($A$1:$H$128,ROUNDDOWN(L$1/8,0)+1+COUNT($K$1:$FN$1)*$J18/8,MOD(L$1,8)+1)</f>
        <v>25</v>
      </c>
      <c r="M18" s="42">
        <f t="shared" si="6"/>
        <v>-94</v>
      </c>
      <c r="N18" s="42">
        <f t="shared" si="6"/>
        <v>34</v>
      </c>
      <c r="O18" s="42">
        <f t="shared" si="6"/>
        <v>-54</v>
      </c>
      <c r="P18" s="42">
        <f t="shared" si="6"/>
        <v>-30</v>
      </c>
      <c r="Q18" s="42">
        <f t="shared" si="6"/>
        <v>-45</v>
      </c>
      <c r="R18" s="42">
        <f t="shared" si="6"/>
        <v>-33</v>
      </c>
      <c r="S18" s="42">
        <f t="shared" si="6"/>
        <v>-71</v>
      </c>
      <c r="T18" s="42">
        <f t="shared" si="6"/>
        <v>-84</v>
      </c>
      <c r="U18" s="42">
        <f t="shared" si="6"/>
        <v>6</v>
      </c>
      <c r="V18" s="42">
        <f t="shared" si="6"/>
        <v>-6</v>
      </c>
      <c r="W18" s="42">
        <f t="shared" si="6"/>
        <v>-65</v>
      </c>
      <c r="X18" s="42">
        <f t="shared" si="6"/>
        <v>38</v>
      </c>
      <c r="Y18" s="42">
        <f t="shared" si="6"/>
        <v>-95</v>
      </c>
      <c r="Z18" s="42">
        <f t="shared" si="6"/>
        <v>21</v>
      </c>
      <c r="AA18" s="42">
        <f t="shared" si="5"/>
        <v>26</v>
      </c>
      <c r="AB18" s="42">
        <f t="shared" si="5"/>
        <v>-91</v>
      </c>
      <c r="AC18" s="42">
        <f t="shared" si="5"/>
        <v>1</v>
      </c>
      <c r="AD18" s="42">
        <f t="shared" si="5"/>
        <v>-48</v>
      </c>
      <c r="AE18" s="42">
        <f t="shared" si="5"/>
        <v>-20</v>
      </c>
      <c r="AF18" s="42">
        <f t="shared" si="5"/>
        <v>-46</v>
      </c>
      <c r="AG18" s="42">
        <f t="shared" si="5"/>
        <v>-35</v>
      </c>
      <c r="AH18" s="42">
        <f t="shared" si="5"/>
        <v>1</v>
      </c>
      <c r="AI18" s="42">
        <f t="shared" si="5"/>
        <v>-44</v>
      </c>
      <c r="AJ18" s="42">
        <f t="shared" si="5"/>
        <v>-33</v>
      </c>
      <c r="AK18" s="42">
        <f t="shared" si="5"/>
        <v>-146</v>
      </c>
      <c r="AL18" s="42">
        <f t="shared" si="5"/>
        <v>-22</v>
      </c>
      <c r="AM18" s="42">
        <f t="shared" si="5"/>
        <v>-95</v>
      </c>
      <c r="AN18" s="42">
        <f t="shared" si="5"/>
        <v>26</v>
      </c>
      <c r="AO18" s="42">
        <f t="shared" si="5"/>
        <v>-29</v>
      </c>
      <c r="AP18" s="42">
        <f t="shared" si="5"/>
        <v>7</v>
      </c>
    </row>
    <row r="19" spans="1:42" x14ac:dyDescent="0.25">
      <c r="A19" s="41">
        <f>EEPROM_Map!C318</f>
        <v>54</v>
      </c>
      <c r="B19" s="41">
        <f>EEPROM_Map!E318</f>
        <v>-56</v>
      </c>
      <c r="C19" s="41">
        <f>EEPROM_Map!G318</f>
        <v>0</v>
      </c>
      <c r="D19" s="41">
        <f>EEPROM_Map!I318</f>
        <v>-41</v>
      </c>
      <c r="E19" s="41">
        <f>EEPROM_Map!K318</f>
        <v>64</v>
      </c>
      <c r="F19" s="41">
        <f>EEPROM_Map!M318</f>
        <v>62</v>
      </c>
      <c r="G19" s="41">
        <f>EEPROM_Map!O318</f>
        <v>-19</v>
      </c>
      <c r="H19" s="41">
        <f>EEPROM_Map!Q318</f>
        <v>-46</v>
      </c>
      <c r="J19" s="46">
        <f>J18-1</f>
        <v>30</v>
      </c>
      <c r="K19" s="42">
        <f t="shared" ref="K19:Z33" si="7">INDEX($A$1:$H$128,ROUNDDOWN(K$1/8,0)+1+COUNT($K$1:$FN$1)*$J19/8,MOD(K$1,8)+1)</f>
        <v>30</v>
      </c>
      <c r="L19" s="42">
        <f t="shared" si="7"/>
        <v>-78</v>
      </c>
      <c r="M19" s="42">
        <f t="shared" si="7"/>
        <v>-31</v>
      </c>
      <c r="N19" s="42">
        <f t="shared" si="7"/>
        <v>-68</v>
      </c>
      <c r="O19" s="42">
        <f t="shared" si="7"/>
        <v>28</v>
      </c>
      <c r="P19" s="42">
        <f t="shared" si="7"/>
        <v>-38</v>
      </c>
      <c r="Q19" s="42">
        <f t="shared" si="7"/>
        <v>10</v>
      </c>
      <c r="R19" s="42">
        <f t="shared" si="7"/>
        <v>-98</v>
      </c>
      <c r="S19" s="42">
        <f t="shared" si="7"/>
        <v>-90</v>
      </c>
      <c r="T19" s="42">
        <f t="shared" si="7"/>
        <v>30</v>
      </c>
      <c r="U19" s="42">
        <f t="shared" si="7"/>
        <v>-67</v>
      </c>
      <c r="V19" s="42">
        <f t="shared" si="7"/>
        <v>-72</v>
      </c>
      <c r="W19" s="42">
        <f t="shared" si="7"/>
        <v>-22</v>
      </c>
      <c r="X19" s="42">
        <f t="shared" si="7"/>
        <v>-37</v>
      </c>
      <c r="Y19" s="42">
        <f t="shared" si="7"/>
        <v>-15</v>
      </c>
      <c r="Z19" s="42">
        <f t="shared" si="7"/>
        <v>22</v>
      </c>
      <c r="AA19" s="42">
        <f t="shared" si="5"/>
        <v>-42</v>
      </c>
      <c r="AB19" s="42">
        <f t="shared" si="5"/>
        <v>-77</v>
      </c>
      <c r="AC19" s="42">
        <f t="shared" si="5"/>
        <v>-21</v>
      </c>
      <c r="AD19" s="42">
        <f t="shared" si="5"/>
        <v>-94</v>
      </c>
      <c r="AE19" s="42">
        <f t="shared" si="5"/>
        <v>-7</v>
      </c>
      <c r="AF19" s="42">
        <f t="shared" si="5"/>
        <v>-92</v>
      </c>
      <c r="AG19" s="42">
        <f t="shared" si="5"/>
        <v>-49</v>
      </c>
      <c r="AH19" s="42">
        <f t="shared" si="5"/>
        <v>-45</v>
      </c>
      <c r="AI19" s="42">
        <f t="shared" si="5"/>
        <v>6</v>
      </c>
      <c r="AJ19" s="42">
        <f t="shared" si="5"/>
        <v>-12</v>
      </c>
      <c r="AK19" s="42">
        <f t="shared" si="5"/>
        <v>35</v>
      </c>
      <c r="AL19" s="42">
        <f t="shared" si="5"/>
        <v>-81</v>
      </c>
      <c r="AM19" s="42">
        <f t="shared" si="5"/>
        <v>-46</v>
      </c>
      <c r="AN19" s="42">
        <f t="shared" si="5"/>
        <v>57</v>
      </c>
      <c r="AO19" s="42">
        <f t="shared" si="5"/>
        <v>86</v>
      </c>
      <c r="AP19" s="42">
        <f t="shared" si="5"/>
        <v>-79</v>
      </c>
    </row>
    <row r="20" spans="1:42" x14ac:dyDescent="0.25">
      <c r="A20" s="41">
        <f>EEPROM_Map!C319</f>
        <v>-94</v>
      </c>
      <c r="B20" s="41">
        <f>EEPROM_Map!E319</f>
        <v>-98</v>
      </c>
      <c r="C20" s="41">
        <f>EEPROM_Map!G319</f>
        <v>-34</v>
      </c>
      <c r="D20" s="41">
        <f>EEPROM_Map!I319</f>
        <v>-28</v>
      </c>
      <c r="E20" s="41">
        <f>EEPROM_Map!K319</f>
        <v>-16</v>
      </c>
      <c r="F20" s="41">
        <f>EEPROM_Map!M319</f>
        <v>-110</v>
      </c>
      <c r="G20" s="41">
        <f>EEPROM_Map!O319</f>
        <v>-116</v>
      </c>
      <c r="H20" s="41">
        <f>EEPROM_Map!Q319</f>
        <v>28</v>
      </c>
      <c r="J20" s="46">
        <f t="shared" ref="J20:J33" si="8">J19-1</f>
        <v>29</v>
      </c>
      <c r="K20" s="42">
        <f t="shared" si="7"/>
        <v>-103</v>
      </c>
      <c r="L20" s="42">
        <f t="shared" si="7"/>
        <v>20</v>
      </c>
      <c r="M20" s="42">
        <f t="shared" si="7"/>
        <v>-71</v>
      </c>
      <c r="N20" s="42">
        <f t="shared" si="7"/>
        <v>11</v>
      </c>
      <c r="O20" s="42">
        <f t="shared" si="7"/>
        <v>-69</v>
      </c>
      <c r="P20" s="42">
        <f t="shared" si="7"/>
        <v>-114</v>
      </c>
      <c r="Q20" s="42">
        <f t="shared" si="7"/>
        <v>5</v>
      </c>
      <c r="R20" s="42">
        <f t="shared" si="7"/>
        <v>-41</v>
      </c>
      <c r="S20" s="42">
        <f t="shared" si="7"/>
        <v>-44</v>
      </c>
      <c r="T20" s="42">
        <f t="shared" si="7"/>
        <v>22</v>
      </c>
      <c r="U20" s="42">
        <f t="shared" si="7"/>
        <v>-34</v>
      </c>
      <c r="V20" s="42">
        <f t="shared" si="7"/>
        <v>-82</v>
      </c>
      <c r="W20" s="42">
        <f t="shared" si="7"/>
        <v>-82</v>
      </c>
      <c r="X20" s="42">
        <f t="shared" si="7"/>
        <v>-67</v>
      </c>
      <c r="Y20" s="42">
        <f t="shared" si="7"/>
        <v>0</v>
      </c>
      <c r="Z20" s="42">
        <f t="shared" si="7"/>
        <v>-39</v>
      </c>
      <c r="AA20" s="42">
        <f t="shared" si="5"/>
        <v>-15</v>
      </c>
      <c r="AB20" s="42">
        <f t="shared" si="5"/>
        <v>-40</v>
      </c>
      <c r="AC20" s="42">
        <f t="shared" si="5"/>
        <v>-25</v>
      </c>
      <c r="AD20" s="42">
        <f t="shared" si="5"/>
        <v>-25</v>
      </c>
      <c r="AE20" s="42">
        <f t="shared" si="5"/>
        <v>-28</v>
      </c>
      <c r="AF20" s="42">
        <f t="shared" si="5"/>
        <v>-79</v>
      </c>
      <c r="AG20" s="42">
        <f t="shared" si="5"/>
        <v>-44</v>
      </c>
      <c r="AH20" s="42">
        <f t="shared" si="5"/>
        <v>-41</v>
      </c>
      <c r="AI20" s="42">
        <f t="shared" si="5"/>
        <v>-34</v>
      </c>
      <c r="AJ20" s="42">
        <f t="shared" si="5"/>
        <v>-50</v>
      </c>
      <c r="AK20" s="42">
        <f t="shared" si="5"/>
        <v>-55</v>
      </c>
      <c r="AL20" s="42">
        <f t="shared" si="5"/>
        <v>-14</v>
      </c>
      <c r="AM20" s="42">
        <f t="shared" si="5"/>
        <v>-67</v>
      </c>
      <c r="AN20" s="42">
        <f t="shared" si="5"/>
        <v>-9</v>
      </c>
      <c r="AO20" s="42">
        <f t="shared" si="5"/>
        <v>-71</v>
      </c>
      <c r="AP20" s="42">
        <f t="shared" si="5"/>
        <v>-38</v>
      </c>
    </row>
    <row r="21" spans="1:42" x14ac:dyDescent="0.25">
      <c r="A21" s="41">
        <f>EEPROM_Map!C320</f>
        <v>4</v>
      </c>
      <c r="B21" s="41">
        <f>EEPROM_Map!E320</f>
        <v>-97</v>
      </c>
      <c r="C21" s="41">
        <f>EEPROM_Map!G320</f>
        <v>-27</v>
      </c>
      <c r="D21" s="41">
        <f>EEPROM_Map!I320</f>
        <v>-30</v>
      </c>
      <c r="E21" s="41">
        <f>EEPROM_Map!K320</f>
        <v>5</v>
      </c>
      <c r="F21" s="41">
        <f>EEPROM_Map!M320</f>
        <v>-4</v>
      </c>
      <c r="G21" s="41">
        <f>EEPROM_Map!O320</f>
        <v>-82</v>
      </c>
      <c r="H21" s="41">
        <f>EEPROM_Map!Q320</f>
        <v>-84</v>
      </c>
      <c r="J21" s="46">
        <f t="shared" si="8"/>
        <v>28</v>
      </c>
      <c r="K21" s="42">
        <f t="shared" si="7"/>
        <v>-23</v>
      </c>
      <c r="L21" s="42">
        <f t="shared" si="7"/>
        <v>-23</v>
      </c>
      <c r="M21" s="42">
        <f t="shared" si="7"/>
        <v>-18</v>
      </c>
      <c r="N21" s="42">
        <f t="shared" si="7"/>
        <v>-22</v>
      </c>
      <c r="O21" s="42">
        <f t="shared" si="7"/>
        <v>-20</v>
      </c>
      <c r="P21" s="42">
        <f t="shared" si="7"/>
        <v>-17</v>
      </c>
      <c r="Q21" s="42">
        <f t="shared" si="7"/>
        <v>-22</v>
      </c>
      <c r="R21" s="42">
        <f t="shared" si="7"/>
        <v>-22</v>
      </c>
      <c r="S21" s="42">
        <f t="shared" si="7"/>
        <v>-18</v>
      </c>
      <c r="T21" s="42">
        <f t="shared" si="7"/>
        <v>-25</v>
      </c>
      <c r="U21" s="42">
        <f t="shared" si="7"/>
        <v>-21</v>
      </c>
      <c r="V21" s="42">
        <f t="shared" si="7"/>
        <v>-19</v>
      </c>
      <c r="W21" s="42">
        <f t="shared" si="7"/>
        <v>-20</v>
      </c>
      <c r="X21" s="42">
        <f t="shared" si="7"/>
        <v>-22</v>
      </c>
      <c r="Y21" s="42">
        <f t="shared" si="7"/>
        <v>-22</v>
      </c>
      <c r="Z21" s="42">
        <f t="shared" si="7"/>
        <v>-20</v>
      </c>
      <c r="AA21" s="42">
        <f t="shared" si="5"/>
        <v>-22</v>
      </c>
      <c r="AB21" s="42">
        <f t="shared" si="5"/>
        <v>-20</v>
      </c>
      <c r="AC21" s="42">
        <f t="shared" si="5"/>
        <v>-20</v>
      </c>
      <c r="AD21" s="42">
        <f t="shared" si="5"/>
        <v>-19</v>
      </c>
      <c r="AE21" s="42">
        <f t="shared" si="5"/>
        <v>-23</v>
      </c>
      <c r="AF21" s="42">
        <f t="shared" si="5"/>
        <v>-19</v>
      </c>
      <c r="AG21" s="42">
        <f t="shared" si="5"/>
        <v>-19</v>
      </c>
      <c r="AH21" s="42">
        <f t="shared" si="5"/>
        <v>-19</v>
      </c>
      <c r="AI21" s="42">
        <f t="shared" si="5"/>
        <v>-21</v>
      </c>
      <c r="AJ21" s="42">
        <f t="shared" si="5"/>
        <v>-19</v>
      </c>
      <c r="AK21" s="42">
        <f t="shared" si="5"/>
        <v>-14</v>
      </c>
      <c r="AL21" s="42">
        <f t="shared" si="5"/>
        <v>-21</v>
      </c>
      <c r="AM21" s="42">
        <f t="shared" si="5"/>
        <v>-17</v>
      </c>
      <c r="AN21" s="42">
        <f t="shared" si="5"/>
        <v>-22</v>
      </c>
      <c r="AO21" s="42">
        <f t="shared" si="5"/>
        <v>-19</v>
      </c>
      <c r="AP21" s="42">
        <f t="shared" si="5"/>
        <v>-15</v>
      </c>
    </row>
    <row r="22" spans="1:42" x14ac:dyDescent="0.25">
      <c r="A22" s="41">
        <f>EEPROM_Map!C321</f>
        <v>-79</v>
      </c>
      <c r="B22" s="41">
        <f>EEPROM_Map!E321</f>
        <v>39</v>
      </c>
      <c r="C22" s="41">
        <f>EEPROM_Map!G321</f>
        <v>-36</v>
      </c>
      <c r="D22" s="41">
        <f>EEPROM_Map!I321</f>
        <v>-3</v>
      </c>
      <c r="E22" s="41">
        <f>EEPROM_Map!K321</f>
        <v>-40</v>
      </c>
      <c r="F22" s="41">
        <f>EEPROM_Map!M321</f>
        <v>-93</v>
      </c>
      <c r="G22" s="41">
        <f>EEPROM_Map!O321</f>
        <v>-55</v>
      </c>
      <c r="H22" s="41">
        <f>EEPROM_Map!Q321</f>
        <v>6</v>
      </c>
      <c r="J22" s="46">
        <f t="shared" si="8"/>
        <v>27</v>
      </c>
      <c r="K22" s="42">
        <f t="shared" si="7"/>
        <v>-39</v>
      </c>
      <c r="L22" s="42">
        <f t="shared" si="7"/>
        <v>27</v>
      </c>
      <c r="M22" s="42">
        <f t="shared" si="7"/>
        <v>-93</v>
      </c>
      <c r="N22" s="42">
        <f t="shared" si="7"/>
        <v>36</v>
      </c>
      <c r="O22" s="42">
        <f t="shared" si="7"/>
        <v>-52</v>
      </c>
      <c r="P22" s="42">
        <f t="shared" si="7"/>
        <v>-29</v>
      </c>
      <c r="Q22" s="42">
        <f t="shared" si="7"/>
        <v>-42</v>
      </c>
      <c r="R22" s="42">
        <f t="shared" si="7"/>
        <v>-31</v>
      </c>
      <c r="S22" s="42">
        <f t="shared" si="7"/>
        <v>-70</v>
      </c>
      <c r="T22" s="42">
        <f t="shared" si="7"/>
        <v>-82</v>
      </c>
      <c r="U22" s="42">
        <f t="shared" si="7"/>
        <v>9</v>
      </c>
      <c r="V22" s="42">
        <f t="shared" si="7"/>
        <v>-3</v>
      </c>
      <c r="W22" s="42">
        <f t="shared" si="7"/>
        <v>-63</v>
      </c>
      <c r="X22" s="42">
        <f t="shared" si="7"/>
        <v>42</v>
      </c>
      <c r="Y22" s="42">
        <f t="shared" si="7"/>
        <v>-91</v>
      </c>
      <c r="Z22" s="42">
        <f t="shared" si="7"/>
        <v>24</v>
      </c>
      <c r="AA22" s="42">
        <f t="shared" si="5"/>
        <v>29</v>
      </c>
      <c r="AB22" s="42">
        <f t="shared" si="5"/>
        <v>-87</v>
      </c>
      <c r="AC22" s="42">
        <f t="shared" si="5"/>
        <v>5</v>
      </c>
      <c r="AD22" s="42">
        <f t="shared" si="5"/>
        <v>-44</v>
      </c>
      <c r="AE22" s="42">
        <f t="shared" si="5"/>
        <v>-15</v>
      </c>
      <c r="AF22" s="42">
        <f t="shared" si="5"/>
        <v>-42</v>
      </c>
      <c r="AG22" s="42">
        <f t="shared" si="5"/>
        <v>-32</v>
      </c>
      <c r="AH22" s="42">
        <f t="shared" si="5"/>
        <v>5</v>
      </c>
      <c r="AI22" s="42">
        <f t="shared" si="5"/>
        <v>-40</v>
      </c>
      <c r="AJ22" s="42">
        <f t="shared" si="5"/>
        <v>-28</v>
      </c>
      <c r="AK22" s="42">
        <f t="shared" si="5"/>
        <v>-140</v>
      </c>
      <c r="AL22" s="42">
        <f t="shared" si="5"/>
        <v>-14</v>
      </c>
      <c r="AM22" s="42">
        <f t="shared" si="5"/>
        <v>-90</v>
      </c>
      <c r="AN22" s="42">
        <f t="shared" si="5"/>
        <v>32</v>
      </c>
      <c r="AO22" s="42">
        <f t="shared" si="5"/>
        <v>-23</v>
      </c>
      <c r="AP22" s="42">
        <f t="shared" si="5"/>
        <v>11</v>
      </c>
    </row>
    <row r="23" spans="1:42" x14ac:dyDescent="0.25">
      <c r="A23" s="41">
        <f>EEPROM_Map!C322</f>
        <v>-109</v>
      </c>
      <c r="B23" s="41">
        <f>EEPROM_Map!E322</f>
        <v>-64</v>
      </c>
      <c r="C23" s="41">
        <f>EEPROM_Map!G322</f>
        <v>-50</v>
      </c>
      <c r="D23" s="41">
        <f>EEPROM_Map!I322</f>
        <v>-124</v>
      </c>
      <c r="E23" s="41">
        <f>EEPROM_Map!K322</f>
        <v>-85</v>
      </c>
      <c r="F23" s="41">
        <f>EEPROM_Map!M322</f>
        <v>-122</v>
      </c>
      <c r="G23" s="41">
        <f>EEPROM_Map!O322</f>
        <v>1</v>
      </c>
      <c r="H23" s="41">
        <f>EEPROM_Map!Q322</f>
        <v>46</v>
      </c>
      <c r="J23" s="46">
        <f t="shared" si="8"/>
        <v>26</v>
      </c>
      <c r="K23" s="42">
        <f t="shared" si="7"/>
        <v>34</v>
      </c>
      <c r="L23" s="42">
        <f t="shared" si="7"/>
        <v>-74</v>
      </c>
      <c r="M23" s="42">
        <f t="shared" si="7"/>
        <v>-29</v>
      </c>
      <c r="N23" s="42">
        <f t="shared" si="7"/>
        <v>-66</v>
      </c>
      <c r="O23" s="42">
        <f t="shared" si="7"/>
        <v>30</v>
      </c>
      <c r="P23" s="42">
        <f t="shared" si="7"/>
        <v>-36</v>
      </c>
      <c r="Q23" s="42">
        <f t="shared" si="7"/>
        <v>12</v>
      </c>
      <c r="R23" s="42">
        <f t="shared" si="7"/>
        <v>-96</v>
      </c>
      <c r="S23" s="42">
        <f t="shared" si="7"/>
        <v>-87</v>
      </c>
      <c r="T23" s="42">
        <f t="shared" si="7"/>
        <v>34</v>
      </c>
      <c r="U23" s="42">
        <f t="shared" si="7"/>
        <v>-63</v>
      </c>
      <c r="V23" s="42">
        <f t="shared" si="7"/>
        <v>-70</v>
      </c>
      <c r="W23" s="42">
        <f t="shared" si="7"/>
        <v>-19</v>
      </c>
      <c r="X23" s="42">
        <f t="shared" si="7"/>
        <v>-34</v>
      </c>
      <c r="Y23" s="42">
        <f t="shared" si="7"/>
        <v>-11</v>
      </c>
      <c r="Z23" s="42">
        <f t="shared" si="7"/>
        <v>27</v>
      </c>
      <c r="AA23" s="42">
        <f t="shared" si="5"/>
        <v>-38</v>
      </c>
      <c r="AB23" s="42">
        <f t="shared" si="5"/>
        <v>-73</v>
      </c>
      <c r="AC23" s="42">
        <f t="shared" si="5"/>
        <v>-17</v>
      </c>
      <c r="AD23" s="42">
        <f t="shared" si="5"/>
        <v>-91</v>
      </c>
      <c r="AE23" s="42">
        <f t="shared" si="5"/>
        <v>-3</v>
      </c>
      <c r="AF23" s="42">
        <f t="shared" si="5"/>
        <v>-88</v>
      </c>
      <c r="AG23" s="42">
        <f t="shared" si="5"/>
        <v>-46</v>
      </c>
      <c r="AH23" s="42">
        <f t="shared" si="5"/>
        <v>-41</v>
      </c>
      <c r="AI23" s="42">
        <f t="shared" si="5"/>
        <v>10</v>
      </c>
      <c r="AJ23" s="42">
        <f t="shared" si="5"/>
        <v>-7</v>
      </c>
      <c r="AK23" s="42">
        <f t="shared" si="5"/>
        <v>39</v>
      </c>
      <c r="AL23" s="42">
        <f t="shared" si="5"/>
        <v>-78</v>
      </c>
      <c r="AM23" s="42">
        <f t="shared" si="5"/>
        <v>-43</v>
      </c>
      <c r="AN23" s="42">
        <f t="shared" si="5"/>
        <v>60</v>
      </c>
      <c r="AO23" s="42">
        <f t="shared" si="5"/>
        <v>87</v>
      </c>
      <c r="AP23" s="42">
        <f t="shared" si="5"/>
        <v>-79</v>
      </c>
    </row>
    <row r="24" spans="1:42" x14ac:dyDescent="0.25">
      <c r="A24" s="41">
        <f>EEPROM_Map!C323</f>
        <v>7</v>
      </c>
      <c r="B24" s="41">
        <f>EEPROM_Map!E323</f>
        <v>5</v>
      </c>
      <c r="C24" s="41">
        <f>EEPROM_Map!G323</f>
        <v>-28</v>
      </c>
      <c r="D24" s="41">
        <f>EEPROM_Map!I323</f>
        <v>-61</v>
      </c>
      <c r="E24" s="41">
        <f>EEPROM_Map!K323</f>
        <v>-15</v>
      </c>
      <c r="F24" s="41">
        <f>EEPROM_Map!M323</f>
        <v>24</v>
      </c>
      <c r="G24" s="41">
        <f>EEPROM_Map!O323</f>
        <v>46</v>
      </c>
      <c r="H24" s="41">
        <f>EEPROM_Map!Q323</f>
        <v>-75</v>
      </c>
      <c r="J24" s="46">
        <f t="shared" si="8"/>
        <v>25</v>
      </c>
      <c r="K24" s="42">
        <f t="shared" si="7"/>
        <v>-99</v>
      </c>
      <c r="L24" s="42">
        <f t="shared" si="7"/>
        <v>22</v>
      </c>
      <c r="M24" s="42">
        <f t="shared" si="7"/>
        <v>-69</v>
      </c>
      <c r="N24" s="42">
        <f t="shared" si="7"/>
        <v>14</v>
      </c>
      <c r="O24" s="42">
        <f t="shared" si="7"/>
        <v>-68</v>
      </c>
      <c r="P24" s="42">
        <f t="shared" si="7"/>
        <v>-112</v>
      </c>
      <c r="Q24" s="42">
        <f t="shared" si="7"/>
        <v>8</v>
      </c>
      <c r="R24" s="42">
        <f t="shared" si="7"/>
        <v>-38</v>
      </c>
      <c r="S24" s="42">
        <f t="shared" si="7"/>
        <v>-42</v>
      </c>
      <c r="T24" s="42">
        <f t="shared" si="7"/>
        <v>24</v>
      </c>
      <c r="U24" s="42">
        <f t="shared" si="7"/>
        <v>-31</v>
      </c>
      <c r="V24" s="42">
        <f t="shared" si="7"/>
        <v>-79</v>
      </c>
      <c r="W24" s="42">
        <f t="shared" si="7"/>
        <v>-79</v>
      </c>
      <c r="X24" s="42">
        <f t="shared" si="7"/>
        <v>-64</v>
      </c>
      <c r="Y24" s="42">
        <f t="shared" si="7"/>
        <v>3</v>
      </c>
      <c r="Z24" s="42">
        <f t="shared" si="7"/>
        <v>-37</v>
      </c>
      <c r="AA24" s="42">
        <f t="shared" si="5"/>
        <v>-12</v>
      </c>
      <c r="AB24" s="42">
        <f t="shared" si="5"/>
        <v>-38</v>
      </c>
      <c r="AC24" s="42">
        <f t="shared" si="5"/>
        <v>-23</v>
      </c>
      <c r="AD24" s="42">
        <f t="shared" si="5"/>
        <v>-23</v>
      </c>
      <c r="AE24" s="42">
        <f t="shared" si="5"/>
        <v>-26</v>
      </c>
      <c r="AF24" s="42">
        <f t="shared" si="5"/>
        <v>-76</v>
      </c>
      <c r="AG24" s="42">
        <f t="shared" si="5"/>
        <v>-41</v>
      </c>
      <c r="AH24" s="42">
        <f t="shared" si="5"/>
        <v>-38</v>
      </c>
      <c r="AI24" s="42">
        <f t="shared" si="5"/>
        <v>-32</v>
      </c>
      <c r="AJ24" s="42">
        <f t="shared" si="5"/>
        <v>-48</v>
      </c>
      <c r="AK24" s="42">
        <f t="shared" si="5"/>
        <v>-53</v>
      </c>
      <c r="AL24" s="42">
        <f t="shared" si="5"/>
        <v>-13</v>
      </c>
      <c r="AM24" s="42">
        <f t="shared" si="5"/>
        <v>-65</v>
      </c>
      <c r="AN24" s="42">
        <f t="shared" si="5"/>
        <v>-7</v>
      </c>
      <c r="AO24" s="42">
        <f t="shared" si="5"/>
        <v>-69</v>
      </c>
      <c r="AP24" s="42">
        <f t="shared" si="5"/>
        <v>-38</v>
      </c>
    </row>
    <row r="25" spans="1:42" x14ac:dyDescent="0.25">
      <c r="A25" s="41">
        <f>EEPROM_Map!C324</f>
        <v>5</v>
      </c>
      <c r="B25" s="41">
        <f>EEPROM_Map!E324</f>
        <v>36</v>
      </c>
      <c r="C25" s="41">
        <f>EEPROM_Map!G324</f>
        <v>-9</v>
      </c>
      <c r="D25" s="41">
        <f>EEPROM_Map!I324</f>
        <v>31</v>
      </c>
      <c r="E25" s="41">
        <f>EEPROM_Map!K324</f>
        <v>1</v>
      </c>
      <c r="F25" s="41">
        <f>EEPROM_Map!M324</f>
        <v>-69</v>
      </c>
      <c r="G25" s="41">
        <f>EEPROM_Map!O324</f>
        <v>-5</v>
      </c>
      <c r="H25" s="41">
        <f>EEPROM_Map!Q324</f>
        <v>26</v>
      </c>
      <c r="J25" s="46">
        <f t="shared" si="8"/>
        <v>24</v>
      </c>
      <c r="K25" s="42">
        <f t="shared" si="7"/>
        <v>-19</v>
      </c>
      <c r="L25" s="42">
        <f t="shared" si="7"/>
        <v>-20</v>
      </c>
      <c r="M25" s="42">
        <f t="shared" si="7"/>
        <v>-17</v>
      </c>
      <c r="N25" s="42">
        <f t="shared" si="7"/>
        <v>-19</v>
      </c>
      <c r="O25" s="42">
        <f t="shared" si="7"/>
        <v>-18</v>
      </c>
      <c r="P25" s="42">
        <f t="shared" si="7"/>
        <v>-15</v>
      </c>
      <c r="Q25" s="42">
        <f t="shared" si="7"/>
        <v>-20</v>
      </c>
      <c r="R25" s="42">
        <f t="shared" si="7"/>
        <v>-19</v>
      </c>
      <c r="S25" s="42">
        <f t="shared" si="7"/>
        <v>-15</v>
      </c>
      <c r="T25" s="42">
        <f t="shared" si="7"/>
        <v>-23</v>
      </c>
      <c r="U25" s="42">
        <f t="shared" si="7"/>
        <v>-19</v>
      </c>
      <c r="V25" s="42">
        <f t="shared" si="7"/>
        <v>-17</v>
      </c>
      <c r="W25" s="42">
        <f t="shared" si="7"/>
        <v>-18</v>
      </c>
      <c r="X25" s="42">
        <f t="shared" si="7"/>
        <v>-19</v>
      </c>
      <c r="Y25" s="42">
        <f t="shared" si="7"/>
        <v>-20</v>
      </c>
      <c r="Z25" s="42">
        <f t="shared" si="7"/>
        <v>-18</v>
      </c>
      <c r="AA25" s="42">
        <f t="shared" si="5"/>
        <v>-21</v>
      </c>
      <c r="AB25" s="42">
        <f t="shared" si="5"/>
        <v>-17</v>
      </c>
      <c r="AC25" s="42">
        <f t="shared" si="5"/>
        <v>-17</v>
      </c>
      <c r="AD25" s="42">
        <f t="shared" si="5"/>
        <v>-17</v>
      </c>
      <c r="AE25" s="42">
        <f t="shared" si="5"/>
        <v>-21</v>
      </c>
      <c r="AF25" s="42">
        <f t="shared" si="5"/>
        <v>-16</v>
      </c>
      <c r="AG25" s="42">
        <f t="shared" si="5"/>
        <v>-16</v>
      </c>
      <c r="AH25" s="42">
        <f t="shared" si="5"/>
        <v>-17</v>
      </c>
      <c r="AI25" s="42">
        <f t="shared" si="5"/>
        <v>-17</v>
      </c>
      <c r="AJ25" s="42">
        <f t="shared" si="5"/>
        <v>-17</v>
      </c>
      <c r="AK25" s="42">
        <f t="shared" si="5"/>
        <v>-11</v>
      </c>
      <c r="AL25" s="42">
        <f t="shared" si="5"/>
        <v>-18</v>
      </c>
      <c r="AM25" s="42">
        <f t="shared" si="5"/>
        <v>-15</v>
      </c>
      <c r="AN25" s="42">
        <f t="shared" si="5"/>
        <v>-21</v>
      </c>
      <c r="AO25" s="42">
        <f t="shared" si="5"/>
        <v>-18</v>
      </c>
      <c r="AP25" s="42">
        <f t="shared" si="5"/>
        <v>-15</v>
      </c>
    </row>
    <row r="26" spans="1:42" x14ac:dyDescent="0.25">
      <c r="A26" s="41">
        <f>EEPROM_Map!C325</f>
        <v>-23</v>
      </c>
      <c r="B26" s="41">
        <f>EEPROM_Map!E325</f>
        <v>-42</v>
      </c>
      <c r="C26" s="41">
        <f>EEPROM_Map!G325</f>
        <v>38</v>
      </c>
      <c r="D26" s="41">
        <f>EEPROM_Map!I325</f>
        <v>-2</v>
      </c>
      <c r="E26" s="41">
        <f>EEPROM_Map!K325</f>
        <v>15</v>
      </c>
      <c r="F26" s="41">
        <f>EEPROM_Map!M325</f>
        <v>25</v>
      </c>
      <c r="G26" s="41">
        <f>EEPROM_Map!O325</f>
        <v>-6</v>
      </c>
      <c r="H26" s="41">
        <f>EEPROM_Map!Q325</f>
        <v>-9</v>
      </c>
      <c r="J26" s="46">
        <f t="shared" si="8"/>
        <v>23</v>
      </c>
      <c r="K26" s="42">
        <f t="shared" si="7"/>
        <v>-35</v>
      </c>
      <c r="L26" s="42">
        <f t="shared" si="7"/>
        <v>30</v>
      </c>
      <c r="M26" s="42">
        <f t="shared" si="7"/>
        <v>-91</v>
      </c>
      <c r="N26" s="42">
        <f t="shared" si="7"/>
        <v>38</v>
      </c>
      <c r="O26" s="42">
        <f t="shared" si="7"/>
        <v>-50</v>
      </c>
      <c r="P26" s="42">
        <f t="shared" si="7"/>
        <v>-27</v>
      </c>
      <c r="Q26" s="42">
        <f t="shared" si="7"/>
        <v>-40</v>
      </c>
      <c r="R26" s="42">
        <f t="shared" si="7"/>
        <v>-29</v>
      </c>
      <c r="S26" s="42">
        <f t="shared" si="7"/>
        <v>-66</v>
      </c>
      <c r="T26" s="42">
        <f t="shared" si="7"/>
        <v>-80</v>
      </c>
      <c r="U26" s="42">
        <f t="shared" si="7"/>
        <v>11</v>
      </c>
      <c r="V26" s="42">
        <f t="shared" si="7"/>
        <v>-1</v>
      </c>
      <c r="W26" s="42">
        <f t="shared" si="7"/>
        <v>-60</v>
      </c>
      <c r="X26" s="42">
        <f t="shared" si="7"/>
        <v>43</v>
      </c>
      <c r="Y26" s="42">
        <f t="shared" si="7"/>
        <v>-89</v>
      </c>
      <c r="Z26" s="42">
        <f t="shared" si="7"/>
        <v>27</v>
      </c>
      <c r="AA26" s="42">
        <f t="shared" si="5"/>
        <v>31</v>
      </c>
      <c r="AB26" s="42">
        <f t="shared" si="5"/>
        <v>-85</v>
      </c>
      <c r="AC26" s="42">
        <f t="shared" si="5"/>
        <v>7</v>
      </c>
      <c r="AD26" s="42">
        <f t="shared" si="5"/>
        <v>-42</v>
      </c>
      <c r="AE26" s="42">
        <f t="shared" si="5"/>
        <v>-13</v>
      </c>
      <c r="AF26" s="42">
        <f t="shared" si="5"/>
        <v>-40</v>
      </c>
      <c r="AG26" s="42">
        <f t="shared" si="5"/>
        <v>-30</v>
      </c>
      <c r="AH26" s="42">
        <f t="shared" si="5"/>
        <v>8</v>
      </c>
      <c r="AI26" s="42">
        <f t="shared" si="5"/>
        <v>-37</v>
      </c>
      <c r="AJ26" s="42">
        <f t="shared" si="5"/>
        <v>-26</v>
      </c>
      <c r="AK26" s="42">
        <f t="shared" si="5"/>
        <v>-138</v>
      </c>
      <c r="AL26" s="42">
        <f t="shared" si="5"/>
        <v>-13</v>
      </c>
      <c r="AM26" s="42">
        <f t="shared" si="5"/>
        <v>-88</v>
      </c>
      <c r="AN26" s="42">
        <f t="shared" si="5"/>
        <v>34</v>
      </c>
      <c r="AO26" s="42">
        <f t="shared" si="5"/>
        <v>-21</v>
      </c>
      <c r="AP26" s="42">
        <f t="shared" si="5"/>
        <v>12</v>
      </c>
    </row>
    <row r="27" spans="1:42" x14ac:dyDescent="0.25">
      <c r="A27" s="41">
        <f>EEPROM_Map!C326</f>
        <v>-25</v>
      </c>
      <c r="B27" s="41">
        <f>EEPROM_Map!E326</f>
        <v>-53</v>
      </c>
      <c r="C27" s="41">
        <f>EEPROM_Map!G326</f>
        <v>-40</v>
      </c>
      <c r="D27" s="41">
        <f>EEPROM_Map!I326</f>
        <v>-9</v>
      </c>
      <c r="E27" s="41">
        <f>EEPROM_Map!K326</f>
        <v>-37</v>
      </c>
      <c r="F27" s="41">
        <f>EEPROM_Map!M326</f>
        <v>-76</v>
      </c>
      <c r="G27" s="41">
        <f>EEPROM_Map!O326</f>
        <v>-97</v>
      </c>
      <c r="H27" s="41">
        <f>EEPROM_Map!Q326</f>
        <v>-30</v>
      </c>
      <c r="J27" s="46">
        <f t="shared" si="8"/>
        <v>22</v>
      </c>
      <c r="K27" s="42">
        <f t="shared" si="7"/>
        <v>36</v>
      </c>
      <c r="L27" s="42">
        <f t="shared" si="7"/>
        <v>-72</v>
      </c>
      <c r="M27" s="42">
        <f t="shared" si="7"/>
        <v>-27</v>
      </c>
      <c r="N27" s="42">
        <f t="shared" si="7"/>
        <v>-63</v>
      </c>
      <c r="O27" s="42">
        <f t="shared" si="7"/>
        <v>33</v>
      </c>
      <c r="P27" s="42">
        <f t="shared" si="7"/>
        <v>-34</v>
      </c>
      <c r="Q27" s="42">
        <f t="shared" si="7"/>
        <v>14</v>
      </c>
      <c r="R27" s="42">
        <f t="shared" si="7"/>
        <v>-94</v>
      </c>
      <c r="S27" s="42">
        <f t="shared" si="7"/>
        <v>-85</v>
      </c>
      <c r="T27" s="42">
        <f t="shared" si="7"/>
        <v>35</v>
      </c>
      <c r="U27" s="42">
        <f t="shared" si="7"/>
        <v>-62</v>
      </c>
      <c r="V27" s="42">
        <f t="shared" si="7"/>
        <v>-67</v>
      </c>
      <c r="W27" s="42">
        <f t="shared" si="7"/>
        <v>-18</v>
      </c>
      <c r="X27" s="42">
        <f t="shared" si="7"/>
        <v>-32</v>
      </c>
      <c r="Y27" s="42">
        <f t="shared" si="7"/>
        <v>-9</v>
      </c>
      <c r="Z27" s="42">
        <f t="shared" si="7"/>
        <v>28</v>
      </c>
      <c r="AA27" s="42">
        <f t="shared" si="5"/>
        <v>-37</v>
      </c>
      <c r="AB27" s="42">
        <f t="shared" si="5"/>
        <v>-72</v>
      </c>
      <c r="AC27" s="42">
        <f t="shared" si="5"/>
        <v>-15</v>
      </c>
      <c r="AD27" s="42">
        <f t="shared" si="5"/>
        <v>-89</v>
      </c>
      <c r="AE27" s="42">
        <f t="shared" si="5"/>
        <v>-2</v>
      </c>
      <c r="AF27" s="42">
        <f t="shared" si="5"/>
        <v>-86</v>
      </c>
      <c r="AG27" s="42">
        <f t="shared" si="5"/>
        <v>-43</v>
      </c>
      <c r="AH27" s="42">
        <f t="shared" si="5"/>
        <v>-39</v>
      </c>
      <c r="AI27" s="42">
        <f t="shared" si="5"/>
        <v>11</v>
      </c>
      <c r="AJ27" s="42">
        <f t="shared" si="5"/>
        <v>-5</v>
      </c>
      <c r="AK27" s="42">
        <f t="shared" si="5"/>
        <v>41</v>
      </c>
      <c r="AL27" s="42">
        <f t="shared" si="5"/>
        <v>-78</v>
      </c>
      <c r="AM27" s="42">
        <f t="shared" si="5"/>
        <v>-41</v>
      </c>
      <c r="AN27" s="42">
        <f t="shared" si="5"/>
        <v>62</v>
      </c>
      <c r="AO27" s="42">
        <f t="shared" si="5"/>
        <v>90</v>
      </c>
      <c r="AP27" s="42">
        <f t="shared" si="5"/>
        <v>-79</v>
      </c>
    </row>
    <row r="28" spans="1:42" x14ac:dyDescent="0.25">
      <c r="A28" s="41">
        <f>EEPROM_Map!C327</f>
        <v>-30</v>
      </c>
      <c r="B28" s="41">
        <f>EEPROM_Map!E327</f>
        <v>-40</v>
      </c>
      <c r="C28" s="41">
        <f>EEPROM_Map!G327</f>
        <v>-27</v>
      </c>
      <c r="D28" s="41">
        <f>EEPROM_Map!I327</f>
        <v>-14</v>
      </c>
      <c r="E28" s="41">
        <f>EEPROM_Map!K327</f>
        <v>-37</v>
      </c>
      <c r="F28" s="41">
        <f>EEPROM_Map!M327</f>
        <v>-63</v>
      </c>
      <c r="G28" s="41">
        <f>EEPROM_Map!O327</f>
        <v>-23</v>
      </c>
      <c r="H28" s="41">
        <f>EEPROM_Map!Q327</f>
        <v>-62</v>
      </c>
      <c r="J28" s="46">
        <f t="shared" si="8"/>
        <v>21</v>
      </c>
      <c r="K28" s="42">
        <f t="shared" si="7"/>
        <v>-98</v>
      </c>
      <c r="L28" s="42">
        <f t="shared" si="7"/>
        <v>25</v>
      </c>
      <c r="M28" s="42">
        <f t="shared" si="7"/>
        <v>-67</v>
      </c>
      <c r="N28" s="42">
        <f t="shared" si="7"/>
        <v>15</v>
      </c>
      <c r="O28" s="42">
        <f t="shared" si="7"/>
        <v>-65</v>
      </c>
      <c r="P28" s="42">
        <f t="shared" si="7"/>
        <v>-111</v>
      </c>
      <c r="Q28" s="42">
        <f t="shared" si="7"/>
        <v>8</v>
      </c>
      <c r="R28" s="42">
        <f t="shared" si="7"/>
        <v>-37</v>
      </c>
      <c r="S28" s="42">
        <f t="shared" si="7"/>
        <v>-40</v>
      </c>
      <c r="T28" s="42">
        <f t="shared" si="7"/>
        <v>26</v>
      </c>
      <c r="U28" s="42">
        <f t="shared" si="7"/>
        <v>-30</v>
      </c>
      <c r="V28" s="42">
        <f t="shared" si="7"/>
        <v>-78</v>
      </c>
      <c r="W28" s="42">
        <f t="shared" si="7"/>
        <v>-77</v>
      </c>
      <c r="X28" s="42">
        <f t="shared" si="7"/>
        <v>-63</v>
      </c>
      <c r="Y28" s="42">
        <f t="shared" si="7"/>
        <v>4</v>
      </c>
      <c r="Z28" s="42">
        <f t="shared" si="7"/>
        <v>-34</v>
      </c>
      <c r="AA28" s="42">
        <f t="shared" si="5"/>
        <v>-11</v>
      </c>
      <c r="AB28" s="42">
        <f t="shared" si="5"/>
        <v>-35</v>
      </c>
      <c r="AC28" s="42">
        <f t="shared" si="5"/>
        <v>-21</v>
      </c>
      <c r="AD28" s="42">
        <f t="shared" si="5"/>
        <v>-22</v>
      </c>
      <c r="AE28" s="42">
        <f t="shared" si="5"/>
        <v>-23</v>
      </c>
      <c r="AF28" s="42">
        <f t="shared" si="5"/>
        <v>-74</v>
      </c>
      <c r="AG28" s="42">
        <f t="shared" si="5"/>
        <v>-39</v>
      </c>
      <c r="AH28" s="42">
        <f t="shared" si="5"/>
        <v>-37</v>
      </c>
      <c r="AI28" s="42">
        <f t="shared" si="5"/>
        <v>-30</v>
      </c>
      <c r="AJ28" s="42">
        <f t="shared" si="5"/>
        <v>-46</v>
      </c>
      <c r="AK28" s="42">
        <f t="shared" si="5"/>
        <v>-51</v>
      </c>
      <c r="AL28" s="42">
        <f t="shared" si="5"/>
        <v>-11</v>
      </c>
      <c r="AM28" s="42">
        <f t="shared" si="5"/>
        <v>-63</v>
      </c>
      <c r="AN28" s="42">
        <f t="shared" si="5"/>
        <v>-5</v>
      </c>
      <c r="AO28" s="42">
        <f t="shared" si="5"/>
        <v>-68</v>
      </c>
      <c r="AP28" s="42">
        <f t="shared" si="5"/>
        <v>-37</v>
      </c>
    </row>
    <row r="29" spans="1:42" x14ac:dyDescent="0.25">
      <c r="A29" s="41">
        <f>EEPROM_Map!C328</f>
        <v>-24</v>
      </c>
      <c r="B29" s="41">
        <f>EEPROM_Map!E328</f>
        <v>-27</v>
      </c>
      <c r="C29" s="41">
        <f>EEPROM_Map!G328</f>
        <v>-22</v>
      </c>
      <c r="D29" s="41">
        <f>EEPROM_Map!I328</f>
        <v>-24</v>
      </c>
      <c r="E29" s="41">
        <f>EEPROM_Map!K328</f>
        <v>-21</v>
      </c>
      <c r="F29" s="41">
        <f>EEPROM_Map!M328</f>
        <v>-22</v>
      </c>
      <c r="G29" s="41">
        <f>EEPROM_Map!O328</f>
        <v>-21</v>
      </c>
      <c r="H29" s="41">
        <f>EEPROM_Map!Q328</f>
        <v>-22</v>
      </c>
      <c r="J29" s="46">
        <f t="shared" si="8"/>
        <v>20</v>
      </c>
      <c r="K29" s="42">
        <f t="shared" si="7"/>
        <v>-18</v>
      </c>
      <c r="L29" s="42">
        <f t="shared" si="7"/>
        <v>-20</v>
      </c>
      <c r="M29" s="42">
        <f t="shared" si="7"/>
        <v>-15</v>
      </c>
      <c r="N29" s="42">
        <f t="shared" si="7"/>
        <v>-19</v>
      </c>
      <c r="O29" s="42">
        <f t="shared" si="7"/>
        <v>-17</v>
      </c>
      <c r="P29" s="42">
        <f t="shared" si="7"/>
        <v>-14</v>
      </c>
      <c r="Q29" s="42">
        <f t="shared" si="7"/>
        <v>-19</v>
      </c>
      <c r="R29" s="42">
        <f t="shared" si="7"/>
        <v>-19</v>
      </c>
      <c r="S29" s="42">
        <f t="shared" si="7"/>
        <v>-13</v>
      </c>
      <c r="T29" s="42">
        <f t="shared" si="7"/>
        <v>-21</v>
      </c>
      <c r="U29" s="42">
        <f t="shared" si="7"/>
        <v>-17</v>
      </c>
      <c r="V29" s="42">
        <f t="shared" si="7"/>
        <v>-16</v>
      </c>
      <c r="W29" s="42">
        <f t="shared" si="7"/>
        <v>-16</v>
      </c>
      <c r="X29" s="42">
        <f t="shared" si="7"/>
        <v>-18</v>
      </c>
      <c r="Y29" s="42">
        <f t="shared" si="7"/>
        <v>-18</v>
      </c>
      <c r="Z29" s="42">
        <f t="shared" si="7"/>
        <v>-16</v>
      </c>
      <c r="AA29" s="42">
        <f t="shared" si="5"/>
        <v>-18</v>
      </c>
      <c r="AB29" s="42">
        <f t="shared" si="5"/>
        <v>-16</v>
      </c>
      <c r="AC29" s="42">
        <f t="shared" si="5"/>
        <v>-16</v>
      </c>
      <c r="AD29" s="42">
        <f t="shared" si="5"/>
        <v>-15</v>
      </c>
      <c r="AE29" s="42">
        <f t="shared" si="5"/>
        <v>-19</v>
      </c>
      <c r="AF29" s="42">
        <f t="shared" si="5"/>
        <v>-14</v>
      </c>
      <c r="AG29" s="42">
        <f t="shared" si="5"/>
        <v>-16</v>
      </c>
      <c r="AH29" s="42">
        <f t="shared" si="5"/>
        <v>-15</v>
      </c>
      <c r="AI29" s="42">
        <f t="shared" si="5"/>
        <v>-17</v>
      </c>
      <c r="AJ29" s="42">
        <f t="shared" si="5"/>
        <v>-15</v>
      </c>
      <c r="AK29" s="42">
        <f t="shared" si="5"/>
        <v>-11</v>
      </c>
      <c r="AL29" s="42">
        <f t="shared" si="5"/>
        <v>-17</v>
      </c>
      <c r="AM29" s="42">
        <f t="shared" si="5"/>
        <v>-14</v>
      </c>
      <c r="AN29" s="42">
        <f t="shared" si="5"/>
        <v>-20</v>
      </c>
      <c r="AO29" s="42">
        <f t="shared" si="5"/>
        <v>-17</v>
      </c>
      <c r="AP29" s="42">
        <f t="shared" si="5"/>
        <v>-14</v>
      </c>
    </row>
    <row r="30" spans="1:42" x14ac:dyDescent="0.25">
      <c r="A30" s="41">
        <f>EEPROM_Map!C329</f>
        <v>-19</v>
      </c>
      <c r="B30" s="41">
        <f>EEPROM_Map!E329</f>
        <v>-22</v>
      </c>
      <c r="C30" s="41">
        <f>EEPROM_Map!G329</f>
        <v>-23</v>
      </c>
      <c r="D30" s="41">
        <f>EEPROM_Map!I329</f>
        <v>-19</v>
      </c>
      <c r="E30" s="41">
        <f>EEPROM_Map!K329</f>
        <v>-20</v>
      </c>
      <c r="F30" s="41">
        <f>EEPROM_Map!M329</f>
        <v>-22</v>
      </c>
      <c r="G30" s="41">
        <f>EEPROM_Map!O329</f>
        <v>-21</v>
      </c>
      <c r="H30" s="41">
        <f>EEPROM_Map!Q329</f>
        <v>-22</v>
      </c>
      <c r="J30" s="46">
        <f t="shared" si="8"/>
        <v>19</v>
      </c>
      <c r="K30" s="42">
        <f t="shared" si="7"/>
        <v>-33</v>
      </c>
      <c r="L30" s="42">
        <f t="shared" si="7"/>
        <v>30</v>
      </c>
      <c r="M30" s="42">
        <f t="shared" si="7"/>
        <v>-90</v>
      </c>
      <c r="N30" s="42">
        <f t="shared" si="7"/>
        <v>38</v>
      </c>
      <c r="O30" s="42">
        <f t="shared" si="7"/>
        <v>-49</v>
      </c>
      <c r="P30" s="42">
        <f t="shared" si="7"/>
        <v>-26</v>
      </c>
      <c r="Q30" s="42">
        <f t="shared" si="7"/>
        <v>-40</v>
      </c>
      <c r="R30" s="42">
        <f t="shared" si="7"/>
        <v>-28</v>
      </c>
      <c r="S30" s="42">
        <f t="shared" si="7"/>
        <v>-65</v>
      </c>
      <c r="T30" s="42">
        <f t="shared" si="7"/>
        <v>-79</v>
      </c>
      <c r="U30" s="42">
        <f t="shared" si="7"/>
        <v>12</v>
      </c>
      <c r="V30" s="42">
        <f t="shared" si="7"/>
        <v>-1</v>
      </c>
      <c r="W30" s="42">
        <f t="shared" si="7"/>
        <v>-60</v>
      </c>
      <c r="X30" s="42">
        <f t="shared" si="7"/>
        <v>45</v>
      </c>
      <c r="Y30" s="42">
        <f t="shared" si="7"/>
        <v>-87</v>
      </c>
      <c r="Z30" s="42">
        <f t="shared" si="7"/>
        <v>27</v>
      </c>
      <c r="AA30" s="42">
        <f t="shared" si="5"/>
        <v>33</v>
      </c>
      <c r="AB30" s="42">
        <f t="shared" si="5"/>
        <v>-84</v>
      </c>
      <c r="AC30" s="42">
        <f t="shared" si="5"/>
        <v>8</v>
      </c>
      <c r="AD30" s="42">
        <f t="shared" si="5"/>
        <v>-41</v>
      </c>
      <c r="AE30" s="42">
        <f t="shared" si="5"/>
        <v>-12</v>
      </c>
      <c r="AF30" s="42">
        <f t="shared" si="5"/>
        <v>-39</v>
      </c>
      <c r="AG30" s="42">
        <f t="shared" si="5"/>
        <v>-28</v>
      </c>
      <c r="AH30" s="42">
        <f t="shared" si="5"/>
        <v>9</v>
      </c>
      <c r="AI30" s="42">
        <f t="shared" si="5"/>
        <v>-36</v>
      </c>
      <c r="AJ30" s="42">
        <f t="shared" si="5"/>
        <v>-24</v>
      </c>
      <c r="AK30" s="42">
        <f t="shared" si="5"/>
        <v>-138</v>
      </c>
      <c r="AL30" s="42">
        <f t="shared" si="5"/>
        <v>-12</v>
      </c>
      <c r="AM30" s="42">
        <f t="shared" si="5"/>
        <v>-86</v>
      </c>
      <c r="AN30" s="42">
        <f t="shared" si="5"/>
        <v>34</v>
      </c>
      <c r="AO30" s="42">
        <f t="shared" si="5"/>
        <v>-21</v>
      </c>
      <c r="AP30" s="42">
        <f t="shared" si="5"/>
        <v>13</v>
      </c>
    </row>
    <row r="31" spans="1:42" x14ac:dyDescent="0.25">
      <c r="A31" s="41">
        <f>EEPROM_Map!C330</f>
        <v>-20</v>
      </c>
      <c r="B31" s="41">
        <f>EEPROM_Map!E330</f>
        <v>-15</v>
      </c>
      <c r="C31" s="41">
        <f>EEPROM_Map!G330</f>
        <v>-19</v>
      </c>
      <c r="D31" s="41">
        <f>EEPROM_Map!I330</f>
        <v>-17</v>
      </c>
      <c r="E31" s="41">
        <f>EEPROM_Map!K330</f>
        <v>-17</v>
      </c>
      <c r="F31" s="41">
        <f>EEPROM_Map!M330</f>
        <v>-17</v>
      </c>
      <c r="G31" s="41">
        <f>EEPROM_Map!O330</f>
        <v>-16</v>
      </c>
      <c r="H31" s="41">
        <f>EEPROM_Map!Q330</f>
        <v>-18</v>
      </c>
      <c r="J31" s="46">
        <f t="shared" si="8"/>
        <v>18</v>
      </c>
      <c r="K31" s="42">
        <f t="shared" si="7"/>
        <v>38</v>
      </c>
      <c r="L31" s="42">
        <f t="shared" si="7"/>
        <v>-71</v>
      </c>
      <c r="M31" s="42">
        <f t="shared" si="7"/>
        <v>-27</v>
      </c>
      <c r="N31" s="42">
        <f t="shared" si="7"/>
        <v>-63</v>
      </c>
      <c r="O31" s="42">
        <f t="shared" si="7"/>
        <v>33</v>
      </c>
      <c r="P31" s="42">
        <f t="shared" si="7"/>
        <v>-33</v>
      </c>
      <c r="Q31" s="42">
        <f t="shared" si="7"/>
        <v>15</v>
      </c>
      <c r="R31" s="42">
        <f t="shared" si="7"/>
        <v>-93</v>
      </c>
      <c r="S31" s="42">
        <f t="shared" si="7"/>
        <v>-85</v>
      </c>
      <c r="T31" s="42">
        <f t="shared" si="7"/>
        <v>36</v>
      </c>
      <c r="U31" s="42">
        <f t="shared" si="7"/>
        <v>-61</v>
      </c>
      <c r="V31" s="42">
        <f t="shared" si="7"/>
        <v>-66</v>
      </c>
      <c r="W31" s="42">
        <f t="shared" si="7"/>
        <v>-17</v>
      </c>
      <c r="X31" s="42">
        <f t="shared" si="7"/>
        <v>-31</v>
      </c>
      <c r="Y31" s="42">
        <f t="shared" si="7"/>
        <v>-8</v>
      </c>
      <c r="Z31" s="42">
        <f t="shared" si="7"/>
        <v>28</v>
      </c>
      <c r="AA31" s="42">
        <f t="shared" si="5"/>
        <v>-36</v>
      </c>
      <c r="AB31" s="42">
        <f t="shared" si="5"/>
        <v>-70</v>
      </c>
      <c r="AC31" s="42">
        <f t="shared" si="5"/>
        <v>-14</v>
      </c>
      <c r="AD31" s="42">
        <f t="shared" si="5"/>
        <v>-90</v>
      </c>
      <c r="AE31" s="42">
        <f t="shared" si="5"/>
        <v>-1</v>
      </c>
      <c r="AF31" s="42">
        <f t="shared" si="5"/>
        <v>-85</v>
      </c>
      <c r="AG31" s="42">
        <f t="shared" si="5"/>
        <v>-43</v>
      </c>
      <c r="AH31" s="42">
        <f t="shared" si="5"/>
        <v>-39</v>
      </c>
      <c r="AI31" s="42">
        <f t="shared" si="5"/>
        <v>12</v>
      </c>
      <c r="AJ31" s="42">
        <f t="shared" si="5"/>
        <v>-5</v>
      </c>
      <c r="AK31" s="42">
        <f t="shared" si="5"/>
        <v>41</v>
      </c>
      <c r="AL31" s="42">
        <f t="shared" si="5"/>
        <v>-77</v>
      </c>
      <c r="AM31" s="42">
        <f t="shared" si="5"/>
        <v>-42</v>
      </c>
      <c r="AN31" s="42">
        <f t="shared" si="5"/>
        <v>62</v>
      </c>
      <c r="AO31" s="42">
        <f t="shared" si="5"/>
        <v>89</v>
      </c>
      <c r="AP31" s="42">
        <f t="shared" si="5"/>
        <v>-78</v>
      </c>
    </row>
    <row r="32" spans="1:42" x14ac:dyDescent="0.25">
      <c r="A32" s="41">
        <f>EEPROM_Map!C331</f>
        <v>-16</v>
      </c>
      <c r="B32" s="41">
        <f>EEPROM_Map!E331</f>
        <v>-20</v>
      </c>
      <c r="C32" s="41">
        <f>EEPROM_Map!G331</f>
        <v>-19</v>
      </c>
      <c r="D32" s="41">
        <f>EEPROM_Map!I331</f>
        <v>-17</v>
      </c>
      <c r="E32" s="41">
        <f>EEPROM_Map!K331</f>
        <v>-17</v>
      </c>
      <c r="F32" s="41">
        <f>EEPROM_Map!M331</f>
        <v>-14</v>
      </c>
      <c r="G32" s="41">
        <f>EEPROM_Map!O331</f>
        <v>-14</v>
      </c>
      <c r="H32" s="41">
        <f>EEPROM_Map!Q331</f>
        <v>-14</v>
      </c>
      <c r="J32" s="46">
        <f t="shared" si="8"/>
        <v>17</v>
      </c>
      <c r="K32" s="42">
        <f t="shared" si="7"/>
        <v>-97</v>
      </c>
      <c r="L32" s="42">
        <f t="shared" si="7"/>
        <v>25</v>
      </c>
      <c r="M32" s="42">
        <f t="shared" si="7"/>
        <v>-67</v>
      </c>
      <c r="N32" s="42">
        <f t="shared" si="7"/>
        <v>15</v>
      </c>
      <c r="O32" s="42">
        <f t="shared" si="7"/>
        <v>-66</v>
      </c>
      <c r="P32" s="42">
        <f t="shared" si="7"/>
        <v>-110</v>
      </c>
      <c r="Q32" s="42">
        <f t="shared" si="7"/>
        <v>10</v>
      </c>
      <c r="R32" s="42">
        <f t="shared" si="7"/>
        <v>-37</v>
      </c>
      <c r="S32" s="42">
        <f t="shared" si="7"/>
        <v>-40</v>
      </c>
      <c r="T32" s="42">
        <f t="shared" si="7"/>
        <v>26</v>
      </c>
      <c r="U32" s="42">
        <f t="shared" si="7"/>
        <v>-29</v>
      </c>
      <c r="V32" s="42">
        <f t="shared" si="7"/>
        <v>-78</v>
      </c>
      <c r="W32" s="42">
        <f t="shared" si="7"/>
        <v>-77</v>
      </c>
      <c r="X32" s="42">
        <f t="shared" si="7"/>
        <v>-62</v>
      </c>
      <c r="Y32" s="42">
        <f t="shared" si="7"/>
        <v>5</v>
      </c>
      <c r="Z32" s="42">
        <f t="shared" si="7"/>
        <v>-34</v>
      </c>
      <c r="AA32" s="42">
        <f t="shared" si="5"/>
        <v>-10</v>
      </c>
      <c r="AB32" s="42">
        <f t="shared" si="5"/>
        <v>-35</v>
      </c>
      <c r="AC32" s="42">
        <f t="shared" si="5"/>
        <v>-21</v>
      </c>
      <c r="AD32" s="42">
        <f t="shared" si="5"/>
        <v>-21</v>
      </c>
      <c r="AE32" s="42">
        <f t="shared" si="5"/>
        <v>-23</v>
      </c>
      <c r="AF32" s="42">
        <f t="shared" si="5"/>
        <v>-73</v>
      </c>
      <c r="AG32" s="42">
        <f t="shared" si="5"/>
        <v>-40</v>
      </c>
      <c r="AH32" s="42">
        <f t="shared" si="5"/>
        <v>-37</v>
      </c>
      <c r="AI32" s="42">
        <f t="shared" si="5"/>
        <v>-30</v>
      </c>
      <c r="AJ32" s="42">
        <f t="shared" si="5"/>
        <v>-46</v>
      </c>
      <c r="AK32" s="42">
        <f t="shared" si="5"/>
        <v>-51</v>
      </c>
      <c r="AL32" s="42">
        <f t="shared" si="5"/>
        <v>-11</v>
      </c>
      <c r="AM32" s="42">
        <f t="shared" si="5"/>
        <v>-62</v>
      </c>
      <c r="AN32" s="42">
        <f t="shared" si="5"/>
        <v>-5</v>
      </c>
      <c r="AO32" s="42">
        <f t="shared" si="5"/>
        <v>-68</v>
      </c>
      <c r="AP32" s="42">
        <f t="shared" si="5"/>
        <v>-37</v>
      </c>
    </row>
    <row r="33" spans="1:42" x14ac:dyDescent="0.25">
      <c r="A33" s="41">
        <f>EEPROM_Map!C332</f>
        <v>-30</v>
      </c>
      <c r="B33" s="41">
        <f>EEPROM_Map!E332</f>
        <v>-19</v>
      </c>
      <c r="C33" s="41">
        <f>EEPROM_Map!G332</f>
        <v>0</v>
      </c>
      <c r="D33" s="41">
        <f>EEPROM_Map!I332</f>
        <v>-39</v>
      </c>
      <c r="E33" s="41">
        <f>EEPROM_Map!K332</f>
        <v>-16</v>
      </c>
      <c r="F33" s="41">
        <f>EEPROM_Map!M332</f>
        <v>-81</v>
      </c>
      <c r="G33" s="41">
        <f>EEPROM_Map!O332</f>
        <v>-2</v>
      </c>
      <c r="H33" s="41">
        <f>EEPROM_Map!Q332</f>
        <v>-23</v>
      </c>
      <c r="J33" s="46">
        <f t="shared" si="8"/>
        <v>16</v>
      </c>
      <c r="K33" s="42">
        <f t="shared" si="7"/>
        <v>-18</v>
      </c>
      <c r="L33" s="42">
        <f t="shared" si="7"/>
        <v>-19</v>
      </c>
      <c r="M33" s="42">
        <f t="shared" si="7"/>
        <v>-15</v>
      </c>
      <c r="N33" s="42">
        <f t="shared" si="7"/>
        <v>-19</v>
      </c>
      <c r="O33" s="42">
        <f t="shared" si="7"/>
        <v>-16</v>
      </c>
      <c r="P33" s="42">
        <f t="shared" si="7"/>
        <v>-13</v>
      </c>
      <c r="Q33" s="42">
        <f t="shared" si="7"/>
        <v>-18</v>
      </c>
      <c r="R33" s="42">
        <f t="shared" si="7"/>
        <v>-18</v>
      </c>
      <c r="S33" s="42">
        <f t="shared" si="7"/>
        <v>-13</v>
      </c>
      <c r="T33" s="42">
        <f t="shared" si="7"/>
        <v>-21</v>
      </c>
      <c r="U33" s="42">
        <f t="shared" si="7"/>
        <v>-17</v>
      </c>
      <c r="V33" s="42">
        <f t="shared" si="7"/>
        <v>-15</v>
      </c>
      <c r="W33" s="42">
        <f t="shared" si="7"/>
        <v>-17</v>
      </c>
      <c r="X33" s="42">
        <f t="shared" si="7"/>
        <v>-18</v>
      </c>
      <c r="Y33" s="42">
        <f t="shared" si="7"/>
        <v>-17</v>
      </c>
      <c r="Z33" s="42">
        <f t="shared" si="7"/>
        <v>-16</v>
      </c>
      <c r="AA33" s="42">
        <f t="shared" ref="AA33:AP33" si="9">INDEX($A$1:$H$128,ROUNDDOWN(AA$1/8,0)+1+COUNT($K$1:$FN$1)*$J33/8,MOD(AA$1,8)+1)</f>
        <v>-18</v>
      </c>
      <c r="AB33" s="42">
        <f t="shared" si="9"/>
        <v>-15</v>
      </c>
      <c r="AC33" s="42">
        <f t="shared" si="9"/>
        <v>-16</v>
      </c>
      <c r="AD33" s="42">
        <f t="shared" si="9"/>
        <v>-15</v>
      </c>
      <c r="AE33" s="42">
        <f t="shared" si="9"/>
        <v>-19</v>
      </c>
      <c r="AF33" s="42">
        <f t="shared" si="9"/>
        <v>-14</v>
      </c>
      <c r="AG33" s="42">
        <f t="shared" si="9"/>
        <v>-15</v>
      </c>
      <c r="AH33" s="42">
        <f t="shared" si="9"/>
        <v>-15</v>
      </c>
      <c r="AI33" s="42">
        <f t="shared" si="9"/>
        <v>-16</v>
      </c>
      <c r="AJ33" s="42">
        <f t="shared" si="9"/>
        <v>-15</v>
      </c>
      <c r="AK33" s="42">
        <f t="shared" si="9"/>
        <v>-10</v>
      </c>
      <c r="AL33" s="42">
        <f t="shared" si="9"/>
        <v>-17</v>
      </c>
      <c r="AM33" s="42">
        <f t="shared" si="9"/>
        <v>-13</v>
      </c>
      <c r="AN33" s="42">
        <f t="shared" si="9"/>
        <v>-19</v>
      </c>
      <c r="AO33" s="42">
        <f t="shared" si="9"/>
        <v>-16</v>
      </c>
      <c r="AP33" s="42">
        <f t="shared" si="9"/>
        <v>-13</v>
      </c>
    </row>
    <row r="34" spans="1:42" x14ac:dyDescent="0.25">
      <c r="A34" s="41">
        <f>EEPROM_Map!C333</f>
        <v>-94</v>
      </c>
      <c r="B34" s="41">
        <f>EEPROM_Map!E333</f>
        <v>-55</v>
      </c>
      <c r="C34" s="41">
        <f>EEPROM_Map!G333</f>
        <v>18</v>
      </c>
      <c r="D34" s="41">
        <f>EEPROM_Map!I333</f>
        <v>20</v>
      </c>
      <c r="E34" s="41">
        <f>EEPROM_Map!K333</f>
        <v>40</v>
      </c>
      <c r="F34" s="41">
        <f>EEPROM_Map!M333</f>
        <v>-61</v>
      </c>
      <c r="G34" s="41">
        <f>EEPROM_Map!O333</f>
        <v>12</v>
      </c>
      <c r="H34" s="41">
        <f>EEPROM_Map!Q333</f>
        <v>-98</v>
      </c>
    </row>
    <row r="35" spans="1:42" x14ac:dyDescent="0.25">
      <c r="A35" s="41">
        <f>EEPROM_Map!C334</f>
        <v>56</v>
      </c>
      <c r="B35" s="41">
        <f>EEPROM_Map!E334</f>
        <v>-54</v>
      </c>
      <c r="C35" s="41">
        <f>EEPROM_Map!G334</f>
        <v>2</v>
      </c>
      <c r="D35" s="41">
        <f>EEPROM_Map!I334</f>
        <v>-38</v>
      </c>
      <c r="E35" s="41">
        <f>EEPROM_Map!K334</f>
        <v>66</v>
      </c>
      <c r="F35" s="41">
        <f>EEPROM_Map!M334</f>
        <v>66</v>
      </c>
      <c r="G35" s="41">
        <f>EEPROM_Map!O334</f>
        <v>-16</v>
      </c>
      <c r="H35" s="41">
        <f>EEPROM_Map!Q334</f>
        <v>-44</v>
      </c>
    </row>
    <row r="36" spans="1:42" x14ac:dyDescent="0.25">
      <c r="A36" s="41">
        <f>EEPROM_Map!C335</f>
        <v>-92</v>
      </c>
      <c r="B36" s="41">
        <f>EEPROM_Map!E335</f>
        <v>-95</v>
      </c>
      <c r="C36" s="41">
        <f>EEPROM_Map!G335</f>
        <v>-32</v>
      </c>
      <c r="D36" s="41">
        <f>EEPROM_Map!I335</f>
        <v>-26</v>
      </c>
      <c r="E36" s="41">
        <f>EEPROM_Map!K335</f>
        <v>-15</v>
      </c>
      <c r="F36" s="41">
        <f>EEPROM_Map!M335</f>
        <v>-109</v>
      </c>
      <c r="G36" s="41">
        <f>EEPROM_Map!O335</f>
        <v>-116</v>
      </c>
      <c r="H36" s="41">
        <f>EEPROM_Map!Q335</f>
        <v>29</v>
      </c>
    </row>
    <row r="37" spans="1:42" x14ac:dyDescent="0.25">
      <c r="A37" s="41">
        <f>EEPROM_Map!C336</f>
        <v>8</v>
      </c>
      <c r="B37" s="41">
        <f>EEPROM_Map!E336</f>
        <v>-94</v>
      </c>
      <c r="C37" s="41">
        <f>EEPROM_Map!G336</f>
        <v>-25</v>
      </c>
      <c r="D37" s="41">
        <f>EEPROM_Map!I336</f>
        <v>-27</v>
      </c>
      <c r="E37" s="41">
        <f>EEPROM_Map!K336</f>
        <v>7</v>
      </c>
      <c r="F37" s="41">
        <f>EEPROM_Map!M336</f>
        <v>-2</v>
      </c>
      <c r="G37" s="41">
        <f>EEPROM_Map!O336</f>
        <v>-80</v>
      </c>
      <c r="H37" s="41">
        <f>EEPROM_Map!Q336</f>
        <v>-83</v>
      </c>
    </row>
    <row r="38" spans="1:42" x14ac:dyDescent="0.25">
      <c r="A38" s="41">
        <f>EEPROM_Map!C337</f>
        <v>-77</v>
      </c>
      <c r="B38" s="41">
        <f>EEPROM_Map!E337</f>
        <v>40</v>
      </c>
      <c r="C38" s="41">
        <f>EEPROM_Map!G337</f>
        <v>-33</v>
      </c>
      <c r="D38" s="41">
        <f>EEPROM_Map!I337</f>
        <v>-1</v>
      </c>
      <c r="E38" s="41">
        <f>EEPROM_Map!K337</f>
        <v>-37</v>
      </c>
      <c r="F38" s="41">
        <f>EEPROM_Map!M337</f>
        <v>-90</v>
      </c>
      <c r="G38" s="41">
        <f>EEPROM_Map!O337</f>
        <v>-52</v>
      </c>
      <c r="H38" s="41">
        <f>EEPROM_Map!Q337</f>
        <v>8</v>
      </c>
    </row>
    <row r="39" spans="1:42" x14ac:dyDescent="0.25">
      <c r="A39" s="41">
        <f>EEPROM_Map!C338</f>
        <v>-108</v>
      </c>
      <c r="B39" s="41">
        <f>EEPROM_Map!E338</f>
        <v>-62</v>
      </c>
      <c r="C39" s="41">
        <f>EEPROM_Map!G338</f>
        <v>-48</v>
      </c>
      <c r="D39" s="41">
        <f>EEPROM_Map!I338</f>
        <v>-122</v>
      </c>
      <c r="E39" s="41">
        <f>EEPROM_Map!K338</f>
        <v>-82</v>
      </c>
      <c r="F39" s="41">
        <f>EEPROM_Map!M338</f>
        <v>-120</v>
      </c>
      <c r="G39" s="41">
        <f>EEPROM_Map!O338</f>
        <v>2</v>
      </c>
      <c r="H39" s="41">
        <f>EEPROM_Map!Q338</f>
        <v>48</v>
      </c>
    </row>
    <row r="40" spans="1:42" x14ac:dyDescent="0.25">
      <c r="A40" s="41">
        <f>EEPROM_Map!C339</f>
        <v>9</v>
      </c>
      <c r="B40" s="41">
        <f>EEPROM_Map!E339</f>
        <v>7</v>
      </c>
      <c r="C40" s="41">
        <f>EEPROM_Map!G339</f>
        <v>-26</v>
      </c>
      <c r="D40" s="41">
        <f>EEPROM_Map!I339</f>
        <v>-59</v>
      </c>
      <c r="E40" s="41">
        <f>EEPROM_Map!K339</f>
        <v>-14</v>
      </c>
      <c r="F40" s="41">
        <f>EEPROM_Map!M339</f>
        <v>25</v>
      </c>
      <c r="G40" s="41">
        <f>EEPROM_Map!O339</f>
        <v>47</v>
      </c>
      <c r="H40" s="41">
        <f>EEPROM_Map!Q339</f>
        <v>-74</v>
      </c>
    </row>
    <row r="41" spans="1:42" x14ac:dyDescent="0.25">
      <c r="A41" s="41">
        <f>EEPROM_Map!C340</f>
        <v>12</v>
      </c>
      <c r="B41" s="41">
        <f>EEPROM_Map!E340</f>
        <v>38</v>
      </c>
      <c r="C41" s="41">
        <f>EEPROM_Map!G340</f>
        <v>-6</v>
      </c>
      <c r="D41" s="41">
        <f>EEPROM_Map!I340</f>
        <v>33</v>
      </c>
      <c r="E41" s="41">
        <f>EEPROM_Map!K340</f>
        <v>2</v>
      </c>
      <c r="F41" s="41">
        <f>EEPROM_Map!M340</f>
        <v>-67</v>
      </c>
      <c r="G41" s="41">
        <f>EEPROM_Map!O340</f>
        <v>-4</v>
      </c>
      <c r="H41" s="41">
        <f>EEPROM_Map!Q340</f>
        <v>28</v>
      </c>
    </row>
    <row r="42" spans="1:42" x14ac:dyDescent="0.25">
      <c r="A42" s="41">
        <f>EEPROM_Map!C341</f>
        <v>-21</v>
      </c>
      <c r="B42" s="41">
        <f>EEPROM_Map!E341</f>
        <v>-41</v>
      </c>
      <c r="C42" s="41">
        <f>EEPROM_Map!G341</f>
        <v>38</v>
      </c>
      <c r="D42" s="41">
        <f>EEPROM_Map!I341</f>
        <v>-1</v>
      </c>
      <c r="E42" s="41">
        <f>EEPROM_Map!K341</f>
        <v>17</v>
      </c>
      <c r="F42" s="41">
        <f>EEPROM_Map!M341</f>
        <v>27</v>
      </c>
      <c r="G42" s="41">
        <f>EEPROM_Map!O341</f>
        <v>-4</v>
      </c>
      <c r="H42" s="41">
        <f>EEPROM_Map!Q341</f>
        <v>-7</v>
      </c>
    </row>
    <row r="43" spans="1:42" x14ac:dyDescent="0.25">
      <c r="A43" s="41">
        <f>EEPROM_Map!C342</f>
        <v>-22</v>
      </c>
      <c r="B43" s="41">
        <f>EEPROM_Map!E342</f>
        <v>-51</v>
      </c>
      <c r="C43" s="41">
        <f>EEPROM_Map!G342</f>
        <v>-38</v>
      </c>
      <c r="D43" s="41">
        <f>EEPROM_Map!I342</f>
        <v>-7</v>
      </c>
      <c r="E43" s="41">
        <f>EEPROM_Map!K342</f>
        <v>-35</v>
      </c>
      <c r="F43" s="41">
        <f>EEPROM_Map!M342</f>
        <v>-74</v>
      </c>
      <c r="G43" s="41">
        <f>EEPROM_Map!O342</f>
        <v>-96</v>
      </c>
      <c r="H43" s="41">
        <f>EEPROM_Map!Q342</f>
        <v>-28</v>
      </c>
    </row>
    <row r="44" spans="1:42" x14ac:dyDescent="0.25">
      <c r="A44" s="41">
        <f>EEPROM_Map!C343</f>
        <v>-29</v>
      </c>
      <c r="B44" s="41">
        <f>EEPROM_Map!E343</f>
        <v>-37</v>
      </c>
      <c r="C44" s="41">
        <f>EEPROM_Map!G343</f>
        <v>-26</v>
      </c>
      <c r="D44" s="41">
        <f>EEPROM_Map!I343</f>
        <v>-13</v>
      </c>
      <c r="E44" s="41">
        <f>EEPROM_Map!K343</f>
        <v>-36</v>
      </c>
      <c r="F44" s="41">
        <f>EEPROM_Map!M343</f>
        <v>-62</v>
      </c>
      <c r="G44" s="41">
        <f>EEPROM_Map!O343</f>
        <v>-22</v>
      </c>
      <c r="H44" s="41">
        <f>EEPROM_Map!Q343</f>
        <v>-61</v>
      </c>
    </row>
    <row r="45" spans="1:42" x14ac:dyDescent="0.25">
      <c r="A45" s="41">
        <f>EEPROM_Map!C344</f>
        <v>-20</v>
      </c>
      <c r="B45" s="41">
        <f>EEPROM_Map!E344</f>
        <v>-23</v>
      </c>
      <c r="C45" s="41">
        <f>EEPROM_Map!G344</f>
        <v>-19</v>
      </c>
      <c r="D45" s="41">
        <f>EEPROM_Map!I344</f>
        <v>-22</v>
      </c>
      <c r="E45" s="41">
        <f>EEPROM_Map!K344</f>
        <v>-20</v>
      </c>
      <c r="F45" s="41">
        <f>EEPROM_Map!M344</f>
        <v>-20</v>
      </c>
      <c r="G45" s="41">
        <f>EEPROM_Map!O344</f>
        <v>-19</v>
      </c>
      <c r="H45" s="41">
        <f>EEPROM_Map!Q344</f>
        <v>-20</v>
      </c>
    </row>
    <row r="46" spans="1:42" x14ac:dyDescent="0.25">
      <c r="A46" s="41">
        <f>EEPROM_Map!C345</f>
        <v>-17</v>
      </c>
      <c r="B46" s="41">
        <f>EEPROM_Map!E345</f>
        <v>-20</v>
      </c>
      <c r="C46" s="41">
        <f>EEPROM_Map!G345</f>
        <v>-21</v>
      </c>
      <c r="D46" s="41">
        <f>EEPROM_Map!I345</f>
        <v>-18</v>
      </c>
      <c r="E46" s="41">
        <f>EEPROM_Map!K345</f>
        <v>-18</v>
      </c>
      <c r="F46" s="41">
        <f>EEPROM_Map!M345</f>
        <v>-20</v>
      </c>
      <c r="G46" s="41">
        <f>EEPROM_Map!O345</f>
        <v>-19</v>
      </c>
      <c r="H46" s="41">
        <f>EEPROM_Map!Q345</f>
        <v>-20</v>
      </c>
    </row>
    <row r="47" spans="1:42" x14ac:dyDescent="0.25">
      <c r="A47" s="41">
        <f>EEPROM_Map!C346</f>
        <v>-18</v>
      </c>
      <c r="B47" s="41">
        <f>EEPROM_Map!E346</f>
        <v>-14</v>
      </c>
      <c r="C47" s="41">
        <f>EEPROM_Map!G346</f>
        <v>-18</v>
      </c>
      <c r="D47" s="41">
        <f>EEPROM_Map!I346</f>
        <v>-15</v>
      </c>
      <c r="E47" s="41">
        <f>EEPROM_Map!K346</f>
        <v>-16</v>
      </c>
      <c r="F47" s="41">
        <f>EEPROM_Map!M346</f>
        <v>-15</v>
      </c>
      <c r="G47" s="41">
        <f>EEPROM_Map!O346</f>
        <v>-14</v>
      </c>
      <c r="H47" s="41">
        <f>EEPROM_Map!Q346</f>
        <v>-17</v>
      </c>
    </row>
    <row r="48" spans="1:42" x14ac:dyDescent="0.25">
      <c r="A48" s="41">
        <f>EEPROM_Map!C347</f>
        <v>-16</v>
      </c>
      <c r="B48" s="41">
        <f>EEPROM_Map!E347</f>
        <v>-19</v>
      </c>
      <c r="C48" s="41">
        <f>EEPROM_Map!G347</f>
        <v>-19</v>
      </c>
      <c r="D48" s="41">
        <f>EEPROM_Map!I347</f>
        <v>-17</v>
      </c>
      <c r="E48" s="41">
        <f>EEPROM_Map!K347</f>
        <v>-16</v>
      </c>
      <c r="F48" s="41">
        <f>EEPROM_Map!M347</f>
        <v>-14</v>
      </c>
      <c r="G48" s="41">
        <f>EEPROM_Map!O347</f>
        <v>-13</v>
      </c>
      <c r="H48" s="41">
        <f>EEPROM_Map!Q347</f>
        <v>-14</v>
      </c>
    </row>
    <row r="49" spans="1:8" x14ac:dyDescent="0.25">
      <c r="A49" s="41">
        <f>EEPROM_Map!C348</f>
        <v>-26</v>
      </c>
      <c r="B49" s="41">
        <f>EEPROM_Map!E348</f>
        <v>-16</v>
      </c>
      <c r="C49" s="41">
        <f>EEPROM_Map!G348</f>
        <v>2</v>
      </c>
      <c r="D49" s="41">
        <f>EEPROM_Map!I348</f>
        <v>-38</v>
      </c>
      <c r="E49" s="41">
        <f>EEPROM_Map!K348</f>
        <v>-14</v>
      </c>
      <c r="F49" s="41">
        <f>EEPROM_Map!M348</f>
        <v>-79</v>
      </c>
      <c r="G49" s="41">
        <f>EEPROM_Map!O348</f>
        <v>-1</v>
      </c>
      <c r="H49" s="41">
        <f>EEPROM_Map!Q348</f>
        <v>-22</v>
      </c>
    </row>
    <row r="50" spans="1:8" x14ac:dyDescent="0.25">
      <c r="A50" s="41">
        <f>EEPROM_Map!C349</f>
        <v>-93</v>
      </c>
      <c r="B50" s="41">
        <f>EEPROM_Map!E349</f>
        <v>-53</v>
      </c>
      <c r="C50" s="41">
        <f>EEPROM_Map!G349</f>
        <v>20</v>
      </c>
      <c r="D50" s="41">
        <f>EEPROM_Map!I349</f>
        <v>21</v>
      </c>
      <c r="E50" s="41">
        <f>EEPROM_Map!K349</f>
        <v>42</v>
      </c>
      <c r="F50" s="41">
        <f>EEPROM_Map!M349</f>
        <v>-60</v>
      </c>
      <c r="G50" s="41">
        <f>EEPROM_Map!O349</f>
        <v>13</v>
      </c>
      <c r="H50" s="41">
        <f>EEPROM_Map!Q349</f>
        <v>-97</v>
      </c>
    </row>
    <row r="51" spans="1:8" x14ac:dyDescent="0.25">
      <c r="A51" s="41">
        <f>EEPROM_Map!C350</f>
        <v>58</v>
      </c>
      <c r="B51" s="41">
        <f>EEPROM_Map!E350</f>
        <v>-53</v>
      </c>
      <c r="C51" s="41">
        <f>EEPROM_Map!G350</f>
        <v>3</v>
      </c>
      <c r="D51" s="41">
        <f>EEPROM_Map!I350</f>
        <v>-37</v>
      </c>
      <c r="E51" s="41">
        <f>EEPROM_Map!K350</f>
        <v>67</v>
      </c>
      <c r="F51" s="41">
        <f>EEPROM_Map!M350</f>
        <v>66</v>
      </c>
      <c r="G51" s="41">
        <f>EEPROM_Map!O350</f>
        <v>-15</v>
      </c>
      <c r="H51" s="41">
        <f>EEPROM_Map!Q350</f>
        <v>-43</v>
      </c>
    </row>
    <row r="52" spans="1:8" x14ac:dyDescent="0.25">
      <c r="A52" s="41">
        <f>EEPROM_Map!C351</f>
        <v>-91</v>
      </c>
      <c r="B52" s="41">
        <f>EEPROM_Map!E351</f>
        <v>-95</v>
      </c>
      <c r="C52" s="41">
        <f>EEPROM_Map!G351</f>
        <v>-32</v>
      </c>
      <c r="D52" s="41">
        <f>EEPROM_Map!I351</f>
        <v>-25</v>
      </c>
      <c r="E52" s="41">
        <f>EEPROM_Map!K351</f>
        <v>-14</v>
      </c>
      <c r="F52" s="41">
        <f>EEPROM_Map!M351</f>
        <v>-108</v>
      </c>
      <c r="G52" s="41">
        <f>EEPROM_Map!O351</f>
        <v>-115</v>
      </c>
      <c r="H52" s="41">
        <f>EEPROM_Map!Q351</f>
        <v>30</v>
      </c>
    </row>
    <row r="53" spans="1:8" x14ac:dyDescent="0.25">
      <c r="A53" s="41">
        <f>EEPROM_Map!C352</f>
        <v>11</v>
      </c>
      <c r="B53" s="41">
        <f>EEPROM_Map!E352</f>
        <v>-92</v>
      </c>
      <c r="C53" s="41">
        <f>EEPROM_Map!G352</f>
        <v>-23</v>
      </c>
      <c r="D53" s="41">
        <f>EEPROM_Map!I352</f>
        <v>-26</v>
      </c>
      <c r="E53" s="41">
        <f>EEPROM_Map!K352</f>
        <v>8</v>
      </c>
      <c r="F53" s="41">
        <f>EEPROM_Map!M352</f>
        <v>0</v>
      </c>
      <c r="G53" s="41">
        <f>EEPROM_Map!O352</f>
        <v>-79</v>
      </c>
      <c r="H53" s="41">
        <f>EEPROM_Map!Q352</f>
        <v>-81</v>
      </c>
    </row>
    <row r="54" spans="1:8" x14ac:dyDescent="0.25">
      <c r="A54" s="41">
        <f>EEPROM_Map!C353</f>
        <v>-76</v>
      </c>
      <c r="B54" s="41">
        <f>EEPROM_Map!E353</f>
        <v>42</v>
      </c>
      <c r="C54" s="41">
        <f>EEPROM_Map!G353</f>
        <v>-32</v>
      </c>
      <c r="D54" s="41">
        <f>EEPROM_Map!I353</f>
        <v>0</v>
      </c>
      <c r="E54" s="41">
        <f>EEPROM_Map!K353</f>
        <v>-37</v>
      </c>
      <c r="F54" s="41">
        <f>EEPROM_Map!M353</f>
        <v>-89</v>
      </c>
      <c r="G54" s="41">
        <f>EEPROM_Map!O353</f>
        <v>-52</v>
      </c>
      <c r="H54" s="41">
        <f>EEPROM_Map!Q353</f>
        <v>9</v>
      </c>
    </row>
    <row r="55" spans="1:8" x14ac:dyDescent="0.25">
      <c r="A55" s="41">
        <f>EEPROM_Map!C354</f>
        <v>-106</v>
      </c>
      <c r="B55" s="41">
        <f>EEPROM_Map!E354</f>
        <v>-60</v>
      </c>
      <c r="C55" s="41">
        <f>EEPROM_Map!G354</f>
        <v>-47</v>
      </c>
      <c r="D55" s="41">
        <f>EEPROM_Map!I354</f>
        <v>-121</v>
      </c>
      <c r="E55" s="41">
        <f>EEPROM_Map!K354</f>
        <v>-82</v>
      </c>
      <c r="F55" s="41">
        <f>EEPROM_Map!M354</f>
        <v>-119</v>
      </c>
      <c r="G55" s="41">
        <f>EEPROM_Map!O354</f>
        <v>3</v>
      </c>
      <c r="H55" s="41">
        <f>EEPROM_Map!Q354</f>
        <v>49</v>
      </c>
    </row>
    <row r="56" spans="1:8" x14ac:dyDescent="0.25">
      <c r="A56" s="41">
        <f>EEPROM_Map!C355</f>
        <v>10</v>
      </c>
      <c r="B56" s="41">
        <f>EEPROM_Map!E355</f>
        <v>8</v>
      </c>
      <c r="C56" s="41">
        <f>EEPROM_Map!G355</f>
        <v>-25</v>
      </c>
      <c r="D56" s="41">
        <f>EEPROM_Map!I355</f>
        <v>-59</v>
      </c>
      <c r="E56" s="41">
        <f>EEPROM_Map!K355</f>
        <v>-14</v>
      </c>
      <c r="F56" s="41">
        <f>EEPROM_Map!M355</f>
        <v>25</v>
      </c>
      <c r="G56" s="41">
        <f>EEPROM_Map!O355</f>
        <v>47</v>
      </c>
      <c r="H56" s="41">
        <f>EEPROM_Map!Q355</f>
        <v>-74</v>
      </c>
    </row>
    <row r="57" spans="1:8" x14ac:dyDescent="0.25">
      <c r="A57" s="41">
        <f>EEPROM_Map!C356</f>
        <v>13</v>
      </c>
      <c r="B57" s="41">
        <f>EEPROM_Map!E356</f>
        <v>40</v>
      </c>
      <c r="C57" s="41">
        <f>EEPROM_Map!G356</f>
        <v>-5</v>
      </c>
      <c r="D57" s="41">
        <f>EEPROM_Map!I356</f>
        <v>34</v>
      </c>
      <c r="E57" s="41">
        <f>EEPROM_Map!K356</f>
        <v>4</v>
      </c>
      <c r="F57" s="41">
        <f>EEPROM_Map!M356</f>
        <v>-65</v>
      </c>
      <c r="G57" s="41">
        <f>EEPROM_Map!O356</f>
        <v>-3</v>
      </c>
      <c r="H57" s="41">
        <f>EEPROM_Map!Q356</f>
        <v>28</v>
      </c>
    </row>
    <row r="58" spans="1:8" x14ac:dyDescent="0.25">
      <c r="A58" s="41">
        <f>EEPROM_Map!C357</f>
        <v>-19</v>
      </c>
      <c r="B58" s="41">
        <f>EEPROM_Map!E357</f>
        <v>-39</v>
      </c>
      <c r="C58" s="41">
        <f>EEPROM_Map!G357</f>
        <v>40</v>
      </c>
      <c r="D58" s="41">
        <f>EEPROM_Map!I357</f>
        <v>0</v>
      </c>
      <c r="E58" s="41">
        <f>EEPROM_Map!K357</f>
        <v>17</v>
      </c>
      <c r="F58" s="41">
        <f>EEPROM_Map!M357</f>
        <v>27</v>
      </c>
      <c r="G58" s="41">
        <f>EEPROM_Map!O357</f>
        <v>-3</v>
      </c>
      <c r="H58" s="41">
        <f>EEPROM_Map!Q357</f>
        <v>-6</v>
      </c>
    </row>
    <row r="59" spans="1:8" x14ac:dyDescent="0.25">
      <c r="A59" s="41">
        <f>EEPROM_Map!C358</f>
        <v>-21</v>
      </c>
      <c r="B59" s="41">
        <f>EEPROM_Map!E358</f>
        <v>-49</v>
      </c>
      <c r="C59" s="41">
        <f>EEPROM_Map!G358</f>
        <v>-38</v>
      </c>
      <c r="D59" s="41">
        <f>EEPROM_Map!I358</f>
        <v>-6</v>
      </c>
      <c r="E59" s="41">
        <f>EEPROM_Map!K358</f>
        <v>-35</v>
      </c>
      <c r="F59" s="41">
        <f>EEPROM_Map!M358</f>
        <v>-74</v>
      </c>
      <c r="G59" s="41">
        <f>EEPROM_Map!O358</f>
        <v>-95</v>
      </c>
      <c r="H59" s="41">
        <f>EEPROM_Map!Q358</f>
        <v>-28</v>
      </c>
    </row>
    <row r="60" spans="1:8" x14ac:dyDescent="0.25">
      <c r="A60" s="41">
        <f>EEPROM_Map!C359</f>
        <v>-27</v>
      </c>
      <c r="B60" s="41">
        <f>EEPROM_Map!E359</f>
        <v>-38</v>
      </c>
      <c r="C60" s="41">
        <f>EEPROM_Map!G359</f>
        <v>-25</v>
      </c>
      <c r="D60" s="41">
        <f>EEPROM_Map!I359</f>
        <v>-13</v>
      </c>
      <c r="E60" s="41">
        <f>EEPROM_Map!K359</f>
        <v>-36</v>
      </c>
      <c r="F60" s="41">
        <f>EEPROM_Map!M359</f>
        <v>-62</v>
      </c>
      <c r="G60" s="41">
        <f>EEPROM_Map!O359</f>
        <v>-22</v>
      </c>
      <c r="H60" s="41">
        <f>EEPROM_Map!Q359</f>
        <v>-62</v>
      </c>
    </row>
    <row r="61" spans="1:8" x14ac:dyDescent="0.25">
      <c r="A61" s="41">
        <f>EEPROM_Map!C360</f>
        <v>-18</v>
      </c>
      <c r="B61" s="41">
        <f>EEPROM_Map!E360</f>
        <v>-22</v>
      </c>
      <c r="C61" s="41">
        <f>EEPROM_Map!G360</f>
        <v>-19</v>
      </c>
      <c r="D61" s="41">
        <f>EEPROM_Map!I360</f>
        <v>-21</v>
      </c>
      <c r="E61" s="41">
        <f>EEPROM_Map!K360</f>
        <v>-19</v>
      </c>
      <c r="F61" s="41">
        <f>EEPROM_Map!M360</f>
        <v>-19</v>
      </c>
      <c r="G61" s="41">
        <f>EEPROM_Map!O360</f>
        <v>-18</v>
      </c>
      <c r="H61" s="41">
        <f>EEPROM_Map!Q360</f>
        <v>-20</v>
      </c>
    </row>
    <row r="62" spans="1:8" x14ac:dyDescent="0.25">
      <c r="A62" s="41">
        <f>EEPROM_Map!C361</f>
        <v>-17</v>
      </c>
      <c r="B62" s="41">
        <f>EEPROM_Map!E361</f>
        <v>-19</v>
      </c>
      <c r="C62" s="41">
        <f>EEPROM_Map!G361</f>
        <v>-20</v>
      </c>
      <c r="D62" s="41">
        <f>EEPROM_Map!I361</f>
        <v>-17</v>
      </c>
      <c r="E62" s="41">
        <f>EEPROM_Map!K361</f>
        <v>-18</v>
      </c>
      <c r="F62" s="41">
        <f>EEPROM_Map!M361</f>
        <v>-19</v>
      </c>
      <c r="G62" s="41">
        <f>EEPROM_Map!O361</f>
        <v>-19</v>
      </c>
      <c r="H62" s="41">
        <f>EEPROM_Map!Q361</f>
        <v>-20</v>
      </c>
    </row>
    <row r="63" spans="1:8" x14ac:dyDescent="0.25">
      <c r="A63" s="41">
        <f>EEPROM_Map!C362</f>
        <v>-18</v>
      </c>
      <c r="B63" s="41">
        <f>EEPROM_Map!E362</f>
        <v>-13</v>
      </c>
      <c r="C63" s="41">
        <f>EEPROM_Map!G362</f>
        <v>-16</v>
      </c>
      <c r="D63" s="41">
        <f>EEPROM_Map!I362</f>
        <v>-15</v>
      </c>
      <c r="E63" s="41">
        <f>EEPROM_Map!K362</f>
        <v>-15</v>
      </c>
      <c r="F63" s="41">
        <f>EEPROM_Map!M362</f>
        <v>-15</v>
      </c>
      <c r="G63" s="41">
        <f>EEPROM_Map!O362</f>
        <v>-13</v>
      </c>
      <c r="H63" s="41">
        <f>EEPROM_Map!Q362</f>
        <v>-16</v>
      </c>
    </row>
    <row r="64" spans="1:8" x14ac:dyDescent="0.25">
      <c r="A64" s="41">
        <f>EEPROM_Map!C363</f>
        <v>-15</v>
      </c>
      <c r="B64" s="41">
        <f>EEPROM_Map!E363</f>
        <v>-19</v>
      </c>
      <c r="C64" s="41">
        <f>EEPROM_Map!G363</f>
        <v>-18</v>
      </c>
      <c r="D64" s="41">
        <f>EEPROM_Map!I363</f>
        <v>-16</v>
      </c>
      <c r="E64" s="41">
        <f>EEPROM_Map!K363</f>
        <v>-16</v>
      </c>
      <c r="F64" s="41">
        <f>EEPROM_Map!M363</f>
        <v>-13</v>
      </c>
      <c r="G64" s="41">
        <f>EEPROM_Map!O363</f>
        <v>-13</v>
      </c>
      <c r="H64" s="41">
        <f>EEPROM_Map!Q363</f>
        <v>-14</v>
      </c>
    </row>
    <row r="65" spans="1:42" x14ac:dyDescent="0.25">
      <c r="A65" s="41">
        <f>EEPROM_Map!C364</f>
        <v>-18</v>
      </c>
      <c r="B65" s="41">
        <f>EEPROM_Map!E364</f>
        <v>-19</v>
      </c>
      <c r="C65" s="41">
        <f>EEPROM_Map!G364</f>
        <v>-15</v>
      </c>
      <c r="D65" s="41">
        <f>EEPROM_Map!I364</f>
        <v>-19</v>
      </c>
      <c r="E65" s="41">
        <f>EEPROM_Map!K364</f>
        <v>-16</v>
      </c>
      <c r="F65" s="41">
        <f>EEPROM_Map!M364</f>
        <v>-13</v>
      </c>
      <c r="G65" s="41">
        <f>EEPROM_Map!O364</f>
        <v>-18</v>
      </c>
      <c r="H65" s="41">
        <f>EEPROM_Map!Q364</f>
        <v>-18</v>
      </c>
    </row>
    <row r="66" spans="1:42" x14ac:dyDescent="0.25">
      <c r="A66" s="41">
        <f>EEPROM_Map!C365</f>
        <v>-13</v>
      </c>
      <c r="B66" s="41">
        <f>EEPROM_Map!E365</f>
        <v>-21</v>
      </c>
      <c r="C66" s="41">
        <f>EEPROM_Map!G365</f>
        <v>-17</v>
      </c>
      <c r="D66" s="41">
        <f>EEPROM_Map!I365</f>
        <v>-15</v>
      </c>
      <c r="E66" s="41">
        <f>EEPROM_Map!K365</f>
        <v>-17</v>
      </c>
      <c r="F66" s="41">
        <f>EEPROM_Map!M365</f>
        <v>-18</v>
      </c>
      <c r="G66" s="41">
        <f>EEPROM_Map!O365</f>
        <v>-17</v>
      </c>
      <c r="H66" s="41">
        <f>EEPROM_Map!Q365</f>
        <v>-16</v>
      </c>
    </row>
    <row r="67" spans="1:42" x14ac:dyDescent="0.25">
      <c r="A67" s="41">
        <f>EEPROM_Map!C366</f>
        <v>-18</v>
      </c>
      <c r="B67" s="41">
        <f>EEPROM_Map!E366</f>
        <v>-15</v>
      </c>
      <c r="C67" s="41">
        <f>EEPROM_Map!G366</f>
        <v>-16</v>
      </c>
      <c r="D67" s="41">
        <f>EEPROM_Map!I366</f>
        <v>-15</v>
      </c>
      <c r="E67" s="41">
        <f>EEPROM_Map!K366</f>
        <v>-19</v>
      </c>
      <c r="F67" s="41">
        <f>EEPROM_Map!M366</f>
        <v>-14</v>
      </c>
      <c r="G67" s="41">
        <f>EEPROM_Map!O366</f>
        <v>-15</v>
      </c>
      <c r="H67" s="41">
        <f>EEPROM_Map!Q366</f>
        <v>-15</v>
      </c>
    </row>
    <row r="68" spans="1:42" x14ac:dyDescent="0.25">
      <c r="A68" s="41">
        <f>EEPROM_Map!C367</f>
        <v>-16</v>
      </c>
      <c r="B68" s="41">
        <f>EEPROM_Map!E367</f>
        <v>-15</v>
      </c>
      <c r="C68" s="41">
        <f>EEPROM_Map!G367</f>
        <v>-10</v>
      </c>
      <c r="D68" s="41">
        <f>EEPROM_Map!I367</f>
        <v>-17</v>
      </c>
      <c r="E68" s="41">
        <f>EEPROM_Map!K367</f>
        <v>-13</v>
      </c>
      <c r="F68" s="41">
        <f>EEPROM_Map!M367</f>
        <v>-19</v>
      </c>
      <c r="G68" s="41">
        <f>EEPROM_Map!O367</f>
        <v>-16</v>
      </c>
      <c r="H68" s="41">
        <f>EEPROM_Map!Q367</f>
        <v>-13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1:42" x14ac:dyDescent="0.25">
      <c r="A69" s="41">
        <f>EEPROM_Map!C368</f>
        <v>-97</v>
      </c>
      <c r="B69" s="41">
        <f>EEPROM_Map!E368</f>
        <v>25</v>
      </c>
      <c r="C69" s="41">
        <f>EEPROM_Map!G368</f>
        <v>-67</v>
      </c>
      <c r="D69" s="41">
        <f>EEPROM_Map!I368</f>
        <v>15</v>
      </c>
      <c r="E69" s="41">
        <f>EEPROM_Map!K368</f>
        <v>-66</v>
      </c>
      <c r="F69" s="41">
        <f>EEPROM_Map!M368</f>
        <v>-110</v>
      </c>
      <c r="G69" s="41">
        <f>EEPROM_Map!O368</f>
        <v>10</v>
      </c>
      <c r="H69" s="41">
        <f>EEPROM_Map!Q368</f>
        <v>-37</v>
      </c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1:42" x14ac:dyDescent="0.25">
      <c r="A70" s="41">
        <f>EEPROM_Map!C369</f>
        <v>-40</v>
      </c>
      <c r="B70" s="41">
        <f>EEPROM_Map!E369</f>
        <v>26</v>
      </c>
      <c r="C70" s="41">
        <f>EEPROM_Map!G369</f>
        <v>-29</v>
      </c>
      <c r="D70" s="41">
        <f>EEPROM_Map!I369</f>
        <v>-78</v>
      </c>
      <c r="E70" s="41">
        <f>EEPROM_Map!K369</f>
        <v>-77</v>
      </c>
      <c r="F70" s="41">
        <f>EEPROM_Map!M369</f>
        <v>-62</v>
      </c>
      <c r="G70" s="41">
        <f>EEPROM_Map!O369</f>
        <v>5</v>
      </c>
      <c r="H70" s="41">
        <f>EEPROM_Map!Q369</f>
        <v>-34</v>
      </c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1:42" x14ac:dyDescent="0.25">
      <c r="A71" s="41">
        <f>EEPROM_Map!C370</f>
        <v>-10</v>
      </c>
      <c r="B71" s="41">
        <f>EEPROM_Map!E370</f>
        <v>-35</v>
      </c>
      <c r="C71" s="41">
        <f>EEPROM_Map!G370</f>
        <v>-21</v>
      </c>
      <c r="D71" s="41">
        <f>EEPROM_Map!I370</f>
        <v>-21</v>
      </c>
      <c r="E71" s="41">
        <f>EEPROM_Map!K370</f>
        <v>-23</v>
      </c>
      <c r="F71" s="41">
        <f>EEPROM_Map!M370</f>
        <v>-73</v>
      </c>
      <c r="G71" s="41">
        <f>EEPROM_Map!O370</f>
        <v>-40</v>
      </c>
      <c r="H71" s="41">
        <f>EEPROM_Map!Q370</f>
        <v>-37</v>
      </c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1:42" x14ac:dyDescent="0.25">
      <c r="A72" s="41">
        <f>EEPROM_Map!C371</f>
        <v>-30</v>
      </c>
      <c r="B72" s="41">
        <f>EEPROM_Map!E371</f>
        <v>-46</v>
      </c>
      <c r="C72" s="41">
        <f>EEPROM_Map!G371</f>
        <v>-51</v>
      </c>
      <c r="D72" s="41">
        <f>EEPROM_Map!I371</f>
        <v>-11</v>
      </c>
      <c r="E72" s="41">
        <f>EEPROM_Map!K371</f>
        <v>-62</v>
      </c>
      <c r="F72" s="41">
        <f>EEPROM_Map!M371</f>
        <v>-5</v>
      </c>
      <c r="G72" s="41">
        <f>EEPROM_Map!O371</f>
        <v>-68</v>
      </c>
      <c r="H72" s="41">
        <f>EEPROM_Map!Q371</f>
        <v>-37</v>
      </c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1:42" x14ac:dyDescent="0.25">
      <c r="A73" s="41">
        <f>EEPROM_Map!C372</f>
        <v>38</v>
      </c>
      <c r="B73" s="41">
        <f>EEPROM_Map!E372</f>
        <v>-71</v>
      </c>
      <c r="C73" s="41">
        <f>EEPROM_Map!G372</f>
        <v>-27</v>
      </c>
      <c r="D73" s="41">
        <f>EEPROM_Map!I372</f>
        <v>-63</v>
      </c>
      <c r="E73" s="41">
        <f>EEPROM_Map!K372</f>
        <v>33</v>
      </c>
      <c r="F73" s="41">
        <f>EEPROM_Map!M372</f>
        <v>-33</v>
      </c>
      <c r="G73" s="41">
        <f>EEPROM_Map!O372</f>
        <v>15</v>
      </c>
      <c r="H73" s="41">
        <f>EEPROM_Map!Q372</f>
        <v>-93</v>
      </c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1:42" x14ac:dyDescent="0.25">
      <c r="A74" s="41">
        <f>EEPROM_Map!C373</f>
        <v>-85</v>
      </c>
      <c r="B74" s="41">
        <f>EEPROM_Map!E373</f>
        <v>36</v>
      </c>
      <c r="C74" s="41">
        <f>EEPROM_Map!G373</f>
        <v>-61</v>
      </c>
      <c r="D74" s="41">
        <f>EEPROM_Map!I373</f>
        <v>-66</v>
      </c>
      <c r="E74" s="41">
        <f>EEPROM_Map!K373</f>
        <v>-17</v>
      </c>
      <c r="F74" s="41">
        <f>EEPROM_Map!M373</f>
        <v>-31</v>
      </c>
      <c r="G74" s="41">
        <f>EEPROM_Map!O373</f>
        <v>-8</v>
      </c>
      <c r="H74" s="41">
        <f>EEPROM_Map!Q373</f>
        <v>28</v>
      </c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1:42" x14ac:dyDescent="0.25">
      <c r="A75" s="41">
        <f>EEPROM_Map!C374</f>
        <v>-36</v>
      </c>
      <c r="B75" s="41">
        <f>EEPROM_Map!E374</f>
        <v>-70</v>
      </c>
      <c r="C75" s="41">
        <f>EEPROM_Map!G374</f>
        <v>-14</v>
      </c>
      <c r="D75" s="41">
        <f>EEPROM_Map!I374</f>
        <v>-90</v>
      </c>
      <c r="E75" s="41">
        <f>EEPROM_Map!K374</f>
        <v>-1</v>
      </c>
      <c r="F75" s="41">
        <f>EEPROM_Map!M374</f>
        <v>-85</v>
      </c>
      <c r="G75" s="41">
        <f>EEPROM_Map!O374</f>
        <v>-43</v>
      </c>
      <c r="H75" s="41">
        <f>EEPROM_Map!Q374</f>
        <v>-39</v>
      </c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1:42" x14ac:dyDescent="0.25">
      <c r="A76" s="41">
        <f>EEPROM_Map!C375</f>
        <v>12</v>
      </c>
      <c r="B76" s="41">
        <f>EEPROM_Map!E375</f>
        <v>-5</v>
      </c>
      <c r="C76" s="41">
        <f>EEPROM_Map!G375</f>
        <v>41</v>
      </c>
      <c r="D76" s="41">
        <f>EEPROM_Map!I375</f>
        <v>-77</v>
      </c>
      <c r="E76" s="41">
        <f>EEPROM_Map!K375</f>
        <v>-42</v>
      </c>
      <c r="F76" s="41">
        <f>EEPROM_Map!M375</f>
        <v>62</v>
      </c>
      <c r="G76" s="41">
        <f>EEPROM_Map!O375</f>
        <v>89</v>
      </c>
      <c r="H76" s="41">
        <f>EEPROM_Map!Q375</f>
        <v>-78</v>
      </c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1:42" x14ac:dyDescent="0.25">
      <c r="A77" s="41">
        <f>EEPROM_Map!C376</f>
        <v>-33</v>
      </c>
      <c r="B77" s="41">
        <f>EEPROM_Map!E376</f>
        <v>30</v>
      </c>
      <c r="C77" s="41">
        <f>EEPROM_Map!G376</f>
        <v>-90</v>
      </c>
      <c r="D77" s="41">
        <f>EEPROM_Map!I376</f>
        <v>38</v>
      </c>
      <c r="E77" s="41">
        <f>EEPROM_Map!K376</f>
        <v>-49</v>
      </c>
      <c r="F77" s="41">
        <f>EEPROM_Map!M376</f>
        <v>-26</v>
      </c>
      <c r="G77" s="41">
        <f>EEPROM_Map!O376</f>
        <v>-40</v>
      </c>
      <c r="H77" s="41">
        <f>EEPROM_Map!Q376</f>
        <v>-28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1:42" x14ac:dyDescent="0.25">
      <c r="A78" s="41">
        <f>EEPROM_Map!C377</f>
        <v>-65</v>
      </c>
      <c r="B78" s="41">
        <f>EEPROM_Map!E377</f>
        <v>-79</v>
      </c>
      <c r="C78" s="41">
        <f>EEPROM_Map!G377</f>
        <v>12</v>
      </c>
      <c r="D78" s="41">
        <f>EEPROM_Map!I377</f>
        <v>-1</v>
      </c>
      <c r="E78" s="41">
        <f>EEPROM_Map!K377</f>
        <v>-60</v>
      </c>
      <c r="F78" s="41">
        <f>EEPROM_Map!M377</f>
        <v>45</v>
      </c>
      <c r="G78" s="41">
        <f>EEPROM_Map!O377</f>
        <v>-87</v>
      </c>
      <c r="H78" s="41">
        <f>EEPROM_Map!Q377</f>
        <v>27</v>
      </c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1:42" x14ac:dyDescent="0.25">
      <c r="A79" s="41">
        <f>EEPROM_Map!C378</f>
        <v>33</v>
      </c>
      <c r="B79" s="41">
        <f>EEPROM_Map!E378</f>
        <v>-84</v>
      </c>
      <c r="C79" s="41">
        <f>EEPROM_Map!G378</f>
        <v>8</v>
      </c>
      <c r="D79" s="41">
        <f>EEPROM_Map!I378</f>
        <v>-41</v>
      </c>
      <c r="E79" s="41">
        <f>EEPROM_Map!K378</f>
        <v>-12</v>
      </c>
      <c r="F79" s="41">
        <f>EEPROM_Map!M378</f>
        <v>-39</v>
      </c>
      <c r="G79" s="41">
        <f>EEPROM_Map!O378</f>
        <v>-28</v>
      </c>
      <c r="H79" s="41">
        <f>EEPROM_Map!Q378</f>
        <v>9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1:42" x14ac:dyDescent="0.25">
      <c r="A80" s="41">
        <f>EEPROM_Map!C379</f>
        <v>-36</v>
      </c>
      <c r="B80" s="41">
        <f>EEPROM_Map!E379</f>
        <v>-24</v>
      </c>
      <c r="C80" s="41">
        <f>EEPROM_Map!G379</f>
        <v>-138</v>
      </c>
      <c r="D80" s="41">
        <f>EEPROM_Map!I379</f>
        <v>-12</v>
      </c>
      <c r="E80" s="41">
        <f>EEPROM_Map!K379</f>
        <v>-86</v>
      </c>
      <c r="F80" s="41">
        <f>EEPROM_Map!M379</f>
        <v>34</v>
      </c>
      <c r="G80" s="41">
        <f>EEPROM_Map!O379</f>
        <v>-21</v>
      </c>
      <c r="H80" s="41">
        <f>EEPROM_Map!Q379</f>
        <v>13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1:42" x14ac:dyDescent="0.25">
      <c r="A81" s="41">
        <f>EEPROM_Map!C380</f>
        <v>-18</v>
      </c>
      <c r="B81" s="41">
        <f>EEPROM_Map!E380</f>
        <v>-20</v>
      </c>
      <c r="C81" s="41">
        <f>EEPROM_Map!G380</f>
        <v>-15</v>
      </c>
      <c r="D81" s="41">
        <f>EEPROM_Map!I380</f>
        <v>-19</v>
      </c>
      <c r="E81" s="41">
        <f>EEPROM_Map!K380</f>
        <v>-17</v>
      </c>
      <c r="F81" s="41">
        <f>EEPROM_Map!M380</f>
        <v>-14</v>
      </c>
      <c r="G81" s="41">
        <f>EEPROM_Map!O380</f>
        <v>-19</v>
      </c>
      <c r="H81" s="41">
        <f>EEPROM_Map!Q380</f>
        <v>-19</v>
      </c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1:42" x14ac:dyDescent="0.25">
      <c r="A82" s="41">
        <f>EEPROM_Map!C381</f>
        <v>-13</v>
      </c>
      <c r="B82" s="41">
        <f>EEPROM_Map!E381</f>
        <v>-21</v>
      </c>
      <c r="C82" s="41">
        <f>EEPROM_Map!G381</f>
        <v>-17</v>
      </c>
      <c r="D82" s="41">
        <f>EEPROM_Map!I381</f>
        <v>-16</v>
      </c>
      <c r="E82" s="41">
        <f>EEPROM_Map!K381</f>
        <v>-16</v>
      </c>
      <c r="F82" s="41">
        <f>EEPROM_Map!M381</f>
        <v>-18</v>
      </c>
      <c r="G82" s="41">
        <f>EEPROM_Map!O381</f>
        <v>-18</v>
      </c>
      <c r="H82" s="41">
        <f>EEPROM_Map!Q381</f>
        <v>-16</v>
      </c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1:42" x14ac:dyDescent="0.25">
      <c r="A83" s="41">
        <f>EEPROM_Map!C382</f>
        <v>-18</v>
      </c>
      <c r="B83" s="41">
        <f>EEPROM_Map!E382</f>
        <v>-16</v>
      </c>
      <c r="C83" s="41">
        <f>EEPROM_Map!G382</f>
        <v>-16</v>
      </c>
      <c r="D83" s="41">
        <f>EEPROM_Map!I382</f>
        <v>-15</v>
      </c>
      <c r="E83" s="41">
        <f>EEPROM_Map!K382</f>
        <v>-19</v>
      </c>
      <c r="F83" s="41">
        <f>EEPROM_Map!M382</f>
        <v>-14</v>
      </c>
      <c r="G83" s="41">
        <f>EEPROM_Map!O382</f>
        <v>-16</v>
      </c>
      <c r="H83" s="41">
        <f>EEPROM_Map!Q382</f>
        <v>-15</v>
      </c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1:42" x14ac:dyDescent="0.25">
      <c r="A84" s="41">
        <f>EEPROM_Map!C383</f>
        <v>-17</v>
      </c>
      <c r="B84" s="41">
        <f>EEPROM_Map!E383</f>
        <v>-15</v>
      </c>
      <c r="C84" s="41">
        <f>EEPROM_Map!G383</f>
        <v>-11</v>
      </c>
      <c r="D84" s="41">
        <f>EEPROM_Map!I383</f>
        <v>-17</v>
      </c>
      <c r="E84" s="41">
        <f>EEPROM_Map!K383</f>
        <v>-14</v>
      </c>
      <c r="F84" s="41">
        <f>EEPROM_Map!M383</f>
        <v>-20</v>
      </c>
      <c r="G84" s="41">
        <f>EEPROM_Map!O383</f>
        <v>-17</v>
      </c>
      <c r="H84" s="41">
        <f>EEPROM_Map!Q383</f>
        <v>-14</v>
      </c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1:42" x14ac:dyDescent="0.25">
      <c r="A85" s="41">
        <f>EEPROM_Map!C384</f>
        <v>-98</v>
      </c>
      <c r="B85" s="41">
        <f>EEPROM_Map!E384</f>
        <v>25</v>
      </c>
      <c r="C85" s="41">
        <f>EEPROM_Map!G384</f>
        <v>-67</v>
      </c>
      <c r="D85" s="41">
        <f>EEPROM_Map!I384</f>
        <v>15</v>
      </c>
      <c r="E85" s="41">
        <f>EEPROM_Map!K384</f>
        <v>-65</v>
      </c>
      <c r="F85" s="41">
        <f>EEPROM_Map!M384</f>
        <v>-111</v>
      </c>
      <c r="G85" s="41">
        <f>EEPROM_Map!O384</f>
        <v>8</v>
      </c>
      <c r="H85" s="41">
        <f>EEPROM_Map!Q384</f>
        <v>-37</v>
      </c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1:42" x14ac:dyDescent="0.25">
      <c r="A86" s="41">
        <f>EEPROM_Map!C385</f>
        <v>-40</v>
      </c>
      <c r="B86" s="41">
        <f>EEPROM_Map!E385</f>
        <v>26</v>
      </c>
      <c r="C86" s="41">
        <f>EEPROM_Map!G385</f>
        <v>-30</v>
      </c>
      <c r="D86" s="41">
        <f>EEPROM_Map!I385</f>
        <v>-78</v>
      </c>
      <c r="E86" s="41">
        <f>EEPROM_Map!K385</f>
        <v>-77</v>
      </c>
      <c r="F86" s="41">
        <f>EEPROM_Map!M385</f>
        <v>-63</v>
      </c>
      <c r="G86" s="41">
        <f>EEPROM_Map!O385</f>
        <v>4</v>
      </c>
      <c r="H86" s="41">
        <f>EEPROM_Map!Q385</f>
        <v>-34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1:42" x14ac:dyDescent="0.25">
      <c r="A87" s="41">
        <f>EEPROM_Map!C386</f>
        <v>-11</v>
      </c>
      <c r="B87" s="41">
        <f>EEPROM_Map!E386</f>
        <v>-35</v>
      </c>
      <c r="C87" s="41">
        <f>EEPROM_Map!G386</f>
        <v>-21</v>
      </c>
      <c r="D87" s="41">
        <f>EEPROM_Map!I386</f>
        <v>-22</v>
      </c>
      <c r="E87" s="41">
        <f>EEPROM_Map!K386</f>
        <v>-23</v>
      </c>
      <c r="F87" s="41">
        <f>EEPROM_Map!M386</f>
        <v>-74</v>
      </c>
      <c r="G87" s="41">
        <f>EEPROM_Map!O386</f>
        <v>-39</v>
      </c>
      <c r="H87" s="41">
        <f>EEPROM_Map!Q386</f>
        <v>-37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1:42" x14ac:dyDescent="0.25">
      <c r="A88" s="41">
        <f>EEPROM_Map!C387</f>
        <v>-30</v>
      </c>
      <c r="B88" s="41">
        <f>EEPROM_Map!E387</f>
        <v>-46</v>
      </c>
      <c r="C88" s="41">
        <f>EEPROM_Map!G387</f>
        <v>-51</v>
      </c>
      <c r="D88" s="41">
        <f>EEPROM_Map!I387</f>
        <v>-11</v>
      </c>
      <c r="E88" s="41">
        <f>EEPROM_Map!K387</f>
        <v>-63</v>
      </c>
      <c r="F88" s="41">
        <f>EEPROM_Map!M387</f>
        <v>-5</v>
      </c>
      <c r="G88" s="41">
        <f>EEPROM_Map!O387</f>
        <v>-68</v>
      </c>
      <c r="H88" s="41">
        <f>EEPROM_Map!Q387</f>
        <v>-37</v>
      </c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1:42" x14ac:dyDescent="0.25">
      <c r="A89" s="41">
        <f>EEPROM_Map!C388</f>
        <v>36</v>
      </c>
      <c r="B89" s="41">
        <f>EEPROM_Map!E388</f>
        <v>-72</v>
      </c>
      <c r="C89" s="41">
        <f>EEPROM_Map!G388</f>
        <v>-27</v>
      </c>
      <c r="D89" s="41">
        <f>EEPROM_Map!I388</f>
        <v>-63</v>
      </c>
      <c r="E89" s="41">
        <f>EEPROM_Map!K388</f>
        <v>33</v>
      </c>
      <c r="F89" s="41">
        <f>EEPROM_Map!M388</f>
        <v>-34</v>
      </c>
      <c r="G89" s="41">
        <f>EEPROM_Map!O388</f>
        <v>14</v>
      </c>
      <c r="H89" s="41">
        <f>EEPROM_Map!Q388</f>
        <v>-94</v>
      </c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1:42" x14ac:dyDescent="0.25">
      <c r="A90" s="41">
        <f>EEPROM_Map!C389</f>
        <v>-85</v>
      </c>
      <c r="B90" s="41">
        <f>EEPROM_Map!E389</f>
        <v>35</v>
      </c>
      <c r="C90" s="41">
        <f>EEPROM_Map!G389</f>
        <v>-62</v>
      </c>
      <c r="D90" s="41">
        <f>EEPROM_Map!I389</f>
        <v>-67</v>
      </c>
      <c r="E90" s="41">
        <f>EEPROM_Map!K389</f>
        <v>-18</v>
      </c>
      <c r="F90" s="41">
        <f>EEPROM_Map!M389</f>
        <v>-32</v>
      </c>
      <c r="G90" s="41">
        <f>EEPROM_Map!O389</f>
        <v>-9</v>
      </c>
      <c r="H90" s="41">
        <f>EEPROM_Map!Q389</f>
        <v>28</v>
      </c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1:42" x14ac:dyDescent="0.25">
      <c r="A91" s="41">
        <f>EEPROM_Map!C390</f>
        <v>-37</v>
      </c>
      <c r="B91" s="41">
        <f>EEPROM_Map!E390</f>
        <v>-72</v>
      </c>
      <c r="C91" s="41">
        <f>EEPROM_Map!G390</f>
        <v>-15</v>
      </c>
      <c r="D91" s="41">
        <f>EEPROM_Map!I390</f>
        <v>-89</v>
      </c>
      <c r="E91" s="41">
        <f>EEPROM_Map!K390</f>
        <v>-2</v>
      </c>
      <c r="F91" s="41">
        <f>EEPROM_Map!M390</f>
        <v>-86</v>
      </c>
      <c r="G91" s="41">
        <f>EEPROM_Map!O390</f>
        <v>-43</v>
      </c>
      <c r="H91" s="41">
        <f>EEPROM_Map!Q390</f>
        <v>-39</v>
      </c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1:42" x14ac:dyDescent="0.25">
      <c r="A92" s="41">
        <f>EEPROM_Map!C391</f>
        <v>11</v>
      </c>
      <c r="B92" s="41">
        <f>EEPROM_Map!E391</f>
        <v>-5</v>
      </c>
      <c r="C92" s="41">
        <f>EEPROM_Map!G391</f>
        <v>41</v>
      </c>
      <c r="D92" s="41">
        <f>EEPROM_Map!I391</f>
        <v>-78</v>
      </c>
      <c r="E92" s="41">
        <f>EEPROM_Map!K391</f>
        <v>-41</v>
      </c>
      <c r="F92" s="41">
        <f>EEPROM_Map!M391</f>
        <v>62</v>
      </c>
      <c r="G92" s="41">
        <f>EEPROM_Map!O391</f>
        <v>90</v>
      </c>
      <c r="H92" s="41">
        <f>EEPROM_Map!Q391</f>
        <v>-79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1:42" x14ac:dyDescent="0.25">
      <c r="A93" s="41">
        <f>EEPROM_Map!C392</f>
        <v>-35</v>
      </c>
      <c r="B93" s="41">
        <f>EEPROM_Map!E392</f>
        <v>30</v>
      </c>
      <c r="C93" s="41">
        <f>EEPROM_Map!G392</f>
        <v>-91</v>
      </c>
      <c r="D93" s="41">
        <f>EEPROM_Map!I392</f>
        <v>38</v>
      </c>
      <c r="E93" s="41">
        <f>EEPROM_Map!K392</f>
        <v>-50</v>
      </c>
      <c r="F93" s="41">
        <f>EEPROM_Map!M392</f>
        <v>-27</v>
      </c>
      <c r="G93" s="41">
        <f>EEPROM_Map!O392</f>
        <v>-40</v>
      </c>
      <c r="H93" s="41">
        <f>EEPROM_Map!Q392</f>
        <v>-29</v>
      </c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1:42" x14ac:dyDescent="0.25">
      <c r="A94" s="41">
        <f>EEPROM_Map!C393</f>
        <v>-66</v>
      </c>
      <c r="B94" s="41">
        <f>EEPROM_Map!E393</f>
        <v>-80</v>
      </c>
      <c r="C94" s="41">
        <f>EEPROM_Map!G393</f>
        <v>11</v>
      </c>
      <c r="D94" s="41">
        <f>EEPROM_Map!I393</f>
        <v>-1</v>
      </c>
      <c r="E94" s="41">
        <f>EEPROM_Map!K393</f>
        <v>-60</v>
      </c>
      <c r="F94" s="41">
        <f>EEPROM_Map!M393</f>
        <v>43</v>
      </c>
      <c r="G94" s="41">
        <f>EEPROM_Map!O393</f>
        <v>-89</v>
      </c>
      <c r="H94" s="41">
        <f>EEPROM_Map!Q393</f>
        <v>27</v>
      </c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1:42" x14ac:dyDescent="0.25">
      <c r="A95" s="41">
        <f>EEPROM_Map!C394</f>
        <v>31</v>
      </c>
      <c r="B95" s="41">
        <f>EEPROM_Map!E394</f>
        <v>-85</v>
      </c>
      <c r="C95" s="41">
        <f>EEPROM_Map!G394</f>
        <v>7</v>
      </c>
      <c r="D95" s="41">
        <f>EEPROM_Map!I394</f>
        <v>-42</v>
      </c>
      <c r="E95" s="41">
        <f>EEPROM_Map!K394</f>
        <v>-13</v>
      </c>
      <c r="F95" s="41">
        <f>EEPROM_Map!M394</f>
        <v>-40</v>
      </c>
      <c r="G95" s="41">
        <f>EEPROM_Map!O394</f>
        <v>-30</v>
      </c>
      <c r="H95" s="41">
        <f>EEPROM_Map!Q394</f>
        <v>8</v>
      </c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1:42" x14ac:dyDescent="0.25">
      <c r="A96" s="41">
        <f>EEPROM_Map!C395</f>
        <v>-37</v>
      </c>
      <c r="B96" s="41">
        <f>EEPROM_Map!E395</f>
        <v>-26</v>
      </c>
      <c r="C96" s="41">
        <f>EEPROM_Map!G395</f>
        <v>-138</v>
      </c>
      <c r="D96" s="41">
        <f>EEPROM_Map!I395</f>
        <v>-13</v>
      </c>
      <c r="E96" s="41">
        <f>EEPROM_Map!K395</f>
        <v>-88</v>
      </c>
      <c r="F96" s="41">
        <f>EEPROM_Map!M395</f>
        <v>34</v>
      </c>
      <c r="G96" s="41">
        <f>EEPROM_Map!O395</f>
        <v>-21</v>
      </c>
      <c r="H96" s="41">
        <f>EEPROM_Map!Q395</f>
        <v>12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1:42" x14ac:dyDescent="0.25">
      <c r="A97" s="41">
        <f>EEPROM_Map!C396</f>
        <v>-19</v>
      </c>
      <c r="B97" s="41">
        <f>EEPROM_Map!E396</f>
        <v>-20</v>
      </c>
      <c r="C97" s="41">
        <f>EEPROM_Map!G396</f>
        <v>-17</v>
      </c>
      <c r="D97" s="41">
        <f>EEPROM_Map!I396</f>
        <v>-19</v>
      </c>
      <c r="E97" s="41">
        <f>EEPROM_Map!K396</f>
        <v>-18</v>
      </c>
      <c r="F97" s="41">
        <f>EEPROM_Map!M396</f>
        <v>-15</v>
      </c>
      <c r="G97" s="41">
        <f>EEPROM_Map!O396</f>
        <v>-20</v>
      </c>
      <c r="H97" s="41">
        <f>EEPROM_Map!Q396</f>
        <v>-19</v>
      </c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1:42" x14ac:dyDescent="0.25">
      <c r="A98" s="41">
        <f>EEPROM_Map!C397</f>
        <v>-15</v>
      </c>
      <c r="B98" s="41">
        <f>EEPROM_Map!E397</f>
        <v>-23</v>
      </c>
      <c r="C98" s="41">
        <f>EEPROM_Map!G397</f>
        <v>-19</v>
      </c>
      <c r="D98" s="41">
        <f>EEPROM_Map!I397</f>
        <v>-17</v>
      </c>
      <c r="E98" s="41">
        <f>EEPROM_Map!K397</f>
        <v>-18</v>
      </c>
      <c r="F98" s="41">
        <f>EEPROM_Map!M397</f>
        <v>-19</v>
      </c>
      <c r="G98" s="41">
        <f>EEPROM_Map!O397</f>
        <v>-20</v>
      </c>
      <c r="H98" s="41">
        <f>EEPROM_Map!Q397</f>
        <v>-18</v>
      </c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1:42" x14ac:dyDescent="0.25">
      <c r="A99" s="41">
        <f>EEPROM_Map!C398</f>
        <v>-21</v>
      </c>
      <c r="B99" s="41">
        <f>EEPROM_Map!E398</f>
        <v>-17</v>
      </c>
      <c r="C99" s="41">
        <f>EEPROM_Map!G398</f>
        <v>-17</v>
      </c>
      <c r="D99" s="41">
        <f>EEPROM_Map!I398</f>
        <v>-17</v>
      </c>
      <c r="E99" s="41">
        <f>EEPROM_Map!K398</f>
        <v>-21</v>
      </c>
      <c r="F99" s="41">
        <f>EEPROM_Map!M398</f>
        <v>-16</v>
      </c>
      <c r="G99" s="41">
        <f>EEPROM_Map!O398</f>
        <v>-16</v>
      </c>
      <c r="H99" s="41">
        <f>EEPROM_Map!Q398</f>
        <v>-17</v>
      </c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1:42" x14ac:dyDescent="0.25">
      <c r="A100" s="41">
        <f>EEPROM_Map!C399</f>
        <v>-17</v>
      </c>
      <c r="B100" s="41">
        <f>EEPROM_Map!E399</f>
        <v>-17</v>
      </c>
      <c r="C100" s="41">
        <f>EEPROM_Map!G399</f>
        <v>-11</v>
      </c>
      <c r="D100" s="41">
        <f>EEPROM_Map!I399</f>
        <v>-18</v>
      </c>
      <c r="E100" s="41">
        <f>EEPROM_Map!K399</f>
        <v>-15</v>
      </c>
      <c r="F100" s="41">
        <f>EEPROM_Map!M399</f>
        <v>-21</v>
      </c>
      <c r="G100" s="41">
        <f>EEPROM_Map!O399</f>
        <v>-18</v>
      </c>
      <c r="H100" s="41">
        <f>EEPROM_Map!Q399</f>
        <v>-15</v>
      </c>
    </row>
    <row r="101" spans="1:42" x14ac:dyDescent="0.25">
      <c r="A101" s="41">
        <f>EEPROM_Map!C400</f>
        <v>-99</v>
      </c>
      <c r="B101" s="41">
        <f>EEPROM_Map!E400</f>
        <v>22</v>
      </c>
      <c r="C101" s="41">
        <f>EEPROM_Map!G400</f>
        <v>-69</v>
      </c>
      <c r="D101" s="41">
        <f>EEPROM_Map!I400</f>
        <v>14</v>
      </c>
      <c r="E101" s="41">
        <f>EEPROM_Map!K400</f>
        <v>-68</v>
      </c>
      <c r="F101" s="41">
        <f>EEPROM_Map!M400</f>
        <v>-112</v>
      </c>
      <c r="G101" s="41">
        <f>EEPROM_Map!O400</f>
        <v>8</v>
      </c>
      <c r="H101" s="41">
        <f>EEPROM_Map!Q400</f>
        <v>-38</v>
      </c>
    </row>
    <row r="102" spans="1:42" x14ac:dyDescent="0.25">
      <c r="A102" s="41">
        <f>EEPROM_Map!C401</f>
        <v>-42</v>
      </c>
      <c r="B102" s="41">
        <f>EEPROM_Map!E401</f>
        <v>24</v>
      </c>
      <c r="C102" s="41">
        <f>EEPROM_Map!G401</f>
        <v>-31</v>
      </c>
      <c r="D102" s="41">
        <f>EEPROM_Map!I401</f>
        <v>-79</v>
      </c>
      <c r="E102" s="41">
        <f>EEPROM_Map!K401</f>
        <v>-79</v>
      </c>
      <c r="F102" s="41">
        <f>EEPROM_Map!M401</f>
        <v>-64</v>
      </c>
      <c r="G102" s="41">
        <f>EEPROM_Map!O401</f>
        <v>3</v>
      </c>
      <c r="H102" s="41">
        <f>EEPROM_Map!Q401</f>
        <v>-37</v>
      </c>
    </row>
    <row r="103" spans="1:42" x14ac:dyDescent="0.25">
      <c r="A103" s="41">
        <f>EEPROM_Map!C402</f>
        <v>-12</v>
      </c>
      <c r="B103" s="41">
        <f>EEPROM_Map!E402</f>
        <v>-38</v>
      </c>
      <c r="C103" s="41">
        <f>EEPROM_Map!G402</f>
        <v>-23</v>
      </c>
      <c r="D103" s="41">
        <f>EEPROM_Map!I402</f>
        <v>-23</v>
      </c>
      <c r="E103" s="41">
        <f>EEPROM_Map!K402</f>
        <v>-26</v>
      </c>
      <c r="F103" s="41">
        <f>EEPROM_Map!M402</f>
        <v>-76</v>
      </c>
      <c r="G103" s="41">
        <f>EEPROM_Map!O402</f>
        <v>-41</v>
      </c>
      <c r="H103" s="41">
        <f>EEPROM_Map!Q402</f>
        <v>-38</v>
      </c>
    </row>
    <row r="104" spans="1:42" x14ac:dyDescent="0.25">
      <c r="A104" s="41">
        <f>EEPROM_Map!C403</f>
        <v>-32</v>
      </c>
      <c r="B104" s="41">
        <f>EEPROM_Map!E403</f>
        <v>-48</v>
      </c>
      <c r="C104" s="41">
        <f>EEPROM_Map!G403</f>
        <v>-53</v>
      </c>
      <c r="D104" s="41">
        <f>EEPROM_Map!I403</f>
        <v>-13</v>
      </c>
      <c r="E104" s="41">
        <f>EEPROM_Map!K403</f>
        <v>-65</v>
      </c>
      <c r="F104" s="41">
        <f>EEPROM_Map!M403</f>
        <v>-7</v>
      </c>
      <c r="G104" s="41">
        <f>EEPROM_Map!O403</f>
        <v>-69</v>
      </c>
      <c r="H104" s="41">
        <f>EEPROM_Map!Q403</f>
        <v>-38</v>
      </c>
    </row>
    <row r="105" spans="1:42" x14ac:dyDescent="0.25">
      <c r="A105" s="41">
        <f>EEPROM_Map!C404</f>
        <v>34</v>
      </c>
      <c r="B105" s="41">
        <f>EEPROM_Map!E404</f>
        <v>-74</v>
      </c>
      <c r="C105" s="41">
        <f>EEPROM_Map!G404</f>
        <v>-29</v>
      </c>
      <c r="D105" s="41">
        <f>EEPROM_Map!I404</f>
        <v>-66</v>
      </c>
      <c r="E105" s="41">
        <f>EEPROM_Map!K404</f>
        <v>30</v>
      </c>
      <c r="F105" s="41">
        <f>EEPROM_Map!M404</f>
        <v>-36</v>
      </c>
      <c r="G105" s="41">
        <f>EEPROM_Map!O404</f>
        <v>12</v>
      </c>
      <c r="H105" s="41">
        <f>EEPROM_Map!Q404</f>
        <v>-96</v>
      </c>
    </row>
    <row r="106" spans="1:42" x14ac:dyDescent="0.25">
      <c r="A106" s="41">
        <f>EEPROM_Map!C405</f>
        <v>-87</v>
      </c>
      <c r="B106" s="41">
        <f>EEPROM_Map!E405</f>
        <v>34</v>
      </c>
      <c r="C106" s="41">
        <f>EEPROM_Map!G405</f>
        <v>-63</v>
      </c>
      <c r="D106" s="41">
        <f>EEPROM_Map!I405</f>
        <v>-70</v>
      </c>
      <c r="E106" s="41">
        <f>EEPROM_Map!K405</f>
        <v>-19</v>
      </c>
      <c r="F106" s="41">
        <f>EEPROM_Map!M405</f>
        <v>-34</v>
      </c>
      <c r="G106" s="41">
        <f>EEPROM_Map!O405</f>
        <v>-11</v>
      </c>
      <c r="H106" s="41">
        <f>EEPROM_Map!Q405</f>
        <v>27</v>
      </c>
    </row>
    <row r="107" spans="1:42" x14ac:dyDescent="0.25">
      <c r="A107" s="41">
        <f>EEPROM_Map!C406</f>
        <v>-38</v>
      </c>
      <c r="B107" s="41">
        <f>EEPROM_Map!E406</f>
        <v>-73</v>
      </c>
      <c r="C107" s="41">
        <f>EEPROM_Map!G406</f>
        <v>-17</v>
      </c>
      <c r="D107" s="41">
        <f>EEPROM_Map!I406</f>
        <v>-91</v>
      </c>
      <c r="E107" s="41">
        <f>EEPROM_Map!K406</f>
        <v>-3</v>
      </c>
      <c r="F107" s="41">
        <f>EEPROM_Map!M406</f>
        <v>-88</v>
      </c>
      <c r="G107" s="41">
        <f>EEPROM_Map!O406</f>
        <v>-46</v>
      </c>
      <c r="H107" s="41">
        <f>EEPROM_Map!Q406</f>
        <v>-41</v>
      </c>
    </row>
    <row r="108" spans="1:42" x14ac:dyDescent="0.25">
      <c r="A108" s="41">
        <f>EEPROM_Map!C407</f>
        <v>10</v>
      </c>
      <c r="B108" s="41">
        <f>EEPROM_Map!E407</f>
        <v>-7</v>
      </c>
      <c r="C108" s="41">
        <f>EEPROM_Map!G407</f>
        <v>39</v>
      </c>
      <c r="D108" s="41">
        <f>EEPROM_Map!I407</f>
        <v>-78</v>
      </c>
      <c r="E108" s="41">
        <f>EEPROM_Map!K407</f>
        <v>-43</v>
      </c>
      <c r="F108" s="41">
        <f>EEPROM_Map!M407</f>
        <v>60</v>
      </c>
      <c r="G108" s="41">
        <f>EEPROM_Map!O407</f>
        <v>87</v>
      </c>
      <c r="H108" s="41">
        <f>EEPROM_Map!Q407</f>
        <v>-79</v>
      </c>
    </row>
    <row r="109" spans="1:42" x14ac:dyDescent="0.25">
      <c r="A109" s="41">
        <f>EEPROM_Map!C408</f>
        <v>-39</v>
      </c>
      <c r="B109" s="41">
        <f>EEPROM_Map!E408</f>
        <v>27</v>
      </c>
      <c r="C109" s="41">
        <f>EEPROM_Map!G408</f>
        <v>-93</v>
      </c>
      <c r="D109" s="41">
        <f>EEPROM_Map!I408</f>
        <v>36</v>
      </c>
      <c r="E109" s="41">
        <f>EEPROM_Map!K408</f>
        <v>-52</v>
      </c>
      <c r="F109" s="41">
        <f>EEPROM_Map!M408</f>
        <v>-29</v>
      </c>
      <c r="G109" s="41">
        <f>EEPROM_Map!O408</f>
        <v>-42</v>
      </c>
      <c r="H109" s="41">
        <f>EEPROM_Map!Q408</f>
        <v>-31</v>
      </c>
    </row>
    <row r="110" spans="1:42" x14ac:dyDescent="0.25">
      <c r="A110" s="41">
        <f>EEPROM_Map!C409</f>
        <v>-70</v>
      </c>
      <c r="B110" s="41">
        <f>EEPROM_Map!E409</f>
        <v>-82</v>
      </c>
      <c r="C110" s="41">
        <f>EEPROM_Map!G409</f>
        <v>9</v>
      </c>
      <c r="D110" s="41">
        <f>EEPROM_Map!I409</f>
        <v>-3</v>
      </c>
      <c r="E110" s="41">
        <f>EEPROM_Map!K409</f>
        <v>-63</v>
      </c>
      <c r="F110" s="41">
        <f>EEPROM_Map!M409</f>
        <v>42</v>
      </c>
      <c r="G110" s="41">
        <f>EEPROM_Map!O409</f>
        <v>-91</v>
      </c>
      <c r="H110" s="41">
        <f>EEPROM_Map!Q409</f>
        <v>24</v>
      </c>
    </row>
    <row r="111" spans="1:42" x14ac:dyDescent="0.25">
      <c r="A111" s="41">
        <f>EEPROM_Map!C410</f>
        <v>29</v>
      </c>
      <c r="B111" s="41">
        <f>EEPROM_Map!E410</f>
        <v>-87</v>
      </c>
      <c r="C111" s="41">
        <f>EEPROM_Map!G410</f>
        <v>5</v>
      </c>
      <c r="D111" s="41">
        <f>EEPROM_Map!I410</f>
        <v>-44</v>
      </c>
      <c r="E111" s="41">
        <f>EEPROM_Map!K410</f>
        <v>-15</v>
      </c>
      <c r="F111" s="41">
        <f>EEPROM_Map!M410</f>
        <v>-42</v>
      </c>
      <c r="G111" s="41">
        <f>EEPROM_Map!O410</f>
        <v>-32</v>
      </c>
      <c r="H111" s="41">
        <f>EEPROM_Map!Q410</f>
        <v>5</v>
      </c>
    </row>
    <row r="112" spans="1:42" x14ac:dyDescent="0.25">
      <c r="A112" s="41">
        <f>EEPROM_Map!C411</f>
        <v>-40</v>
      </c>
      <c r="B112" s="41">
        <f>EEPROM_Map!E411</f>
        <v>-28</v>
      </c>
      <c r="C112" s="41">
        <f>EEPROM_Map!G411</f>
        <v>-140</v>
      </c>
      <c r="D112" s="41">
        <f>EEPROM_Map!I411</f>
        <v>-14</v>
      </c>
      <c r="E112" s="41">
        <f>EEPROM_Map!K411</f>
        <v>-90</v>
      </c>
      <c r="F112" s="41">
        <f>EEPROM_Map!M411</f>
        <v>32</v>
      </c>
      <c r="G112" s="41">
        <f>EEPROM_Map!O411</f>
        <v>-23</v>
      </c>
      <c r="H112" s="41">
        <f>EEPROM_Map!Q411</f>
        <v>11</v>
      </c>
    </row>
    <row r="113" spans="1:8" x14ac:dyDescent="0.25">
      <c r="A113" s="41">
        <f>EEPROM_Map!C412</f>
        <v>-23</v>
      </c>
      <c r="B113" s="41">
        <f>EEPROM_Map!E412</f>
        <v>-23</v>
      </c>
      <c r="C113" s="41">
        <f>EEPROM_Map!G412</f>
        <v>-18</v>
      </c>
      <c r="D113" s="41">
        <f>EEPROM_Map!I412</f>
        <v>-22</v>
      </c>
      <c r="E113" s="41">
        <f>EEPROM_Map!K412</f>
        <v>-20</v>
      </c>
      <c r="F113" s="41">
        <f>EEPROM_Map!M412</f>
        <v>-17</v>
      </c>
      <c r="G113" s="41">
        <f>EEPROM_Map!O412</f>
        <v>-22</v>
      </c>
      <c r="H113" s="41">
        <f>EEPROM_Map!Q412</f>
        <v>-22</v>
      </c>
    </row>
    <row r="114" spans="1:8" x14ac:dyDescent="0.25">
      <c r="A114" s="41">
        <f>EEPROM_Map!C413</f>
        <v>-18</v>
      </c>
      <c r="B114" s="41">
        <f>EEPROM_Map!E413</f>
        <v>-25</v>
      </c>
      <c r="C114" s="41">
        <f>EEPROM_Map!G413</f>
        <v>-21</v>
      </c>
      <c r="D114" s="41">
        <f>EEPROM_Map!I413</f>
        <v>-19</v>
      </c>
      <c r="E114" s="41">
        <f>EEPROM_Map!K413</f>
        <v>-20</v>
      </c>
      <c r="F114" s="41">
        <f>EEPROM_Map!M413</f>
        <v>-22</v>
      </c>
      <c r="G114" s="41">
        <f>EEPROM_Map!O413</f>
        <v>-22</v>
      </c>
      <c r="H114" s="41">
        <f>EEPROM_Map!Q413</f>
        <v>-20</v>
      </c>
    </row>
    <row r="115" spans="1:8" x14ac:dyDescent="0.25">
      <c r="A115" s="41">
        <f>EEPROM_Map!C414</f>
        <v>-22</v>
      </c>
      <c r="B115" s="41">
        <f>EEPROM_Map!E414</f>
        <v>-20</v>
      </c>
      <c r="C115" s="41">
        <f>EEPROM_Map!G414</f>
        <v>-20</v>
      </c>
      <c r="D115" s="41">
        <f>EEPROM_Map!I414</f>
        <v>-19</v>
      </c>
      <c r="E115" s="41">
        <f>EEPROM_Map!K414</f>
        <v>-23</v>
      </c>
      <c r="F115" s="41">
        <f>EEPROM_Map!M414</f>
        <v>-19</v>
      </c>
      <c r="G115" s="41">
        <f>EEPROM_Map!O414</f>
        <v>-19</v>
      </c>
      <c r="H115" s="41">
        <f>EEPROM_Map!Q414</f>
        <v>-19</v>
      </c>
    </row>
    <row r="116" spans="1:8" x14ac:dyDescent="0.25">
      <c r="A116" s="41">
        <f>EEPROM_Map!C415</f>
        <v>-21</v>
      </c>
      <c r="B116" s="41">
        <f>EEPROM_Map!E415</f>
        <v>-19</v>
      </c>
      <c r="C116" s="41">
        <f>EEPROM_Map!G415</f>
        <v>-14</v>
      </c>
      <c r="D116" s="41">
        <f>EEPROM_Map!I415</f>
        <v>-21</v>
      </c>
      <c r="E116" s="41">
        <f>EEPROM_Map!K415</f>
        <v>-17</v>
      </c>
      <c r="F116" s="41">
        <f>EEPROM_Map!M415</f>
        <v>-22</v>
      </c>
      <c r="G116" s="41">
        <f>EEPROM_Map!O415</f>
        <v>-19</v>
      </c>
      <c r="H116" s="41">
        <f>EEPROM_Map!Q415</f>
        <v>-15</v>
      </c>
    </row>
    <row r="117" spans="1:8" x14ac:dyDescent="0.25">
      <c r="A117" s="41">
        <f>EEPROM_Map!C416</f>
        <v>-103</v>
      </c>
      <c r="B117" s="41">
        <f>EEPROM_Map!E416</f>
        <v>20</v>
      </c>
      <c r="C117" s="41">
        <f>EEPROM_Map!G416</f>
        <v>-71</v>
      </c>
      <c r="D117" s="41">
        <f>EEPROM_Map!I416</f>
        <v>11</v>
      </c>
      <c r="E117" s="41">
        <f>EEPROM_Map!K416</f>
        <v>-69</v>
      </c>
      <c r="F117" s="41">
        <f>EEPROM_Map!M416</f>
        <v>-114</v>
      </c>
      <c r="G117" s="41">
        <f>EEPROM_Map!O416</f>
        <v>5</v>
      </c>
      <c r="H117" s="41">
        <f>EEPROM_Map!Q416</f>
        <v>-41</v>
      </c>
    </row>
    <row r="118" spans="1:8" x14ac:dyDescent="0.25">
      <c r="A118" s="41">
        <f>EEPROM_Map!C417</f>
        <v>-44</v>
      </c>
      <c r="B118" s="41">
        <f>EEPROM_Map!E417</f>
        <v>22</v>
      </c>
      <c r="C118" s="41">
        <f>EEPROM_Map!G417</f>
        <v>-34</v>
      </c>
      <c r="D118" s="41">
        <f>EEPROM_Map!I417</f>
        <v>-82</v>
      </c>
      <c r="E118" s="41">
        <f>EEPROM_Map!K417</f>
        <v>-82</v>
      </c>
      <c r="F118" s="41">
        <f>EEPROM_Map!M417</f>
        <v>-67</v>
      </c>
      <c r="G118" s="41">
        <f>EEPROM_Map!O417</f>
        <v>0</v>
      </c>
      <c r="H118" s="41">
        <f>EEPROM_Map!Q417</f>
        <v>-39</v>
      </c>
    </row>
    <row r="119" spans="1:8" x14ac:dyDescent="0.25">
      <c r="A119" s="41">
        <f>EEPROM_Map!C418</f>
        <v>-15</v>
      </c>
      <c r="B119" s="41">
        <f>EEPROM_Map!E418</f>
        <v>-40</v>
      </c>
      <c r="C119" s="41">
        <f>EEPROM_Map!G418</f>
        <v>-25</v>
      </c>
      <c r="D119" s="41">
        <f>EEPROM_Map!I418</f>
        <v>-25</v>
      </c>
      <c r="E119" s="41">
        <f>EEPROM_Map!K418</f>
        <v>-28</v>
      </c>
      <c r="F119" s="41">
        <f>EEPROM_Map!M418</f>
        <v>-79</v>
      </c>
      <c r="G119" s="41">
        <f>EEPROM_Map!O418</f>
        <v>-44</v>
      </c>
      <c r="H119" s="41">
        <f>EEPROM_Map!Q418</f>
        <v>-41</v>
      </c>
    </row>
    <row r="120" spans="1:8" x14ac:dyDescent="0.25">
      <c r="A120" s="41">
        <f>EEPROM_Map!C419</f>
        <v>-34</v>
      </c>
      <c r="B120" s="41">
        <f>EEPROM_Map!E419</f>
        <v>-50</v>
      </c>
      <c r="C120" s="41">
        <f>EEPROM_Map!G419</f>
        <v>-55</v>
      </c>
      <c r="D120" s="41">
        <f>EEPROM_Map!I419</f>
        <v>-14</v>
      </c>
      <c r="E120" s="41">
        <f>EEPROM_Map!K419</f>
        <v>-67</v>
      </c>
      <c r="F120" s="41">
        <f>EEPROM_Map!M419</f>
        <v>-9</v>
      </c>
      <c r="G120" s="41">
        <f>EEPROM_Map!O419</f>
        <v>-71</v>
      </c>
      <c r="H120" s="41">
        <f>EEPROM_Map!Q419</f>
        <v>-38</v>
      </c>
    </row>
    <row r="121" spans="1:8" x14ac:dyDescent="0.25">
      <c r="A121" s="41">
        <f>EEPROM_Map!C420</f>
        <v>30</v>
      </c>
      <c r="B121" s="41">
        <f>EEPROM_Map!E420</f>
        <v>-78</v>
      </c>
      <c r="C121" s="41">
        <f>EEPROM_Map!G420</f>
        <v>-31</v>
      </c>
      <c r="D121" s="41">
        <f>EEPROM_Map!I420</f>
        <v>-68</v>
      </c>
      <c r="E121" s="41">
        <f>EEPROM_Map!K420</f>
        <v>28</v>
      </c>
      <c r="F121" s="41">
        <f>EEPROM_Map!M420</f>
        <v>-38</v>
      </c>
      <c r="G121" s="41">
        <f>EEPROM_Map!O420</f>
        <v>10</v>
      </c>
      <c r="H121" s="41">
        <f>EEPROM_Map!Q420</f>
        <v>-98</v>
      </c>
    </row>
    <row r="122" spans="1:8" x14ac:dyDescent="0.25">
      <c r="A122" s="41">
        <f>EEPROM_Map!C421</f>
        <v>-90</v>
      </c>
      <c r="B122" s="41">
        <f>EEPROM_Map!E421</f>
        <v>30</v>
      </c>
      <c r="C122" s="41">
        <f>EEPROM_Map!G421</f>
        <v>-67</v>
      </c>
      <c r="D122" s="41">
        <f>EEPROM_Map!I421</f>
        <v>-72</v>
      </c>
      <c r="E122" s="41">
        <f>EEPROM_Map!K421</f>
        <v>-22</v>
      </c>
      <c r="F122" s="41">
        <f>EEPROM_Map!M421</f>
        <v>-37</v>
      </c>
      <c r="G122" s="41">
        <f>EEPROM_Map!O421</f>
        <v>-15</v>
      </c>
      <c r="H122" s="41">
        <f>EEPROM_Map!Q421</f>
        <v>22</v>
      </c>
    </row>
    <row r="123" spans="1:8" x14ac:dyDescent="0.25">
      <c r="A123" s="41">
        <f>EEPROM_Map!C422</f>
        <v>-42</v>
      </c>
      <c r="B123" s="41">
        <f>EEPROM_Map!E422</f>
        <v>-77</v>
      </c>
      <c r="C123" s="41">
        <f>EEPROM_Map!G422</f>
        <v>-21</v>
      </c>
      <c r="D123" s="41">
        <f>EEPROM_Map!I422</f>
        <v>-94</v>
      </c>
      <c r="E123" s="41">
        <f>EEPROM_Map!K422</f>
        <v>-7</v>
      </c>
      <c r="F123" s="41">
        <f>EEPROM_Map!M422</f>
        <v>-92</v>
      </c>
      <c r="G123" s="41">
        <f>EEPROM_Map!O422</f>
        <v>-49</v>
      </c>
      <c r="H123" s="41">
        <f>EEPROM_Map!Q422</f>
        <v>-45</v>
      </c>
    </row>
    <row r="124" spans="1:8" x14ac:dyDescent="0.25">
      <c r="A124" s="41">
        <f>EEPROM_Map!C423</f>
        <v>6</v>
      </c>
      <c r="B124" s="41">
        <f>EEPROM_Map!E423</f>
        <v>-12</v>
      </c>
      <c r="C124" s="41">
        <f>EEPROM_Map!G423</f>
        <v>35</v>
      </c>
      <c r="D124" s="41">
        <f>EEPROM_Map!I423</f>
        <v>-81</v>
      </c>
      <c r="E124" s="41">
        <f>EEPROM_Map!K423</f>
        <v>-46</v>
      </c>
      <c r="F124" s="41">
        <f>EEPROM_Map!M423</f>
        <v>57</v>
      </c>
      <c r="G124" s="41">
        <f>EEPROM_Map!O423</f>
        <v>86</v>
      </c>
      <c r="H124" s="41">
        <f>EEPROM_Map!Q423</f>
        <v>-79</v>
      </c>
    </row>
    <row r="125" spans="1:8" x14ac:dyDescent="0.25">
      <c r="A125" s="41">
        <f>EEPROM_Map!C424</f>
        <v>-40</v>
      </c>
      <c r="B125" s="41">
        <f>EEPROM_Map!E424</f>
        <v>25</v>
      </c>
      <c r="C125" s="41">
        <f>EEPROM_Map!G424</f>
        <v>-94</v>
      </c>
      <c r="D125" s="41">
        <f>EEPROM_Map!I424</f>
        <v>34</v>
      </c>
      <c r="E125" s="41">
        <f>EEPROM_Map!K424</f>
        <v>-54</v>
      </c>
      <c r="F125" s="41">
        <f>EEPROM_Map!M424</f>
        <v>-30</v>
      </c>
      <c r="G125" s="41">
        <f>EEPROM_Map!O424</f>
        <v>-45</v>
      </c>
      <c r="H125" s="41">
        <f>EEPROM_Map!Q424</f>
        <v>-33</v>
      </c>
    </row>
    <row r="126" spans="1:8" x14ac:dyDescent="0.25">
      <c r="A126" s="41">
        <f>EEPROM_Map!C425</f>
        <v>-71</v>
      </c>
      <c r="B126" s="41">
        <f>EEPROM_Map!E425</f>
        <v>-84</v>
      </c>
      <c r="C126" s="41">
        <f>EEPROM_Map!G425</f>
        <v>6</v>
      </c>
      <c r="D126" s="41">
        <f>EEPROM_Map!I425</f>
        <v>-6</v>
      </c>
      <c r="E126" s="41">
        <f>EEPROM_Map!K425</f>
        <v>-65</v>
      </c>
      <c r="F126" s="41">
        <f>EEPROM_Map!M425</f>
        <v>38</v>
      </c>
      <c r="G126" s="41">
        <f>EEPROM_Map!O425</f>
        <v>-95</v>
      </c>
      <c r="H126" s="41">
        <f>EEPROM_Map!Q425</f>
        <v>21</v>
      </c>
    </row>
    <row r="127" spans="1:8" x14ac:dyDescent="0.25">
      <c r="A127" s="41">
        <f>EEPROM_Map!C426</f>
        <v>26</v>
      </c>
      <c r="B127" s="41">
        <f>EEPROM_Map!E426</f>
        <v>-91</v>
      </c>
      <c r="C127" s="41">
        <f>EEPROM_Map!G426</f>
        <v>1</v>
      </c>
      <c r="D127" s="41">
        <f>EEPROM_Map!I426</f>
        <v>-48</v>
      </c>
      <c r="E127" s="41">
        <f>EEPROM_Map!K426</f>
        <v>-20</v>
      </c>
      <c r="F127" s="41">
        <f>EEPROM_Map!M426</f>
        <v>-46</v>
      </c>
      <c r="G127" s="41">
        <f>EEPROM_Map!O426</f>
        <v>-35</v>
      </c>
      <c r="H127" s="41">
        <f>EEPROM_Map!Q426</f>
        <v>1</v>
      </c>
    </row>
    <row r="128" spans="1:8" x14ac:dyDescent="0.25">
      <c r="A128" s="41">
        <f>EEPROM_Map!C427</f>
        <v>-44</v>
      </c>
      <c r="B128" s="41">
        <f>EEPROM_Map!E427</f>
        <v>-33</v>
      </c>
      <c r="C128" s="41">
        <f>EEPROM_Map!G427</f>
        <v>-146</v>
      </c>
      <c r="D128" s="41">
        <f>EEPROM_Map!I427</f>
        <v>-22</v>
      </c>
      <c r="E128" s="41">
        <f>EEPROM_Map!K427</f>
        <v>-95</v>
      </c>
      <c r="F128" s="41">
        <f>EEPROM_Map!M427</f>
        <v>26</v>
      </c>
      <c r="G128" s="41">
        <f>EEPROM_Map!O427</f>
        <v>-29</v>
      </c>
      <c r="H128" s="41">
        <f>EEPROM_Map!Q427</f>
        <v>7</v>
      </c>
    </row>
  </sheetData>
  <conditionalFormatting sqref="K2:AP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8"/>
  <sheetViews>
    <sheetView zoomScale="55" zoomScaleNormal="55" workbookViewId="0">
      <selection activeCell="G30" sqref="G30"/>
    </sheetView>
  </sheetViews>
  <sheetFormatPr baseColWidth="10" defaultColWidth="11.42578125" defaultRowHeight="15" x14ac:dyDescent="0.25"/>
  <cols>
    <col min="1" max="8" width="6.7109375" style="41" customWidth="1"/>
    <col min="9" max="9" width="11.42578125" style="41"/>
    <col min="10" max="42" width="6.7109375" style="41" customWidth="1"/>
    <col min="43" max="16384" width="11.42578125" style="41"/>
  </cols>
  <sheetData>
    <row r="1" spans="1:42" x14ac:dyDescent="0.25">
      <c r="A1" s="41">
        <f>EEPROM_Map!C429</f>
        <v>6943</v>
      </c>
      <c r="B1" s="41">
        <f>EEPROM_Map!E429</f>
        <v>12644</v>
      </c>
      <c r="C1" s="41">
        <f>EEPROM_Map!G429</f>
        <v>14768</v>
      </c>
      <c r="D1" s="41">
        <f>EEPROM_Map!I429</f>
        <v>21201</v>
      </c>
      <c r="E1" s="41">
        <f>EEPROM_Map!K429</f>
        <v>22266</v>
      </c>
      <c r="F1" s="41">
        <f>EEPROM_Map!M429</f>
        <v>26051</v>
      </c>
      <c r="G1" s="41">
        <f>EEPROM_Map!O429</f>
        <v>28455</v>
      </c>
      <c r="H1" s="41">
        <f>EEPROM_Map!Q429</f>
        <v>29561</v>
      </c>
      <c r="J1" s="43"/>
      <c r="K1" s="44">
        <v>0</v>
      </c>
      <c r="L1" s="44">
        <f>K1+1</f>
        <v>1</v>
      </c>
      <c r="M1" s="44">
        <f t="shared" ref="M1:AP1" si="0">L1+1</f>
        <v>2</v>
      </c>
      <c r="N1" s="44">
        <f t="shared" si="0"/>
        <v>3</v>
      </c>
      <c r="O1" s="44">
        <f t="shared" si="0"/>
        <v>4</v>
      </c>
      <c r="P1" s="44">
        <f t="shared" si="0"/>
        <v>5</v>
      </c>
      <c r="Q1" s="44">
        <f t="shared" si="0"/>
        <v>6</v>
      </c>
      <c r="R1" s="44">
        <f t="shared" si="0"/>
        <v>7</v>
      </c>
      <c r="S1" s="44">
        <f t="shared" si="0"/>
        <v>8</v>
      </c>
      <c r="T1" s="44">
        <f t="shared" si="0"/>
        <v>9</v>
      </c>
      <c r="U1" s="44">
        <f t="shared" si="0"/>
        <v>10</v>
      </c>
      <c r="V1" s="44">
        <f t="shared" si="0"/>
        <v>11</v>
      </c>
      <c r="W1" s="44">
        <f t="shared" si="0"/>
        <v>12</v>
      </c>
      <c r="X1" s="44">
        <f t="shared" si="0"/>
        <v>13</v>
      </c>
      <c r="Y1" s="44">
        <f t="shared" si="0"/>
        <v>14</v>
      </c>
      <c r="Z1" s="44">
        <f t="shared" si="0"/>
        <v>15</v>
      </c>
      <c r="AA1" s="44">
        <f t="shared" si="0"/>
        <v>16</v>
      </c>
      <c r="AB1" s="44">
        <f t="shared" si="0"/>
        <v>17</v>
      </c>
      <c r="AC1" s="44">
        <f t="shared" si="0"/>
        <v>18</v>
      </c>
      <c r="AD1" s="44">
        <f t="shared" si="0"/>
        <v>19</v>
      </c>
      <c r="AE1" s="44">
        <f t="shared" si="0"/>
        <v>20</v>
      </c>
      <c r="AF1" s="44">
        <f t="shared" si="0"/>
        <v>21</v>
      </c>
      <c r="AG1" s="44">
        <f t="shared" si="0"/>
        <v>22</v>
      </c>
      <c r="AH1" s="44">
        <f t="shared" si="0"/>
        <v>23</v>
      </c>
      <c r="AI1" s="44">
        <f t="shared" si="0"/>
        <v>24</v>
      </c>
      <c r="AJ1" s="44">
        <f t="shared" si="0"/>
        <v>25</v>
      </c>
      <c r="AK1" s="44">
        <f t="shared" si="0"/>
        <v>26</v>
      </c>
      <c r="AL1" s="44">
        <f t="shared" si="0"/>
        <v>27</v>
      </c>
      <c r="AM1" s="44">
        <f t="shared" si="0"/>
        <v>28</v>
      </c>
      <c r="AN1" s="44">
        <f t="shared" si="0"/>
        <v>29</v>
      </c>
      <c r="AO1" s="44">
        <f t="shared" si="0"/>
        <v>30</v>
      </c>
      <c r="AP1" s="44">
        <f t="shared" si="0"/>
        <v>31</v>
      </c>
    </row>
    <row r="2" spans="1:42" x14ac:dyDescent="0.25">
      <c r="A2" s="41">
        <f>EEPROM_Map!C430</f>
        <v>30386</v>
      </c>
      <c r="B2" s="41">
        <f>EEPROM_Map!E430</f>
        <v>35287</v>
      </c>
      <c r="C2" s="41">
        <f>EEPROM_Map!G430</f>
        <v>35564</v>
      </c>
      <c r="D2" s="41">
        <f>EEPROM_Map!I430</f>
        <v>38633</v>
      </c>
      <c r="E2" s="41">
        <f>EEPROM_Map!K430</f>
        <v>38109</v>
      </c>
      <c r="F2" s="41">
        <f>EEPROM_Map!M430</f>
        <v>38096</v>
      </c>
      <c r="G2" s="41">
        <f>EEPROM_Map!O430</f>
        <v>39744</v>
      </c>
      <c r="H2" s="41">
        <f>EEPROM_Map!Q430</f>
        <v>39393</v>
      </c>
      <c r="J2" s="45">
        <v>0</v>
      </c>
      <c r="K2" s="41">
        <f>INDEX($A$1:$H$32,ROUNDDOWN(K$1/8,0)+1+COUNT($K$1:$FN$1)*$J2/8,MOD(K$1,8)+1)</f>
        <v>6943</v>
      </c>
      <c r="L2" s="41">
        <f t="shared" ref="L2:AA17" si="1">INDEX($A$1:$H$2400,ROUNDDOWN(L$1/8,0)+1+COUNT($K$1:$FN$1)*$J2/8,MOD(L$1,8)+1)</f>
        <v>12644</v>
      </c>
      <c r="M2" s="41">
        <f t="shared" si="1"/>
        <v>14768</v>
      </c>
      <c r="N2" s="41">
        <f t="shared" si="1"/>
        <v>21201</v>
      </c>
      <c r="O2" s="41">
        <f t="shared" si="1"/>
        <v>22266</v>
      </c>
      <c r="P2" s="41">
        <f t="shared" si="1"/>
        <v>26051</v>
      </c>
      <c r="Q2" s="41">
        <f t="shared" si="1"/>
        <v>28455</v>
      </c>
      <c r="R2" s="41">
        <f t="shared" si="1"/>
        <v>29561</v>
      </c>
      <c r="S2" s="41">
        <f t="shared" si="1"/>
        <v>30386</v>
      </c>
      <c r="T2" s="41">
        <f t="shared" si="1"/>
        <v>35287</v>
      </c>
      <c r="U2" s="41">
        <f t="shared" si="1"/>
        <v>35564</v>
      </c>
      <c r="V2" s="41">
        <f t="shared" si="1"/>
        <v>38633</v>
      </c>
      <c r="W2" s="41">
        <f t="shared" si="1"/>
        <v>38109</v>
      </c>
      <c r="X2" s="41">
        <f t="shared" si="1"/>
        <v>38096</v>
      </c>
      <c r="Y2" s="41">
        <f t="shared" si="1"/>
        <v>39744</v>
      </c>
      <c r="Z2" s="41">
        <f t="shared" si="1"/>
        <v>39393</v>
      </c>
      <c r="AA2" s="41">
        <f t="shared" si="1"/>
        <v>38758</v>
      </c>
      <c r="AB2" s="41">
        <f t="shared" ref="AB2:AP17" si="2">INDEX($A$1:$H$2400,ROUNDDOWN(AB$1/8,0)+1+COUNT($K$1:$FN$1)*$J2/8,MOD(AB$1,8)+1)</f>
        <v>37870</v>
      </c>
      <c r="AC2" s="41">
        <f t="shared" si="2"/>
        <v>35942</v>
      </c>
      <c r="AD2" s="41">
        <f t="shared" si="2"/>
        <v>38064</v>
      </c>
      <c r="AE2" s="41">
        <f t="shared" si="2"/>
        <v>32497</v>
      </c>
      <c r="AF2" s="41">
        <f t="shared" si="2"/>
        <v>35164</v>
      </c>
      <c r="AG2" s="41">
        <f t="shared" si="2"/>
        <v>32549</v>
      </c>
      <c r="AH2" s="41">
        <f t="shared" si="2"/>
        <v>32506</v>
      </c>
      <c r="AI2" s="41">
        <f t="shared" si="2"/>
        <v>29636</v>
      </c>
      <c r="AJ2" s="41">
        <f t="shared" si="2"/>
        <v>26132</v>
      </c>
      <c r="AK2" s="41">
        <f t="shared" si="2"/>
        <v>23614</v>
      </c>
      <c r="AL2" s="41">
        <f t="shared" si="2"/>
        <v>18059</v>
      </c>
      <c r="AM2" s="41">
        <f t="shared" si="2"/>
        <v>15573</v>
      </c>
      <c r="AN2" s="41">
        <f t="shared" si="2"/>
        <v>11988</v>
      </c>
      <c r="AO2" s="41">
        <f t="shared" si="2"/>
        <v>6265</v>
      </c>
      <c r="AP2" s="41">
        <f t="shared" si="2"/>
        <v>0</v>
      </c>
    </row>
    <row r="3" spans="1:42" x14ac:dyDescent="0.25">
      <c r="A3" s="41">
        <f>EEPROM_Map!C431</f>
        <v>38758</v>
      </c>
      <c r="B3" s="41">
        <f>EEPROM_Map!E431</f>
        <v>37870</v>
      </c>
      <c r="C3" s="41">
        <f>EEPROM_Map!G431</f>
        <v>35942</v>
      </c>
      <c r="D3" s="41">
        <f>EEPROM_Map!I431</f>
        <v>38064</v>
      </c>
      <c r="E3" s="41">
        <f>EEPROM_Map!K431</f>
        <v>32497</v>
      </c>
      <c r="F3" s="41">
        <f>EEPROM_Map!M431</f>
        <v>35164</v>
      </c>
      <c r="G3" s="41">
        <f>EEPROM_Map!O431</f>
        <v>32549</v>
      </c>
      <c r="H3" s="41">
        <f>EEPROM_Map!Q431</f>
        <v>32506</v>
      </c>
      <c r="J3" s="46">
        <f>J2+1</f>
        <v>1</v>
      </c>
      <c r="K3" s="41">
        <f t="shared" ref="K3:K18" si="3">INDEX($A$1:$H$2400,ROUNDDOWN(K$1/8,0)+1+COUNT($K$1:$FN$1)*$J3/8,MOD(K$1,8)+1)</f>
        <v>13111</v>
      </c>
      <c r="L3" s="41">
        <f t="shared" si="1"/>
        <v>19072</v>
      </c>
      <c r="M3" s="41">
        <f t="shared" si="1"/>
        <v>21748</v>
      </c>
      <c r="N3" s="41">
        <f t="shared" si="1"/>
        <v>27528</v>
      </c>
      <c r="O3" s="41">
        <f t="shared" si="1"/>
        <v>29010</v>
      </c>
      <c r="P3" s="41">
        <f t="shared" si="1"/>
        <v>30708</v>
      </c>
      <c r="Q3" s="41">
        <f t="shared" si="1"/>
        <v>34020</v>
      </c>
      <c r="R3" s="41">
        <f t="shared" si="1"/>
        <v>35260</v>
      </c>
      <c r="S3" s="41">
        <f t="shared" si="1"/>
        <v>37850</v>
      </c>
      <c r="T3" s="41">
        <f t="shared" si="1"/>
        <v>39357</v>
      </c>
      <c r="U3" s="41">
        <f t="shared" si="1"/>
        <v>39417</v>
      </c>
      <c r="V3" s="41">
        <f t="shared" si="1"/>
        <v>41655</v>
      </c>
      <c r="W3" s="41">
        <f t="shared" si="1"/>
        <v>43336</v>
      </c>
      <c r="X3" s="41">
        <f t="shared" si="1"/>
        <v>43713</v>
      </c>
      <c r="Y3" s="41">
        <f t="shared" si="1"/>
        <v>39251</v>
      </c>
      <c r="Z3" s="41">
        <f t="shared" si="1"/>
        <v>41695</v>
      </c>
      <c r="AA3" s="41">
        <f t="shared" si="1"/>
        <v>40359</v>
      </c>
      <c r="AB3" s="41">
        <f t="shared" si="2"/>
        <v>45890</v>
      </c>
      <c r="AC3" s="41">
        <f t="shared" si="2"/>
        <v>41037</v>
      </c>
      <c r="AD3" s="41">
        <f t="shared" si="2"/>
        <v>40994</v>
      </c>
      <c r="AE3" s="41">
        <f t="shared" si="2"/>
        <v>40654</v>
      </c>
      <c r="AF3" s="41">
        <f t="shared" si="2"/>
        <v>40151</v>
      </c>
      <c r="AG3" s="41">
        <f t="shared" si="2"/>
        <v>36194</v>
      </c>
      <c r="AH3" s="41">
        <f t="shared" si="2"/>
        <v>35520</v>
      </c>
      <c r="AI3" s="41">
        <f t="shared" si="2"/>
        <v>35307</v>
      </c>
      <c r="AJ3" s="41">
        <f t="shared" si="2"/>
        <v>34133</v>
      </c>
      <c r="AK3" s="41">
        <f t="shared" si="2"/>
        <v>27526</v>
      </c>
      <c r="AL3" s="41">
        <f t="shared" si="2"/>
        <v>23687</v>
      </c>
      <c r="AM3" s="41">
        <f t="shared" si="2"/>
        <v>18884</v>
      </c>
      <c r="AN3" s="41">
        <f t="shared" si="2"/>
        <v>13640</v>
      </c>
      <c r="AO3" s="41">
        <f t="shared" si="2"/>
        <v>11578</v>
      </c>
      <c r="AP3" s="41">
        <f t="shared" si="2"/>
        <v>6899</v>
      </c>
    </row>
    <row r="4" spans="1:42" x14ac:dyDescent="0.25">
      <c r="A4" s="41">
        <f>EEPROM_Map!C432</f>
        <v>29636</v>
      </c>
      <c r="B4" s="41">
        <f>EEPROM_Map!E432</f>
        <v>26132</v>
      </c>
      <c r="C4" s="41">
        <f>EEPROM_Map!G432</f>
        <v>23614</v>
      </c>
      <c r="D4" s="41">
        <f>EEPROM_Map!I432</f>
        <v>18059</v>
      </c>
      <c r="E4" s="41">
        <f>EEPROM_Map!K432</f>
        <v>15573</v>
      </c>
      <c r="F4" s="41">
        <f>EEPROM_Map!M432</f>
        <v>11988</v>
      </c>
      <c r="G4" s="41">
        <f>EEPROM_Map!O432</f>
        <v>6265</v>
      </c>
      <c r="H4" s="41">
        <f>EEPROM_Map!Q432</f>
        <v>0</v>
      </c>
      <c r="J4" s="46">
        <f t="shared" ref="J4:J17" si="4">J3+1</f>
        <v>2</v>
      </c>
      <c r="K4" s="41">
        <f t="shared" si="3"/>
        <v>19251</v>
      </c>
      <c r="L4" s="41">
        <f t="shared" si="1"/>
        <v>23186</v>
      </c>
      <c r="M4" s="41">
        <f t="shared" si="1"/>
        <v>27585</v>
      </c>
      <c r="N4" s="41">
        <f t="shared" si="1"/>
        <v>29518</v>
      </c>
      <c r="O4" s="41">
        <f t="shared" si="1"/>
        <v>30824</v>
      </c>
      <c r="P4" s="41">
        <f t="shared" si="1"/>
        <v>35874</v>
      </c>
      <c r="Q4" s="41">
        <f t="shared" si="1"/>
        <v>37512</v>
      </c>
      <c r="R4" s="41">
        <f t="shared" si="1"/>
        <v>38316</v>
      </c>
      <c r="S4" s="41">
        <f t="shared" si="1"/>
        <v>40187</v>
      </c>
      <c r="T4" s="41">
        <f t="shared" si="1"/>
        <v>42922</v>
      </c>
      <c r="U4" s="41">
        <f t="shared" si="1"/>
        <v>43070</v>
      </c>
      <c r="V4" s="41">
        <f t="shared" si="1"/>
        <v>45074</v>
      </c>
      <c r="W4" s="41">
        <f t="shared" si="1"/>
        <v>47940</v>
      </c>
      <c r="X4" s="41">
        <f t="shared" si="1"/>
        <v>47067</v>
      </c>
      <c r="Y4" s="41">
        <f t="shared" si="1"/>
        <v>44779</v>
      </c>
      <c r="Z4" s="41">
        <f t="shared" si="1"/>
        <v>46750</v>
      </c>
      <c r="AA4" s="41">
        <f t="shared" si="1"/>
        <v>47980</v>
      </c>
      <c r="AB4" s="41">
        <f t="shared" si="2"/>
        <v>47334</v>
      </c>
      <c r="AC4" s="41">
        <f t="shared" si="2"/>
        <v>44484</v>
      </c>
      <c r="AD4" s="41">
        <f t="shared" si="2"/>
        <v>45636</v>
      </c>
      <c r="AE4" s="41">
        <f t="shared" si="2"/>
        <v>45482</v>
      </c>
      <c r="AF4" s="41">
        <f t="shared" si="2"/>
        <v>42296</v>
      </c>
      <c r="AG4" s="41">
        <f t="shared" si="2"/>
        <v>41127</v>
      </c>
      <c r="AH4" s="41">
        <f t="shared" si="2"/>
        <v>37821</v>
      </c>
      <c r="AI4" s="41">
        <f t="shared" si="2"/>
        <v>37225</v>
      </c>
      <c r="AJ4" s="41">
        <f t="shared" si="2"/>
        <v>35085</v>
      </c>
      <c r="AK4" s="41">
        <f t="shared" si="2"/>
        <v>30533</v>
      </c>
      <c r="AL4" s="41">
        <f t="shared" si="2"/>
        <v>26680</v>
      </c>
      <c r="AM4" s="41">
        <f t="shared" si="2"/>
        <v>24676</v>
      </c>
      <c r="AN4" s="41">
        <f t="shared" si="2"/>
        <v>21546</v>
      </c>
      <c r="AO4" s="41">
        <f t="shared" si="2"/>
        <v>15385</v>
      </c>
      <c r="AP4" s="41">
        <f t="shared" si="2"/>
        <v>12988</v>
      </c>
    </row>
    <row r="5" spans="1:42" x14ac:dyDescent="0.25">
      <c r="A5" s="41">
        <f>EEPROM_Map!C433</f>
        <v>13111</v>
      </c>
      <c r="B5" s="41">
        <f>EEPROM_Map!E433</f>
        <v>19072</v>
      </c>
      <c r="C5" s="41">
        <f>EEPROM_Map!G433</f>
        <v>21748</v>
      </c>
      <c r="D5" s="41">
        <f>EEPROM_Map!I433</f>
        <v>27528</v>
      </c>
      <c r="E5" s="41">
        <f>EEPROM_Map!K433</f>
        <v>29010</v>
      </c>
      <c r="F5" s="41">
        <f>EEPROM_Map!M433</f>
        <v>30708</v>
      </c>
      <c r="G5" s="41">
        <f>EEPROM_Map!O433</f>
        <v>34020</v>
      </c>
      <c r="H5" s="41">
        <f>EEPROM_Map!Q433</f>
        <v>35260</v>
      </c>
      <c r="J5" s="46">
        <f t="shared" si="4"/>
        <v>3</v>
      </c>
      <c r="K5" s="41">
        <f t="shared" si="3"/>
        <v>19538</v>
      </c>
      <c r="L5" s="41">
        <f t="shared" si="1"/>
        <v>25936</v>
      </c>
      <c r="M5" s="41">
        <f t="shared" si="1"/>
        <v>30243</v>
      </c>
      <c r="N5" s="41">
        <f t="shared" si="1"/>
        <v>32411</v>
      </c>
      <c r="O5" s="41">
        <f t="shared" si="1"/>
        <v>33254</v>
      </c>
      <c r="P5" s="41">
        <f t="shared" si="1"/>
        <v>38727</v>
      </c>
      <c r="Q5" s="41">
        <f t="shared" si="1"/>
        <v>37665</v>
      </c>
      <c r="R5" s="41">
        <f t="shared" si="1"/>
        <v>42805</v>
      </c>
      <c r="S5" s="41">
        <f t="shared" si="1"/>
        <v>44858</v>
      </c>
      <c r="T5" s="41">
        <f t="shared" si="1"/>
        <v>42397</v>
      </c>
      <c r="U5" s="41">
        <f t="shared" si="1"/>
        <v>46042</v>
      </c>
      <c r="V5" s="41">
        <f t="shared" si="1"/>
        <v>44073</v>
      </c>
      <c r="W5" s="41">
        <f t="shared" si="1"/>
        <v>45052</v>
      </c>
      <c r="X5" s="41">
        <f t="shared" si="1"/>
        <v>44967</v>
      </c>
      <c r="Y5" s="41">
        <f t="shared" si="1"/>
        <v>46380</v>
      </c>
      <c r="Z5" s="41">
        <f t="shared" si="1"/>
        <v>48640</v>
      </c>
      <c r="AA5" s="41">
        <f t="shared" si="1"/>
        <v>49134</v>
      </c>
      <c r="AB5" s="41">
        <f t="shared" si="2"/>
        <v>46283</v>
      </c>
      <c r="AC5" s="41">
        <f t="shared" si="2"/>
        <v>47536</v>
      </c>
      <c r="AD5" s="41">
        <f t="shared" si="2"/>
        <v>47051</v>
      </c>
      <c r="AE5" s="41">
        <f t="shared" si="2"/>
        <v>43645</v>
      </c>
      <c r="AF5" s="41">
        <f t="shared" si="2"/>
        <v>43395</v>
      </c>
      <c r="AG5" s="41">
        <f t="shared" si="2"/>
        <v>45287</v>
      </c>
      <c r="AH5" s="41">
        <f t="shared" si="2"/>
        <v>39879</v>
      </c>
      <c r="AI5" s="41">
        <f t="shared" si="2"/>
        <v>37735</v>
      </c>
      <c r="AJ5" s="41">
        <f t="shared" si="2"/>
        <v>36652</v>
      </c>
      <c r="AK5" s="41">
        <f t="shared" si="2"/>
        <v>34556</v>
      </c>
      <c r="AL5" s="41">
        <f t="shared" si="2"/>
        <v>31518</v>
      </c>
      <c r="AM5" s="41">
        <f t="shared" si="2"/>
        <v>26915</v>
      </c>
      <c r="AN5" s="41">
        <f t="shared" si="2"/>
        <v>23974</v>
      </c>
      <c r="AO5" s="41">
        <f t="shared" si="2"/>
        <v>18977</v>
      </c>
      <c r="AP5" s="41">
        <f t="shared" si="2"/>
        <v>14223</v>
      </c>
    </row>
    <row r="6" spans="1:42" x14ac:dyDescent="0.25">
      <c r="A6" s="41">
        <f>EEPROM_Map!C434</f>
        <v>37850</v>
      </c>
      <c r="B6" s="41">
        <f>EEPROM_Map!E434</f>
        <v>39357</v>
      </c>
      <c r="C6" s="41">
        <f>EEPROM_Map!G434</f>
        <v>39417</v>
      </c>
      <c r="D6" s="41">
        <f>EEPROM_Map!I434</f>
        <v>41655</v>
      </c>
      <c r="E6" s="41">
        <f>EEPROM_Map!K434</f>
        <v>43336</v>
      </c>
      <c r="F6" s="41">
        <f>EEPROM_Map!M434</f>
        <v>43713</v>
      </c>
      <c r="G6" s="41">
        <f>EEPROM_Map!O434</f>
        <v>39251</v>
      </c>
      <c r="H6" s="41">
        <f>EEPROM_Map!Q434</f>
        <v>41695</v>
      </c>
      <c r="J6" s="46">
        <f t="shared" si="4"/>
        <v>4</v>
      </c>
      <c r="K6" s="41">
        <f t="shared" si="3"/>
        <v>24683</v>
      </c>
      <c r="L6" s="41">
        <f t="shared" si="1"/>
        <v>30609</v>
      </c>
      <c r="M6" s="41">
        <f t="shared" si="1"/>
        <v>32274</v>
      </c>
      <c r="N6" s="41">
        <f t="shared" si="1"/>
        <v>38102</v>
      </c>
      <c r="O6" s="41">
        <f t="shared" si="1"/>
        <v>39249</v>
      </c>
      <c r="P6" s="41">
        <f t="shared" si="1"/>
        <v>41519</v>
      </c>
      <c r="Q6" s="41">
        <f t="shared" si="1"/>
        <v>43941</v>
      </c>
      <c r="R6" s="41">
        <f t="shared" si="1"/>
        <v>44525</v>
      </c>
      <c r="S6" s="41">
        <f t="shared" si="1"/>
        <v>45206</v>
      </c>
      <c r="T6" s="41">
        <f t="shared" si="1"/>
        <v>49999</v>
      </c>
      <c r="U6" s="41">
        <f t="shared" si="1"/>
        <v>48932</v>
      </c>
      <c r="V6" s="41">
        <f t="shared" si="1"/>
        <v>53328</v>
      </c>
      <c r="W6" s="41">
        <f t="shared" si="1"/>
        <v>52077</v>
      </c>
      <c r="X6" s="41">
        <f t="shared" si="1"/>
        <v>51969</v>
      </c>
      <c r="Y6" s="41">
        <f t="shared" si="1"/>
        <v>53901</v>
      </c>
      <c r="Z6" s="41">
        <f t="shared" si="1"/>
        <v>53245</v>
      </c>
      <c r="AA6" s="41">
        <f t="shared" si="1"/>
        <v>52915</v>
      </c>
      <c r="AB6" s="41">
        <f t="shared" si="2"/>
        <v>51487</v>
      </c>
      <c r="AC6" s="41">
        <f t="shared" si="2"/>
        <v>49066</v>
      </c>
      <c r="AD6" s="41">
        <f t="shared" si="2"/>
        <v>50777</v>
      </c>
      <c r="AE6" s="41">
        <f t="shared" si="2"/>
        <v>45370</v>
      </c>
      <c r="AF6" s="41">
        <f t="shared" si="2"/>
        <v>49478</v>
      </c>
      <c r="AG6" s="41">
        <f t="shared" si="2"/>
        <v>46024</v>
      </c>
      <c r="AH6" s="41">
        <f t="shared" si="2"/>
        <v>47148</v>
      </c>
      <c r="AI6" s="41">
        <f t="shared" si="2"/>
        <v>44281</v>
      </c>
      <c r="AJ6" s="41">
        <f t="shared" si="2"/>
        <v>41547</v>
      </c>
      <c r="AK6" s="41">
        <f t="shared" si="2"/>
        <v>39975</v>
      </c>
      <c r="AL6" s="41">
        <f t="shared" si="2"/>
        <v>34180</v>
      </c>
      <c r="AM6" s="41">
        <f t="shared" si="2"/>
        <v>32524</v>
      </c>
      <c r="AN6" s="41">
        <f t="shared" si="2"/>
        <v>29166</v>
      </c>
      <c r="AO6" s="41">
        <f t="shared" si="2"/>
        <v>24651</v>
      </c>
      <c r="AP6" s="41">
        <f t="shared" si="2"/>
        <v>18468</v>
      </c>
    </row>
    <row r="7" spans="1:42" x14ac:dyDescent="0.25">
      <c r="A7" s="41">
        <f>EEPROM_Map!C435</f>
        <v>40359</v>
      </c>
      <c r="B7" s="41">
        <f>EEPROM_Map!E435</f>
        <v>45890</v>
      </c>
      <c r="C7" s="41">
        <f>EEPROM_Map!G435</f>
        <v>41037</v>
      </c>
      <c r="D7" s="41">
        <f>EEPROM_Map!I435</f>
        <v>40994</v>
      </c>
      <c r="E7" s="41">
        <f>EEPROM_Map!K435</f>
        <v>40654</v>
      </c>
      <c r="F7" s="41">
        <f>EEPROM_Map!M435</f>
        <v>40151</v>
      </c>
      <c r="G7" s="41">
        <f>EEPROM_Map!O435</f>
        <v>36194</v>
      </c>
      <c r="H7" s="41">
        <f>EEPROM_Map!Q435</f>
        <v>35520</v>
      </c>
      <c r="J7" s="46">
        <f t="shared" si="4"/>
        <v>5</v>
      </c>
      <c r="K7" s="41">
        <f t="shared" si="3"/>
        <v>28585</v>
      </c>
      <c r="L7" s="41">
        <f t="shared" si="1"/>
        <v>33754</v>
      </c>
      <c r="M7" s="41">
        <f t="shared" si="1"/>
        <v>35040</v>
      </c>
      <c r="N7" s="41">
        <f t="shared" si="1"/>
        <v>40513</v>
      </c>
      <c r="O7" s="41">
        <f t="shared" si="1"/>
        <v>41860</v>
      </c>
      <c r="P7" s="41">
        <f t="shared" si="1"/>
        <v>42986</v>
      </c>
      <c r="Q7" s="41">
        <f t="shared" si="1"/>
        <v>46453</v>
      </c>
      <c r="R7" s="41">
        <f t="shared" si="1"/>
        <v>47044</v>
      </c>
      <c r="S7" s="41">
        <f t="shared" si="1"/>
        <v>48419</v>
      </c>
      <c r="T7" s="41">
        <f t="shared" si="1"/>
        <v>50078</v>
      </c>
      <c r="U7" s="41">
        <f t="shared" si="1"/>
        <v>50421</v>
      </c>
      <c r="V7" s="41">
        <f t="shared" si="1"/>
        <v>51939</v>
      </c>
      <c r="W7" s="41">
        <f t="shared" si="1"/>
        <v>53535</v>
      </c>
      <c r="X7" s="41">
        <f t="shared" si="1"/>
        <v>54017</v>
      </c>
      <c r="Y7" s="41">
        <f t="shared" si="1"/>
        <v>49363</v>
      </c>
      <c r="Z7" s="41">
        <f t="shared" si="1"/>
        <v>51454</v>
      </c>
      <c r="AA7" s="41">
        <f t="shared" si="1"/>
        <v>50755</v>
      </c>
      <c r="AB7" s="41">
        <f t="shared" si="2"/>
        <v>56803</v>
      </c>
      <c r="AC7" s="41">
        <f t="shared" si="2"/>
        <v>51209</v>
      </c>
      <c r="AD7" s="41">
        <f t="shared" si="2"/>
        <v>50860</v>
      </c>
      <c r="AE7" s="41">
        <f t="shared" si="2"/>
        <v>50097</v>
      </c>
      <c r="AF7" s="41">
        <f t="shared" si="2"/>
        <v>50292</v>
      </c>
      <c r="AG7" s="41">
        <f t="shared" si="2"/>
        <v>47345</v>
      </c>
      <c r="AH7" s="41">
        <f t="shared" si="2"/>
        <v>47164</v>
      </c>
      <c r="AI7" s="41">
        <f t="shared" si="2"/>
        <v>47364</v>
      </c>
      <c r="AJ7" s="41">
        <f t="shared" si="2"/>
        <v>47108</v>
      </c>
      <c r="AK7" s="41">
        <f t="shared" si="2"/>
        <v>40855</v>
      </c>
      <c r="AL7" s="41">
        <f t="shared" si="2"/>
        <v>36571</v>
      </c>
      <c r="AM7" s="41">
        <f t="shared" si="2"/>
        <v>32844</v>
      </c>
      <c r="AN7" s="41">
        <f t="shared" si="2"/>
        <v>28722</v>
      </c>
      <c r="AO7" s="41">
        <f t="shared" si="2"/>
        <v>27053</v>
      </c>
      <c r="AP7" s="41">
        <f t="shared" si="2"/>
        <v>23082</v>
      </c>
    </row>
    <row r="8" spans="1:42" x14ac:dyDescent="0.25">
      <c r="A8" s="41">
        <f>EEPROM_Map!C436</f>
        <v>35307</v>
      </c>
      <c r="B8" s="41">
        <f>EEPROM_Map!E436</f>
        <v>34133</v>
      </c>
      <c r="C8" s="41">
        <f>EEPROM_Map!G436</f>
        <v>27526</v>
      </c>
      <c r="D8" s="41">
        <f>EEPROM_Map!I436</f>
        <v>23687</v>
      </c>
      <c r="E8" s="41">
        <f>EEPROM_Map!K436</f>
        <v>18884</v>
      </c>
      <c r="F8" s="41">
        <f>EEPROM_Map!M436</f>
        <v>13640</v>
      </c>
      <c r="G8" s="41">
        <f>EEPROM_Map!O436</f>
        <v>11578</v>
      </c>
      <c r="H8" s="41">
        <f>EEPROM_Map!Q436</f>
        <v>6899</v>
      </c>
      <c r="J8" s="46">
        <f t="shared" si="4"/>
        <v>6</v>
      </c>
      <c r="K8" s="41">
        <f t="shared" si="3"/>
        <v>32783</v>
      </c>
      <c r="L8" s="41">
        <f t="shared" si="1"/>
        <v>35194</v>
      </c>
      <c r="M8" s="41">
        <f t="shared" si="1"/>
        <v>39396</v>
      </c>
      <c r="N8" s="41">
        <f t="shared" si="1"/>
        <v>39069</v>
      </c>
      <c r="O8" s="41">
        <f t="shared" si="1"/>
        <v>41495</v>
      </c>
      <c r="P8" s="41">
        <f t="shared" si="1"/>
        <v>46393</v>
      </c>
      <c r="Q8" s="41">
        <f t="shared" si="1"/>
        <v>47023</v>
      </c>
      <c r="R8" s="41">
        <f t="shared" si="1"/>
        <v>48693</v>
      </c>
      <c r="S8" s="41">
        <f t="shared" si="1"/>
        <v>49518</v>
      </c>
      <c r="T8" s="41">
        <f t="shared" si="1"/>
        <v>51603</v>
      </c>
      <c r="U8" s="41">
        <f t="shared" si="1"/>
        <v>51676</v>
      </c>
      <c r="V8" s="41">
        <f t="shared" si="1"/>
        <v>53128</v>
      </c>
      <c r="W8" s="41">
        <f t="shared" si="1"/>
        <v>56208</v>
      </c>
      <c r="X8" s="41">
        <f t="shared" si="1"/>
        <v>56195</v>
      </c>
      <c r="Y8" s="41">
        <f t="shared" si="1"/>
        <v>53707</v>
      </c>
      <c r="Z8" s="41">
        <f t="shared" si="1"/>
        <v>55085</v>
      </c>
      <c r="AA8" s="41">
        <f t="shared" si="1"/>
        <v>57500</v>
      </c>
      <c r="AB8" s="41">
        <f t="shared" si="2"/>
        <v>55955</v>
      </c>
      <c r="AC8" s="41">
        <f t="shared" si="2"/>
        <v>52650</v>
      </c>
      <c r="AD8" s="41">
        <f t="shared" si="2"/>
        <v>54081</v>
      </c>
      <c r="AE8" s="41">
        <f t="shared" si="2"/>
        <v>53739</v>
      </c>
      <c r="AF8" s="41">
        <f t="shared" si="2"/>
        <v>51285</v>
      </c>
      <c r="AG8" s="41">
        <f t="shared" si="2"/>
        <v>50109</v>
      </c>
      <c r="AH8" s="41">
        <f t="shared" si="2"/>
        <v>46971</v>
      </c>
      <c r="AI8" s="41">
        <f t="shared" si="2"/>
        <v>47463</v>
      </c>
      <c r="AJ8" s="41">
        <f t="shared" si="2"/>
        <v>46768</v>
      </c>
      <c r="AK8" s="41">
        <f t="shared" si="2"/>
        <v>41940</v>
      </c>
      <c r="AL8" s="41">
        <f t="shared" si="2"/>
        <v>38027</v>
      </c>
      <c r="AM8" s="41">
        <f t="shared" si="2"/>
        <v>36589</v>
      </c>
      <c r="AN8" s="41">
        <f t="shared" si="2"/>
        <v>34134</v>
      </c>
      <c r="AO8" s="41">
        <f t="shared" si="2"/>
        <v>28849</v>
      </c>
      <c r="AP8" s="41">
        <f t="shared" si="2"/>
        <v>27498</v>
      </c>
    </row>
    <row r="9" spans="1:42" x14ac:dyDescent="0.25">
      <c r="A9" s="41">
        <f>EEPROM_Map!C437</f>
        <v>19251</v>
      </c>
      <c r="B9" s="41">
        <f>EEPROM_Map!E437</f>
        <v>23186</v>
      </c>
      <c r="C9" s="41">
        <f>EEPROM_Map!G437</f>
        <v>27585</v>
      </c>
      <c r="D9" s="41">
        <f>EEPROM_Map!I437</f>
        <v>29518</v>
      </c>
      <c r="E9" s="41">
        <f>EEPROM_Map!K437</f>
        <v>30824</v>
      </c>
      <c r="F9" s="41">
        <f>EEPROM_Map!M437</f>
        <v>35874</v>
      </c>
      <c r="G9" s="41">
        <f>EEPROM_Map!O437</f>
        <v>37512</v>
      </c>
      <c r="H9" s="41">
        <f>EEPROM_Map!Q437</f>
        <v>38316</v>
      </c>
      <c r="J9" s="46">
        <f t="shared" si="4"/>
        <v>7</v>
      </c>
      <c r="K9" s="41">
        <f t="shared" si="3"/>
        <v>30942</v>
      </c>
      <c r="L9" s="41">
        <f t="shared" si="1"/>
        <v>37506</v>
      </c>
      <c r="M9" s="41">
        <f t="shared" si="1"/>
        <v>40131</v>
      </c>
      <c r="N9" s="41">
        <f t="shared" si="1"/>
        <v>41727</v>
      </c>
      <c r="O9" s="41">
        <f t="shared" si="1"/>
        <v>42637</v>
      </c>
      <c r="P9" s="41">
        <f t="shared" si="1"/>
        <v>47695</v>
      </c>
      <c r="Q9" s="41">
        <f t="shared" si="1"/>
        <v>46875</v>
      </c>
      <c r="R9" s="41">
        <f t="shared" si="1"/>
        <v>51048</v>
      </c>
      <c r="S9" s="41">
        <f t="shared" si="1"/>
        <v>52608</v>
      </c>
      <c r="T9" s="41">
        <f t="shared" si="1"/>
        <v>49523</v>
      </c>
      <c r="U9" s="41">
        <f t="shared" si="1"/>
        <v>53863</v>
      </c>
      <c r="V9" s="41">
        <f t="shared" si="1"/>
        <v>50785</v>
      </c>
      <c r="W9" s="41">
        <f t="shared" si="1"/>
        <v>52123</v>
      </c>
      <c r="X9" s="41">
        <f t="shared" si="1"/>
        <v>51776</v>
      </c>
      <c r="Y9" s="41">
        <f t="shared" si="1"/>
        <v>53862</v>
      </c>
      <c r="Z9" s="41">
        <f t="shared" si="1"/>
        <v>55844</v>
      </c>
      <c r="AA9" s="41">
        <f t="shared" si="1"/>
        <v>56477</v>
      </c>
      <c r="AB9" s="41">
        <f t="shared" si="2"/>
        <v>53176</v>
      </c>
      <c r="AC9" s="41">
        <f t="shared" si="2"/>
        <v>55417</v>
      </c>
      <c r="AD9" s="41">
        <f t="shared" si="2"/>
        <v>53956</v>
      </c>
      <c r="AE9" s="41">
        <f t="shared" si="2"/>
        <v>51494</v>
      </c>
      <c r="AF9" s="41">
        <f t="shared" si="2"/>
        <v>50573</v>
      </c>
      <c r="AG9" s="41">
        <f t="shared" si="2"/>
        <v>53139</v>
      </c>
      <c r="AH9" s="41">
        <f t="shared" si="2"/>
        <v>47881</v>
      </c>
      <c r="AI9" s="41">
        <f t="shared" si="2"/>
        <v>46078</v>
      </c>
      <c r="AJ9" s="41">
        <f t="shared" si="2"/>
        <v>46162</v>
      </c>
      <c r="AK9" s="41">
        <f t="shared" si="2"/>
        <v>44835</v>
      </c>
      <c r="AL9" s="41">
        <f t="shared" si="2"/>
        <v>42266</v>
      </c>
      <c r="AM9" s="41">
        <f t="shared" si="2"/>
        <v>37162</v>
      </c>
      <c r="AN9" s="41">
        <f t="shared" si="2"/>
        <v>34613</v>
      </c>
      <c r="AO9" s="41">
        <f t="shared" si="2"/>
        <v>30553</v>
      </c>
      <c r="AP9" s="41">
        <f t="shared" si="2"/>
        <v>27148</v>
      </c>
    </row>
    <row r="10" spans="1:42" x14ac:dyDescent="0.25">
      <c r="A10" s="41">
        <f>EEPROM_Map!C438</f>
        <v>40187</v>
      </c>
      <c r="B10" s="41">
        <f>EEPROM_Map!E438</f>
        <v>42922</v>
      </c>
      <c r="C10" s="41">
        <f>EEPROM_Map!G438</f>
        <v>43070</v>
      </c>
      <c r="D10" s="41">
        <f>EEPROM_Map!I438</f>
        <v>45074</v>
      </c>
      <c r="E10" s="41">
        <f>EEPROM_Map!K438</f>
        <v>47940</v>
      </c>
      <c r="F10" s="41">
        <f>EEPROM_Map!M438</f>
        <v>47067</v>
      </c>
      <c r="G10" s="41">
        <f>EEPROM_Map!O438</f>
        <v>44779</v>
      </c>
      <c r="H10" s="41">
        <f>EEPROM_Map!Q438</f>
        <v>46750</v>
      </c>
      <c r="J10" s="46">
        <f t="shared" si="4"/>
        <v>8</v>
      </c>
      <c r="K10" s="41">
        <f t="shared" si="3"/>
        <v>36043</v>
      </c>
      <c r="L10" s="41">
        <f t="shared" si="1"/>
        <v>40972</v>
      </c>
      <c r="M10" s="41">
        <f t="shared" si="1"/>
        <v>40880</v>
      </c>
      <c r="N10" s="41">
        <f t="shared" si="1"/>
        <v>47401</v>
      </c>
      <c r="O10" s="41">
        <f t="shared" si="1"/>
        <v>47482</v>
      </c>
      <c r="P10" s="41">
        <f t="shared" si="1"/>
        <v>39851</v>
      </c>
      <c r="Q10" s="41">
        <f t="shared" si="1"/>
        <v>51432</v>
      </c>
      <c r="R10" s="41">
        <f t="shared" si="1"/>
        <v>51454</v>
      </c>
      <c r="S10" s="41">
        <f t="shared" si="1"/>
        <v>52704</v>
      </c>
      <c r="T10" s="41">
        <f t="shared" si="1"/>
        <v>57043</v>
      </c>
      <c r="U10" s="41">
        <f t="shared" si="1"/>
        <v>55717</v>
      </c>
      <c r="V10" s="41">
        <f t="shared" si="1"/>
        <v>59670</v>
      </c>
      <c r="W10" s="41">
        <f t="shared" si="1"/>
        <v>58255</v>
      </c>
      <c r="X10" s="41">
        <f t="shared" si="1"/>
        <v>58591</v>
      </c>
      <c r="Y10" s="41">
        <f t="shared" si="1"/>
        <v>59813</v>
      </c>
      <c r="Z10" s="41">
        <f t="shared" si="1"/>
        <v>59195</v>
      </c>
      <c r="AA10" s="41">
        <f t="shared" si="1"/>
        <v>59142</v>
      </c>
      <c r="AB10" s="41">
        <f t="shared" si="2"/>
        <v>58260</v>
      </c>
      <c r="AC10" s="41">
        <f t="shared" si="2"/>
        <v>55962</v>
      </c>
      <c r="AD10" s="41">
        <f t="shared" si="2"/>
        <v>58386</v>
      </c>
      <c r="AE10" s="41">
        <f t="shared" si="2"/>
        <v>52465</v>
      </c>
      <c r="AF10" s="41">
        <f t="shared" si="2"/>
        <v>56107</v>
      </c>
      <c r="AG10" s="41">
        <f t="shared" si="2"/>
        <v>53904</v>
      </c>
      <c r="AH10" s="41">
        <f t="shared" si="2"/>
        <v>54795</v>
      </c>
      <c r="AI10" s="41">
        <f t="shared" si="2"/>
        <v>51835</v>
      </c>
      <c r="AJ10" s="41">
        <f t="shared" si="2"/>
        <v>49902</v>
      </c>
      <c r="AK10" s="41">
        <f t="shared" si="2"/>
        <v>48010</v>
      </c>
      <c r="AL10" s="41">
        <f t="shared" si="2"/>
        <v>43174</v>
      </c>
      <c r="AM10" s="41">
        <f t="shared" si="2"/>
        <v>41467</v>
      </c>
      <c r="AN10" s="41">
        <f t="shared" si="2"/>
        <v>39544</v>
      </c>
      <c r="AO10" s="41">
        <f t="shared" si="2"/>
        <v>35264</v>
      </c>
      <c r="AP10" s="41">
        <f t="shared" si="2"/>
        <v>28684</v>
      </c>
    </row>
    <row r="11" spans="1:42" x14ac:dyDescent="0.25">
      <c r="A11" s="41">
        <f>EEPROM_Map!C439</f>
        <v>47980</v>
      </c>
      <c r="B11" s="41">
        <f>EEPROM_Map!E439</f>
        <v>47334</v>
      </c>
      <c r="C11" s="41">
        <f>EEPROM_Map!G439</f>
        <v>44484</v>
      </c>
      <c r="D11" s="41">
        <f>EEPROM_Map!I439</f>
        <v>45636</v>
      </c>
      <c r="E11" s="41">
        <f>EEPROM_Map!K439</f>
        <v>45482</v>
      </c>
      <c r="F11" s="41">
        <f>EEPROM_Map!M439</f>
        <v>42296</v>
      </c>
      <c r="G11" s="41">
        <f>EEPROM_Map!O439</f>
        <v>41127</v>
      </c>
      <c r="H11" s="41">
        <f>EEPROM_Map!Q439</f>
        <v>37821</v>
      </c>
      <c r="J11" s="46">
        <f t="shared" si="4"/>
        <v>9</v>
      </c>
      <c r="K11" s="41">
        <f t="shared" si="3"/>
        <v>37775</v>
      </c>
      <c r="L11" s="41">
        <f t="shared" si="1"/>
        <v>43450</v>
      </c>
      <c r="M11" s="41">
        <f t="shared" si="1"/>
        <v>43281</v>
      </c>
      <c r="N11" s="41">
        <f t="shared" si="1"/>
        <v>48688</v>
      </c>
      <c r="O11" s="41">
        <f t="shared" si="1"/>
        <v>48686</v>
      </c>
      <c r="P11" s="41">
        <f t="shared" si="1"/>
        <v>49398</v>
      </c>
      <c r="Q11" s="41">
        <f t="shared" si="1"/>
        <v>52395</v>
      </c>
      <c r="R11" s="41">
        <f t="shared" si="1"/>
        <v>53772</v>
      </c>
      <c r="S11" s="41">
        <f t="shared" si="1"/>
        <v>55182</v>
      </c>
      <c r="T11" s="41">
        <f t="shared" si="1"/>
        <v>56491</v>
      </c>
      <c r="U11" s="41">
        <f t="shared" si="1"/>
        <v>56041</v>
      </c>
      <c r="V11" s="41">
        <f t="shared" si="1"/>
        <v>57782</v>
      </c>
      <c r="W11" s="41">
        <f t="shared" si="1"/>
        <v>58786</v>
      </c>
      <c r="X11" s="41">
        <f t="shared" si="1"/>
        <v>59999</v>
      </c>
      <c r="Y11" s="41">
        <f t="shared" si="1"/>
        <v>54553</v>
      </c>
      <c r="Z11" s="41">
        <f t="shared" si="1"/>
        <v>57362</v>
      </c>
      <c r="AA11" s="41">
        <f t="shared" si="1"/>
        <v>56797</v>
      </c>
      <c r="AB11" s="41">
        <f t="shared" si="2"/>
        <v>61937</v>
      </c>
      <c r="AC11" s="41">
        <f t="shared" si="2"/>
        <v>56751</v>
      </c>
      <c r="AD11" s="41">
        <f t="shared" si="2"/>
        <v>56973</v>
      </c>
      <c r="AE11" s="41">
        <f t="shared" si="2"/>
        <v>57038</v>
      </c>
      <c r="AF11" s="41">
        <f t="shared" si="2"/>
        <v>57136</v>
      </c>
      <c r="AG11" s="41">
        <f t="shared" si="2"/>
        <v>53581</v>
      </c>
      <c r="AH11" s="41">
        <f t="shared" si="2"/>
        <v>53859</v>
      </c>
      <c r="AI11" s="41">
        <f t="shared" si="2"/>
        <v>53490</v>
      </c>
      <c r="AJ11" s="41">
        <f t="shared" si="2"/>
        <v>54362</v>
      </c>
      <c r="AK11" s="41">
        <f t="shared" si="2"/>
        <v>48120</v>
      </c>
      <c r="AL11" s="41">
        <f t="shared" si="2"/>
        <v>44533</v>
      </c>
      <c r="AM11" s="41">
        <f t="shared" si="2"/>
        <v>40228</v>
      </c>
      <c r="AN11" s="41">
        <f t="shared" si="2"/>
        <v>37142</v>
      </c>
      <c r="AO11" s="41">
        <f t="shared" si="2"/>
        <v>35484</v>
      </c>
      <c r="AP11" s="41">
        <f t="shared" si="2"/>
        <v>33316</v>
      </c>
    </row>
    <row r="12" spans="1:42" x14ac:dyDescent="0.25">
      <c r="A12" s="41">
        <f>EEPROM_Map!C440</f>
        <v>37225</v>
      </c>
      <c r="B12" s="41">
        <f>EEPROM_Map!E440</f>
        <v>35085</v>
      </c>
      <c r="C12" s="41">
        <f>EEPROM_Map!G440</f>
        <v>30533</v>
      </c>
      <c r="D12" s="41">
        <f>EEPROM_Map!I440</f>
        <v>26680</v>
      </c>
      <c r="E12" s="41">
        <f>EEPROM_Map!K440</f>
        <v>24676</v>
      </c>
      <c r="F12" s="41">
        <f>EEPROM_Map!M440</f>
        <v>21546</v>
      </c>
      <c r="G12" s="41">
        <f>EEPROM_Map!O440</f>
        <v>15385</v>
      </c>
      <c r="H12" s="41">
        <f>EEPROM_Map!Q440</f>
        <v>12988</v>
      </c>
      <c r="J12" s="46">
        <f t="shared" si="4"/>
        <v>10</v>
      </c>
      <c r="K12" s="41">
        <f t="shared" si="3"/>
        <v>40729</v>
      </c>
      <c r="L12" s="41">
        <f t="shared" si="1"/>
        <v>43059</v>
      </c>
      <c r="M12" s="41">
        <f t="shared" si="1"/>
        <v>46634</v>
      </c>
      <c r="N12" s="41">
        <f t="shared" si="1"/>
        <v>46233</v>
      </c>
      <c r="O12" s="41">
        <f t="shared" si="1"/>
        <v>47960</v>
      </c>
      <c r="P12" s="41">
        <f t="shared" si="1"/>
        <v>52124</v>
      </c>
      <c r="Q12" s="41">
        <f t="shared" si="1"/>
        <v>52954</v>
      </c>
      <c r="R12" s="41">
        <f t="shared" si="1"/>
        <v>54807</v>
      </c>
      <c r="S12" s="41">
        <f t="shared" si="1"/>
        <v>55082</v>
      </c>
      <c r="T12" s="41">
        <f t="shared" si="1"/>
        <v>56740</v>
      </c>
      <c r="U12" s="41">
        <f t="shared" si="1"/>
        <v>56852</v>
      </c>
      <c r="V12" s="41">
        <f t="shared" si="1"/>
        <v>59246</v>
      </c>
      <c r="W12" s="41">
        <f t="shared" si="1"/>
        <v>61083</v>
      </c>
      <c r="X12" s="41">
        <f t="shared" si="1"/>
        <v>61209</v>
      </c>
      <c r="Y12" s="41">
        <f t="shared" si="1"/>
        <v>58775</v>
      </c>
      <c r="Z12" s="41">
        <f t="shared" si="1"/>
        <v>60258</v>
      </c>
      <c r="AA12" s="41">
        <f t="shared" si="1"/>
        <v>62264</v>
      </c>
      <c r="AB12" s="41">
        <f t="shared" si="2"/>
        <v>62023</v>
      </c>
      <c r="AC12" s="41">
        <f t="shared" si="2"/>
        <v>58499</v>
      </c>
      <c r="AD12" s="41">
        <f t="shared" si="2"/>
        <v>59623</v>
      </c>
      <c r="AE12" s="41">
        <f t="shared" si="2"/>
        <v>59584</v>
      </c>
      <c r="AF12" s="41">
        <f t="shared" si="2"/>
        <v>57475</v>
      </c>
      <c r="AG12" s="41">
        <f t="shared" si="2"/>
        <v>55103</v>
      </c>
      <c r="AH12" s="41">
        <f t="shared" si="2"/>
        <v>52900</v>
      </c>
      <c r="AI12" s="41">
        <f t="shared" si="2"/>
        <v>53330</v>
      </c>
      <c r="AJ12" s="41">
        <f t="shared" si="2"/>
        <v>52478</v>
      </c>
      <c r="AK12" s="41">
        <f t="shared" si="2"/>
        <v>48627</v>
      </c>
      <c r="AL12" s="41">
        <f t="shared" si="2"/>
        <v>44326</v>
      </c>
      <c r="AM12" s="41">
        <f t="shared" si="2"/>
        <v>43197</v>
      </c>
      <c r="AN12" s="41">
        <f t="shared" si="2"/>
        <v>42275</v>
      </c>
      <c r="AO12" s="41">
        <f t="shared" si="2"/>
        <v>36923</v>
      </c>
      <c r="AP12" s="41">
        <f t="shared" si="2"/>
        <v>35923</v>
      </c>
    </row>
    <row r="13" spans="1:42" x14ac:dyDescent="0.25">
      <c r="A13" s="41">
        <f>EEPROM_Map!C441</f>
        <v>19538</v>
      </c>
      <c r="B13" s="41">
        <f>EEPROM_Map!E441</f>
        <v>25936</v>
      </c>
      <c r="C13" s="41">
        <f>EEPROM_Map!G441</f>
        <v>30243</v>
      </c>
      <c r="D13" s="41">
        <f>EEPROM_Map!I441</f>
        <v>32411</v>
      </c>
      <c r="E13" s="41">
        <f>EEPROM_Map!K441</f>
        <v>33254</v>
      </c>
      <c r="F13" s="41">
        <f>EEPROM_Map!M441</f>
        <v>38727</v>
      </c>
      <c r="G13" s="41">
        <f>EEPROM_Map!O441</f>
        <v>37665</v>
      </c>
      <c r="H13" s="41">
        <f>EEPROM_Map!Q441</f>
        <v>42805</v>
      </c>
      <c r="J13" s="46">
        <f t="shared" si="4"/>
        <v>11</v>
      </c>
      <c r="K13" s="41">
        <f t="shared" si="3"/>
        <v>37043</v>
      </c>
      <c r="L13" s="41">
        <f t="shared" si="1"/>
        <v>43279</v>
      </c>
      <c r="M13" s="41">
        <f t="shared" si="1"/>
        <v>45946</v>
      </c>
      <c r="N13" s="41">
        <f t="shared" si="1"/>
        <v>47383</v>
      </c>
      <c r="O13" s="41">
        <f t="shared" si="1"/>
        <v>47338</v>
      </c>
      <c r="P13" s="41">
        <f t="shared" si="1"/>
        <v>51975</v>
      </c>
      <c r="Q13" s="41">
        <f t="shared" si="1"/>
        <v>50572</v>
      </c>
      <c r="R13" s="41">
        <f t="shared" si="1"/>
        <v>56518</v>
      </c>
      <c r="S13" s="41">
        <f t="shared" si="1"/>
        <v>57625</v>
      </c>
      <c r="T13" s="41">
        <f t="shared" si="1"/>
        <v>54906</v>
      </c>
      <c r="U13" s="41">
        <f t="shared" si="1"/>
        <v>58915</v>
      </c>
      <c r="V13" s="41">
        <f t="shared" si="1"/>
        <v>55022</v>
      </c>
      <c r="W13" s="41">
        <f t="shared" si="1"/>
        <v>56425</v>
      </c>
      <c r="X13" s="41">
        <f t="shared" si="1"/>
        <v>56331</v>
      </c>
      <c r="Y13" s="41">
        <f t="shared" si="1"/>
        <v>58562</v>
      </c>
      <c r="Z13" s="41">
        <f t="shared" si="1"/>
        <v>60797</v>
      </c>
      <c r="AA13" s="41">
        <f t="shared" si="1"/>
        <v>61119</v>
      </c>
      <c r="AB13" s="41">
        <f t="shared" si="2"/>
        <v>57920</v>
      </c>
      <c r="AC13" s="41">
        <f t="shared" si="2"/>
        <v>60665</v>
      </c>
      <c r="AD13" s="41">
        <f t="shared" si="2"/>
        <v>59335</v>
      </c>
      <c r="AE13" s="41">
        <f t="shared" si="2"/>
        <v>55275</v>
      </c>
      <c r="AF13" s="41">
        <f t="shared" si="2"/>
        <v>56247</v>
      </c>
      <c r="AG13" s="41">
        <f t="shared" si="2"/>
        <v>58155</v>
      </c>
      <c r="AH13" s="41">
        <f t="shared" si="2"/>
        <v>52165</v>
      </c>
      <c r="AI13" s="41">
        <f t="shared" si="2"/>
        <v>51192</v>
      </c>
      <c r="AJ13" s="41">
        <f t="shared" si="2"/>
        <v>51414</v>
      </c>
      <c r="AK13" s="41">
        <f t="shared" si="2"/>
        <v>50111</v>
      </c>
      <c r="AL13" s="41">
        <f t="shared" si="2"/>
        <v>48481</v>
      </c>
      <c r="AM13" s="41">
        <f t="shared" si="2"/>
        <v>43217</v>
      </c>
      <c r="AN13" s="41">
        <f t="shared" si="2"/>
        <v>41474</v>
      </c>
      <c r="AO13" s="41">
        <f t="shared" si="2"/>
        <v>37499</v>
      </c>
      <c r="AP13" s="41">
        <f t="shared" si="2"/>
        <v>34314</v>
      </c>
    </row>
    <row r="14" spans="1:42" x14ac:dyDescent="0.25">
      <c r="A14" s="41">
        <f>EEPROM_Map!C442</f>
        <v>44858</v>
      </c>
      <c r="B14" s="41">
        <f>EEPROM_Map!E442</f>
        <v>42397</v>
      </c>
      <c r="C14" s="41">
        <f>EEPROM_Map!G442</f>
        <v>46042</v>
      </c>
      <c r="D14" s="41">
        <f>EEPROM_Map!I442</f>
        <v>44073</v>
      </c>
      <c r="E14" s="41">
        <f>EEPROM_Map!K442</f>
        <v>45052</v>
      </c>
      <c r="F14" s="41">
        <f>EEPROM_Map!M442</f>
        <v>44967</v>
      </c>
      <c r="G14" s="41">
        <f>EEPROM_Map!O442</f>
        <v>46380</v>
      </c>
      <c r="H14" s="41">
        <f>EEPROM_Map!Q442</f>
        <v>48640</v>
      </c>
      <c r="J14" s="46">
        <f t="shared" si="4"/>
        <v>12</v>
      </c>
      <c r="K14" s="41">
        <f t="shared" si="3"/>
        <v>40700</v>
      </c>
      <c r="L14" s="41">
        <f t="shared" si="1"/>
        <v>46425</v>
      </c>
      <c r="M14" s="41">
        <f t="shared" si="1"/>
        <v>45907</v>
      </c>
      <c r="N14" s="41">
        <f t="shared" si="1"/>
        <v>52008</v>
      </c>
      <c r="O14" s="41">
        <f t="shared" si="1"/>
        <v>51360</v>
      </c>
      <c r="P14" s="41">
        <f t="shared" si="1"/>
        <v>54180</v>
      </c>
      <c r="Q14" s="41">
        <f t="shared" si="1"/>
        <v>55960</v>
      </c>
      <c r="R14" s="41">
        <f t="shared" si="1"/>
        <v>55856</v>
      </c>
      <c r="S14" s="41">
        <f t="shared" si="1"/>
        <v>56653</v>
      </c>
      <c r="T14" s="41">
        <f t="shared" si="1"/>
        <v>61673</v>
      </c>
      <c r="U14" s="41">
        <f t="shared" si="1"/>
        <v>59677</v>
      </c>
      <c r="V14" s="41">
        <f t="shared" si="1"/>
        <v>63875</v>
      </c>
      <c r="W14" s="41">
        <f t="shared" si="1"/>
        <v>61444</v>
      </c>
      <c r="X14" s="41">
        <f t="shared" si="1"/>
        <v>62126</v>
      </c>
      <c r="Y14" s="41">
        <f t="shared" si="1"/>
        <v>63233</v>
      </c>
      <c r="Z14" s="41">
        <f t="shared" si="1"/>
        <v>62559</v>
      </c>
      <c r="AA14" s="41">
        <f t="shared" si="1"/>
        <v>61998</v>
      </c>
      <c r="AB14" s="41">
        <f t="shared" si="2"/>
        <v>62213</v>
      </c>
      <c r="AC14" s="41">
        <f t="shared" si="2"/>
        <v>59549</v>
      </c>
      <c r="AD14" s="41">
        <f t="shared" si="2"/>
        <v>62642</v>
      </c>
      <c r="AE14" s="41">
        <f t="shared" si="2"/>
        <v>56852</v>
      </c>
      <c r="AF14" s="41">
        <f t="shared" si="2"/>
        <v>60819</v>
      </c>
      <c r="AG14" s="41">
        <f t="shared" si="2"/>
        <v>58183</v>
      </c>
      <c r="AH14" s="41">
        <f t="shared" si="2"/>
        <v>58493</v>
      </c>
      <c r="AI14" s="41">
        <f t="shared" si="2"/>
        <v>56747</v>
      </c>
      <c r="AJ14" s="41">
        <f t="shared" si="2"/>
        <v>53437</v>
      </c>
      <c r="AK14" s="41">
        <f t="shared" si="2"/>
        <v>52393</v>
      </c>
      <c r="AL14" s="41">
        <f t="shared" si="2"/>
        <v>47371</v>
      </c>
      <c r="AM14" s="41">
        <f t="shared" si="2"/>
        <v>47197</v>
      </c>
      <c r="AN14" s="41">
        <f t="shared" si="2"/>
        <v>45190</v>
      </c>
      <c r="AO14" s="41">
        <f t="shared" si="2"/>
        <v>41643</v>
      </c>
      <c r="AP14" s="41">
        <f t="shared" si="2"/>
        <v>36014</v>
      </c>
    </row>
    <row r="15" spans="1:42" x14ac:dyDescent="0.25">
      <c r="A15" s="41">
        <f>EEPROM_Map!C443</f>
        <v>49134</v>
      </c>
      <c r="B15" s="41">
        <f>EEPROM_Map!E443</f>
        <v>46283</v>
      </c>
      <c r="C15" s="41">
        <f>EEPROM_Map!G443</f>
        <v>47536</v>
      </c>
      <c r="D15" s="41">
        <f>EEPROM_Map!I443</f>
        <v>47051</v>
      </c>
      <c r="E15" s="41">
        <f>EEPROM_Map!K443</f>
        <v>43645</v>
      </c>
      <c r="F15" s="41">
        <f>EEPROM_Map!M443</f>
        <v>43395</v>
      </c>
      <c r="G15" s="41">
        <f>EEPROM_Map!O443</f>
        <v>45287</v>
      </c>
      <c r="H15" s="41">
        <f>EEPROM_Map!Q443</f>
        <v>39879</v>
      </c>
      <c r="J15" s="46">
        <f t="shared" si="4"/>
        <v>13</v>
      </c>
      <c r="K15" s="41">
        <f t="shared" si="3"/>
        <v>42241</v>
      </c>
      <c r="L15" s="41">
        <f t="shared" si="1"/>
        <v>47337</v>
      </c>
      <c r="M15" s="41">
        <f t="shared" si="1"/>
        <v>47519</v>
      </c>
      <c r="N15" s="41">
        <f t="shared" si="1"/>
        <v>52857</v>
      </c>
      <c r="O15" s="41">
        <f t="shared" si="1"/>
        <v>53088</v>
      </c>
      <c r="P15" s="41">
        <f t="shared" si="1"/>
        <v>53371</v>
      </c>
      <c r="Q15" s="41">
        <f t="shared" si="1"/>
        <v>55725</v>
      </c>
      <c r="R15" s="41">
        <f t="shared" si="1"/>
        <v>56802</v>
      </c>
      <c r="S15" s="41">
        <f t="shared" si="1"/>
        <v>58608</v>
      </c>
      <c r="T15" s="41">
        <f t="shared" si="1"/>
        <v>60247</v>
      </c>
      <c r="U15" s="41">
        <f t="shared" si="1"/>
        <v>60344</v>
      </c>
      <c r="V15" s="41">
        <f t="shared" si="1"/>
        <v>61671</v>
      </c>
      <c r="W15" s="41">
        <f t="shared" si="1"/>
        <v>63050</v>
      </c>
      <c r="X15" s="41">
        <f t="shared" si="1"/>
        <v>62549</v>
      </c>
      <c r="Y15" s="41">
        <f t="shared" si="1"/>
        <v>57694</v>
      </c>
      <c r="Z15" s="41">
        <f t="shared" si="1"/>
        <v>60311</v>
      </c>
      <c r="AA15" s="41">
        <f t="shared" si="1"/>
        <v>59056</v>
      </c>
      <c r="AB15" s="41">
        <f t="shared" si="2"/>
        <v>65535</v>
      </c>
      <c r="AC15" s="41">
        <f t="shared" si="2"/>
        <v>60085</v>
      </c>
      <c r="AD15" s="41">
        <f t="shared" si="2"/>
        <v>61097</v>
      </c>
      <c r="AE15" s="41">
        <f t="shared" si="2"/>
        <v>60009</v>
      </c>
      <c r="AF15" s="41">
        <f t="shared" si="2"/>
        <v>61286</v>
      </c>
      <c r="AG15" s="41">
        <f t="shared" si="2"/>
        <v>56872</v>
      </c>
      <c r="AH15" s="41">
        <f t="shared" si="2"/>
        <v>56886</v>
      </c>
      <c r="AI15" s="41">
        <f t="shared" si="2"/>
        <v>56889</v>
      </c>
      <c r="AJ15" s="41">
        <f t="shared" si="2"/>
        <v>57305</v>
      </c>
      <c r="AK15" s="41">
        <f t="shared" si="2"/>
        <v>51423</v>
      </c>
      <c r="AL15" s="41">
        <f t="shared" si="2"/>
        <v>47801</v>
      </c>
      <c r="AM15" s="41">
        <f t="shared" si="2"/>
        <v>44486</v>
      </c>
      <c r="AN15" s="41">
        <f t="shared" si="2"/>
        <v>41784</v>
      </c>
      <c r="AO15" s="41">
        <f t="shared" si="2"/>
        <v>41097</v>
      </c>
      <c r="AP15" s="41">
        <f t="shared" si="2"/>
        <v>38329</v>
      </c>
    </row>
    <row r="16" spans="1:42" x14ac:dyDescent="0.25">
      <c r="A16" s="41">
        <f>EEPROM_Map!C444</f>
        <v>37735</v>
      </c>
      <c r="B16" s="41">
        <f>EEPROM_Map!E444</f>
        <v>36652</v>
      </c>
      <c r="C16" s="41">
        <f>EEPROM_Map!G444</f>
        <v>34556</v>
      </c>
      <c r="D16" s="41">
        <f>EEPROM_Map!I444</f>
        <v>31518</v>
      </c>
      <c r="E16" s="41">
        <f>EEPROM_Map!K444</f>
        <v>26915</v>
      </c>
      <c r="F16" s="41">
        <f>EEPROM_Map!M444</f>
        <v>23974</v>
      </c>
      <c r="G16" s="41">
        <f>EEPROM_Map!O444</f>
        <v>18977</v>
      </c>
      <c r="H16" s="41">
        <f>EEPROM_Map!Q444</f>
        <v>14223</v>
      </c>
      <c r="J16" s="46">
        <f t="shared" si="4"/>
        <v>14</v>
      </c>
      <c r="K16" s="41">
        <f t="shared" si="3"/>
        <v>43794</v>
      </c>
      <c r="L16" s="41">
        <f t="shared" si="1"/>
        <v>46328</v>
      </c>
      <c r="M16" s="41">
        <f t="shared" si="1"/>
        <v>50363</v>
      </c>
      <c r="N16" s="41">
        <f t="shared" si="1"/>
        <v>49273</v>
      </c>
      <c r="O16" s="41">
        <f t="shared" si="1"/>
        <v>51024</v>
      </c>
      <c r="P16" s="41">
        <f t="shared" si="1"/>
        <v>55414</v>
      </c>
      <c r="Q16" s="41">
        <f t="shared" si="1"/>
        <v>55667</v>
      </c>
      <c r="R16" s="41">
        <f t="shared" si="1"/>
        <v>56485</v>
      </c>
      <c r="S16" s="41">
        <f t="shared" si="1"/>
        <v>57694</v>
      </c>
      <c r="T16" s="41">
        <f t="shared" si="1"/>
        <v>59441</v>
      </c>
      <c r="U16" s="41">
        <f t="shared" si="1"/>
        <v>59921</v>
      </c>
      <c r="V16" s="41">
        <f t="shared" si="1"/>
        <v>61615</v>
      </c>
      <c r="W16" s="41">
        <f t="shared" si="1"/>
        <v>64003</v>
      </c>
      <c r="X16" s="41">
        <f t="shared" si="1"/>
        <v>64305</v>
      </c>
      <c r="Y16" s="41">
        <f t="shared" si="1"/>
        <v>60781</v>
      </c>
      <c r="Z16" s="41">
        <f t="shared" si="1"/>
        <v>62395</v>
      </c>
      <c r="AA16" s="41">
        <f t="shared" si="1"/>
        <v>63959</v>
      </c>
      <c r="AB16" s="41">
        <f t="shared" si="2"/>
        <v>64163</v>
      </c>
      <c r="AC16" s="41">
        <f t="shared" si="2"/>
        <v>60455</v>
      </c>
      <c r="AD16" s="41">
        <f t="shared" si="2"/>
        <v>62738</v>
      </c>
      <c r="AE16" s="41">
        <f t="shared" si="2"/>
        <v>63119</v>
      </c>
      <c r="AF16" s="41">
        <f t="shared" si="2"/>
        <v>60056</v>
      </c>
      <c r="AG16" s="41">
        <f t="shared" si="2"/>
        <v>58996</v>
      </c>
      <c r="AH16" s="41">
        <f t="shared" si="2"/>
        <v>55194</v>
      </c>
      <c r="AI16" s="41">
        <f t="shared" si="2"/>
        <v>55994</v>
      </c>
      <c r="AJ16" s="41">
        <f t="shared" si="2"/>
        <v>55118</v>
      </c>
      <c r="AK16" s="41">
        <f t="shared" si="2"/>
        <v>51101</v>
      </c>
      <c r="AL16" s="41">
        <f t="shared" si="2"/>
        <v>46907</v>
      </c>
      <c r="AM16" s="41">
        <f t="shared" si="2"/>
        <v>46784</v>
      </c>
      <c r="AN16" s="41">
        <f t="shared" si="2"/>
        <v>44926</v>
      </c>
      <c r="AO16" s="41">
        <f t="shared" si="2"/>
        <v>41216</v>
      </c>
      <c r="AP16" s="41">
        <f t="shared" si="2"/>
        <v>40040</v>
      </c>
    </row>
    <row r="17" spans="1:42" x14ac:dyDescent="0.25">
      <c r="A17" s="41">
        <f>EEPROM_Map!C445</f>
        <v>24683</v>
      </c>
      <c r="B17" s="41">
        <f>EEPROM_Map!E445</f>
        <v>30609</v>
      </c>
      <c r="C17" s="41">
        <f>EEPROM_Map!G445</f>
        <v>32274</v>
      </c>
      <c r="D17" s="41">
        <f>EEPROM_Map!I445</f>
        <v>38102</v>
      </c>
      <c r="E17" s="41">
        <f>EEPROM_Map!K445</f>
        <v>39249</v>
      </c>
      <c r="F17" s="41">
        <f>EEPROM_Map!M445</f>
        <v>41519</v>
      </c>
      <c r="G17" s="41">
        <f>EEPROM_Map!O445</f>
        <v>43941</v>
      </c>
      <c r="H17" s="41">
        <f>EEPROM_Map!Q445</f>
        <v>44525</v>
      </c>
      <c r="J17" s="46">
        <f t="shared" si="4"/>
        <v>15</v>
      </c>
      <c r="K17" s="41">
        <f t="shared" si="3"/>
        <v>40317</v>
      </c>
      <c r="L17" s="41">
        <f t="shared" si="1"/>
        <v>45812</v>
      </c>
      <c r="M17" s="41">
        <f t="shared" si="1"/>
        <v>48256</v>
      </c>
      <c r="N17" s="41">
        <f t="shared" si="1"/>
        <v>49264</v>
      </c>
      <c r="O17" s="41">
        <f t="shared" si="1"/>
        <v>48698</v>
      </c>
      <c r="P17" s="41">
        <f t="shared" si="1"/>
        <v>54097</v>
      </c>
      <c r="Q17" s="41">
        <f t="shared" si="1"/>
        <v>53163</v>
      </c>
      <c r="R17" s="41">
        <f t="shared" si="1"/>
        <v>58370</v>
      </c>
      <c r="S17" s="41">
        <f t="shared" si="1"/>
        <v>59386</v>
      </c>
      <c r="T17" s="41">
        <f t="shared" si="1"/>
        <v>57192</v>
      </c>
      <c r="U17" s="41">
        <f t="shared" si="1"/>
        <v>60870</v>
      </c>
      <c r="V17" s="41">
        <f t="shared" si="1"/>
        <v>57790</v>
      </c>
      <c r="W17" s="41">
        <f t="shared" si="1"/>
        <v>57902</v>
      </c>
      <c r="X17" s="41">
        <f t="shared" si="1"/>
        <v>57895</v>
      </c>
      <c r="Y17" s="41">
        <f t="shared" si="1"/>
        <v>59362</v>
      </c>
      <c r="Z17" s="41">
        <f t="shared" si="1"/>
        <v>61902</v>
      </c>
      <c r="AA17" s="41">
        <f t="shared" ref="AA17:AP33" si="5">INDEX($A$1:$H$2400,ROUNDDOWN(AA$1/8,0)+1+COUNT($K$1:$FN$1)*$J17/8,MOD(AA$1,8)+1)</f>
        <v>62352</v>
      </c>
      <c r="AB17" s="41">
        <f t="shared" si="2"/>
        <v>57697</v>
      </c>
      <c r="AC17" s="41">
        <f t="shared" si="2"/>
        <v>62286</v>
      </c>
      <c r="AD17" s="41">
        <f t="shared" si="2"/>
        <v>62247</v>
      </c>
      <c r="AE17" s="41">
        <f t="shared" si="2"/>
        <v>58494</v>
      </c>
      <c r="AF17" s="41">
        <f t="shared" si="2"/>
        <v>57975</v>
      </c>
      <c r="AG17" s="41">
        <f t="shared" si="2"/>
        <v>60246</v>
      </c>
      <c r="AH17" s="41">
        <f t="shared" si="2"/>
        <v>54129</v>
      </c>
      <c r="AI17" s="41">
        <f t="shared" si="2"/>
        <v>53665</v>
      </c>
      <c r="AJ17" s="41">
        <f t="shared" si="2"/>
        <v>53348</v>
      </c>
      <c r="AK17" s="41">
        <f t="shared" si="2"/>
        <v>52392</v>
      </c>
      <c r="AL17" s="41">
        <f t="shared" si="2"/>
        <v>49978</v>
      </c>
      <c r="AM17" s="41">
        <f t="shared" si="2"/>
        <v>45484</v>
      </c>
      <c r="AN17" s="41">
        <f t="shared" si="2"/>
        <v>44281</v>
      </c>
      <c r="AO17" s="41">
        <f t="shared" si="2"/>
        <v>40478</v>
      </c>
      <c r="AP17" s="41">
        <f t="shared" si="2"/>
        <v>38243</v>
      </c>
    </row>
    <row r="18" spans="1:42" x14ac:dyDescent="0.25">
      <c r="A18" s="41">
        <f>EEPROM_Map!C446</f>
        <v>45206</v>
      </c>
      <c r="B18" s="41">
        <f>EEPROM_Map!E446</f>
        <v>49999</v>
      </c>
      <c r="C18" s="41">
        <f>EEPROM_Map!G446</f>
        <v>48932</v>
      </c>
      <c r="D18" s="41">
        <f>EEPROM_Map!I446</f>
        <v>53328</v>
      </c>
      <c r="E18" s="41">
        <f>EEPROM_Map!K446</f>
        <v>52077</v>
      </c>
      <c r="F18" s="41">
        <f>EEPROM_Map!M446</f>
        <v>51969</v>
      </c>
      <c r="G18" s="41">
        <f>EEPROM_Map!O446</f>
        <v>53901</v>
      </c>
      <c r="H18" s="41">
        <f>EEPROM_Map!Q446</f>
        <v>53245</v>
      </c>
      <c r="J18" s="46">
        <f>J17+16</f>
        <v>31</v>
      </c>
      <c r="K18" s="41">
        <f t="shared" si="3"/>
        <v>42395</v>
      </c>
      <c r="L18" s="41">
        <f t="shared" ref="L18:Z18" si="6">INDEX($A$1:$H$2400,ROUNDDOWN(L$1/8,0)+1+COUNT($K$1:$FN$1)*$J18/8,MOD(L$1,8)+1)</f>
        <v>45741</v>
      </c>
      <c r="M18" s="41">
        <f t="shared" si="6"/>
        <v>49218</v>
      </c>
      <c r="N18" s="41">
        <f t="shared" si="6"/>
        <v>50936</v>
      </c>
      <c r="O18" s="41">
        <f t="shared" si="6"/>
        <v>50091</v>
      </c>
      <c r="P18" s="41">
        <f t="shared" si="6"/>
        <v>56073</v>
      </c>
      <c r="Q18" s="41">
        <f t="shared" si="6"/>
        <v>55130</v>
      </c>
      <c r="R18" s="41">
        <f t="shared" si="6"/>
        <v>58453</v>
      </c>
      <c r="S18" s="41">
        <f t="shared" si="6"/>
        <v>57094</v>
      </c>
      <c r="T18" s="41">
        <f t="shared" si="6"/>
        <v>62238</v>
      </c>
      <c r="U18" s="41">
        <f t="shared" si="6"/>
        <v>59799</v>
      </c>
      <c r="V18" s="41">
        <f t="shared" si="6"/>
        <v>64128</v>
      </c>
      <c r="W18" s="41">
        <f t="shared" si="6"/>
        <v>63770</v>
      </c>
      <c r="X18" s="41">
        <f t="shared" si="6"/>
        <v>63632</v>
      </c>
      <c r="Y18" s="41">
        <f t="shared" si="6"/>
        <v>62625</v>
      </c>
      <c r="Z18" s="41">
        <f t="shared" si="6"/>
        <v>62020</v>
      </c>
      <c r="AA18" s="41">
        <f t="shared" si="5"/>
        <v>62472</v>
      </c>
      <c r="AB18" s="41">
        <f t="shared" si="5"/>
        <v>61863</v>
      </c>
      <c r="AC18" s="41">
        <f t="shared" si="5"/>
        <v>62311</v>
      </c>
      <c r="AD18" s="41">
        <f t="shared" si="5"/>
        <v>59167</v>
      </c>
      <c r="AE18" s="41">
        <f t="shared" si="5"/>
        <v>60158</v>
      </c>
      <c r="AF18" s="41">
        <f t="shared" si="5"/>
        <v>62143</v>
      </c>
      <c r="AG18" s="41">
        <f t="shared" si="5"/>
        <v>58622</v>
      </c>
      <c r="AH18" s="41">
        <f t="shared" si="5"/>
        <v>58885</v>
      </c>
      <c r="AI18" s="41">
        <f t="shared" si="5"/>
        <v>56870</v>
      </c>
      <c r="AJ18" s="41">
        <f t="shared" si="5"/>
        <v>55222</v>
      </c>
      <c r="AK18" s="41">
        <f t="shared" si="5"/>
        <v>49214</v>
      </c>
      <c r="AL18" s="41">
        <f t="shared" si="5"/>
        <v>49932</v>
      </c>
      <c r="AM18" s="41">
        <f t="shared" si="5"/>
        <v>45684</v>
      </c>
      <c r="AN18" s="41">
        <f t="shared" si="5"/>
        <v>45399</v>
      </c>
      <c r="AO18" s="41">
        <f t="shared" si="5"/>
        <v>43286</v>
      </c>
      <c r="AP18" s="41">
        <f t="shared" si="5"/>
        <v>36688</v>
      </c>
    </row>
    <row r="19" spans="1:42" x14ac:dyDescent="0.25">
      <c r="A19" s="41">
        <f>EEPROM_Map!C447</f>
        <v>52915</v>
      </c>
      <c r="B19" s="41">
        <f>EEPROM_Map!E447</f>
        <v>51487</v>
      </c>
      <c r="C19" s="41">
        <f>EEPROM_Map!G447</f>
        <v>49066</v>
      </c>
      <c r="D19" s="41">
        <f>EEPROM_Map!I447</f>
        <v>50777</v>
      </c>
      <c r="E19" s="41">
        <f>EEPROM_Map!K447</f>
        <v>45370</v>
      </c>
      <c r="F19" s="41">
        <f>EEPROM_Map!M447</f>
        <v>49478</v>
      </c>
      <c r="G19" s="41">
        <f>EEPROM_Map!O447</f>
        <v>46024</v>
      </c>
      <c r="H19" s="41">
        <f>EEPROM_Map!Q447</f>
        <v>47148</v>
      </c>
      <c r="J19" s="46">
        <f>J18-1</f>
        <v>30</v>
      </c>
      <c r="K19" s="41">
        <f t="shared" ref="K19:Z33" si="7">INDEX($A$1:$H$2400,ROUNDDOWN(K$1/8,0)+1+COUNT($K$1:$FN$1)*$J19/8,MOD(K$1,8)+1)</f>
        <v>42373</v>
      </c>
      <c r="L19" s="41">
        <f t="shared" si="7"/>
        <v>47030</v>
      </c>
      <c r="M19" s="41">
        <f t="shared" si="7"/>
        <v>50710</v>
      </c>
      <c r="N19" s="41">
        <f t="shared" si="7"/>
        <v>54022</v>
      </c>
      <c r="O19" s="41">
        <f t="shared" si="7"/>
        <v>57877</v>
      </c>
      <c r="P19" s="41">
        <f t="shared" si="7"/>
        <v>56400</v>
      </c>
      <c r="Q19" s="41">
        <f t="shared" si="7"/>
        <v>57750</v>
      </c>
      <c r="R19" s="41">
        <f t="shared" si="7"/>
        <v>56627</v>
      </c>
      <c r="S19" s="41">
        <f t="shared" si="7"/>
        <v>60828</v>
      </c>
      <c r="T19" s="41">
        <f t="shared" si="7"/>
        <v>62162</v>
      </c>
      <c r="U19" s="41">
        <f t="shared" si="7"/>
        <v>61986</v>
      </c>
      <c r="V19" s="41">
        <f t="shared" si="7"/>
        <v>63173</v>
      </c>
      <c r="W19" s="41">
        <f t="shared" si="7"/>
        <v>62539</v>
      </c>
      <c r="X19" s="41">
        <f t="shared" si="7"/>
        <v>62169</v>
      </c>
      <c r="Y19" s="41">
        <f t="shared" si="7"/>
        <v>63970</v>
      </c>
      <c r="Z19" s="41">
        <f t="shared" si="7"/>
        <v>63944</v>
      </c>
      <c r="AA19" s="41">
        <f t="shared" si="5"/>
        <v>63697</v>
      </c>
      <c r="AB19" s="41">
        <f t="shared" si="5"/>
        <v>62718</v>
      </c>
      <c r="AC19" s="41">
        <f t="shared" si="5"/>
        <v>62296</v>
      </c>
      <c r="AD19" s="41">
        <f t="shared" si="5"/>
        <v>60635</v>
      </c>
      <c r="AE19" s="41">
        <f t="shared" si="5"/>
        <v>61506</v>
      </c>
      <c r="AF19" s="41">
        <f t="shared" si="5"/>
        <v>58320</v>
      </c>
      <c r="AG19" s="41">
        <f t="shared" si="5"/>
        <v>57882</v>
      </c>
      <c r="AH19" s="41">
        <f t="shared" si="5"/>
        <v>57839</v>
      </c>
      <c r="AI19" s="41">
        <f t="shared" si="5"/>
        <v>57659</v>
      </c>
      <c r="AJ19" s="41">
        <f t="shared" si="5"/>
        <v>55824</v>
      </c>
      <c r="AK19" s="41">
        <f t="shared" si="5"/>
        <v>52890</v>
      </c>
      <c r="AL19" s="41">
        <f t="shared" si="5"/>
        <v>52766</v>
      </c>
      <c r="AM19" s="41">
        <f t="shared" si="5"/>
        <v>48978</v>
      </c>
      <c r="AN19" s="41">
        <f t="shared" si="5"/>
        <v>50262</v>
      </c>
      <c r="AO19" s="41">
        <f t="shared" si="5"/>
        <v>41471</v>
      </c>
      <c r="AP19" s="41">
        <f t="shared" si="5"/>
        <v>38012</v>
      </c>
    </row>
    <row r="20" spans="1:42" x14ac:dyDescent="0.25">
      <c r="A20" s="41">
        <f>EEPROM_Map!C448</f>
        <v>44281</v>
      </c>
      <c r="B20" s="41">
        <f>EEPROM_Map!E448</f>
        <v>41547</v>
      </c>
      <c r="C20" s="41">
        <f>EEPROM_Map!G448</f>
        <v>39975</v>
      </c>
      <c r="D20" s="41">
        <f>EEPROM_Map!I448</f>
        <v>34180</v>
      </c>
      <c r="E20" s="41">
        <f>EEPROM_Map!K448</f>
        <v>32524</v>
      </c>
      <c r="F20" s="41">
        <f>EEPROM_Map!M448</f>
        <v>29166</v>
      </c>
      <c r="G20" s="41">
        <f>EEPROM_Map!O448</f>
        <v>24651</v>
      </c>
      <c r="H20" s="41">
        <f>EEPROM_Map!Q448</f>
        <v>18468</v>
      </c>
      <c r="J20" s="46">
        <f t="shared" ref="J20:J33" si="8">J19-1</f>
        <v>29</v>
      </c>
      <c r="K20" s="41">
        <f t="shared" si="7"/>
        <v>43855</v>
      </c>
      <c r="L20" s="41">
        <f t="shared" si="7"/>
        <v>46403</v>
      </c>
      <c r="M20" s="41">
        <f t="shared" si="7"/>
        <v>47374</v>
      </c>
      <c r="N20" s="41">
        <f t="shared" si="7"/>
        <v>50851</v>
      </c>
      <c r="O20" s="41">
        <f t="shared" si="7"/>
        <v>52208</v>
      </c>
      <c r="P20" s="41">
        <f t="shared" si="7"/>
        <v>57409</v>
      </c>
      <c r="Q20" s="41">
        <f t="shared" si="7"/>
        <v>55308</v>
      </c>
      <c r="R20" s="41">
        <f t="shared" si="7"/>
        <v>59466</v>
      </c>
      <c r="S20" s="41">
        <f t="shared" si="7"/>
        <v>60495</v>
      </c>
      <c r="T20" s="41">
        <f t="shared" si="7"/>
        <v>60542</v>
      </c>
      <c r="U20" s="41">
        <f t="shared" si="7"/>
        <v>62547</v>
      </c>
      <c r="V20" s="41">
        <f t="shared" si="7"/>
        <v>63572</v>
      </c>
      <c r="W20" s="41">
        <f t="shared" si="7"/>
        <v>62405</v>
      </c>
      <c r="X20" s="41">
        <f t="shared" si="7"/>
        <v>61492</v>
      </c>
      <c r="Y20" s="41">
        <f t="shared" si="7"/>
        <v>63854</v>
      </c>
      <c r="Z20" s="41">
        <f t="shared" si="7"/>
        <v>63018</v>
      </c>
      <c r="AA20" s="41">
        <f t="shared" si="5"/>
        <v>62968</v>
      </c>
      <c r="AB20" s="41">
        <f t="shared" si="5"/>
        <v>65249</v>
      </c>
      <c r="AC20" s="41">
        <f t="shared" si="5"/>
        <v>62843</v>
      </c>
      <c r="AD20" s="41">
        <f t="shared" si="5"/>
        <v>61426</v>
      </c>
      <c r="AE20" s="41">
        <f t="shared" si="5"/>
        <v>59642</v>
      </c>
      <c r="AF20" s="41">
        <f t="shared" si="5"/>
        <v>61220</v>
      </c>
      <c r="AG20" s="41">
        <f t="shared" si="5"/>
        <v>60632</v>
      </c>
      <c r="AH20" s="41">
        <f t="shared" si="5"/>
        <v>55215</v>
      </c>
      <c r="AI20" s="41">
        <f t="shared" si="5"/>
        <v>57103</v>
      </c>
      <c r="AJ20" s="41">
        <f t="shared" si="5"/>
        <v>56653</v>
      </c>
      <c r="AK20" s="41">
        <f t="shared" si="5"/>
        <v>54780</v>
      </c>
      <c r="AL20" s="41">
        <f t="shared" si="5"/>
        <v>49637</v>
      </c>
      <c r="AM20" s="41">
        <f t="shared" si="5"/>
        <v>44789</v>
      </c>
      <c r="AN20" s="41">
        <f t="shared" si="5"/>
        <v>43483</v>
      </c>
      <c r="AO20" s="41">
        <f t="shared" si="5"/>
        <v>41913</v>
      </c>
      <c r="AP20" s="41">
        <f t="shared" si="5"/>
        <v>37358</v>
      </c>
    </row>
    <row r="21" spans="1:42" x14ac:dyDescent="0.25">
      <c r="A21" s="41">
        <f>EEPROM_Map!C449</f>
        <v>28585</v>
      </c>
      <c r="B21" s="41">
        <f>EEPROM_Map!E449</f>
        <v>33754</v>
      </c>
      <c r="C21" s="41">
        <f>EEPROM_Map!G449</f>
        <v>35040</v>
      </c>
      <c r="D21" s="41">
        <f>EEPROM_Map!I449</f>
        <v>40513</v>
      </c>
      <c r="E21" s="41">
        <f>EEPROM_Map!K449</f>
        <v>41860</v>
      </c>
      <c r="F21" s="41">
        <f>EEPROM_Map!M449</f>
        <v>42986</v>
      </c>
      <c r="G21" s="41">
        <f>EEPROM_Map!O449</f>
        <v>46453</v>
      </c>
      <c r="H21" s="41">
        <f>EEPROM_Map!Q449</f>
        <v>47044</v>
      </c>
      <c r="J21" s="46">
        <f t="shared" si="8"/>
        <v>28</v>
      </c>
      <c r="K21" s="41">
        <f t="shared" si="7"/>
        <v>43635</v>
      </c>
      <c r="L21" s="41">
        <f t="shared" si="7"/>
        <v>48792</v>
      </c>
      <c r="M21" s="41">
        <f t="shared" si="7"/>
        <v>47869</v>
      </c>
      <c r="N21" s="41">
        <f t="shared" si="7"/>
        <v>52768</v>
      </c>
      <c r="O21" s="41">
        <f t="shared" si="7"/>
        <v>55302</v>
      </c>
      <c r="P21" s="41">
        <f t="shared" si="7"/>
        <v>51901</v>
      </c>
      <c r="Q21" s="41">
        <f t="shared" si="7"/>
        <v>55605</v>
      </c>
      <c r="R21" s="41">
        <f t="shared" si="7"/>
        <v>55783</v>
      </c>
      <c r="S21" s="41">
        <f t="shared" si="7"/>
        <v>60487</v>
      </c>
      <c r="T21" s="41">
        <f t="shared" si="7"/>
        <v>59724</v>
      </c>
      <c r="U21" s="41">
        <f t="shared" si="7"/>
        <v>61154</v>
      </c>
      <c r="V21" s="41">
        <f t="shared" si="7"/>
        <v>57913</v>
      </c>
      <c r="W21" s="41">
        <f t="shared" si="7"/>
        <v>62973</v>
      </c>
      <c r="X21" s="41">
        <f t="shared" si="7"/>
        <v>60491</v>
      </c>
      <c r="Y21" s="41">
        <f t="shared" si="7"/>
        <v>61534</v>
      </c>
      <c r="Z21" s="41">
        <f t="shared" si="7"/>
        <v>63350</v>
      </c>
      <c r="AA21" s="41">
        <f t="shared" si="5"/>
        <v>60530</v>
      </c>
      <c r="AB21" s="41">
        <f t="shared" si="5"/>
        <v>62032</v>
      </c>
      <c r="AC21" s="41">
        <f t="shared" si="5"/>
        <v>61359</v>
      </c>
      <c r="AD21" s="41">
        <f t="shared" si="5"/>
        <v>62245</v>
      </c>
      <c r="AE21" s="41">
        <f t="shared" si="5"/>
        <v>61050</v>
      </c>
      <c r="AF21" s="41">
        <f t="shared" si="5"/>
        <v>60142</v>
      </c>
      <c r="AG21" s="41">
        <f t="shared" si="5"/>
        <v>59964</v>
      </c>
      <c r="AH21" s="41">
        <f t="shared" si="5"/>
        <v>57584</v>
      </c>
      <c r="AI21" s="41">
        <f t="shared" si="5"/>
        <v>55646</v>
      </c>
      <c r="AJ21" s="41">
        <f t="shared" si="5"/>
        <v>53681</v>
      </c>
      <c r="AK21" s="41">
        <f t="shared" si="5"/>
        <v>51440</v>
      </c>
      <c r="AL21" s="41">
        <f t="shared" si="5"/>
        <v>50607</v>
      </c>
      <c r="AM21" s="41">
        <f t="shared" si="5"/>
        <v>48247</v>
      </c>
      <c r="AN21" s="41">
        <f t="shared" si="5"/>
        <v>46142</v>
      </c>
      <c r="AO21" s="41">
        <f t="shared" si="5"/>
        <v>42359</v>
      </c>
      <c r="AP21" s="41">
        <f t="shared" si="5"/>
        <v>36216</v>
      </c>
    </row>
    <row r="22" spans="1:42" x14ac:dyDescent="0.25">
      <c r="A22" s="41">
        <f>EEPROM_Map!C450</f>
        <v>48419</v>
      </c>
      <c r="B22" s="41">
        <f>EEPROM_Map!E450</f>
        <v>50078</v>
      </c>
      <c r="C22" s="41">
        <f>EEPROM_Map!G450</f>
        <v>50421</v>
      </c>
      <c r="D22" s="41">
        <f>EEPROM_Map!I450</f>
        <v>51939</v>
      </c>
      <c r="E22" s="41">
        <f>EEPROM_Map!K450</f>
        <v>53535</v>
      </c>
      <c r="F22" s="41">
        <f>EEPROM_Map!M450</f>
        <v>54017</v>
      </c>
      <c r="G22" s="41">
        <f>EEPROM_Map!O450</f>
        <v>49363</v>
      </c>
      <c r="H22" s="41">
        <f>EEPROM_Map!Q450</f>
        <v>51454</v>
      </c>
      <c r="J22" s="46">
        <f t="shared" si="8"/>
        <v>27</v>
      </c>
      <c r="K22" s="41">
        <f t="shared" si="7"/>
        <v>40452</v>
      </c>
      <c r="L22" s="41">
        <f t="shared" si="7"/>
        <v>42831</v>
      </c>
      <c r="M22" s="41">
        <f t="shared" si="7"/>
        <v>46885</v>
      </c>
      <c r="N22" s="41">
        <f t="shared" si="7"/>
        <v>48933</v>
      </c>
      <c r="O22" s="41">
        <f t="shared" si="7"/>
        <v>49304</v>
      </c>
      <c r="P22" s="41">
        <f t="shared" si="7"/>
        <v>53969</v>
      </c>
      <c r="Q22" s="41">
        <f t="shared" si="7"/>
        <v>53252</v>
      </c>
      <c r="R22" s="41">
        <f t="shared" si="7"/>
        <v>56240</v>
      </c>
      <c r="S22" s="41">
        <f t="shared" si="7"/>
        <v>54984</v>
      </c>
      <c r="T22" s="41">
        <f t="shared" si="7"/>
        <v>60018</v>
      </c>
      <c r="U22" s="41">
        <f t="shared" si="7"/>
        <v>57342</v>
      </c>
      <c r="V22" s="41">
        <f t="shared" si="7"/>
        <v>61516</v>
      </c>
      <c r="W22" s="41">
        <f t="shared" si="7"/>
        <v>62035</v>
      </c>
      <c r="X22" s="41">
        <f t="shared" si="7"/>
        <v>62221</v>
      </c>
      <c r="Y22" s="41">
        <f t="shared" si="7"/>
        <v>60575</v>
      </c>
      <c r="Z22" s="41">
        <f t="shared" si="7"/>
        <v>61803</v>
      </c>
      <c r="AA22" s="41">
        <f t="shared" si="5"/>
        <v>61627</v>
      </c>
      <c r="AB22" s="41">
        <f t="shared" si="5"/>
        <v>60788</v>
      </c>
      <c r="AC22" s="41">
        <f t="shared" si="5"/>
        <v>61321</v>
      </c>
      <c r="AD22" s="41">
        <f t="shared" si="5"/>
        <v>57500</v>
      </c>
      <c r="AE22" s="41">
        <f t="shared" si="5"/>
        <v>58741</v>
      </c>
      <c r="AF22" s="41">
        <f t="shared" si="5"/>
        <v>60544</v>
      </c>
      <c r="AG22" s="41">
        <f t="shared" si="5"/>
        <v>56484</v>
      </c>
      <c r="AH22" s="41">
        <f t="shared" si="5"/>
        <v>56346</v>
      </c>
      <c r="AI22" s="41">
        <f t="shared" si="5"/>
        <v>54497</v>
      </c>
      <c r="AJ22" s="41">
        <f t="shared" si="5"/>
        <v>53725</v>
      </c>
      <c r="AK22" s="41">
        <f t="shared" si="5"/>
        <v>47967</v>
      </c>
      <c r="AL22" s="41">
        <f t="shared" si="5"/>
        <v>48239</v>
      </c>
      <c r="AM22" s="41">
        <f t="shared" si="5"/>
        <v>44442</v>
      </c>
      <c r="AN22" s="41">
        <f t="shared" si="5"/>
        <v>43710</v>
      </c>
      <c r="AO22" s="41">
        <f t="shared" si="5"/>
        <v>40857</v>
      </c>
      <c r="AP22" s="41">
        <f t="shared" si="5"/>
        <v>33965</v>
      </c>
    </row>
    <row r="23" spans="1:42" x14ac:dyDescent="0.25">
      <c r="A23" s="41">
        <f>EEPROM_Map!C451</f>
        <v>50755</v>
      </c>
      <c r="B23" s="41">
        <f>EEPROM_Map!E451</f>
        <v>56803</v>
      </c>
      <c r="C23" s="41">
        <f>EEPROM_Map!G451</f>
        <v>51209</v>
      </c>
      <c r="D23" s="41">
        <f>EEPROM_Map!I451</f>
        <v>50860</v>
      </c>
      <c r="E23" s="41">
        <f>EEPROM_Map!K451</f>
        <v>50097</v>
      </c>
      <c r="F23" s="41">
        <f>EEPROM_Map!M451</f>
        <v>50292</v>
      </c>
      <c r="G23" s="41">
        <f>EEPROM_Map!O451</f>
        <v>47345</v>
      </c>
      <c r="H23" s="41">
        <f>EEPROM_Map!Q451</f>
        <v>47164</v>
      </c>
      <c r="J23" s="46">
        <f t="shared" si="8"/>
        <v>26</v>
      </c>
      <c r="K23" s="41">
        <f t="shared" si="7"/>
        <v>39360</v>
      </c>
      <c r="L23" s="41">
        <f t="shared" si="7"/>
        <v>43502</v>
      </c>
      <c r="M23" s="41">
        <f t="shared" si="7"/>
        <v>47461</v>
      </c>
      <c r="N23" s="41">
        <f t="shared" si="7"/>
        <v>50498</v>
      </c>
      <c r="O23" s="41">
        <f t="shared" si="7"/>
        <v>55333</v>
      </c>
      <c r="P23" s="41">
        <f t="shared" si="7"/>
        <v>53147</v>
      </c>
      <c r="Q23" s="41">
        <f t="shared" si="7"/>
        <v>54805</v>
      </c>
      <c r="R23" s="41">
        <f t="shared" si="7"/>
        <v>54491</v>
      </c>
      <c r="S23" s="41">
        <f t="shared" si="7"/>
        <v>57881</v>
      </c>
      <c r="T23" s="41">
        <f t="shared" si="7"/>
        <v>59069</v>
      </c>
      <c r="U23" s="41">
        <f t="shared" si="7"/>
        <v>58542</v>
      </c>
      <c r="V23" s="41">
        <f t="shared" si="7"/>
        <v>59700</v>
      </c>
      <c r="W23" s="41">
        <f t="shared" si="7"/>
        <v>59799</v>
      </c>
      <c r="X23" s="41">
        <f t="shared" si="7"/>
        <v>60144</v>
      </c>
      <c r="Y23" s="41">
        <f t="shared" si="7"/>
        <v>62154</v>
      </c>
      <c r="Z23" s="41">
        <f t="shared" si="7"/>
        <v>62603</v>
      </c>
      <c r="AA23" s="41">
        <f t="shared" si="5"/>
        <v>61693</v>
      </c>
      <c r="AB23" s="41">
        <f t="shared" si="5"/>
        <v>60805</v>
      </c>
      <c r="AC23" s="41">
        <f t="shared" si="5"/>
        <v>60057</v>
      </c>
      <c r="AD23" s="41">
        <f t="shared" si="5"/>
        <v>58152</v>
      </c>
      <c r="AE23" s="41">
        <f t="shared" si="5"/>
        <v>58980</v>
      </c>
      <c r="AF23" s="41">
        <f t="shared" si="5"/>
        <v>56160</v>
      </c>
      <c r="AG23" s="41">
        <f t="shared" si="5"/>
        <v>55555</v>
      </c>
      <c r="AH23" s="41">
        <f t="shared" si="5"/>
        <v>54973</v>
      </c>
      <c r="AI23" s="41">
        <f t="shared" si="5"/>
        <v>54881</v>
      </c>
      <c r="AJ23" s="41">
        <f t="shared" si="5"/>
        <v>52905</v>
      </c>
      <c r="AK23" s="41">
        <f t="shared" si="5"/>
        <v>50754</v>
      </c>
      <c r="AL23" s="41">
        <f t="shared" si="5"/>
        <v>50148</v>
      </c>
      <c r="AM23" s="41">
        <f t="shared" si="5"/>
        <v>45580</v>
      </c>
      <c r="AN23" s="41">
        <f t="shared" si="5"/>
        <v>47451</v>
      </c>
      <c r="AO23" s="41">
        <f t="shared" si="5"/>
        <v>38310</v>
      </c>
      <c r="AP23" s="41">
        <f t="shared" si="5"/>
        <v>34051</v>
      </c>
    </row>
    <row r="24" spans="1:42" x14ac:dyDescent="0.25">
      <c r="A24" s="41">
        <f>EEPROM_Map!C452</f>
        <v>47364</v>
      </c>
      <c r="B24" s="41">
        <f>EEPROM_Map!E452</f>
        <v>47108</v>
      </c>
      <c r="C24" s="41">
        <f>EEPROM_Map!G452</f>
        <v>40855</v>
      </c>
      <c r="D24" s="41">
        <f>EEPROM_Map!I452</f>
        <v>36571</v>
      </c>
      <c r="E24" s="41">
        <f>EEPROM_Map!K452</f>
        <v>32844</v>
      </c>
      <c r="F24" s="41">
        <f>EEPROM_Map!M452</f>
        <v>28722</v>
      </c>
      <c r="G24" s="41">
        <f>EEPROM_Map!O452</f>
        <v>27053</v>
      </c>
      <c r="H24" s="41">
        <f>EEPROM_Map!Q452</f>
        <v>23082</v>
      </c>
      <c r="J24" s="46">
        <f t="shared" si="8"/>
        <v>25</v>
      </c>
      <c r="K24" s="41">
        <f t="shared" si="7"/>
        <v>40135</v>
      </c>
      <c r="L24" s="41">
        <f t="shared" si="7"/>
        <v>42398</v>
      </c>
      <c r="M24" s="41">
        <f t="shared" si="7"/>
        <v>43289</v>
      </c>
      <c r="N24" s="41">
        <f t="shared" si="7"/>
        <v>47277</v>
      </c>
      <c r="O24" s="41">
        <f t="shared" si="7"/>
        <v>49192</v>
      </c>
      <c r="P24" s="41">
        <f t="shared" si="7"/>
        <v>53861</v>
      </c>
      <c r="Q24" s="41">
        <f t="shared" si="7"/>
        <v>51849</v>
      </c>
      <c r="R24" s="41">
        <f t="shared" si="7"/>
        <v>56367</v>
      </c>
      <c r="S24" s="41">
        <f t="shared" si="7"/>
        <v>56479</v>
      </c>
      <c r="T24" s="41">
        <f t="shared" si="7"/>
        <v>56830</v>
      </c>
      <c r="U24" s="41">
        <f t="shared" si="7"/>
        <v>59036</v>
      </c>
      <c r="V24" s="41">
        <f t="shared" si="7"/>
        <v>59135</v>
      </c>
      <c r="W24" s="41">
        <f t="shared" si="7"/>
        <v>58609</v>
      </c>
      <c r="X24" s="41">
        <f t="shared" si="7"/>
        <v>58625</v>
      </c>
      <c r="Y24" s="41">
        <f t="shared" si="7"/>
        <v>61383</v>
      </c>
      <c r="Z24" s="41">
        <f t="shared" si="7"/>
        <v>60204</v>
      </c>
      <c r="AA24" s="41">
        <f t="shared" si="5"/>
        <v>60420</v>
      </c>
      <c r="AB24" s="41">
        <f t="shared" si="5"/>
        <v>63794</v>
      </c>
      <c r="AC24" s="41">
        <f t="shared" si="5"/>
        <v>59562</v>
      </c>
      <c r="AD24" s="41">
        <f t="shared" si="5"/>
        <v>58778</v>
      </c>
      <c r="AE24" s="41">
        <f t="shared" si="5"/>
        <v>55958</v>
      </c>
      <c r="AF24" s="41">
        <f t="shared" si="5"/>
        <v>57962</v>
      </c>
      <c r="AG24" s="41">
        <f t="shared" si="5"/>
        <v>57041</v>
      </c>
      <c r="AH24" s="41">
        <f t="shared" si="5"/>
        <v>51339</v>
      </c>
      <c r="AI24" s="41">
        <f t="shared" si="5"/>
        <v>53729</v>
      </c>
      <c r="AJ24" s="41">
        <f t="shared" si="5"/>
        <v>53826</v>
      </c>
      <c r="AK24" s="41">
        <f t="shared" si="5"/>
        <v>51778</v>
      </c>
      <c r="AL24" s="41">
        <f t="shared" si="5"/>
        <v>46332</v>
      </c>
      <c r="AM24" s="41">
        <f t="shared" si="5"/>
        <v>41379</v>
      </c>
      <c r="AN24" s="41">
        <f t="shared" si="5"/>
        <v>40137</v>
      </c>
      <c r="AO24" s="41">
        <f t="shared" si="5"/>
        <v>37839</v>
      </c>
      <c r="AP24" s="41">
        <f t="shared" si="5"/>
        <v>32263</v>
      </c>
    </row>
    <row r="25" spans="1:42" x14ac:dyDescent="0.25">
      <c r="A25" s="41">
        <f>EEPROM_Map!C453</f>
        <v>32783</v>
      </c>
      <c r="B25" s="41">
        <f>EEPROM_Map!E453</f>
        <v>35194</v>
      </c>
      <c r="C25" s="41">
        <f>EEPROM_Map!G453</f>
        <v>39396</v>
      </c>
      <c r="D25" s="41">
        <f>EEPROM_Map!I453</f>
        <v>39069</v>
      </c>
      <c r="E25" s="41">
        <f>EEPROM_Map!K453</f>
        <v>41495</v>
      </c>
      <c r="F25" s="41">
        <f>EEPROM_Map!M453</f>
        <v>46393</v>
      </c>
      <c r="G25" s="41">
        <f>EEPROM_Map!O453</f>
        <v>47023</v>
      </c>
      <c r="H25" s="41">
        <f>EEPROM_Map!Q453</f>
        <v>48693</v>
      </c>
      <c r="J25" s="46">
        <f t="shared" si="8"/>
        <v>24</v>
      </c>
      <c r="K25" s="41">
        <f t="shared" si="7"/>
        <v>38988</v>
      </c>
      <c r="L25" s="41">
        <f t="shared" si="7"/>
        <v>43707</v>
      </c>
      <c r="M25" s="41">
        <f t="shared" si="7"/>
        <v>43504</v>
      </c>
      <c r="N25" s="41">
        <f t="shared" si="7"/>
        <v>47317</v>
      </c>
      <c r="O25" s="41">
        <f t="shared" si="7"/>
        <v>51313</v>
      </c>
      <c r="P25" s="41">
        <f t="shared" si="7"/>
        <v>47188</v>
      </c>
      <c r="Q25" s="41">
        <f t="shared" si="7"/>
        <v>51525</v>
      </c>
      <c r="R25" s="41">
        <f t="shared" si="7"/>
        <v>51358</v>
      </c>
      <c r="S25" s="41">
        <f t="shared" si="7"/>
        <v>56001</v>
      </c>
      <c r="T25" s="41">
        <f t="shared" si="7"/>
        <v>55730</v>
      </c>
      <c r="U25" s="41">
        <f t="shared" si="7"/>
        <v>56202</v>
      </c>
      <c r="V25" s="41">
        <f t="shared" si="7"/>
        <v>54900</v>
      </c>
      <c r="W25" s="41">
        <f t="shared" si="7"/>
        <v>59338</v>
      </c>
      <c r="X25" s="41">
        <f t="shared" si="7"/>
        <v>57155</v>
      </c>
      <c r="Y25" s="41">
        <f t="shared" si="7"/>
        <v>58481</v>
      </c>
      <c r="Z25" s="41">
        <f t="shared" si="7"/>
        <v>59749</v>
      </c>
      <c r="AA25" s="41">
        <f t="shared" si="5"/>
        <v>58269</v>
      </c>
      <c r="AB25" s="41">
        <f t="shared" si="5"/>
        <v>58415</v>
      </c>
      <c r="AC25" s="41">
        <f t="shared" si="5"/>
        <v>57937</v>
      </c>
      <c r="AD25" s="41">
        <f t="shared" si="5"/>
        <v>58310</v>
      </c>
      <c r="AE25" s="41">
        <f t="shared" si="5"/>
        <v>56932</v>
      </c>
      <c r="AF25" s="41">
        <f t="shared" si="5"/>
        <v>55887</v>
      </c>
      <c r="AG25" s="41">
        <f t="shared" si="5"/>
        <v>55638</v>
      </c>
      <c r="AH25" s="41">
        <f t="shared" si="5"/>
        <v>53253</v>
      </c>
      <c r="AI25" s="41">
        <f t="shared" si="5"/>
        <v>51478</v>
      </c>
      <c r="AJ25" s="41">
        <f t="shared" si="5"/>
        <v>50047</v>
      </c>
      <c r="AK25" s="41">
        <f t="shared" si="5"/>
        <v>46155</v>
      </c>
      <c r="AL25" s="41">
        <f t="shared" si="5"/>
        <v>47024</v>
      </c>
      <c r="AM25" s="41">
        <f t="shared" si="5"/>
        <v>43733</v>
      </c>
      <c r="AN25" s="41">
        <f t="shared" si="5"/>
        <v>40838</v>
      </c>
      <c r="AO25" s="41">
        <f t="shared" si="5"/>
        <v>36990</v>
      </c>
      <c r="AP25" s="41">
        <f t="shared" si="5"/>
        <v>30739</v>
      </c>
    </row>
    <row r="26" spans="1:42" x14ac:dyDescent="0.25">
      <c r="A26" s="41">
        <f>EEPROM_Map!C454</f>
        <v>49518</v>
      </c>
      <c r="B26" s="41">
        <f>EEPROM_Map!E454</f>
        <v>51603</v>
      </c>
      <c r="C26" s="41">
        <f>EEPROM_Map!G454</f>
        <v>51676</v>
      </c>
      <c r="D26" s="41">
        <f>EEPROM_Map!I454</f>
        <v>53128</v>
      </c>
      <c r="E26" s="41">
        <f>EEPROM_Map!K454</f>
        <v>56208</v>
      </c>
      <c r="F26" s="41">
        <f>EEPROM_Map!M454</f>
        <v>56195</v>
      </c>
      <c r="G26" s="41">
        <f>EEPROM_Map!O454</f>
        <v>53707</v>
      </c>
      <c r="H26" s="41">
        <f>EEPROM_Map!Q454</f>
        <v>55085</v>
      </c>
      <c r="J26" s="46">
        <f t="shared" si="8"/>
        <v>23</v>
      </c>
      <c r="K26" s="41">
        <f t="shared" si="7"/>
        <v>33747</v>
      </c>
      <c r="L26" s="41">
        <f t="shared" si="7"/>
        <v>37762</v>
      </c>
      <c r="M26" s="41">
        <f t="shared" si="7"/>
        <v>41867</v>
      </c>
      <c r="N26" s="41">
        <f t="shared" si="7"/>
        <v>43355</v>
      </c>
      <c r="O26" s="41">
        <f t="shared" si="7"/>
        <v>44020</v>
      </c>
      <c r="P26" s="41">
        <f t="shared" si="7"/>
        <v>49035</v>
      </c>
      <c r="Q26" s="41">
        <f t="shared" si="7"/>
        <v>48714</v>
      </c>
      <c r="R26" s="41">
        <f t="shared" si="7"/>
        <v>50776</v>
      </c>
      <c r="S26" s="41">
        <f t="shared" si="7"/>
        <v>49417</v>
      </c>
      <c r="T26" s="41">
        <f t="shared" si="7"/>
        <v>54818</v>
      </c>
      <c r="U26" s="41">
        <f t="shared" si="7"/>
        <v>52525</v>
      </c>
      <c r="V26" s="41">
        <f t="shared" si="7"/>
        <v>57445</v>
      </c>
      <c r="W26" s="41">
        <f t="shared" si="7"/>
        <v>57598</v>
      </c>
      <c r="X26" s="41">
        <f t="shared" si="7"/>
        <v>57941</v>
      </c>
      <c r="Y26" s="41">
        <f t="shared" si="7"/>
        <v>56873</v>
      </c>
      <c r="Z26" s="41">
        <f t="shared" si="7"/>
        <v>56954</v>
      </c>
      <c r="AA26" s="41">
        <f t="shared" si="5"/>
        <v>56713</v>
      </c>
      <c r="AB26" s="41">
        <f t="shared" si="5"/>
        <v>55379</v>
      </c>
      <c r="AC26" s="41">
        <f t="shared" si="5"/>
        <v>56217</v>
      </c>
      <c r="AD26" s="41">
        <f t="shared" si="5"/>
        <v>52678</v>
      </c>
      <c r="AE26" s="41">
        <f t="shared" si="5"/>
        <v>53374</v>
      </c>
      <c r="AF26" s="41">
        <f t="shared" si="5"/>
        <v>55577</v>
      </c>
      <c r="AG26" s="41">
        <f t="shared" si="5"/>
        <v>51224</v>
      </c>
      <c r="AH26" s="41">
        <f t="shared" si="5"/>
        <v>51713</v>
      </c>
      <c r="AI26" s="41">
        <f t="shared" si="5"/>
        <v>49533</v>
      </c>
      <c r="AJ26" s="41">
        <f t="shared" si="5"/>
        <v>48000</v>
      </c>
      <c r="AK26" s="41">
        <f t="shared" si="5"/>
        <v>42646</v>
      </c>
      <c r="AL26" s="41">
        <f t="shared" si="5"/>
        <v>43186</v>
      </c>
      <c r="AM26" s="41">
        <f t="shared" si="5"/>
        <v>38945</v>
      </c>
      <c r="AN26" s="41">
        <f t="shared" si="5"/>
        <v>37347</v>
      </c>
      <c r="AO26" s="41">
        <f t="shared" si="5"/>
        <v>34471</v>
      </c>
      <c r="AP26" s="41">
        <f t="shared" si="5"/>
        <v>26787</v>
      </c>
    </row>
    <row r="27" spans="1:42" x14ac:dyDescent="0.25">
      <c r="A27" s="41">
        <f>EEPROM_Map!C455</f>
        <v>57500</v>
      </c>
      <c r="B27" s="41">
        <f>EEPROM_Map!E455</f>
        <v>55955</v>
      </c>
      <c r="C27" s="41">
        <f>EEPROM_Map!G455</f>
        <v>52650</v>
      </c>
      <c r="D27" s="41">
        <f>EEPROM_Map!I455</f>
        <v>54081</v>
      </c>
      <c r="E27" s="41">
        <f>EEPROM_Map!K455</f>
        <v>53739</v>
      </c>
      <c r="F27" s="41">
        <f>EEPROM_Map!M455</f>
        <v>51285</v>
      </c>
      <c r="G27" s="41">
        <f>EEPROM_Map!O455</f>
        <v>50109</v>
      </c>
      <c r="H27" s="41">
        <f>EEPROM_Map!Q455</f>
        <v>46971</v>
      </c>
      <c r="J27" s="46">
        <f t="shared" si="8"/>
        <v>22</v>
      </c>
      <c r="K27" s="41">
        <f t="shared" si="7"/>
        <v>32543</v>
      </c>
      <c r="L27" s="41">
        <f t="shared" si="7"/>
        <v>36734</v>
      </c>
      <c r="M27" s="41">
        <f t="shared" si="7"/>
        <v>41289</v>
      </c>
      <c r="N27" s="41">
        <f t="shared" si="7"/>
        <v>44508</v>
      </c>
      <c r="O27" s="41">
        <f t="shared" si="7"/>
        <v>49209</v>
      </c>
      <c r="P27" s="41">
        <f t="shared" si="7"/>
        <v>48183</v>
      </c>
      <c r="Q27" s="41">
        <f t="shared" si="7"/>
        <v>49210</v>
      </c>
      <c r="R27" s="41">
        <f t="shared" si="7"/>
        <v>48146</v>
      </c>
      <c r="S27" s="41">
        <f t="shared" si="7"/>
        <v>52139</v>
      </c>
      <c r="T27" s="41">
        <f t="shared" si="7"/>
        <v>53462</v>
      </c>
      <c r="U27" s="41">
        <f t="shared" si="7"/>
        <v>53358</v>
      </c>
      <c r="V27" s="41">
        <f t="shared" si="7"/>
        <v>55600</v>
      </c>
      <c r="W27" s="41">
        <f t="shared" si="7"/>
        <v>55357</v>
      </c>
      <c r="X27" s="41">
        <f t="shared" si="7"/>
        <v>55748</v>
      </c>
      <c r="Y27" s="41">
        <f t="shared" si="7"/>
        <v>57921</v>
      </c>
      <c r="Z27" s="41">
        <f t="shared" si="7"/>
        <v>57552</v>
      </c>
      <c r="AA27" s="41">
        <f t="shared" si="5"/>
        <v>57157</v>
      </c>
      <c r="AB27" s="41">
        <f t="shared" si="5"/>
        <v>55911</v>
      </c>
      <c r="AC27" s="41">
        <f t="shared" si="5"/>
        <v>54772</v>
      </c>
      <c r="AD27" s="41">
        <f t="shared" si="5"/>
        <v>52868</v>
      </c>
      <c r="AE27" s="41">
        <f t="shared" si="5"/>
        <v>53207</v>
      </c>
      <c r="AF27" s="41">
        <f t="shared" si="5"/>
        <v>51541</v>
      </c>
      <c r="AG27" s="41">
        <f t="shared" si="5"/>
        <v>49761</v>
      </c>
      <c r="AH27" s="41">
        <f t="shared" si="5"/>
        <v>49367</v>
      </c>
      <c r="AI27" s="41">
        <f t="shared" si="5"/>
        <v>48963</v>
      </c>
      <c r="AJ27" s="41">
        <f t="shared" si="5"/>
        <v>46802</v>
      </c>
      <c r="AK27" s="41">
        <f t="shared" si="5"/>
        <v>44636</v>
      </c>
      <c r="AL27" s="41">
        <f t="shared" si="5"/>
        <v>44707</v>
      </c>
      <c r="AM27" s="41">
        <f t="shared" si="5"/>
        <v>39354</v>
      </c>
      <c r="AN27" s="41">
        <f t="shared" si="5"/>
        <v>39462</v>
      </c>
      <c r="AO27" s="41">
        <f t="shared" si="5"/>
        <v>30194</v>
      </c>
      <c r="AP27" s="41">
        <f t="shared" si="5"/>
        <v>26378</v>
      </c>
    </row>
    <row r="28" spans="1:42" x14ac:dyDescent="0.25">
      <c r="A28" s="41">
        <f>EEPROM_Map!C456</f>
        <v>47463</v>
      </c>
      <c r="B28" s="41">
        <f>EEPROM_Map!E456</f>
        <v>46768</v>
      </c>
      <c r="C28" s="41">
        <f>EEPROM_Map!G456</f>
        <v>41940</v>
      </c>
      <c r="D28" s="41">
        <f>EEPROM_Map!I456</f>
        <v>38027</v>
      </c>
      <c r="E28" s="41">
        <f>EEPROM_Map!K456</f>
        <v>36589</v>
      </c>
      <c r="F28" s="41">
        <f>EEPROM_Map!M456</f>
        <v>34134</v>
      </c>
      <c r="G28" s="41">
        <f>EEPROM_Map!O456</f>
        <v>28849</v>
      </c>
      <c r="H28" s="41">
        <f>EEPROM_Map!Q456</f>
        <v>27498</v>
      </c>
      <c r="J28" s="46">
        <f t="shared" si="8"/>
        <v>21</v>
      </c>
      <c r="K28" s="41">
        <f t="shared" si="7"/>
        <v>31281</v>
      </c>
      <c r="L28" s="41">
        <f t="shared" si="7"/>
        <v>34693</v>
      </c>
      <c r="M28" s="41">
        <f t="shared" si="7"/>
        <v>36124</v>
      </c>
      <c r="N28" s="41">
        <f t="shared" si="7"/>
        <v>40117</v>
      </c>
      <c r="O28" s="41">
        <f t="shared" si="7"/>
        <v>41971</v>
      </c>
      <c r="P28" s="41">
        <f t="shared" si="7"/>
        <v>46845</v>
      </c>
      <c r="Q28" s="41">
        <f t="shared" si="7"/>
        <v>44889</v>
      </c>
      <c r="R28" s="41">
        <f t="shared" si="7"/>
        <v>48766</v>
      </c>
      <c r="S28" s="41">
        <f t="shared" si="7"/>
        <v>50512</v>
      </c>
      <c r="T28" s="41">
        <f t="shared" si="7"/>
        <v>50980</v>
      </c>
      <c r="U28" s="41">
        <f t="shared" si="7"/>
        <v>52700</v>
      </c>
      <c r="V28" s="41">
        <f t="shared" si="7"/>
        <v>53352</v>
      </c>
      <c r="W28" s="41">
        <f t="shared" si="7"/>
        <v>52923</v>
      </c>
      <c r="X28" s="41">
        <f t="shared" si="7"/>
        <v>52799</v>
      </c>
      <c r="Y28" s="41">
        <f t="shared" si="7"/>
        <v>55774</v>
      </c>
      <c r="Z28" s="41">
        <f t="shared" si="7"/>
        <v>54778</v>
      </c>
      <c r="AA28" s="41">
        <f t="shared" si="5"/>
        <v>54905</v>
      </c>
      <c r="AB28" s="41">
        <f t="shared" si="5"/>
        <v>56634</v>
      </c>
      <c r="AC28" s="41">
        <f t="shared" si="5"/>
        <v>54050</v>
      </c>
      <c r="AD28" s="41">
        <f t="shared" si="5"/>
        <v>52029</v>
      </c>
      <c r="AE28" s="41">
        <f t="shared" si="5"/>
        <v>50160</v>
      </c>
      <c r="AF28" s="41">
        <f t="shared" si="5"/>
        <v>51855</v>
      </c>
      <c r="AG28" s="41">
        <f t="shared" si="5"/>
        <v>50841</v>
      </c>
      <c r="AH28" s="41">
        <f t="shared" si="5"/>
        <v>44979</v>
      </c>
      <c r="AI28" s="41">
        <f t="shared" si="5"/>
        <v>47241</v>
      </c>
      <c r="AJ28" s="41">
        <f t="shared" si="5"/>
        <v>46371</v>
      </c>
      <c r="AK28" s="41">
        <f t="shared" si="5"/>
        <v>44323</v>
      </c>
      <c r="AL28" s="41">
        <f t="shared" si="5"/>
        <v>38982</v>
      </c>
      <c r="AM28" s="41">
        <f t="shared" si="5"/>
        <v>34131</v>
      </c>
      <c r="AN28" s="41">
        <f t="shared" si="5"/>
        <v>31146</v>
      </c>
      <c r="AO28" s="41">
        <f t="shared" si="5"/>
        <v>29008</v>
      </c>
      <c r="AP28" s="41">
        <f t="shared" si="5"/>
        <v>23474</v>
      </c>
    </row>
    <row r="29" spans="1:42" x14ac:dyDescent="0.25">
      <c r="A29" s="41">
        <f>EEPROM_Map!C457</f>
        <v>30942</v>
      </c>
      <c r="B29" s="41">
        <f>EEPROM_Map!E457</f>
        <v>37506</v>
      </c>
      <c r="C29" s="41">
        <f>EEPROM_Map!G457</f>
        <v>40131</v>
      </c>
      <c r="D29" s="41">
        <f>EEPROM_Map!I457</f>
        <v>41727</v>
      </c>
      <c r="E29" s="41">
        <f>EEPROM_Map!K457</f>
        <v>42637</v>
      </c>
      <c r="F29" s="41">
        <f>EEPROM_Map!M457</f>
        <v>47695</v>
      </c>
      <c r="G29" s="41">
        <f>EEPROM_Map!O457</f>
        <v>46875</v>
      </c>
      <c r="H29" s="41">
        <f>EEPROM_Map!Q457</f>
        <v>51048</v>
      </c>
      <c r="J29" s="46">
        <f t="shared" si="8"/>
        <v>20</v>
      </c>
      <c r="K29" s="41">
        <f t="shared" si="7"/>
        <v>28667</v>
      </c>
      <c r="L29" s="41">
        <f t="shared" si="7"/>
        <v>34670</v>
      </c>
      <c r="M29" s="41">
        <f t="shared" si="7"/>
        <v>34476</v>
      </c>
      <c r="N29" s="41">
        <f t="shared" si="7"/>
        <v>38709</v>
      </c>
      <c r="O29" s="41">
        <f t="shared" si="7"/>
        <v>42879</v>
      </c>
      <c r="P29" s="41">
        <f t="shared" si="7"/>
        <v>39608</v>
      </c>
      <c r="Q29" s="41">
        <f t="shared" si="7"/>
        <v>43840</v>
      </c>
      <c r="R29" s="41">
        <f t="shared" si="7"/>
        <v>43453</v>
      </c>
      <c r="S29" s="41">
        <f t="shared" si="7"/>
        <v>49145</v>
      </c>
      <c r="T29" s="41">
        <f t="shared" si="7"/>
        <v>48818</v>
      </c>
      <c r="U29" s="41">
        <f t="shared" si="7"/>
        <v>48513</v>
      </c>
      <c r="V29" s="41">
        <f t="shared" si="7"/>
        <v>47759</v>
      </c>
      <c r="W29" s="41">
        <f t="shared" si="7"/>
        <v>53368</v>
      </c>
      <c r="X29" s="41">
        <f t="shared" si="7"/>
        <v>50833</v>
      </c>
      <c r="Y29" s="41">
        <f t="shared" si="7"/>
        <v>50978</v>
      </c>
      <c r="Z29" s="41">
        <f t="shared" si="7"/>
        <v>53228</v>
      </c>
      <c r="AA29" s="41">
        <f t="shared" si="5"/>
        <v>51467</v>
      </c>
      <c r="AB29" s="41">
        <f t="shared" si="5"/>
        <v>51855</v>
      </c>
      <c r="AC29" s="41">
        <f t="shared" si="5"/>
        <v>50485</v>
      </c>
      <c r="AD29" s="41">
        <f t="shared" si="5"/>
        <v>51412</v>
      </c>
      <c r="AE29" s="41">
        <f t="shared" si="5"/>
        <v>49527</v>
      </c>
      <c r="AF29" s="41">
        <f t="shared" si="5"/>
        <v>48151</v>
      </c>
      <c r="AG29" s="41">
        <f t="shared" si="5"/>
        <v>48179</v>
      </c>
      <c r="AH29" s="41">
        <f t="shared" si="5"/>
        <v>45940</v>
      </c>
      <c r="AI29" s="41">
        <f t="shared" si="5"/>
        <v>43509</v>
      </c>
      <c r="AJ29" s="41">
        <f t="shared" si="5"/>
        <v>41930</v>
      </c>
      <c r="AK29" s="41">
        <f t="shared" si="5"/>
        <v>38907</v>
      </c>
      <c r="AL29" s="41">
        <f t="shared" si="5"/>
        <v>38582</v>
      </c>
      <c r="AM29" s="41">
        <f t="shared" si="5"/>
        <v>34761</v>
      </c>
      <c r="AN29" s="41">
        <f t="shared" si="5"/>
        <v>31080</v>
      </c>
      <c r="AO29" s="41">
        <f t="shared" si="5"/>
        <v>26532</v>
      </c>
      <c r="AP29" s="41">
        <f t="shared" si="5"/>
        <v>20016</v>
      </c>
    </row>
    <row r="30" spans="1:42" x14ac:dyDescent="0.25">
      <c r="A30" s="41">
        <f>EEPROM_Map!C458</f>
        <v>52608</v>
      </c>
      <c r="B30" s="41">
        <f>EEPROM_Map!E458</f>
        <v>49523</v>
      </c>
      <c r="C30" s="41">
        <f>EEPROM_Map!G458</f>
        <v>53863</v>
      </c>
      <c r="D30" s="41">
        <f>EEPROM_Map!I458</f>
        <v>50785</v>
      </c>
      <c r="E30" s="41">
        <f>EEPROM_Map!K458</f>
        <v>52123</v>
      </c>
      <c r="F30" s="41">
        <f>EEPROM_Map!M458</f>
        <v>51776</v>
      </c>
      <c r="G30" s="41">
        <f>EEPROM_Map!O458</f>
        <v>53862</v>
      </c>
      <c r="H30" s="41">
        <f>EEPROM_Map!Q458</f>
        <v>55844</v>
      </c>
      <c r="J30" s="46">
        <f t="shared" si="8"/>
        <v>19</v>
      </c>
      <c r="K30" s="41">
        <f t="shared" si="7"/>
        <v>23506</v>
      </c>
      <c r="L30" s="41">
        <f t="shared" si="7"/>
        <v>27590</v>
      </c>
      <c r="M30" s="41">
        <f t="shared" si="7"/>
        <v>32312</v>
      </c>
      <c r="N30" s="41">
        <f t="shared" si="7"/>
        <v>33473</v>
      </c>
      <c r="O30" s="41">
        <f t="shared" si="7"/>
        <v>34515</v>
      </c>
      <c r="P30" s="41">
        <f t="shared" si="7"/>
        <v>39762</v>
      </c>
      <c r="Q30" s="41">
        <f t="shared" si="7"/>
        <v>38699</v>
      </c>
      <c r="R30" s="41">
        <f t="shared" si="7"/>
        <v>43175</v>
      </c>
      <c r="S30" s="41">
        <f t="shared" si="7"/>
        <v>42503</v>
      </c>
      <c r="T30" s="41">
        <f t="shared" si="7"/>
        <v>47619</v>
      </c>
      <c r="U30" s="41">
        <f t="shared" si="7"/>
        <v>45637</v>
      </c>
      <c r="V30" s="41">
        <f t="shared" si="7"/>
        <v>49191</v>
      </c>
      <c r="W30" s="41">
        <f t="shared" si="7"/>
        <v>49768</v>
      </c>
      <c r="X30" s="41">
        <f t="shared" si="7"/>
        <v>49909</v>
      </c>
      <c r="Y30" s="41">
        <f t="shared" si="7"/>
        <v>48624</v>
      </c>
      <c r="Z30" s="41">
        <f t="shared" si="7"/>
        <v>48145</v>
      </c>
      <c r="AA30" s="41">
        <f t="shared" si="5"/>
        <v>47858</v>
      </c>
      <c r="AB30" s="41">
        <f t="shared" si="5"/>
        <v>47496</v>
      </c>
      <c r="AC30" s="41">
        <f t="shared" si="5"/>
        <v>47741</v>
      </c>
      <c r="AD30" s="41">
        <f t="shared" si="5"/>
        <v>44861</v>
      </c>
      <c r="AE30" s="41">
        <f t="shared" si="5"/>
        <v>45688</v>
      </c>
      <c r="AF30" s="41">
        <f t="shared" si="5"/>
        <v>47355</v>
      </c>
      <c r="AG30" s="41">
        <f t="shared" si="5"/>
        <v>43790</v>
      </c>
      <c r="AH30" s="41">
        <f t="shared" si="5"/>
        <v>43986</v>
      </c>
      <c r="AI30" s="41">
        <f t="shared" si="5"/>
        <v>41600</v>
      </c>
      <c r="AJ30" s="41">
        <f t="shared" si="5"/>
        <v>39318</v>
      </c>
      <c r="AK30" s="41">
        <f t="shared" si="5"/>
        <v>33632</v>
      </c>
      <c r="AL30" s="41">
        <f t="shared" si="5"/>
        <v>32584</v>
      </c>
      <c r="AM30" s="41">
        <f t="shared" si="5"/>
        <v>27710</v>
      </c>
      <c r="AN30" s="41">
        <f t="shared" si="5"/>
        <v>25923</v>
      </c>
      <c r="AO30" s="41">
        <f t="shared" si="5"/>
        <v>22711</v>
      </c>
      <c r="AP30" s="41">
        <f t="shared" si="5"/>
        <v>15539</v>
      </c>
    </row>
    <row r="31" spans="1:42" x14ac:dyDescent="0.25">
      <c r="A31" s="41">
        <f>EEPROM_Map!C459</f>
        <v>56477</v>
      </c>
      <c r="B31" s="41">
        <f>EEPROM_Map!E459</f>
        <v>53176</v>
      </c>
      <c r="C31" s="41">
        <f>EEPROM_Map!G459</f>
        <v>55417</v>
      </c>
      <c r="D31" s="41">
        <f>EEPROM_Map!I459</f>
        <v>53956</v>
      </c>
      <c r="E31" s="41">
        <f>EEPROM_Map!K459</f>
        <v>51494</v>
      </c>
      <c r="F31" s="41">
        <f>EEPROM_Map!M459</f>
        <v>50573</v>
      </c>
      <c r="G31" s="41">
        <f>EEPROM_Map!O459</f>
        <v>53139</v>
      </c>
      <c r="H31" s="41">
        <f>EEPROM_Map!Q459</f>
        <v>47881</v>
      </c>
      <c r="J31" s="46">
        <f t="shared" si="8"/>
        <v>18</v>
      </c>
      <c r="K31" s="41">
        <f t="shared" si="7"/>
        <v>19322</v>
      </c>
      <c r="L31" s="41">
        <f t="shared" si="7"/>
        <v>24974</v>
      </c>
      <c r="M31" s="41">
        <f t="shared" si="7"/>
        <v>29739</v>
      </c>
      <c r="N31" s="41">
        <f t="shared" si="7"/>
        <v>32957</v>
      </c>
      <c r="O31" s="41">
        <f t="shared" si="7"/>
        <v>37980</v>
      </c>
      <c r="P31" s="41">
        <f t="shared" si="7"/>
        <v>37404</v>
      </c>
      <c r="Q31" s="41">
        <f t="shared" si="7"/>
        <v>39002</v>
      </c>
      <c r="R31" s="41">
        <f t="shared" si="7"/>
        <v>38948</v>
      </c>
      <c r="S31" s="41">
        <f t="shared" si="7"/>
        <v>42706</v>
      </c>
      <c r="T31" s="41">
        <f t="shared" si="7"/>
        <v>44406</v>
      </c>
      <c r="U31" s="41">
        <f t="shared" si="7"/>
        <v>44392</v>
      </c>
      <c r="V31" s="41">
        <f t="shared" si="7"/>
        <v>46823</v>
      </c>
      <c r="W31" s="41">
        <f t="shared" si="7"/>
        <v>46265</v>
      </c>
      <c r="X31" s="41">
        <f t="shared" si="7"/>
        <v>46458</v>
      </c>
      <c r="Y31" s="41">
        <f t="shared" si="7"/>
        <v>47907</v>
      </c>
      <c r="Z31" s="41">
        <f t="shared" si="7"/>
        <v>47530</v>
      </c>
      <c r="AA31" s="41">
        <f t="shared" si="5"/>
        <v>47456</v>
      </c>
      <c r="AB31" s="41">
        <f t="shared" si="5"/>
        <v>46088</v>
      </c>
      <c r="AC31" s="41">
        <f t="shared" si="5"/>
        <v>45020</v>
      </c>
      <c r="AD31" s="41">
        <f t="shared" si="5"/>
        <v>43196</v>
      </c>
      <c r="AE31" s="41">
        <f t="shared" si="5"/>
        <v>43612</v>
      </c>
      <c r="AF31" s="41">
        <f t="shared" si="5"/>
        <v>42418</v>
      </c>
      <c r="AG31" s="41">
        <f t="shared" si="5"/>
        <v>40657</v>
      </c>
      <c r="AH31" s="41">
        <f t="shared" si="5"/>
        <v>39962</v>
      </c>
      <c r="AI31" s="41">
        <f t="shared" si="5"/>
        <v>39463</v>
      </c>
      <c r="AJ31" s="41">
        <f t="shared" si="5"/>
        <v>36756</v>
      </c>
      <c r="AK31" s="41">
        <f t="shared" si="5"/>
        <v>33350</v>
      </c>
      <c r="AL31" s="41">
        <f t="shared" si="5"/>
        <v>32134</v>
      </c>
      <c r="AM31" s="41">
        <f t="shared" si="5"/>
        <v>26558</v>
      </c>
      <c r="AN31" s="41">
        <f t="shared" si="5"/>
        <v>26992</v>
      </c>
      <c r="AO31" s="41">
        <f t="shared" si="5"/>
        <v>16633</v>
      </c>
      <c r="AP31" s="41">
        <f t="shared" si="5"/>
        <v>12396</v>
      </c>
    </row>
    <row r="32" spans="1:42" x14ac:dyDescent="0.25">
      <c r="A32" s="41">
        <f>EEPROM_Map!C460</f>
        <v>46078</v>
      </c>
      <c r="B32" s="41">
        <f>EEPROM_Map!E460</f>
        <v>46162</v>
      </c>
      <c r="C32" s="41">
        <f>EEPROM_Map!G460</f>
        <v>44835</v>
      </c>
      <c r="D32" s="41">
        <f>EEPROM_Map!I460</f>
        <v>42266</v>
      </c>
      <c r="E32" s="41">
        <f>EEPROM_Map!K460</f>
        <v>37162</v>
      </c>
      <c r="F32" s="41">
        <f>EEPROM_Map!M460</f>
        <v>34613</v>
      </c>
      <c r="G32" s="41">
        <f>EEPROM_Map!O460</f>
        <v>30553</v>
      </c>
      <c r="H32" s="41">
        <f>EEPROM_Map!Q460</f>
        <v>27148</v>
      </c>
      <c r="J32" s="46">
        <f t="shared" si="8"/>
        <v>17</v>
      </c>
      <c r="K32" s="41">
        <f t="shared" si="7"/>
        <v>16236</v>
      </c>
      <c r="L32" s="41">
        <f t="shared" si="7"/>
        <v>21517</v>
      </c>
      <c r="M32" s="41">
        <f t="shared" si="7"/>
        <v>23772</v>
      </c>
      <c r="N32" s="41">
        <f t="shared" si="7"/>
        <v>27693</v>
      </c>
      <c r="O32" s="41">
        <f t="shared" si="7"/>
        <v>29587</v>
      </c>
      <c r="P32" s="41">
        <f t="shared" si="7"/>
        <v>34996</v>
      </c>
      <c r="Q32" s="41">
        <f t="shared" si="7"/>
        <v>33435</v>
      </c>
      <c r="R32" s="41">
        <f t="shared" si="7"/>
        <v>38527</v>
      </c>
      <c r="S32" s="41">
        <f t="shared" si="7"/>
        <v>39230</v>
      </c>
      <c r="T32" s="41">
        <f t="shared" si="7"/>
        <v>40004</v>
      </c>
      <c r="U32" s="41">
        <f t="shared" si="7"/>
        <v>42506</v>
      </c>
      <c r="V32" s="41">
        <f t="shared" si="7"/>
        <v>43871</v>
      </c>
      <c r="W32" s="41">
        <f t="shared" si="7"/>
        <v>43066</v>
      </c>
      <c r="X32" s="41">
        <f t="shared" si="7"/>
        <v>43021</v>
      </c>
      <c r="Y32" s="41">
        <f t="shared" si="7"/>
        <v>44998</v>
      </c>
      <c r="Z32" s="41">
        <f t="shared" si="7"/>
        <v>43397</v>
      </c>
      <c r="AA32" s="41">
        <f t="shared" si="5"/>
        <v>44281</v>
      </c>
      <c r="AB32" s="41">
        <f t="shared" si="5"/>
        <v>45257</v>
      </c>
      <c r="AC32" s="41">
        <f t="shared" si="5"/>
        <v>42465</v>
      </c>
      <c r="AD32" s="41">
        <f t="shared" si="5"/>
        <v>40765</v>
      </c>
      <c r="AE32" s="41">
        <f t="shared" si="5"/>
        <v>39699</v>
      </c>
      <c r="AF32" s="41">
        <f t="shared" si="5"/>
        <v>40634</v>
      </c>
      <c r="AG32" s="41">
        <f t="shared" si="5"/>
        <v>39366</v>
      </c>
      <c r="AH32" s="41">
        <f t="shared" si="5"/>
        <v>34184</v>
      </c>
      <c r="AI32" s="41">
        <f t="shared" si="5"/>
        <v>36267</v>
      </c>
      <c r="AJ32" s="41">
        <f t="shared" si="5"/>
        <v>34666</v>
      </c>
      <c r="AK32" s="41">
        <f t="shared" si="5"/>
        <v>31837</v>
      </c>
      <c r="AL32" s="41">
        <f t="shared" si="5"/>
        <v>25161</v>
      </c>
      <c r="AM32" s="41">
        <f t="shared" si="5"/>
        <v>20454</v>
      </c>
      <c r="AN32" s="41">
        <f t="shared" si="5"/>
        <v>17168</v>
      </c>
      <c r="AO32" s="41">
        <f t="shared" si="5"/>
        <v>12367</v>
      </c>
      <c r="AP32" s="41">
        <f t="shared" si="5"/>
        <v>7238</v>
      </c>
    </row>
    <row r="33" spans="1:42" x14ac:dyDescent="0.25">
      <c r="A33" s="41">
        <f>EEPROM_Map!C461</f>
        <v>36043</v>
      </c>
      <c r="B33" s="41">
        <f>EEPROM_Map!E461</f>
        <v>40972</v>
      </c>
      <c r="C33" s="41">
        <f>EEPROM_Map!G461</f>
        <v>40880</v>
      </c>
      <c r="D33" s="41">
        <f>EEPROM_Map!I461</f>
        <v>47401</v>
      </c>
      <c r="E33" s="41">
        <f>EEPROM_Map!K461</f>
        <v>47482</v>
      </c>
      <c r="F33" s="41">
        <f>EEPROM_Map!M461</f>
        <v>39851</v>
      </c>
      <c r="G33" s="41">
        <f>EEPROM_Map!O461</f>
        <v>51432</v>
      </c>
      <c r="H33" s="41">
        <f>EEPROM_Map!Q461</f>
        <v>51454</v>
      </c>
      <c r="J33" s="46">
        <f t="shared" si="8"/>
        <v>16</v>
      </c>
      <c r="K33" s="41">
        <f t="shared" si="7"/>
        <v>11522</v>
      </c>
      <c r="L33" s="41">
        <f t="shared" si="7"/>
        <v>18984</v>
      </c>
      <c r="M33" s="41">
        <f t="shared" si="7"/>
        <v>19596</v>
      </c>
      <c r="N33" s="41">
        <f t="shared" si="7"/>
        <v>24400</v>
      </c>
      <c r="O33" s="41">
        <f t="shared" si="7"/>
        <v>28732</v>
      </c>
      <c r="P33" s="41">
        <f t="shared" si="7"/>
        <v>26191</v>
      </c>
      <c r="Q33" s="41">
        <f t="shared" si="7"/>
        <v>30982</v>
      </c>
      <c r="R33" s="41">
        <f t="shared" si="7"/>
        <v>31411</v>
      </c>
      <c r="S33" s="41">
        <f t="shared" si="7"/>
        <v>36128</v>
      </c>
      <c r="T33" s="41">
        <f t="shared" si="7"/>
        <v>36197</v>
      </c>
      <c r="U33" s="41">
        <f t="shared" si="7"/>
        <v>37115</v>
      </c>
      <c r="V33" s="41">
        <f t="shared" si="7"/>
        <v>36691</v>
      </c>
      <c r="W33" s="41">
        <f t="shared" si="7"/>
        <v>40912</v>
      </c>
      <c r="X33" s="41">
        <f t="shared" si="7"/>
        <v>38708</v>
      </c>
      <c r="Y33" s="41">
        <f t="shared" si="7"/>
        <v>39405</v>
      </c>
      <c r="Z33" s="41">
        <f t="shared" si="7"/>
        <v>41302</v>
      </c>
      <c r="AA33" s="41">
        <f t="shared" si="5"/>
        <v>38468</v>
      </c>
      <c r="AB33" s="41">
        <f t="shared" si="5"/>
        <v>38919</v>
      </c>
      <c r="AC33" s="41">
        <f t="shared" si="5"/>
        <v>38723</v>
      </c>
      <c r="AD33" s="41">
        <f t="shared" si="5"/>
        <v>37971</v>
      </c>
      <c r="AE33" s="41">
        <f t="shared" si="5"/>
        <v>37795</v>
      </c>
      <c r="AF33" s="41">
        <f t="shared" si="5"/>
        <v>35418</v>
      </c>
      <c r="AG33" s="41">
        <f t="shared" si="5"/>
        <v>35355</v>
      </c>
      <c r="AH33" s="41">
        <f t="shared" si="5"/>
        <v>33812</v>
      </c>
      <c r="AI33" s="41">
        <f t="shared" si="5"/>
        <v>30785</v>
      </c>
      <c r="AJ33" s="41">
        <f t="shared" si="5"/>
        <v>28541</v>
      </c>
      <c r="AK33" s="41">
        <f t="shared" si="5"/>
        <v>23855</v>
      </c>
      <c r="AL33" s="41">
        <f t="shared" si="5"/>
        <v>22794</v>
      </c>
      <c r="AM33" s="41">
        <f t="shared" si="5"/>
        <v>18592</v>
      </c>
      <c r="AN33" s="41">
        <f t="shared" si="5"/>
        <v>14333</v>
      </c>
      <c r="AO33" s="41">
        <f>INDEX($A$1:$H$2400,ROUNDDOWN(AO$1/8,0)+1+COUNT($K$1:$FN$1)*$J33/8,MOD(AO$1,8)+1)</f>
        <v>9107</v>
      </c>
      <c r="AP33" s="41">
        <f>INDEX($A$1:$H$2400,ROUNDDOWN(AP$1/8,0)+1+COUNT($K$1:$FN$1)*$J33/8,MOD(AP$1,8)+1)</f>
        <v>2010</v>
      </c>
    </row>
    <row r="34" spans="1:42" x14ac:dyDescent="0.25">
      <c r="A34" s="41">
        <f>EEPROM_Map!C462</f>
        <v>52704</v>
      </c>
      <c r="B34" s="41">
        <f>EEPROM_Map!E462</f>
        <v>57043</v>
      </c>
      <c r="C34" s="41">
        <f>EEPROM_Map!G462</f>
        <v>55717</v>
      </c>
      <c r="D34" s="41">
        <f>EEPROM_Map!I462</f>
        <v>59670</v>
      </c>
      <c r="E34" s="41">
        <f>EEPROM_Map!K462</f>
        <v>58255</v>
      </c>
      <c r="F34" s="41">
        <f>EEPROM_Map!M462</f>
        <v>58591</v>
      </c>
      <c r="G34" s="41">
        <f>EEPROM_Map!O462</f>
        <v>59813</v>
      </c>
      <c r="H34" s="41">
        <f>EEPROM_Map!Q462</f>
        <v>59195</v>
      </c>
    </row>
    <row r="35" spans="1:42" x14ac:dyDescent="0.25">
      <c r="A35" s="41">
        <f>EEPROM_Map!C463</f>
        <v>59142</v>
      </c>
      <c r="B35" s="41">
        <f>EEPROM_Map!E463</f>
        <v>58260</v>
      </c>
      <c r="C35" s="41">
        <f>EEPROM_Map!G463</f>
        <v>55962</v>
      </c>
      <c r="D35" s="41">
        <f>EEPROM_Map!I463</f>
        <v>58386</v>
      </c>
      <c r="E35" s="41">
        <f>EEPROM_Map!K463</f>
        <v>52465</v>
      </c>
      <c r="F35" s="41">
        <f>EEPROM_Map!M463</f>
        <v>56107</v>
      </c>
      <c r="G35" s="41">
        <f>EEPROM_Map!O463</f>
        <v>53904</v>
      </c>
      <c r="H35" s="41">
        <f>EEPROM_Map!Q463</f>
        <v>54795</v>
      </c>
    </row>
    <row r="36" spans="1:42" x14ac:dyDescent="0.25">
      <c r="A36" s="41">
        <f>EEPROM_Map!C464</f>
        <v>51835</v>
      </c>
      <c r="B36" s="41">
        <f>EEPROM_Map!E464</f>
        <v>49902</v>
      </c>
      <c r="C36" s="41">
        <f>EEPROM_Map!G464</f>
        <v>48010</v>
      </c>
      <c r="D36" s="41">
        <f>EEPROM_Map!I464</f>
        <v>43174</v>
      </c>
      <c r="E36" s="41">
        <f>EEPROM_Map!K464</f>
        <v>41467</v>
      </c>
      <c r="F36" s="41">
        <f>EEPROM_Map!M464</f>
        <v>39544</v>
      </c>
      <c r="G36" s="41">
        <f>EEPROM_Map!O464</f>
        <v>35264</v>
      </c>
      <c r="H36" s="41">
        <f>EEPROM_Map!Q464</f>
        <v>28684</v>
      </c>
    </row>
    <row r="37" spans="1:42" x14ac:dyDescent="0.25">
      <c r="A37" s="41">
        <f>EEPROM_Map!C465</f>
        <v>37775</v>
      </c>
      <c r="B37" s="41">
        <f>EEPROM_Map!E465</f>
        <v>43450</v>
      </c>
      <c r="C37" s="41">
        <f>EEPROM_Map!G465</f>
        <v>43281</v>
      </c>
      <c r="D37" s="41">
        <f>EEPROM_Map!I465</f>
        <v>48688</v>
      </c>
      <c r="E37" s="41">
        <f>EEPROM_Map!K465</f>
        <v>48686</v>
      </c>
      <c r="F37" s="41">
        <f>EEPROM_Map!M465</f>
        <v>49398</v>
      </c>
      <c r="G37" s="41">
        <f>EEPROM_Map!O465</f>
        <v>52395</v>
      </c>
      <c r="H37" s="41">
        <f>EEPROM_Map!Q465</f>
        <v>53772</v>
      </c>
    </row>
    <row r="38" spans="1:42" x14ac:dyDescent="0.25">
      <c r="A38" s="41">
        <f>EEPROM_Map!C466</f>
        <v>55182</v>
      </c>
      <c r="B38" s="41">
        <f>EEPROM_Map!E466</f>
        <v>56491</v>
      </c>
      <c r="C38" s="41">
        <f>EEPROM_Map!G466</f>
        <v>56041</v>
      </c>
      <c r="D38" s="41">
        <f>EEPROM_Map!I466</f>
        <v>57782</v>
      </c>
      <c r="E38" s="41">
        <f>EEPROM_Map!K466</f>
        <v>58786</v>
      </c>
      <c r="F38" s="41">
        <f>EEPROM_Map!M466</f>
        <v>59999</v>
      </c>
      <c r="G38" s="41">
        <f>EEPROM_Map!O466</f>
        <v>54553</v>
      </c>
      <c r="H38" s="41">
        <f>EEPROM_Map!Q466</f>
        <v>57362</v>
      </c>
    </row>
    <row r="39" spans="1:42" x14ac:dyDescent="0.25">
      <c r="A39" s="41">
        <f>EEPROM_Map!C467</f>
        <v>56797</v>
      </c>
      <c r="B39" s="41">
        <f>EEPROM_Map!E467</f>
        <v>61937</v>
      </c>
      <c r="C39" s="41">
        <f>EEPROM_Map!G467</f>
        <v>56751</v>
      </c>
      <c r="D39" s="41">
        <f>EEPROM_Map!I467</f>
        <v>56973</v>
      </c>
      <c r="E39" s="41">
        <f>EEPROM_Map!K467</f>
        <v>57038</v>
      </c>
      <c r="F39" s="41">
        <f>EEPROM_Map!M467</f>
        <v>57136</v>
      </c>
      <c r="G39" s="41">
        <f>EEPROM_Map!O467</f>
        <v>53581</v>
      </c>
      <c r="H39" s="41">
        <f>EEPROM_Map!Q467</f>
        <v>53859</v>
      </c>
    </row>
    <row r="40" spans="1:42" x14ac:dyDescent="0.25">
      <c r="A40" s="41">
        <f>EEPROM_Map!C468</f>
        <v>53490</v>
      </c>
      <c r="B40" s="41">
        <f>EEPROM_Map!E468</f>
        <v>54362</v>
      </c>
      <c r="C40" s="41">
        <f>EEPROM_Map!G468</f>
        <v>48120</v>
      </c>
      <c r="D40" s="41">
        <f>EEPROM_Map!I468</f>
        <v>44533</v>
      </c>
      <c r="E40" s="41">
        <f>EEPROM_Map!K468</f>
        <v>40228</v>
      </c>
      <c r="F40" s="41">
        <f>EEPROM_Map!M468</f>
        <v>37142</v>
      </c>
      <c r="G40" s="41">
        <f>EEPROM_Map!O468</f>
        <v>35484</v>
      </c>
      <c r="H40" s="41">
        <f>EEPROM_Map!Q468</f>
        <v>33316</v>
      </c>
    </row>
    <row r="41" spans="1:42" x14ac:dyDescent="0.25">
      <c r="A41" s="41">
        <f>EEPROM_Map!C469</f>
        <v>40729</v>
      </c>
      <c r="B41" s="41">
        <f>EEPROM_Map!E469</f>
        <v>43059</v>
      </c>
      <c r="C41" s="41">
        <f>EEPROM_Map!G469</f>
        <v>46634</v>
      </c>
      <c r="D41" s="41">
        <f>EEPROM_Map!I469</f>
        <v>46233</v>
      </c>
      <c r="E41" s="41">
        <f>EEPROM_Map!K469</f>
        <v>47960</v>
      </c>
      <c r="F41" s="41">
        <f>EEPROM_Map!M469</f>
        <v>52124</v>
      </c>
      <c r="G41" s="41">
        <f>EEPROM_Map!O469</f>
        <v>52954</v>
      </c>
      <c r="H41" s="41">
        <f>EEPROM_Map!Q469</f>
        <v>54807</v>
      </c>
    </row>
    <row r="42" spans="1:42" x14ac:dyDescent="0.25">
      <c r="A42" s="41">
        <f>EEPROM_Map!C470</f>
        <v>55082</v>
      </c>
      <c r="B42" s="41">
        <f>EEPROM_Map!E470</f>
        <v>56740</v>
      </c>
      <c r="C42" s="41">
        <f>EEPROM_Map!G470</f>
        <v>56852</v>
      </c>
      <c r="D42" s="41">
        <f>EEPROM_Map!I470</f>
        <v>59246</v>
      </c>
      <c r="E42" s="41">
        <f>EEPROM_Map!K470</f>
        <v>61083</v>
      </c>
      <c r="F42" s="41">
        <f>EEPROM_Map!M470</f>
        <v>61209</v>
      </c>
      <c r="G42" s="41">
        <f>EEPROM_Map!O470</f>
        <v>58775</v>
      </c>
      <c r="H42" s="41">
        <f>EEPROM_Map!Q470</f>
        <v>60258</v>
      </c>
    </row>
    <row r="43" spans="1:42" x14ac:dyDescent="0.25">
      <c r="A43" s="41">
        <f>EEPROM_Map!C471</f>
        <v>62264</v>
      </c>
      <c r="B43" s="41">
        <f>EEPROM_Map!E471</f>
        <v>62023</v>
      </c>
      <c r="C43" s="41">
        <f>EEPROM_Map!G471</f>
        <v>58499</v>
      </c>
      <c r="D43" s="41">
        <f>EEPROM_Map!I471</f>
        <v>59623</v>
      </c>
      <c r="E43" s="41">
        <f>EEPROM_Map!K471</f>
        <v>59584</v>
      </c>
      <c r="F43" s="41">
        <f>EEPROM_Map!M471</f>
        <v>57475</v>
      </c>
      <c r="G43" s="41">
        <f>EEPROM_Map!O471</f>
        <v>55103</v>
      </c>
      <c r="H43" s="41">
        <f>EEPROM_Map!Q471</f>
        <v>52900</v>
      </c>
    </row>
    <row r="44" spans="1:42" x14ac:dyDescent="0.25">
      <c r="A44" s="41">
        <f>EEPROM_Map!C472</f>
        <v>53330</v>
      </c>
      <c r="B44" s="41">
        <f>EEPROM_Map!E472</f>
        <v>52478</v>
      </c>
      <c r="C44" s="41">
        <f>EEPROM_Map!G472</f>
        <v>48627</v>
      </c>
      <c r="D44" s="41">
        <f>EEPROM_Map!I472</f>
        <v>44326</v>
      </c>
      <c r="E44" s="41">
        <f>EEPROM_Map!K472</f>
        <v>43197</v>
      </c>
      <c r="F44" s="41">
        <f>EEPROM_Map!M472</f>
        <v>42275</v>
      </c>
      <c r="G44" s="41">
        <f>EEPROM_Map!O472</f>
        <v>36923</v>
      </c>
      <c r="H44" s="41">
        <f>EEPROM_Map!Q472</f>
        <v>35923</v>
      </c>
    </row>
    <row r="45" spans="1:42" x14ac:dyDescent="0.25">
      <c r="A45" s="41">
        <f>EEPROM_Map!C473</f>
        <v>37043</v>
      </c>
      <c r="B45" s="41">
        <f>EEPROM_Map!E473</f>
        <v>43279</v>
      </c>
      <c r="C45" s="41">
        <f>EEPROM_Map!G473</f>
        <v>45946</v>
      </c>
      <c r="D45" s="41">
        <f>EEPROM_Map!I473</f>
        <v>47383</v>
      </c>
      <c r="E45" s="41">
        <f>EEPROM_Map!K473</f>
        <v>47338</v>
      </c>
      <c r="F45" s="41">
        <f>EEPROM_Map!M473</f>
        <v>51975</v>
      </c>
      <c r="G45" s="41">
        <f>EEPROM_Map!O473</f>
        <v>50572</v>
      </c>
      <c r="H45" s="41">
        <f>EEPROM_Map!Q473</f>
        <v>56518</v>
      </c>
    </row>
    <row r="46" spans="1:42" x14ac:dyDescent="0.25">
      <c r="A46" s="41">
        <f>EEPROM_Map!C474</f>
        <v>57625</v>
      </c>
      <c r="B46" s="41">
        <f>EEPROM_Map!E474</f>
        <v>54906</v>
      </c>
      <c r="C46" s="41">
        <f>EEPROM_Map!G474</f>
        <v>58915</v>
      </c>
      <c r="D46" s="41">
        <f>EEPROM_Map!I474</f>
        <v>55022</v>
      </c>
      <c r="E46" s="41">
        <f>EEPROM_Map!K474</f>
        <v>56425</v>
      </c>
      <c r="F46" s="41">
        <f>EEPROM_Map!M474</f>
        <v>56331</v>
      </c>
      <c r="G46" s="41">
        <f>EEPROM_Map!O474</f>
        <v>58562</v>
      </c>
      <c r="H46" s="41">
        <f>EEPROM_Map!Q474</f>
        <v>60797</v>
      </c>
    </row>
    <row r="47" spans="1:42" x14ac:dyDescent="0.25">
      <c r="A47" s="41">
        <f>EEPROM_Map!C475</f>
        <v>61119</v>
      </c>
      <c r="B47" s="41">
        <f>EEPROM_Map!E475</f>
        <v>57920</v>
      </c>
      <c r="C47" s="41">
        <f>EEPROM_Map!G475</f>
        <v>60665</v>
      </c>
      <c r="D47" s="41">
        <f>EEPROM_Map!I475</f>
        <v>59335</v>
      </c>
      <c r="E47" s="41">
        <f>EEPROM_Map!K475</f>
        <v>55275</v>
      </c>
      <c r="F47" s="41">
        <f>EEPROM_Map!M475</f>
        <v>56247</v>
      </c>
      <c r="G47" s="41">
        <f>EEPROM_Map!O475</f>
        <v>58155</v>
      </c>
      <c r="H47" s="41">
        <f>EEPROM_Map!Q475</f>
        <v>52165</v>
      </c>
    </row>
    <row r="48" spans="1:42" x14ac:dyDescent="0.25">
      <c r="A48" s="41">
        <f>EEPROM_Map!C476</f>
        <v>51192</v>
      </c>
      <c r="B48" s="41">
        <f>EEPROM_Map!E476</f>
        <v>51414</v>
      </c>
      <c r="C48" s="41">
        <f>EEPROM_Map!G476</f>
        <v>50111</v>
      </c>
      <c r="D48" s="41">
        <f>EEPROM_Map!I476</f>
        <v>48481</v>
      </c>
      <c r="E48" s="41">
        <f>EEPROM_Map!K476</f>
        <v>43217</v>
      </c>
      <c r="F48" s="41">
        <f>EEPROM_Map!M476</f>
        <v>41474</v>
      </c>
      <c r="G48" s="41">
        <f>EEPROM_Map!O476</f>
        <v>37499</v>
      </c>
      <c r="H48" s="41">
        <f>EEPROM_Map!Q476</f>
        <v>34314</v>
      </c>
    </row>
    <row r="49" spans="1:8" x14ac:dyDescent="0.25">
      <c r="A49" s="41">
        <f>EEPROM_Map!C477</f>
        <v>40700</v>
      </c>
      <c r="B49" s="41">
        <f>EEPROM_Map!E477</f>
        <v>46425</v>
      </c>
      <c r="C49" s="41">
        <f>EEPROM_Map!G477</f>
        <v>45907</v>
      </c>
      <c r="D49" s="41">
        <f>EEPROM_Map!I477</f>
        <v>52008</v>
      </c>
      <c r="E49" s="41">
        <f>EEPROM_Map!K477</f>
        <v>51360</v>
      </c>
      <c r="F49" s="41">
        <f>EEPROM_Map!M477</f>
        <v>54180</v>
      </c>
      <c r="G49" s="41">
        <f>EEPROM_Map!O477</f>
        <v>55960</v>
      </c>
      <c r="H49" s="41">
        <f>EEPROM_Map!Q477</f>
        <v>55856</v>
      </c>
    </row>
    <row r="50" spans="1:8" x14ac:dyDescent="0.25">
      <c r="A50" s="41">
        <f>EEPROM_Map!C478</f>
        <v>56653</v>
      </c>
      <c r="B50" s="41">
        <f>EEPROM_Map!E478</f>
        <v>61673</v>
      </c>
      <c r="C50" s="41">
        <f>EEPROM_Map!G478</f>
        <v>59677</v>
      </c>
      <c r="D50" s="41">
        <f>EEPROM_Map!I478</f>
        <v>63875</v>
      </c>
      <c r="E50" s="41">
        <f>EEPROM_Map!K478</f>
        <v>61444</v>
      </c>
      <c r="F50" s="41">
        <f>EEPROM_Map!M478</f>
        <v>62126</v>
      </c>
      <c r="G50" s="41">
        <f>EEPROM_Map!O478</f>
        <v>63233</v>
      </c>
      <c r="H50" s="41">
        <f>EEPROM_Map!Q478</f>
        <v>62559</v>
      </c>
    </row>
    <row r="51" spans="1:8" x14ac:dyDescent="0.25">
      <c r="A51" s="41">
        <f>EEPROM_Map!C479</f>
        <v>61998</v>
      </c>
      <c r="B51" s="41">
        <f>EEPROM_Map!E479</f>
        <v>62213</v>
      </c>
      <c r="C51" s="41">
        <f>EEPROM_Map!G479</f>
        <v>59549</v>
      </c>
      <c r="D51" s="41">
        <f>EEPROM_Map!I479</f>
        <v>62642</v>
      </c>
      <c r="E51" s="41">
        <f>EEPROM_Map!K479</f>
        <v>56852</v>
      </c>
      <c r="F51" s="41">
        <f>EEPROM_Map!M479</f>
        <v>60819</v>
      </c>
      <c r="G51" s="41">
        <f>EEPROM_Map!O479</f>
        <v>58183</v>
      </c>
      <c r="H51" s="41">
        <f>EEPROM_Map!Q479</f>
        <v>58493</v>
      </c>
    </row>
    <row r="52" spans="1:8" x14ac:dyDescent="0.25">
      <c r="A52" s="41">
        <f>EEPROM_Map!C480</f>
        <v>56747</v>
      </c>
      <c r="B52" s="41">
        <f>EEPROM_Map!E480</f>
        <v>53437</v>
      </c>
      <c r="C52" s="41">
        <f>EEPROM_Map!G480</f>
        <v>52393</v>
      </c>
      <c r="D52" s="41">
        <f>EEPROM_Map!I480</f>
        <v>47371</v>
      </c>
      <c r="E52" s="41">
        <f>EEPROM_Map!K480</f>
        <v>47197</v>
      </c>
      <c r="F52" s="41">
        <f>EEPROM_Map!M480</f>
        <v>45190</v>
      </c>
      <c r="G52" s="41">
        <f>EEPROM_Map!O480</f>
        <v>41643</v>
      </c>
      <c r="H52" s="41">
        <f>EEPROM_Map!Q480</f>
        <v>36014</v>
      </c>
    </row>
    <row r="53" spans="1:8" x14ac:dyDescent="0.25">
      <c r="A53" s="41">
        <f>EEPROM_Map!C481</f>
        <v>42241</v>
      </c>
      <c r="B53" s="41">
        <f>EEPROM_Map!E481</f>
        <v>47337</v>
      </c>
      <c r="C53" s="41">
        <f>EEPROM_Map!G481</f>
        <v>47519</v>
      </c>
      <c r="D53" s="41">
        <f>EEPROM_Map!I481</f>
        <v>52857</v>
      </c>
      <c r="E53" s="41">
        <f>EEPROM_Map!K481</f>
        <v>53088</v>
      </c>
      <c r="F53" s="41">
        <f>EEPROM_Map!M481</f>
        <v>53371</v>
      </c>
      <c r="G53" s="41">
        <f>EEPROM_Map!O481</f>
        <v>55725</v>
      </c>
      <c r="H53" s="41">
        <f>EEPROM_Map!Q481</f>
        <v>56802</v>
      </c>
    </row>
    <row r="54" spans="1:8" x14ac:dyDescent="0.25">
      <c r="A54" s="41">
        <f>EEPROM_Map!C482</f>
        <v>58608</v>
      </c>
      <c r="B54" s="41">
        <f>EEPROM_Map!E482</f>
        <v>60247</v>
      </c>
      <c r="C54" s="41">
        <f>EEPROM_Map!G482</f>
        <v>60344</v>
      </c>
      <c r="D54" s="41">
        <f>EEPROM_Map!I482</f>
        <v>61671</v>
      </c>
      <c r="E54" s="41">
        <f>EEPROM_Map!K482</f>
        <v>63050</v>
      </c>
      <c r="F54" s="41">
        <f>EEPROM_Map!M482</f>
        <v>62549</v>
      </c>
      <c r="G54" s="41">
        <f>EEPROM_Map!O482</f>
        <v>57694</v>
      </c>
      <c r="H54" s="41">
        <f>EEPROM_Map!Q482</f>
        <v>60311</v>
      </c>
    </row>
    <row r="55" spans="1:8" x14ac:dyDescent="0.25">
      <c r="A55" s="41">
        <f>EEPROM_Map!C483</f>
        <v>59056</v>
      </c>
      <c r="B55" s="41">
        <f>EEPROM_Map!E483</f>
        <v>65535</v>
      </c>
      <c r="C55" s="41">
        <f>EEPROM_Map!G483</f>
        <v>60085</v>
      </c>
      <c r="D55" s="41">
        <f>EEPROM_Map!I483</f>
        <v>61097</v>
      </c>
      <c r="E55" s="41">
        <f>EEPROM_Map!K483</f>
        <v>60009</v>
      </c>
      <c r="F55" s="41">
        <f>EEPROM_Map!M483</f>
        <v>61286</v>
      </c>
      <c r="G55" s="41">
        <f>EEPROM_Map!O483</f>
        <v>56872</v>
      </c>
      <c r="H55" s="41">
        <f>EEPROM_Map!Q483</f>
        <v>56886</v>
      </c>
    </row>
    <row r="56" spans="1:8" x14ac:dyDescent="0.25">
      <c r="A56" s="41">
        <f>EEPROM_Map!C484</f>
        <v>56889</v>
      </c>
      <c r="B56" s="41">
        <f>EEPROM_Map!E484</f>
        <v>57305</v>
      </c>
      <c r="C56" s="41">
        <f>EEPROM_Map!G484</f>
        <v>51423</v>
      </c>
      <c r="D56" s="41">
        <f>EEPROM_Map!I484</f>
        <v>47801</v>
      </c>
      <c r="E56" s="41">
        <f>EEPROM_Map!K484</f>
        <v>44486</v>
      </c>
      <c r="F56" s="41">
        <f>EEPROM_Map!M484</f>
        <v>41784</v>
      </c>
      <c r="G56" s="41">
        <f>EEPROM_Map!O484</f>
        <v>41097</v>
      </c>
      <c r="H56" s="41">
        <f>EEPROM_Map!Q484</f>
        <v>38329</v>
      </c>
    </row>
    <row r="57" spans="1:8" x14ac:dyDescent="0.25">
      <c r="A57" s="41">
        <f>EEPROM_Map!C485</f>
        <v>43794</v>
      </c>
      <c r="B57" s="41">
        <f>EEPROM_Map!E485</f>
        <v>46328</v>
      </c>
      <c r="C57" s="41">
        <f>EEPROM_Map!G485</f>
        <v>50363</v>
      </c>
      <c r="D57" s="41">
        <f>EEPROM_Map!I485</f>
        <v>49273</v>
      </c>
      <c r="E57" s="41">
        <f>EEPROM_Map!K485</f>
        <v>51024</v>
      </c>
      <c r="F57" s="41">
        <f>EEPROM_Map!M485</f>
        <v>55414</v>
      </c>
      <c r="G57" s="41">
        <f>EEPROM_Map!O485</f>
        <v>55667</v>
      </c>
      <c r="H57" s="41">
        <f>EEPROM_Map!Q485</f>
        <v>56485</v>
      </c>
    </row>
    <row r="58" spans="1:8" x14ac:dyDescent="0.25">
      <c r="A58" s="41">
        <f>EEPROM_Map!C486</f>
        <v>57694</v>
      </c>
      <c r="B58" s="41">
        <f>EEPROM_Map!E486</f>
        <v>59441</v>
      </c>
      <c r="C58" s="41">
        <f>EEPROM_Map!G486</f>
        <v>59921</v>
      </c>
      <c r="D58" s="41">
        <f>EEPROM_Map!I486</f>
        <v>61615</v>
      </c>
      <c r="E58" s="41">
        <f>EEPROM_Map!K486</f>
        <v>64003</v>
      </c>
      <c r="F58" s="41">
        <f>EEPROM_Map!M486</f>
        <v>64305</v>
      </c>
      <c r="G58" s="41">
        <f>EEPROM_Map!O486</f>
        <v>60781</v>
      </c>
      <c r="H58" s="41">
        <f>EEPROM_Map!Q486</f>
        <v>62395</v>
      </c>
    </row>
    <row r="59" spans="1:8" x14ac:dyDescent="0.25">
      <c r="A59" s="41">
        <f>EEPROM_Map!C487</f>
        <v>63959</v>
      </c>
      <c r="B59" s="41">
        <f>EEPROM_Map!E487</f>
        <v>64163</v>
      </c>
      <c r="C59" s="41">
        <f>EEPROM_Map!G487</f>
        <v>60455</v>
      </c>
      <c r="D59" s="41">
        <f>EEPROM_Map!I487</f>
        <v>62738</v>
      </c>
      <c r="E59" s="41">
        <f>EEPROM_Map!K487</f>
        <v>63119</v>
      </c>
      <c r="F59" s="41">
        <f>EEPROM_Map!M487</f>
        <v>60056</v>
      </c>
      <c r="G59" s="41">
        <f>EEPROM_Map!O487</f>
        <v>58996</v>
      </c>
      <c r="H59" s="41">
        <f>EEPROM_Map!Q487</f>
        <v>55194</v>
      </c>
    </row>
    <row r="60" spans="1:8" x14ac:dyDescent="0.25">
      <c r="A60" s="41">
        <f>EEPROM_Map!C488</f>
        <v>55994</v>
      </c>
      <c r="B60" s="41">
        <f>EEPROM_Map!E488</f>
        <v>55118</v>
      </c>
      <c r="C60" s="41">
        <f>EEPROM_Map!G488</f>
        <v>51101</v>
      </c>
      <c r="D60" s="41">
        <f>EEPROM_Map!I488</f>
        <v>46907</v>
      </c>
      <c r="E60" s="41">
        <f>EEPROM_Map!K488</f>
        <v>46784</v>
      </c>
      <c r="F60" s="41">
        <f>EEPROM_Map!M488</f>
        <v>44926</v>
      </c>
      <c r="G60" s="41">
        <f>EEPROM_Map!O488</f>
        <v>41216</v>
      </c>
      <c r="H60" s="41">
        <f>EEPROM_Map!Q488</f>
        <v>40040</v>
      </c>
    </row>
    <row r="61" spans="1:8" x14ac:dyDescent="0.25">
      <c r="A61" s="41">
        <f>EEPROM_Map!C489</f>
        <v>40317</v>
      </c>
      <c r="B61" s="41">
        <f>EEPROM_Map!E489</f>
        <v>45812</v>
      </c>
      <c r="C61" s="41">
        <f>EEPROM_Map!G489</f>
        <v>48256</v>
      </c>
      <c r="D61" s="41">
        <f>EEPROM_Map!I489</f>
        <v>49264</v>
      </c>
      <c r="E61" s="41">
        <f>EEPROM_Map!K489</f>
        <v>48698</v>
      </c>
      <c r="F61" s="41">
        <f>EEPROM_Map!M489</f>
        <v>54097</v>
      </c>
      <c r="G61" s="41">
        <f>EEPROM_Map!O489</f>
        <v>53163</v>
      </c>
      <c r="H61" s="41">
        <f>EEPROM_Map!Q489</f>
        <v>58370</v>
      </c>
    </row>
    <row r="62" spans="1:8" x14ac:dyDescent="0.25">
      <c r="A62" s="41">
        <f>EEPROM_Map!C490</f>
        <v>59386</v>
      </c>
      <c r="B62" s="41">
        <f>EEPROM_Map!E490</f>
        <v>57192</v>
      </c>
      <c r="C62" s="41">
        <f>EEPROM_Map!G490</f>
        <v>60870</v>
      </c>
      <c r="D62" s="41">
        <f>EEPROM_Map!I490</f>
        <v>57790</v>
      </c>
      <c r="E62" s="41">
        <f>EEPROM_Map!K490</f>
        <v>57902</v>
      </c>
      <c r="F62" s="41">
        <f>EEPROM_Map!M490</f>
        <v>57895</v>
      </c>
      <c r="G62" s="41">
        <f>EEPROM_Map!O490</f>
        <v>59362</v>
      </c>
      <c r="H62" s="41">
        <f>EEPROM_Map!Q490</f>
        <v>61902</v>
      </c>
    </row>
    <row r="63" spans="1:8" x14ac:dyDescent="0.25">
      <c r="A63" s="41">
        <f>EEPROM_Map!C491</f>
        <v>62352</v>
      </c>
      <c r="B63" s="41">
        <f>EEPROM_Map!E491</f>
        <v>57697</v>
      </c>
      <c r="C63" s="41">
        <f>EEPROM_Map!G491</f>
        <v>62286</v>
      </c>
      <c r="D63" s="41">
        <f>EEPROM_Map!I491</f>
        <v>62247</v>
      </c>
      <c r="E63" s="41">
        <f>EEPROM_Map!K491</f>
        <v>58494</v>
      </c>
      <c r="F63" s="41">
        <f>EEPROM_Map!M491</f>
        <v>57975</v>
      </c>
      <c r="G63" s="41">
        <f>EEPROM_Map!O491</f>
        <v>60246</v>
      </c>
      <c r="H63" s="41">
        <f>EEPROM_Map!Q491</f>
        <v>54129</v>
      </c>
    </row>
    <row r="64" spans="1:8" x14ac:dyDescent="0.25">
      <c r="A64" s="41">
        <f>EEPROM_Map!C492</f>
        <v>53665</v>
      </c>
      <c r="B64" s="41">
        <f>EEPROM_Map!E492</f>
        <v>53348</v>
      </c>
      <c r="C64" s="41">
        <f>EEPROM_Map!G492</f>
        <v>52392</v>
      </c>
      <c r="D64" s="41">
        <f>EEPROM_Map!I492</f>
        <v>49978</v>
      </c>
      <c r="E64" s="41">
        <f>EEPROM_Map!K492</f>
        <v>45484</v>
      </c>
      <c r="F64" s="41">
        <f>EEPROM_Map!M492</f>
        <v>44281</v>
      </c>
      <c r="G64" s="41">
        <f>EEPROM_Map!O492</f>
        <v>40478</v>
      </c>
      <c r="H64" s="41">
        <f>EEPROM_Map!Q492</f>
        <v>38243</v>
      </c>
    </row>
    <row r="65" spans="1:8" x14ac:dyDescent="0.25">
      <c r="A65" s="41">
        <f>EEPROM_Map!C493</f>
        <v>11522</v>
      </c>
      <c r="B65" s="41">
        <f>EEPROM_Map!E493</f>
        <v>18984</v>
      </c>
      <c r="C65" s="41">
        <f>EEPROM_Map!G493</f>
        <v>19596</v>
      </c>
      <c r="D65" s="41">
        <f>EEPROM_Map!I493</f>
        <v>24400</v>
      </c>
      <c r="E65" s="41">
        <f>EEPROM_Map!K493</f>
        <v>28732</v>
      </c>
      <c r="F65" s="41">
        <f>EEPROM_Map!M493</f>
        <v>26191</v>
      </c>
      <c r="G65" s="41">
        <f>EEPROM_Map!O493</f>
        <v>30982</v>
      </c>
      <c r="H65" s="41">
        <f>EEPROM_Map!Q493</f>
        <v>31411</v>
      </c>
    </row>
    <row r="66" spans="1:8" x14ac:dyDescent="0.25">
      <c r="A66" s="41">
        <f>EEPROM_Map!C494</f>
        <v>36128</v>
      </c>
      <c r="B66" s="41">
        <f>EEPROM_Map!E494</f>
        <v>36197</v>
      </c>
      <c r="C66" s="41">
        <f>EEPROM_Map!G494</f>
        <v>37115</v>
      </c>
      <c r="D66" s="41">
        <f>EEPROM_Map!I494</f>
        <v>36691</v>
      </c>
      <c r="E66" s="41">
        <f>EEPROM_Map!K494</f>
        <v>40912</v>
      </c>
      <c r="F66" s="41">
        <f>EEPROM_Map!M494</f>
        <v>38708</v>
      </c>
      <c r="G66" s="41">
        <f>EEPROM_Map!O494</f>
        <v>39405</v>
      </c>
      <c r="H66" s="41">
        <f>EEPROM_Map!Q494</f>
        <v>41302</v>
      </c>
    </row>
    <row r="67" spans="1:8" x14ac:dyDescent="0.25">
      <c r="A67" s="41">
        <f>EEPROM_Map!C495</f>
        <v>38468</v>
      </c>
      <c r="B67" s="41">
        <f>EEPROM_Map!E495</f>
        <v>38919</v>
      </c>
      <c r="C67" s="41">
        <f>EEPROM_Map!G495</f>
        <v>38723</v>
      </c>
      <c r="D67" s="41">
        <f>EEPROM_Map!I495</f>
        <v>37971</v>
      </c>
      <c r="E67" s="41">
        <f>EEPROM_Map!K495</f>
        <v>37795</v>
      </c>
      <c r="F67" s="41">
        <f>EEPROM_Map!M495</f>
        <v>35418</v>
      </c>
      <c r="G67" s="41">
        <f>EEPROM_Map!O495</f>
        <v>35355</v>
      </c>
      <c r="H67" s="41">
        <f>EEPROM_Map!Q495</f>
        <v>33812</v>
      </c>
    </row>
    <row r="68" spans="1:8" x14ac:dyDescent="0.25">
      <c r="A68" s="41">
        <f>EEPROM_Map!C496</f>
        <v>30785</v>
      </c>
      <c r="B68" s="41">
        <f>EEPROM_Map!E496</f>
        <v>28541</v>
      </c>
      <c r="C68" s="41">
        <f>EEPROM_Map!G496</f>
        <v>23855</v>
      </c>
      <c r="D68" s="41">
        <f>EEPROM_Map!I496</f>
        <v>22794</v>
      </c>
      <c r="E68" s="41">
        <f>EEPROM_Map!K496</f>
        <v>18592</v>
      </c>
      <c r="F68" s="41">
        <f>EEPROM_Map!M496</f>
        <v>14333</v>
      </c>
      <c r="G68" s="41">
        <f>EEPROM_Map!O496</f>
        <v>9107</v>
      </c>
      <c r="H68" s="41">
        <f>EEPROM_Map!Q496</f>
        <v>2010</v>
      </c>
    </row>
    <row r="69" spans="1:8" x14ac:dyDescent="0.25">
      <c r="A69" s="41">
        <f>EEPROM_Map!C497</f>
        <v>16236</v>
      </c>
      <c r="B69" s="41">
        <f>EEPROM_Map!E497</f>
        <v>21517</v>
      </c>
      <c r="C69" s="41">
        <f>EEPROM_Map!G497</f>
        <v>23772</v>
      </c>
      <c r="D69" s="41">
        <f>EEPROM_Map!I497</f>
        <v>27693</v>
      </c>
      <c r="E69" s="41">
        <f>EEPROM_Map!K497</f>
        <v>29587</v>
      </c>
      <c r="F69" s="41">
        <f>EEPROM_Map!M497</f>
        <v>34996</v>
      </c>
      <c r="G69" s="41">
        <f>EEPROM_Map!O497</f>
        <v>33435</v>
      </c>
      <c r="H69" s="41">
        <f>EEPROM_Map!Q497</f>
        <v>38527</v>
      </c>
    </row>
    <row r="70" spans="1:8" x14ac:dyDescent="0.25">
      <c r="A70" s="41">
        <f>EEPROM_Map!C498</f>
        <v>39230</v>
      </c>
      <c r="B70" s="41">
        <f>EEPROM_Map!E498</f>
        <v>40004</v>
      </c>
      <c r="C70" s="41">
        <f>EEPROM_Map!G498</f>
        <v>42506</v>
      </c>
      <c r="D70" s="41">
        <f>EEPROM_Map!I498</f>
        <v>43871</v>
      </c>
      <c r="E70" s="41">
        <f>EEPROM_Map!K498</f>
        <v>43066</v>
      </c>
      <c r="F70" s="41">
        <f>EEPROM_Map!M498</f>
        <v>43021</v>
      </c>
      <c r="G70" s="41">
        <f>EEPROM_Map!O498</f>
        <v>44998</v>
      </c>
      <c r="H70" s="41">
        <f>EEPROM_Map!Q498</f>
        <v>43397</v>
      </c>
    </row>
    <row r="71" spans="1:8" x14ac:dyDescent="0.25">
      <c r="A71" s="41">
        <f>EEPROM_Map!C499</f>
        <v>44281</v>
      </c>
      <c r="B71" s="41">
        <f>EEPROM_Map!E499</f>
        <v>45257</v>
      </c>
      <c r="C71" s="41">
        <f>EEPROM_Map!G499</f>
        <v>42465</v>
      </c>
      <c r="D71" s="41">
        <f>EEPROM_Map!I499</f>
        <v>40765</v>
      </c>
      <c r="E71" s="41">
        <f>EEPROM_Map!K499</f>
        <v>39699</v>
      </c>
      <c r="F71" s="41">
        <f>EEPROM_Map!M499</f>
        <v>40634</v>
      </c>
      <c r="G71" s="41">
        <f>EEPROM_Map!O499</f>
        <v>39366</v>
      </c>
      <c r="H71" s="41">
        <f>EEPROM_Map!Q499</f>
        <v>34184</v>
      </c>
    </row>
    <row r="72" spans="1:8" x14ac:dyDescent="0.25">
      <c r="A72" s="41">
        <f>EEPROM_Map!C500</f>
        <v>36267</v>
      </c>
      <c r="B72" s="41">
        <f>EEPROM_Map!E500</f>
        <v>34666</v>
      </c>
      <c r="C72" s="41">
        <f>EEPROM_Map!G500</f>
        <v>31837</v>
      </c>
      <c r="D72" s="41">
        <f>EEPROM_Map!I500</f>
        <v>25161</v>
      </c>
      <c r="E72" s="41">
        <f>EEPROM_Map!K500</f>
        <v>20454</v>
      </c>
      <c r="F72" s="41">
        <f>EEPROM_Map!M500</f>
        <v>17168</v>
      </c>
      <c r="G72" s="41">
        <f>EEPROM_Map!O500</f>
        <v>12367</v>
      </c>
      <c r="H72" s="41">
        <f>EEPROM_Map!Q500</f>
        <v>7238</v>
      </c>
    </row>
    <row r="73" spans="1:8" x14ac:dyDescent="0.25">
      <c r="A73" s="41">
        <f>EEPROM_Map!C501</f>
        <v>19322</v>
      </c>
      <c r="B73" s="41">
        <f>EEPROM_Map!E501</f>
        <v>24974</v>
      </c>
      <c r="C73" s="41">
        <f>EEPROM_Map!G501</f>
        <v>29739</v>
      </c>
      <c r="D73" s="41">
        <f>EEPROM_Map!I501</f>
        <v>32957</v>
      </c>
      <c r="E73" s="41">
        <f>EEPROM_Map!K501</f>
        <v>37980</v>
      </c>
      <c r="F73" s="41">
        <f>EEPROM_Map!M501</f>
        <v>37404</v>
      </c>
      <c r="G73" s="41">
        <f>EEPROM_Map!O501</f>
        <v>39002</v>
      </c>
      <c r="H73" s="41">
        <f>EEPROM_Map!Q501</f>
        <v>38948</v>
      </c>
    </row>
    <row r="74" spans="1:8" x14ac:dyDescent="0.25">
      <c r="A74" s="41">
        <f>EEPROM_Map!C502</f>
        <v>42706</v>
      </c>
      <c r="B74" s="41">
        <f>EEPROM_Map!E502</f>
        <v>44406</v>
      </c>
      <c r="C74" s="41">
        <f>EEPROM_Map!G502</f>
        <v>44392</v>
      </c>
      <c r="D74" s="41">
        <f>EEPROM_Map!I502</f>
        <v>46823</v>
      </c>
      <c r="E74" s="41">
        <f>EEPROM_Map!K502</f>
        <v>46265</v>
      </c>
      <c r="F74" s="41">
        <f>EEPROM_Map!M502</f>
        <v>46458</v>
      </c>
      <c r="G74" s="41">
        <f>EEPROM_Map!O502</f>
        <v>47907</v>
      </c>
      <c r="H74" s="41">
        <f>EEPROM_Map!Q502</f>
        <v>47530</v>
      </c>
    </row>
    <row r="75" spans="1:8" x14ac:dyDescent="0.25">
      <c r="A75" s="41">
        <f>EEPROM_Map!C503</f>
        <v>47456</v>
      </c>
      <c r="B75" s="41">
        <f>EEPROM_Map!E503</f>
        <v>46088</v>
      </c>
      <c r="C75" s="41">
        <f>EEPROM_Map!G503</f>
        <v>45020</v>
      </c>
      <c r="D75" s="41">
        <f>EEPROM_Map!I503</f>
        <v>43196</v>
      </c>
      <c r="E75" s="41">
        <f>EEPROM_Map!K503</f>
        <v>43612</v>
      </c>
      <c r="F75" s="41">
        <f>EEPROM_Map!M503</f>
        <v>42418</v>
      </c>
      <c r="G75" s="41">
        <f>EEPROM_Map!O503</f>
        <v>40657</v>
      </c>
      <c r="H75" s="41">
        <f>EEPROM_Map!Q503</f>
        <v>39962</v>
      </c>
    </row>
    <row r="76" spans="1:8" x14ac:dyDescent="0.25">
      <c r="A76" s="41">
        <f>EEPROM_Map!C504</f>
        <v>39463</v>
      </c>
      <c r="B76" s="41">
        <f>EEPROM_Map!E504</f>
        <v>36756</v>
      </c>
      <c r="C76" s="41">
        <f>EEPROM_Map!G504</f>
        <v>33350</v>
      </c>
      <c r="D76" s="41">
        <f>EEPROM_Map!I504</f>
        <v>32134</v>
      </c>
      <c r="E76" s="41">
        <f>EEPROM_Map!K504</f>
        <v>26558</v>
      </c>
      <c r="F76" s="41">
        <f>EEPROM_Map!M504</f>
        <v>26992</v>
      </c>
      <c r="G76" s="41">
        <f>EEPROM_Map!O504</f>
        <v>16633</v>
      </c>
      <c r="H76" s="41">
        <f>EEPROM_Map!Q504</f>
        <v>12396</v>
      </c>
    </row>
    <row r="77" spans="1:8" x14ac:dyDescent="0.25">
      <c r="A77" s="41">
        <f>EEPROM_Map!C505</f>
        <v>23506</v>
      </c>
      <c r="B77" s="41">
        <f>EEPROM_Map!E505</f>
        <v>27590</v>
      </c>
      <c r="C77" s="41">
        <f>EEPROM_Map!G505</f>
        <v>32312</v>
      </c>
      <c r="D77" s="41">
        <f>EEPROM_Map!I505</f>
        <v>33473</v>
      </c>
      <c r="E77" s="41">
        <f>EEPROM_Map!K505</f>
        <v>34515</v>
      </c>
      <c r="F77" s="41">
        <f>EEPROM_Map!M505</f>
        <v>39762</v>
      </c>
      <c r="G77" s="41">
        <f>EEPROM_Map!O505</f>
        <v>38699</v>
      </c>
      <c r="H77" s="41">
        <f>EEPROM_Map!Q505</f>
        <v>43175</v>
      </c>
    </row>
    <row r="78" spans="1:8" x14ac:dyDescent="0.25">
      <c r="A78" s="41">
        <f>EEPROM_Map!C506</f>
        <v>42503</v>
      </c>
      <c r="B78" s="41">
        <f>EEPROM_Map!E506</f>
        <v>47619</v>
      </c>
      <c r="C78" s="41">
        <f>EEPROM_Map!G506</f>
        <v>45637</v>
      </c>
      <c r="D78" s="41">
        <f>EEPROM_Map!I506</f>
        <v>49191</v>
      </c>
      <c r="E78" s="41">
        <f>EEPROM_Map!K506</f>
        <v>49768</v>
      </c>
      <c r="F78" s="41">
        <f>EEPROM_Map!M506</f>
        <v>49909</v>
      </c>
      <c r="G78" s="41">
        <f>EEPROM_Map!O506</f>
        <v>48624</v>
      </c>
      <c r="H78" s="41">
        <f>EEPROM_Map!Q506</f>
        <v>48145</v>
      </c>
    </row>
    <row r="79" spans="1:8" x14ac:dyDescent="0.25">
      <c r="A79" s="41">
        <f>EEPROM_Map!C507</f>
        <v>47858</v>
      </c>
      <c r="B79" s="41">
        <f>EEPROM_Map!E507</f>
        <v>47496</v>
      </c>
      <c r="C79" s="41">
        <f>EEPROM_Map!G507</f>
        <v>47741</v>
      </c>
      <c r="D79" s="41">
        <f>EEPROM_Map!I507</f>
        <v>44861</v>
      </c>
      <c r="E79" s="41">
        <f>EEPROM_Map!K507</f>
        <v>45688</v>
      </c>
      <c r="F79" s="41">
        <f>EEPROM_Map!M507</f>
        <v>47355</v>
      </c>
      <c r="G79" s="41">
        <f>EEPROM_Map!O507</f>
        <v>43790</v>
      </c>
      <c r="H79" s="41">
        <f>EEPROM_Map!Q507</f>
        <v>43986</v>
      </c>
    </row>
    <row r="80" spans="1:8" x14ac:dyDescent="0.25">
      <c r="A80" s="41">
        <f>EEPROM_Map!C508</f>
        <v>41600</v>
      </c>
      <c r="B80" s="41">
        <f>EEPROM_Map!E508</f>
        <v>39318</v>
      </c>
      <c r="C80" s="41">
        <f>EEPROM_Map!G508</f>
        <v>33632</v>
      </c>
      <c r="D80" s="41">
        <f>EEPROM_Map!I508</f>
        <v>32584</v>
      </c>
      <c r="E80" s="41">
        <f>EEPROM_Map!K508</f>
        <v>27710</v>
      </c>
      <c r="F80" s="41">
        <f>EEPROM_Map!M508</f>
        <v>25923</v>
      </c>
      <c r="G80" s="41">
        <f>EEPROM_Map!O508</f>
        <v>22711</v>
      </c>
      <c r="H80" s="41">
        <f>EEPROM_Map!Q508</f>
        <v>15539</v>
      </c>
    </row>
    <row r="81" spans="1:8" x14ac:dyDescent="0.25">
      <c r="A81" s="41">
        <f>EEPROM_Map!C509</f>
        <v>28667</v>
      </c>
      <c r="B81" s="41">
        <f>EEPROM_Map!E509</f>
        <v>34670</v>
      </c>
      <c r="C81" s="41">
        <f>EEPROM_Map!G509</f>
        <v>34476</v>
      </c>
      <c r="D81" s="41">
        <f>EEPROM_Map!I509</f>
        <v>38709</v>
      </c>
      <c r="E81" s="41">
        <f>EEPROM_Map!K509</f>
        <v>42879</v>
      </c>
      <c r="F81" s="41">
        <f>EEPROM_Map!M509</f>
        <v>39608</v>
      </c>
      <c r="G81" s="41">
        <f>EEPROM_Map!O509</f>
        <v>43840</v>
      </c>
      <c r="H81" s="41">
        <f>EEPROM_Map!Q509</f>
        <v>43453</v>
      </c>
    </row>
    <row r="82" spans="1:8" x14ac:dyDescent="0.25">
      <c r="A82" s="41">
        <f>EEPROM_Map!C510</f>
        <v>49145</v>
      </c>
      <c r="B82" s="41">
        <f>EEPROM_Map!E510</f>
        <v>48818</v>
      </c>
      <c r="C82" s="41">
        <f>EEPROM_Map!G510</f>
        <v>48513</v>
      </c>
      <c r="D82" s="41">
        <f>EEPROM_Map!I510</f>
        <v>47759</v>
      </c>
      <c r="E82" s="41">
        <f>EEPROM_Map!K510</f>
        <v>53368</v>
      </c>
      <c r="F82" s="41">
        <f>EEPROM_Map!M510</f>
        <v>50833</v>
      </c>
      <c r="G82" s="41">
        <f>EEPROM_Map!O510</f>
        <v>50978</v>
      </c>
      <c r="H82" s="41">
        <f>EEPROM_Map!Q510</f>
        <v>53228</v>
      </c>
    </row>
    <row r="83" spans="1:8" x14ac:dyDescent="0.25">
      <c r="A83" s="41">
        <f>EEPROM_Map!C511</f>
        <v>51467</v>
      </c>
      <c r="B83" s="41">
        <f>EEPROM_Map!E511</f>
        <v>51855</v>
      </c>
      <c r="C83" s="41">
        <f>EEPROM_Map!G511</f>
        <v>50485</v>
      </c>
      <c r="D83" s="41">
        <f>EEPROM_Map!I511</f>
        <v>51412</v>
      </c>
      <c r="E83" s="41">
        <f>EEPROM_Map!K511</f>
        <v>49527</v>
      </c>
      <c r="F83" s="41">
        <f>EEPROM_Map!M511</f>
        <v>48151</v>
      </c>
      <c r="G83" s="41">
        <f>EEPROM_Map!O511</f>
        <v>48179</v>
      </c>
      <c r="H83" s="41">
        <f>EEPROM_Map!Q511</f>
        <v>45940</v>
      </c>
    </row>
    <row r="84" spans="1:8" x14ac:dyDescent="0.25">
      <c r="A84" s="41">
        <f>EEPROM_Map!C512</f>
        <v>43509</v>
      </c>
      <c r="B84" s="41">
        <f>EEPROM_Map!E512</f>
        <v>41930</v>
      </c>
      <c r="C84" s="41">
        <f>EEPROM_Map!G512</f>
        <v>38907</v>
      </c>
      <c r="D84" s="41">
        <f>EEPROM_Map!I512</f>
        <v>38582</v>
      </c>
      <c r="E84" s="41">
        <f>EEPROM_Map!K512</f>
        <v>34761</v>
      </c>
      <c r="F84" s="41">
        <f>EEPROM_Map!M512</f>
        <v>31080</v>
      </c>
      <c r="G84" s="41">
        <f>EEPROM_Map!O512</f>
        <v>26532</v>
      </c>
      <c r="H84" s="41">
        <f>EEPROM_Map!Q512</f>
        <v>20016</v>
      </c>
    </row>
    <row r="85" spans="1:8" x14ac:dyDescent="0.25">
      <c r="A85" s="41">
        <f>EEPROM_Map!C513</f>
        <v>31281</v>
      </c>
      <c r="B85" s="41">
        <f>EEPROM_Map!E513</f>
        <v>34693</v>
      </c>
      <c r="C85" s="41">
        <f>EEPROM_Map!G513</f>
        <v>36124</v>
      </c>
      <c r="D85" s="41">
        <f>EEPROM_Map!I513</f>
        <v>40117</v>
      </c>
      <c r="E85" s="41">
        <f>EEPROM_Map!K513</f>
        <v>41971</v>
      </c>
      <c r="F85" s="41">
        <f>EEPROM_Map!M513</f>
        <v>46845</v>
      </c>
      <c r="G85" s="41">
        <f>EEPROM_Map!O513</f>
        <v>44889</v>
      </c>
      <c r="H85" s="41">
        <f>EEPROM_Map!Q513</f>
        <v>48766</v>
      </c>
    </row>
    <row r="86" spans="1:8" x14ac:dyDescent="0.25">
      <c r="A86" s="41">
        <f>EEPROM_Map!C514</f>
        <v>50512</v>
      </c>
      <c r="B86" s="41">
        <f>EEPROM_Map!E514</f>
        <v>50980</v>
      </c>
      <c r="C86" s="41">
        <f>EEPROM_Map!G514</f>
        <v>52700</v>
      </c>
      <c r="D86" s="41">
        <f>EEPROM_Map!I514</f>
        <v>53352</v>
      </c>
      <c r="E86" s="41">
        <f>EEPROM_Map!K514</f>
        <v>52923</v>
      </c>
      <c r="F86" s="41">
        <f>EEPROM_Map!M514</f>
        <v>52799</v>
      </c>
      <c r="G86" s="41">
        <f>EEPROM_Map!O514</f>
        <v>55774</v>
      </c>
      <c r="H86" s="41">
        <f>EEPROM_Map!Q514</f>
        <v>54778</v>
      </c>
    </row>
    <row r="87" spans="1:8" x14ac:dyDescent="0.25">
      <c r="A87" s="41">
        <f>EEPROM_Map!C515</f>
        <v>54905</v>
      </c>
      <c r="B87" s="41">
        <f>EEPROM_Map!E515</f>
        <v>56634</v>
      </c>
      <c r="C87" s="41">
        <f>EEPROM_Map!G515</f>
        <v>54050</v>
      </c>
      <c r="D87" s="41">
        <f>EEPROM_Map!I515</f>
        <v>52029</v>
      </c>
      <c r="E87" s="41">
        <f>EEPROM_Map!K515</f>
        <v>50160</v>
      </c>
      <c r="F87" s="41">
        <f>EEPROM_Map!M515</f>
        <v>51855</v>
      </c>
      <c r="G87" s="41">
        <f>EEPROM_Map!O515</f>
        <v>50841</v>
      </c>
      <c r="H87" s="41">
        <f>EEPROM_Map!Q515</f>
        <v>44979</v>
      </c>
    </row>
    <row r="88" spans="1:8" x14ac:dyDescent="0.25">
      <c r="A88" s="41">
        <f>EEPROM_Map!C516</f>
        <v>47241</v>
      </c>
      <c r="B88" s="41">
        <f>EEPROM_Map!E516</f>
        <v>46371</v>
      </c>
      <c r="C88" s="41">
        <f>EEPROM_Map!G516</f>
        <v>44323</v>
      </c>
      <c r="D88" s="41">
        <f>EEPROM_Map!I516</f>
        <v>38982</v>
      </c>
      <c r="E88" s="41">
        <f>EEPROM_Map!K516</f>
        <v>34131</v>
      </c>
      <c r="F88" s="41">
        <f>EEPROM_Map!M516</f>
        <v>31146</v>
      </c>
      <c r="G88" s="41">
        <f>EEPROM_Map!O516</f>
        <v>29008</v>
      </c>
      <c r="H88" s="41">
        <f>EEPROM_Map!Q516</f>
        <v>23474</v>
      </c>
    </row>
    <row r="89" spans="1:8" x14ac:dyDescent="0.25">
      <c r="A89" s="41">
        <f>EEPROM_Map!C517</f>
        <v>32543</v>
      </c>
      <c r="B89" s="41">
        <f>EEPROM_Map!E517</f>
        <v>36734</v>
      </c>
      <c r="C89" s="41">
        <f>EEPROM_Map!G517</f>
        <v>41289</v>
      </c>
      <c r="D89" s="41">
        <f>EEPROM_Map!I517</f>
        <v>44508</v>
      </c>
      <c r="E89" s="41">
        <f>EEPROM_Map!K517</f>
        <v>49209</v>
      </c>
      <c r="F89" s="41">
        <f>EEPROM_Map!M517</f>
        <v>48183</v>
      </c>
      <c r="G89" s="41">
        <f>EEPROM_Map!O517</f>
        <v>49210</v>
      </c>
      <c r="H89" s="41">
        <f>EEPROM_Map!Q517</f>
        <v>48146</v>
      </c>
    </row>
    <row r="90" spans="1:8" x14ac:dyDescent="0.25">
      <c r="A90" s="41">
        <f>EEPROM_Map!C518</f>
        <v>52139</v>
      </c>
      <c r="B90" s="41">
        <f>EEPROM_Map!E518</f>
        <v>53462</v>
      </c>
      <c r="C90" s="41">
        <f>EEPROM_Map!G518</f>
        <v>53358</v>
      </c>
      <c r="D90" s="41">
        <f>EEPROM_Map!I518</f>
        <v>55600</v>
      </c>
      <c r="E90" s="41">
        <f>EEPROM_Map!K518</f>
        <v>55357</v>
      </c>
      <c r="F90" s="41">
        <f>EEPROM_Map!M518</f>
        <v>55748</v>
      </c>
      <c r="G90" s="41">
        <f>EEPROM_Map!O518</f>
        <v>57921</v>
      </c>
      <c r="H90" s="41">
        <f>EEPROM_Map!Q518</f>
        <v>57552</v>
      </c>
    </row>
    <row r="91" spans="1:8" x14ac:dyDescent="0.25">
      <c r="A91" s="41">
        <f>EEPROM_Map!C519</f>
        <v>57157</v>
      </c>
      <c r="B91" s="41">
        <f>EEPROM_Map!E519</f>
        <v>55911</v>
      </c>
      <c r="C91" s="41">
        <f>EEPROM_Map!G519</f>
        <v>54772</v>
      </c>
      <c r="D91" s="41">
        <f>EEPROM_Map!I519</f>
        <v>52868</v>
      </c>
      <c r="E91" s="41">
        <f>EEPROM_Map!K519</f>
        <v>53207</v>
      </c>
      <c r="F91" s="41">
        <f>EEPROM_Map!M519</f>
        <v>51541</v>
      </c>
      <c r="G91" s="41">
        <f>EEPROM_Map!O519</f>
        <v>49761</v>
      </c>
      <c r="H91" s="41">
        <f>EEPROM_Map!Q519</f>
        <v>49367</v>
      </c>
    </row>
    <row r="92" spans="1:8" x14ac:dyDescent="0.25">
      <c r="A92" s="41">
        <f>EEPROM_Map!C520</f>
        <v>48963</v>
      </c>
      <c r="B92" s="41">
        <f>EEPROM_Map!E520</f>
        <v>46802</v>
      </c>
      <c r="C92" s="41">
        <f>EEPROM_Map!G520</f>
        <v>44636</v>
      </c>
      <c r="D92" s="41">
        <f>EEPROM_Map!I520</f>
        <v>44707</v>
      </c>
      <c r="E92" s="41">
        <f>EEPROM_Map!K520</f>
        <v>39354</v>
      </c>
      <c r="F92" s="41">
        <f>EEPROM_Map!M520</f>
        <v>39462</v>
      </c>
      <c r="G92" s="41">
        <f>EEPROM_Map!O520</f>
        <v>30194</v>
      </c>
      <c r="H92" s="41">
        <f>EEPROM_Map!Q520</f>
        <v>26378</v>
      </c>
    </row>
    <row r="93" spans="1:8" x14ac:dyDescent="0.25">
      <c r="A93" s="41">
        <f>EEPROM_Map!C521</f>
        <v>33747</v>
      </c>
      <c r="B93" s="41">
        <f>EEPROM_Map!E521</f>
        <v>37762</v>
      </c>
      <c r="C93" s="41">
        <f>EEPROM_Map!G521</f>
        <v>41867</v>
      </c>
      <c r="D93" s="41">
        <f>EEPROM_Map!I521</f>
        <v>43355</v>
      </c>
      <c r="E93" s="41">
        <f>EEPROM_Map!K521</f>
        <v>44020</v>
      </c>
      <c r="F93" s="41">
        <f>EEPROM_Map!M521</f>
        <v>49035</v>
      </c>
      <c r="G93" s="41">
        <f>EEPROM_Map!O521</f>
        <v>48714</v>
      </c>
      <c r="H93" s="41">
        <f>EEPROM_Map!Q521</f>
        <v>50776</v>
      </c>
    </row>
    <row r="94" spans="1:8" x14ac:dyDescent="0.25">
      <c r="A94" s="41">
        <f>EEPROM_Map!C522</f>
        <v>49417</v>
      </c>
      <c r="B94" s="41">
        <f>EEPROM_Map!E522</f>
        <v>54818</v>
      </c>
      <c r="C94" s="41">
        <f>EEPROM_Map!G522</f>
        <v>52525</v>
      </c>
      <c r="D94" s="41">
        <f>EEPROM_Map!I522</f>
        <v>57445</v>
      </c>
      <c r="E94" s="41">
        <f>EEPROM_Map!K522</f>
        <v>57598</v>
      </c>
      <c r="F94" s="41">
        <f>EEPROM_Map!M522</f>
        <v>57941</v>
      </c>
      <c r="G94" s="41">
        <f>EEPROM_Map!O522</f>
        <v>56873</v>
      </c>
      <c r="H94" s="41">
        <f>EEPROM_Map!Q522</f>
        <v>56954</v>
      </c>
    </row>
    <row r="95" spans="1:8" x14ac:dyDescent="0.25">
      <c r="A95" s="41">
        <f>EEPROM_Map!C523</f>
        <v>56713</v>
      </c>
      <c r="B95" s="41">
        <f>EEPROM_Map!E523</f>
        <v>55379</v>
      </c>
      <c r="C95" s="41">
        <f>EEPROM_Map!G523</f>
        <v>56217</v>
      </c>
      <c r="D95" s="41">
        <f>EEPROM_Map!I523</f>
        <v>52678</v>
      </c>
      <c r="E95" s="41">
        <f>EEPROM_Map!K523</f>
        <v>53374</v>
      </c>
      <c r="F95" s="41">
        <f>EEPROM_Map!M523</f>
        <v>55577</v>
      </c>
      <c r="G95" s="41">
        <f>EEPROM_Map!O523</f>
        <v>51224</v>
      </c>
      <c r="H95" s="41">
        <f>EEPROM_Map!Q523</f>
        <v>51713</v>
      </c>
    </row>
    <row r="96" spans="1:8" x14ac:dyDescent="0.25">
      <c r="A96" s="41">
        <f>EEPROM_Map!C524</f>
        <v>49533</v>
      </c>
      <c r="B96" s="41">
        <f>EEPROM_Map!E524</f>
        <v>48000</v>
      </c>
      <c r="C96" s="41">
        <f>EEPROM_Map!G524</f>
        <v>42646</v>
      </c>
      <c r="D96" s="41">
        <f>EEPROM_Map!I524</f>
        <v>43186</v>
      </c>
      <c r="E96" s="41">
        <f>EEPROM_Map!K524</f>
        <v>38945</v>
      </c>
      <c r="F96" s="41">
        <f>EEPROM_Map!M524</f>
        <v>37347</v>
      </c>
      <c r="G96" s="41">
        <f>EEPROM_Map!O524</f>
        <v>34471</v>
      </c>
      <c r="H96" s="41">
        <f>EEPROM_Map!Q524</f>
        <v>26787</v>
      </c>
    </row>
    <row r="97" spans="1:8" x14ac:dyDescent="0.25">
      <c r="A97" s="41">
        <f>EEPROM_Map!C525</f>
        <v>38988</v>
      </c>
      <c r="B97" s="41">
        <f>EEPROM_Map!E525</f>
        <v>43707</v>
      </c>
      <c r="C97" s="41">
        <f>EEPROM_Map!G525</f>
        <v>43504</v>
      </c>
      <c r="D97" s="41">
        <f>EEPROM_Map!I525</f>
        <v>47317</v>
      </c>
      <c r="E97" s="41">
        <f>EEPROM_Map!K525</f>
        <v>51313</v>
      </c>
      <c r="F97" s="41">
        <f>EEPROM_Map!M525</f>
        <v>47188</v>
      </c>
      <c r="G97" s="41">
        <f>EEPROM_Map!O525</f>
        <v>51525</v>
      </c>
      <c r="H97" s="41">
        <f>EEPROM_Map!Q525</f>
        <v>51358</v>
      </c>
    </row>
    <row r="98" spans="1:8" x14ac:dyDescent="0.25">
      <c r="A98" s="41">
        <f>EEPROM_Map!C526</f>
        <v>56001</v>
      </c>
      <c r="B98" s="41">
        <f>EEPROM_Map!E526</f>
        <v>55730</v>
      </c>
      <c r="C98" s="41">
        <f>EEPROM_Map!G526</f>
        <v>56202</v>
      </c>
      <c r="D98" s="41">
        <f>EEPROM_Map!I526</f>
        <v>54900</v>
      </c>
      <c r="E98" s="41">
        <f>EEPROM_Map!K526</f>
        <v>59338</v>
      </c>
      <c r="F98" s="41">
        <f>EEPROM_Map!M526</f>
        <v>57155</v>
      </c>
      <c r="G98" s="41">
        <f>EEPROM_Map!O526</f>
        <v>58481</v>
      </c>
      <c r="H98" s="41">
        <f>EEPROM_Map!Q526</f>
        <v>59749</v>
      </c>
    </row>
    <row r="99" spans="1:8" x14ac:dyDescent="0.25">
      <c r="A99" s="41">
        <f>EEPROM_Map!C527</f>
        <v>58269</v>
      </c>
      <c r="B99" s="41">
        <f>EEPROM_Map!E527</f>
        <v>58415</v>
      </c>
      <c r="C99" s="41">
        <f>EEPROM_Map!G527</f>
        <v>57937</v>
      </c>
      <c r="D99" s="41">
        <f>EEPROM_Map!I527</f>
        <v>58310</v>
      </c>
      <c r="E99" s="41">
        <f>EEPROM_Map!K527</f>
        <v>56932</v>
      </c>
      <c r="F99" s="41">
        <f>EEPROM_Map!M527</f>
        <v>55887</v>
      </c>
      <c r="G99" s="41">
        <f>EEPROM_Map!O527</f>
        <v>55638</v>
      </c>
      <c r="H99" s="41">
        <f>EEPROM_Map!Q527</f>
        <v>53253</v>
      </c>
    </row>
    <row r="100" spans="1:8" x14ac:dyDescent="0.25">
      <c r="A100" s="41">
        <f>EEPROM_Map!C528</f>
        <v>51478</v>
      </c>
      <c r="B100" s="41">
        <f>EEPROM_Map!E528</f>
        <v>50047</v>
      </c>
      <c r="C100" s="41">
        <f>EEPROM_Map!G528</f>
        <v>46155</v>
      </c>
      <c r="D100" s="41">
        <f>EEPROM_Map!I528</f>
        <v>47024</v>
      </c>
      <c r="E100" s="41">
        <f>EEPROM_Map!K528</f>
        <v>43733</v>
      </c>
      <c r="F100" s="41">
        <f>EEPROM_Map!M528</f>
        <v>40838</v>
      </c>
      <c r="G100" s="41">
        <f>EEPROM_Map!O528</f>
        <v>36990</v>
      </c>
      <c r="H100" s="41">
        <f>EEPROM_Map!Q528</f>
        <v>30739</v>
      </c>
    </row>
    <row r="101" spans="1:8" x14ac:dyDescent="0.25">
      <c r="A101" s="41">
        <f>EEPROM_Map!C529</f>
        <v>40135</v>
      </c>
      <c r="B101" s="41">
        <f>EEPROM_Map!E529</f>
        <v>42398</v>
      </c>
      <c r="C101" s="41">
        <f>EEPROM_Map!G529</f>
        <v>43289</v>
      </c>
      <c r="D101" s="41">
        <f>EEPROM_Map!I529</f>
        <v>47277</v>
      </c>
      <c r="E101" s="41">
        <f>EEPROM_Map!K529</f>
        <v>49192</v>
      </c>
      <c r="F101" s="41">
        <f>EEPROM_Map!M529</f>
        <v>53861</v>
      </c>
      <c r="G101" s="41">
        <f>EEPROM_Map!O529</f>
        <v>51849</v>
      </c>
      <c r="H101" s="41">
        <f>EEPROM_Map!Q529</f>
        <v>56367</v>
      </c>
    </row>
    <row r="102" spans="1:8" x14ac:dyDescent="0.25">
      <c r="A102" s="41">
        <f>EEPROM_Map!C530</f>
        <v>56479</v>
      </c>
      <c r="B102" s="41">
        <f>EEPROM_Map!E530</f>
        <v>56830</v>
      </c>
      <c r="C102" s="41">
        <f>EEPROM_Map!G530</f>
        <v>59036</v>
      </c>
      <c r="D102" s="41">
        <f>EEPROM_Map!I530</f>
        <v>59135</v>
      </c>
      <c r="E102" s="41">
        <f>EEPROM_Map!K530</f>
        <v>58609</v>
      </c>
      <c r="F102" s="41">
        <f>EEPROM_Map!M530</f>
        <v>58625</v>
      </c>
      <c r="G102" s="41">
        <f>EEPROM_Map!O530</f>
        <v>61383</v>
      </c>
      <c r="H102" s="41">
        <f>EEPROM_Map!Q530</f>
        <v>60204</v>
      </c>
    </row>
    <row r="103" spans="1:8" x14ac:dyDescent="0.25">
      <c r="A103" s="41">
        <f>EEPROM_Map!C531</f>
        <v>60420</v>
      </c>
      <c r="B103" s="41">
        <f>EEPROM_Map!E531</f>
        <v>63794</v>
      </c>
      <c r="C103" s="41">
        <f>EEPROM_Map!G531</f>
        <v>59562</v>
      </c>
      <c r="D103" s="41">
        <f>EEPROM_Map!I531</f>
        <v>58778</v>
      </c>
      <c r="E103" s="41">
        <f>EEPROM_Map!K531</f>
        <v>55958</v>
      </c>
      <c r="F103" s="41">
        <f>EEPROM_Map!M531</f>
        <v>57962</v>
      </c>
      <c r="G103" s="41">
        <f>EEPROM_Map!O531</f>
        <v>57041</v>
      </c>
      <c r="H103" s="41">
        <f>EEPROM_Map!Q531</f>
        <v>51339</v>
      </c>
    </row>
    <row r="104" spans="1:8" x14ac:dyDescent="0.25">
      <c r="A104" s="41">
        <f>EEPROM_Map!C532</f>
        <v>53729</v>
      </c>
      <c r="B104" s="41">
        <f>EEPROM_Map!E532</f>
        <v>53826</v>
      </c>
      <c r="C104" s="41">
        <f>EEPROM_Map!G532</f>
        <v>51778</v>
      </c>
      <c r="D104" s="41">
        <f>EEPROM_Map!I532</f>
        <v>46332</v>
      </c>
      <c r="E104" s="41">
        <f>EEPROM_Map!K532</f>
        <v>41379</v>
      </c>
      <c r="F104" s="41">
        <f>EEPROM_Map!M532</f>
        <v>40137</v>
      </c>
      <c r="G104" s="41">
        <f>EEPROM_Map!O532</f>
        <v>37839</v>
      </c>
      <c r="H104" s="41">
        <f>EEPROM_Map!Q532</f>
        <v>32263</v>
      </c>
    </row>
    <row r="105" spans="1:8" x14ac:dyDescent="0.25">
      <c r="A105" s="41">
        <f>EEPROM_Map!C533</f>
        <v>39360</v>
      </c>
      <c r="B105" s="41">
        <f>EEPROM_Map!E533</f>
        <v>43502</v>
      </c>
      <c r="C105" s="41">
        <f>EEPROM_Map!G533</f>
        <v>47461</v>
      </c>
      <c r="D105" s="41">
        <f>EEPROM_Map!I533</f>
        <v>50498</v>
      </c>
      <c r="E105" s="41">
        <f>EEPROM_Map!K533</f>
        <v>55333</v>
      </c>
      <c r="F105" s="41">
        <f>EEPROM_Map!M533</f>
        <v>53147</v>
      </c>
      <c r="G105" s="41">
        <f>EEPROM_Map!O533</f>
        <v>54805</v>
      </c>
      <c r="H105" s="41">
        <f>EEPROM_Map!Q533</f>
        <v>54491</v>
      </c>
    </row>
    <row r="106" spans="1:8" x14ac:dyDescent="0.25">
      <c r="A106" s="41">
        <f>EEPROM_Map!C534</f>
        <v>57881</v>
      </c>
      <c r="B106" s="41">
        <f>EEPROM_Map!E534</f>
        <v>59069</v>
      </c>
      <c r="C106" s="41">
        <f>EEPROM_Map!G534</f>
        <v>58542</v>
      </c>
      <c r="D106" s="41">
        <f>EEPROM_Map!I534</f>
        <v>59700</v>
      </c>
      <c r="E106" s="41">
        <f>EEPROM_Map!K534</f>
        <v>59799</v>
      </c>
      <c r="F106" s="41">
        <f>EEPROM_Map!M534</f>
        <v>60144</v>
      </c>
      <c r="G106" s="41">
        <f>EEPROM_Map!O534</f>
        <v>62154</v>
      </c>
      <c r="H106" s="41">
        <f>EEPROM_Map!Q534</f>
        <v>62603</v>
      </c>
    </row>
    <row r="107" spans="1:8" x14ac:dyDescent="0.25">
      <c r="A107" s="41">
        <f>EEPROM_Map!C535</f>
        <v>61693</v>
      </c>
      <c r="B107" s="41">
        <f>EEPROM_Map!E535</f>
        <v>60805</v>
      </c>
      <c r="C107" s="41">
        <f>EEPROM_Map!G535</f>
        <v>60057</v>
      </c>
      <c r="D107" s="41">
        <f>EEPROM_Map!I535</f>
        <v>58152</v>
      </c>
      <c r="E107" s="41">
        <f>EEPROM_Map!K535</f>
        <v>58980</v>
      </c>
      <c r="F107" s="41">
        <f>EEPROM_Map!M535</f>
        <v>56160</v>
      </c>
      <c r="G107" s="41">
        <f>EEPROM_Map!O535</f>
        <v>55555</v>
      </c>
      <c r="H107" s="41">
        <f>EEPROM_Map!Q535</f>
        <v>54973</v>
      </c>
    </row>
    <row r="108" spans="1:8" x14ac:dyDescent="0.25">
      <c r="A108" s="41">
        <f>EEPROM_Map!C536</f>
        <v>54881</v>
      </c>
      <c r="B108" s="41">
        <f>EEPROM_Map!E536</f>
        <v>52905</v>
      </c>
      <c r="C108" s="41">
        <f>EEPROM_Map!G536</f>
        <v>50754</v>
      </c>
      <c r="D108" s="41">
        <f>EEPROM_Map!I536</f>
        <v>50148</v>
      </c>
      <c r="E108" s="41">
        <f>EEPROM_Map!K536</f>
        <v>45580</v>
      </c>
      <c r="F108" s="41">
        <f>EEPROM_Map!M536</f>
        <v>47451</v>
      </c>
      <c r="G108" s="41">
        <f>EEPROM_Map!O536</f>
        <v>38310</v>
      </c>
      <c r="H108" s="41">
        <f>EEPROM_Map!Q536</f>
        <v>34051</v>
      </c>
    </row>
    <row r="109" spans="1:8" x14ac:dyDescent="0.25">
      <c r="A109" s="41">
        <f>EEPROM_Map!C537</f>
        <v>40452</v>
      </c>
      <c r="B109" s="41">
        <f>EEPROM_Map!E537</f>
        <v>42831</v>
      </c>
      <c r="C109" s="41">
        <f>EEPROM_Map!G537</f>
        <v>46885</v>
      </c>
      <c r="D109" s="41">
        <f>EEPROM_Map!I537</f>
        <v>48933</v>
      </c>
      <c r="E109" s="41">
        <f>EEPROM_Map!K537</f>
        <v>49304</v>
      </c>
      <c r="F109" s="41">
        <f>EEPROM_Map!M537</f>
        <v>53969</v>
      </c>
      <c r="G109" s="41">
        <f>EEPROM_Map!O537</f>
        <v>53252</v>
      </c>
      <c r="H109" s="41">
        <f>EEPROM_Map!Q537</f>
        <v>56240</v>
      </c>
    </row>
    <row r="110" spans="1:8" x14ac:dyDescent="0.25">
      <c r="A110" s="41">
        <f>EEPROM_Map!C538</f>
        <v>54984</v>
      </c>
      <c r="B110" s="41">
        <f>EEPROM_Map!E538</f>
        <v>60018</v>
      </c>
      <c r="C110" s="41">
        <f>EEPROM_Map!G538</f>
        <v>57342</v>
      </c>
      <c r="D110" s="41">
        <f>EEPROM_Map!I538</f>
        <v>61516</v>
      </c>
      <c r="E110" s="41">
        <f>EEPROM_Map!K538</f>
        <v>62035</v>
      </c>
      <c r="F110" s="41">
        <f>EEPROM_Map!M538</f>
        <v>62221</v>
      </c>
      <c r="G110" s="41">
        <f>EEPROM_Map!O538</f>
        <v>60575</v>
      </c>
      <c r="H110" s="41">
        <f>EEPROM_Map!Q538</f>
        <v>61803</v>
      </c>
    </row>
    <row r="111" spans="1:8" x14ac:dyDescent="0.25">
      <c r="A111" s="41">
        <f>EEPROM_Map!C539</f>
        <v>61627</v>
      </c>
      <c r="B111" s="41">
        <f>EEPROM_Map!E539</f>
        <v>60788</v>
      </c>
      <c r="C111" s="41">
        <f>EEPROM_Map!G539</f>
        <v>61321</v>
      </c>
      <c r="D111" s="41">
        <f>EEPROM_Map!I539</f>
        <v>57500</v>
      </c>
      <c r="E111" s="41">
        <f>EEPROM_Map!K539</f>
        <v>58741</v>
      </c>
      <c r="F111" s="41">
        <f>EEPROM_Map!M539</f>
        <v>60544</v>
      </c>
      <c r="G111" s="41">
        <f>EEPROM_Map!O539</f>
        <v>56484</v>
      </c>
      <c r="H111" s="41">
        <f>EEPROM_Map!Q539</f>
        <v>56346</v>
      </c>
    </row>
    <row r="112" spans="1:8" x14ac:dyDescent="0.25">
      <c r="A112" s="41">
        <f>EEPROM_Map!C540</f>
        <v>54497</v>
      </c>
      <c r="B112" s="41">
        <f>EEPROM_Map!E540</f>
        <v>53725</v>
      </c>
      <c r="C112" s="41">
        <f>EEPROM_Map!G540</f>
        <v>47967</v>
      </c>
      <c r="D112" s="41">
        <f>EEPROM_Map!I540</f>
        <v>48239</v>
      </c>
      <c r="E112" s="41">
        <f>EEPROM_Map!K540</f>
        <v>44442</v>
      </c>
      <c r="F112" s="41">
        <f>EEPROM_Map!M540</f>
        <v>43710</v>
      </c>
      <c r="G112" s="41">
        <f>EEPROM_Map!O540</f>
        <v>40857</v>
      </c>
      <c r="H112" s="41">
        <f>EEPROM_Map!Q540</f>
        <v>33965</v>
      </c>
    </row>
    <row r="113" spans="1:8" x14ac:dyDescent="0.25">
      <c r="A113" s="41">
        <f>EEPROM_Map!C541</f>
        <v>43635</v>
      </c>
      <c r="B113" s="41">
        <f>EEPROM_Map!E541</f>
        <v>48792</v>
      </c>
      <c r="C113" s="41">
        <f>EEPROM_Map!G541</f>
        <v>47869</v>
      </c>
      <c r="D113" s="41">
        <f>EEPROM_Map!I541</f>
        <v>52768</v>
      </c>
      <c r="E113" s="41">
        <f>EEPROM_Map!K541</f>
        <v>55302</v>
      </c>
      <c r="F113" s="41">
        <f>EEPROM_Map!M541</f>
        <v>51901</v>
      </c>
      <c r="G113" s="41">
        <f>EEPROM_Map!O541</f>
        <v>55605</v>
      </c>
      <c r="H113" s="41">
        <f>EEPROM_Map!Q541</f>
        <v>55783</v>
      </c>
    </row>
    <row r="114" spans="1:8" x14ac:dyDescent="0.25">
      <c r="A114" s="41">
        <f>EEPROM_Map!C542</f>
        <v>60487</v>
      </c>
      <c r="B114" s="41">
        <f>EEPROM_Map!E542</f>
        <v>59724</v>
      </c>
      <c r="C114" s="41">
        <f>EEPROM_Map!G542</f>
        <v>61154</v>
      </c>
      <c r="D114" s="41">
        <f>EEPROM_Map!I542</f>
        <v>57913</v>
      </c>
      <c r="E114" s="41">
        <f>EEPROM_Map!K542</f>
        <v>62973</v>
      </c>
      <c r="F114" s="41">
        <f>EEPROM_Map!M542</f>
        <v>60491</v>
      </c>
      <c r="G114" s="41">
        <f>EEPROM_Map!O542</f>
        <v>61534</v>
      </c>
      <c r="H114" s="41">
        <f>EEPROM_Map!Q542</f>
        <v>63350</v>
      </c>
    </row>
    <row r="115" spans="1:8" x14ac:dyDescent="0.25">
      <c r="A115" s="41">
        <f>EEPROM_Map!C543</f>
        <v>60530</v>
      </c>
      <c r="B115" s="41">
        <f>EEPROM_Map!E543</f>
        <v>62032</v>
      </c>
      <c r="C115" s="41">
        <f>EEPROM_Map!G543</f>
        <v>61359</v>
      </c>
      <c r="D115" s="41">
        <f>EEPROM_Map!I543</f>
        <v>62245</v>
      </c>
      <c r="E115" s="41">
        <f>EEPROM_Map!K543</f>
        <v>61050</v>
      </c>
      <c r="F115" s="41">
        <f>EEPROM_Map!M543</f>
        <v>60142</v>
      </c>
      <c r="G115" s="41">
        <f>EEPROM_Map!O543</f>
        <v>59964</v>
      </c>
      <c r="H115" s="41">
        <f>EEPROM_Map!Q543</f>
        <v>57584</v>
      </c>
    </row>
    <row r="116" spans="1:8" x14ac:dyDescent="0.25">
      <c r="A116" s="41">
        <f>EEPROM_Map!C544</f>
        <v>55646</v>
      </c>
      <c r="B116" s="41">
        <f>EEPROM_Map!E544</f>
        <v>53681</v>
      </c>
      <c r="C116" s="41">
        <f>EEPROM_Map!G544</f>
        <v>51440</v>
      </c>
      <c r="D116" s="41">
        <f>EEPROM_Map!I544</f>
        <v>50607</v>
      </c>
      <c r="E116" s="41">
        <f>EEPROM_Map!K544</f>
        <v>48247</v>
      </c>
      <c r="F116" s="41">
        <f>EEPROM_Map!M544</f>
        <v>46142</v>
      </c>
      <c r="G116" s="41">
        <f>EEPROM_Map!O544</f>
        <v>42359</v>
      </c>
      <c r="H116" s="41">
        <f>EEPROM_Map!Q544</f>
        <v>36216</v>
      </c>
    </row>
    <row r="117" spans="1:8" x14ac:dyDescent="0.25">
      <c r="A117" s="41">
        <f>EEPROM_Map!C545</f>
        <v>43855</v>
      </c>
      <c r="B117" s="41">
        <f>EEPROM_Map!E545</f>
        <v>46403</v>
      </c>
      <c r="C117" s="41">
        <f>EEPROM_Map!G545</f>
        <v>47374</v>
      </c>
      <c r="D117" s="41">
        <f>EEPROM_Map!I545</f>
        <v>50851</v>
      </c>
      <c r="E117" s="41">
        <f>EEPROM_Map!K545</f>
        <v>52208</v>
      </c>
      <c r="F117" s="41">
        <f>EEPROM_Map!M545</f>
        <v>57409</v>
      </c>
      <c r="G117" s="41">
        <f>EEPROM_Map!O545</f>
        <v>55308</v>
      </c>
      <c r="H117" s="41">
        <f>EEPROM_Map!Q545</f>
        <v>59466</v>
      </c>
    </row>
    <row r="118" spans="1:8" x14ac:dyDescent="0.25">
      <c r="A118" s="41">
        <f>EEPROM_Map!C546</f>
        <v>60495</v>
      </c>
      <c r="B118" s="41">
        <f>EEPROM_Map!E546</f>
        <v>60542</v>
      </c>
      <c r="C118" s="41">
        <f>EEPROM_Map!G546</f>
        <v>62547</v>
      </c>
      <c r="D118" s="41">
        <f>EEPROM_Map!I546</f>
        <v>63572</v>
      </c>
      <c r="E118" s="41">
        <f>EEPROM_Map!K546</f>
        <v>62405</v>
      </c>
      <c r="F118" s="41">
        <f>EEPROM_Map!M546</f>
        <v>61492</v>
      </c>
      <c r="G118" s="41">
        <f>EEPROM_Map!O546</f>
        <v>63854</v>
      </c>
      <c r="H118" s="41">
        <f>EEPROM_Map!Q546</f>
        <v>63018</v>
      </c>
    </row>
    <row r="119" spans="1:8" x14ac:dyDescent="0.25">
      <c r="A119" s="41">
        <f>EEPROM_Map!C547</f>
        <v>62968</v>
      </c>
      <c r="B119" s="41">
        <f>EEPROM_Map!E547</f>
        <v>65249</v>
      </c>
      <c r="C119" s="41">
        <f>EEPROM_Map!G547</f>
        <v>62843</v>
      </c>
      <c r="D119" s="41">
        <f>EEPROM_Map!I547</f>
        <v>61426</v>
      </c>
      <c r="E119" s="41">
        <f>EEPROM_Map!K547</f>
        <v>59642</v>
      </c>
      <c r="F119" s="41">
        <f>EEPROM_Map!M547</f>
        <v>61220</v>
      </c>
      <c r="G119" s="41">
        <f>EEPROM_Map!O547</f>
        <v>60632</v>
      </c>
      <c r="H119" s="41">
        <f>EEPROM_Map!Q547</f>
        <v>55215</v>
      </c>
    </row>
    <row r="120" spans="1:8" x14ac:dyDescent="0.25">
      <c r="A120" s="41">
        <f>EEPROM_Map!C548</f>
        <v>57103</v>
      </c>
      <c r="B120" s="41">
        <f>EEPROM_Map!E548</f>
        <v>56653</v>
      </c>
      <c r="C120" s="41">
        <f>EEPROM_Map!G548</f>
        <v>54780</v>
      </c>
      <c r="D120" s="41">
        <f>EEPROM_Map!I548</f>
        <v>49637</v>
      </c>
      <c r="E120" s="41">
        <f>EEPROM_Map!K548</f>
        <v>44789</v>
      </c>
      <c r="F120" s="41">
        <f>EEPROM_Map!M548</f>
        <v>43483</v>
      </c>
      <c r="G120" s="41">
        <f>EEPROM_Map!O548</f>
        <v>41913</v>
      </c>
      <c r="H120" s="41">
        <f>EEPROM_Map!Q548</f>
        <v>37358</v>
      </c>
    </row>
    <row r="121" spans="1:8" x14ac:dyDescent="0.25">
      <c r="A121" s="41">
        <f>EEPROM_Map!C549</f>
        <v>42373</v>
      </c>
      <c r="B121" s="41">
        <f>EEPROM_Map!E549</f>
        <v>47030</v>
      </c>
      <c r="C121" s="41">
        <f>EEPROM_Map!G549</f>
        <v>50710</v>
      </c>
      <c r="D121" s="41">
        <f>EEPROM_Map!I549</f>
        <v>54022</v>
      </c>
      <c r="E121" s="41">
        <f>EEPROM_Map!K549</f>
        <v>57877</v>
      </c>
      <c r="F121" s="41">
        <f>EEPROM_Map!M549</f>
        <v>56400</v>
      </c>
      <c r="G121" s="41">
        <f>EEPROM_Map!O549</f>
        <v>57750</v>
      </c>
      <c r="H121" s="41">
        <f>EEPROM_Map!Q549</f>
        <v>56627</v>
      </c>
    </row>
    <row r="122" spans="1:8" x14ac:dyDescent="0.25">
      <c r="A122" s="41">
        <f>EEPROM_Map!C550</f>
        <v>60828</v>
      </c>
      <c r="B122" s="41">
        <f>EEPROM_Map!E550</f>
        <v>62162</v>
      </c>
      <c r="C122" s="41">
        <f>EEPROM_Map!G550</f>
        <v>61986</v>
      </c>
      <c r="D122" s="41">
        <f>EEPROM_Map!I550</f>
        <v>63173</v>
      </c>
      <c r="E122" s="41">
        <f>EEPROM_Map!K550</f>
        <v>62539</v>
      </c>
      <c r="F122" s="41">
        <f>EEPROM_Map!M550</f>
        <v>62169</v>
      </c>
      <c r="G122" s="41">
        <f>EEPROM_Map!O550</f>
        <v>63970</v>
      </c>
      <c r="H122" s="41">
        <f>EEPROM_Map!Q550</f>
        <v>63944</v>
      </c>
    </row>
    <row r="123" spans="1:8" x14ac:dyDescent="0.25">
      <c r="A123" s="41">
        <f>EEPROM_Map!C551</f>
        <v>63697</v>
      </c>
      <c r="B123" s="41">
        <f>EEPROM_Map!E551</f>
        <v>62718</v>
      </c>
      <c r="C123" s="41">
        <f>EEPROM_Map!G551</f>
        <v>62296</v>
      </c>
      <c r="D123" s="41">
        <f>EEPROM_Map!I551</f>
        <v>60635</v>
      </c>
      <c r="E123" s="41">
        <f>EEPROM_Map!K551</f>
        <v>61506</v>
      </c>
      <c r="F123" s="41">
        <f>EEPROM_Map!M551</f>
        <v>58320</v>
      </c>
      <c r="G123" s="41">
        <f>EEPROM_Map!O551</f>
        <v>57882</v>
      </c>
      <c r="H123" s="41">
        <f>EEPROM_Map!Q551</f>
        <v>57839</v>
      </c>
    </row>
    <row r="124" spans="1:8" x14ac:dyDescent="0.25">
      <c r="A124" s="41">
        <f>EEPROM_Map!C552</f>
        <v>57659</v>
      </c>
      <c r="B124" s="41">
        <f>EEPROM_Map!E552</f>
        <v>55824</v>
      </c>
      <c r="C124" s="41">
        <f>EEPROM_Map!G552</f>
        <v>52890</v>
      </c>
      <c r="D124" s="41">
        <f>EEPROM_Map!I552</f>
        <v>52766</v>
      </c>
      <c r="E124" s="41">
        <f>EEPROM_Map!K552</f>
        <v>48978</v>
      </c>
      <c r="F124" s="41">
        <f>EEPROM_Map!M552</f>
        <v>50262</v>
      </c>
      <c r="G124" s="41">
        <f>EEPROM_Map!O552</f>
        <v>41471</v>
      </c>
      <c r="H124" s="41">
        <f>EEPROM_Map!Q552</f>
        <v>38012</v>
      </c>
    </row>
    <row r="125" spans="1:8" x14ac:dyDescent="0.25">
      <c r="A125" s="41">
        <f>EEPROM_Map!C553</f>
        <v>42395</v>
      </c>
      <c r="B125" s="41">
        <f>EEPROM_Map!E553</f>
        <v>45741</v>
      </c>
      <c r="C125" s="41">
        <f>EEPROM_Map!G553</f>
        <v>49218</v>
      </c>
      <c r="D125" s="41">
        <f>EEPROM_Map!I553</f>
        <v>50936</v>
      </c>
      <c r="E125" s="41">
        <f>EEPROM_Map!K553</f>
        <v>50091</v>
      </c>
      <c r="F125" s="41">
        <f>EEPROM_Map!M553</f>
        <v>56073</v>
      </c>
      <c r="G125" s="41">
        <f>EEPROM_Map!O553</f>
        <v>55130</v>
      </c>
      <c r="H125" s="41">
        <f>EEPROM_Map!Q553</f>
        <v>58453</v>
      </c>
    </row>
    <row r="126" spans="1:8" x14ac:dyDescent="0.25">
      <c r="A126" s="41">
        <f>EEPROM_Map!C554</f>
        <v>57094</v>
      </c>
      <c r="B126" s="41">
        <f>EEPROM_Map!E554</f>
        <v>62238</v>
      </c>
      <c r="C126" s="41">
        <f>EEPROM_Map!G554</f>
        <v>59799</v>
      </c>
      <c r="D126" s="41">
        <f>EEPROM_Map!I554</f>
        <v>64128</v>
      </c>
      <c r="E126" s="41">
        <f>EEPROM_Map!K554</f>
        <v>63770</v>
      </c>
      <c r="F126" s="41">
        <f>EEPROM_Map!M554</f>
        <v>63632</v>
      </c>
      <c r="G126" s="41">
        <f>EEPROM_Map!O554</f>
        <v>62625</v>
      </c>
      <c r="H126" s="41">
        <f>EEPROM_Map!Q554</f>
        <v>62020</v>
      </c>
    </row>
    <row r="127" spans="1:8" x14ac:dyDescent="0.25">
      <c r="A127" s="41">
        <f>EEPROM_Map!C555</f>
        <v>62472</v>
      </c>
      <c r="B127" s="41">
        <f>EEPROM_Map!E555</f>
        <v>61863</v>
      </c>
      <c r="C127" s="41">
        <f>EEPROM_Map!G555</f>
        <v>62311</v>
      </c>
      <c r="D127" s="41">
        <f>EEPROM_Map!I555</f>
        <v>59167</v>
      </c>
      <c r="E127" s="41">
        <f>EEPROM_Map!K555</f>
        <v>60158</v>
      </c>
      <c r="F127" s="41">
        <f>EEPROM_Map!M555</f>
        <v>62143</v>
      </c>
      <c r="G127" s="41">
        <f>EEPROM_Map!O555</f>
        <v>58622</v>
      </c>
      <c r="H127" s="41">
        <f>EEPROM_Map!Q555</f>
        <v>58885</v>
      </c>
    </row>
    <row r="128" spans="1:8" x14ac:dyDescent="0.25">
      <c r="A128" s="41">
        <f>EEPROM_Map!C556</f>
        <v>56870</v>
      </c>
      <c r="B128" s="41">
        <f>EEPROM_Map!E556</f>
        <v>55222</v>
      </c>
      <c r="C128" s="41">
        <f>EEPROM_Map!G556</f>
        <v>49214</v>
      </c>
      <c r="D128" s="41">
        <f>EEPROM_Map!I556</f>
        <v>49932</v>
      </c>
      <c r="E128" s="41">
        <f>EEPROM_Map!K556</f>
        <v>45684</v>
      </c>
      <c r="F128" s="41">
        <f>EEPROM_Map!M556</f>
        <v>45399</v>
      </c>
      <c r="G128" s="41">
        <f>EEPROM_Map!O556</f>
        <v>43286</v>
      </c>
      <c r="H128" s="41">
        <f>EEPROM_Map!Q556</f>
        <v>36688</v>
      </c>
    </row>
  </sheetData>
  <conditionalFormatting sqref="K2:AP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BCC Daten</vt:lpstr>
      <vt:lpstr>EEPROM_Map</vt:lpstr>
      <vt:lpstr>VddCompGrad 0x340</vt:lpstr>
      <vt:lpstr>VddCompOffset 0x540</vt:lpstr>
      <vt:lpstr>ThCompGrad 0x740</vt:lpstr>
      <vt:lpstr>ThCompOffset 0xF40</vt:lpstr>
      <vt:lpstr>PixC 0x1740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Kohlmann, Christoph</dc:creator>
  <cp:lastModifiedBy>Kohlmann, Christoph</cp:lastModifiedBy>
  <dcterms:created xsi:type="dcterms:W3CDTF">2023-01-19T09:27:51Z</dcterms:created>
  <dcterms:modified xsi:type="dcterms:W3CDTF">2024-03-05T14:20:58Z</dcterms:modified>
</cp:coreProperties>
</file>