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21" i="1" l="1"/>
  <c r="C20" i="1"/>
  <c r="C19" i="1"/>
  <c r="C17" i="1"/>
  <c r="C18" i="1"/>
  <c r="E11" i="1"/>
  <c r="E10" i="1"/>
  <c r="E9" i="1"/>
  <c r="E8" i="1"/>
  <c r="E7" i="1"/>
  <c r="E6" i="1"/>
  <c r="E5" i="1"/>
  <c r="D6" i="1"/>
  <c r="D7" i="1"/>
  <c r="D8" i="1"/>
  <c r="D9" i="1"/>
  <c r="C16" i="1" s="1"/>
  <c r="D10" i="1"/>
  <c r="D11" i="1"/>
  <c r="D5" i="1"/>
</calcChain>
</file>

<file path=xl/sharedStrings.xml><?xml version="1.0" encoding="utf-8"?>
<sst xmlns="http://schemas.openxmlformats.org/spreadsheetml/2006/main" count="15" uniqueCount="15">
  <si>
    <t>czas efektu</t>
  </si>
  <si>
    <t>liczba doświadczeń</t>
  </si>
  <si>
    <t>alfa</t>
  </si>
  <si>
    <t>n</t>
  </si>
  <si>
    <t>średnia</t>
  </si>
  <si>
    <t>ni</t>
  </si>
  <si>
    <t>xi*ni</t>
  </si>
  <si>
    <t>wariancja</t>
  </si>
  <si>
    <t>odch.stand</t>
  </si>
  <si>
    <t>u</t>
  </si>
  <si>
    <t>Przedział (0,65; 0,69) z prawdopodobieństwem równym 0,95 pokrywa nieznaną wartość średnią czasu trwania efektu świetlnego.</t>
  </si>
  <si>
    <t>a</t>
  </si>
  <si>
    <t>b</t>
  </si>
  <si>
    <t>(Xi-średnia)^2*ni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</si>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</sst>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2" xfId="0" applyFill="1" applyBorder="1"/>
    <xf numFmtId="0" fontId="0" fillId="5" borderId="8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9" borderId="8" xfId="0" applyFill="1" applyBorder="1" applyAlignment="1">
      <alignment horizontal="center"/>
    </xf>
    <xf numFmtId="0" fontId="0" fillId="8" borderId="1" xfId="0" applyFill="1" applyBorder="1"/>
    <xf numFmtId="0" fontId="0" fillId="1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1" fillId="0" borderId="0" xfId="0" applyFont="1"/>
    <xf numFmtId="0" fontId="0" fillId="13" borderId="1" xfId="0" applyFill="1" applyBorder="1" applyAlignment="1">
      <alignment horizontal="center"/>
    </xf>
    <xf numFmtId="0" fontId="0" fillId="10" borderId="6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6"/>
  <sheetViews>
    <sheetView tabSelected="1" workbookViewId="0">
      <selection activeCell="I13" sqref="I13"/>
    </sheetView>
  </sheetViews>
  <sheetFormatPr defaultRowHeight="15" x14ac:dyDescent="0.25"/>
  <cols>
    <col min="2" max="2" width="11.140625" customWidth="1"/>
    <col min="3" max="3" width="18.28515625" customWidth="1"/>
    <col min="7" max="7" width="11" customWidth="1"/>
    <col min="12" max="12" width="42.42578125" customWidth="1"/>
  </cols>
  <sheetData>
    <row r="3" spans="2:6" x14ac:dyDescent="0.25">
      <c r="B3" s="1" t="s">
        <v>14</v>
      </c>
      <c r="C3" s="1" t="s">
        <v>5</v>
      </c>
    </row>
    <row r="4" spans="2:6" x14ac:dyDescent="0.25">
      <c r="B4" s="6" t="s">
        <v>0</v>
      </c>
      <c r="C4" s="7" t="s">
        <v>1</v>
      </c>
      <c r="D4" s="12" t="s">
        <v>6</v>
      </c>
      <c r="E4" s="15" t="s">
        <v>13</v>
      </c>
      <c r="F4" s="16"/>
    </row>
    <row r="5" spans="2:6" x14ac:dyDescent="0.25">
      <c r="B5" s="2">
        <v>0.1</v>
      </c>
      <c r="C5" s="4">
        <v>50</v>
      </c>
      <c r="D5" s="4">
        <f>B5*C5</f>
        <v>5</v>
      </c>
      <c r="E5" s="17">
        <f>(B5-C16)^2*C5</f>
        <v>16.404992000000004</v>
      </c>
      <c r="F5" s="18"/>
    </row>
    <row r="6" spans="2:6" x14ac:dyDescent="0.25">
      <c r="B6" s="2">
        <v>0.3</v>
      </c>
      <c r="C6" s="4">
        <v>128</v>
      </c>
      <c r="D6" s="4">
        <f t="shared" ref="D6:D11" si="0">B6*C6</f>
        <v>38.4</v>
      </c>
      <c r="E6" s="17">
        <f>(B6-C16)^2*C6</f>
        <v>17.789419520000006</v>
      </c>
      <c r="F6" s="18"/>
    </row>
    <row r="7" spans="2:6" x14ac:dyDescent="0.25">
      <c r="B7" s="2">
        <v>0.5</v>
      </c>
      <c r="C7" s="4">
        <v>245</v>
      </c>
      <c r="D7" s="4">
        <f t="shared" si="0"/>
        <v>122.5</v>
      </c>
      <c r="E7" s="17">
        <f>(B7-C16)^2*C7</f>
        <v>7.3156608000000052</v>
      </c>
      <c r="F7" s="18"/>
    </row>
    <row r="8" spans="2:6" x14ac:dyDescent="0.25">
      <c r="B8" s="2">
        <v>0.7</v>
      </c>
      <c r="C8" s="4">
        <v>286</v>
      </c>
      <c r="D8" s="4">
        <f t="shared" si="0"/>
        <v>200.2</v>
      </c>
      <c r="E8" s="17">
        <f>(B8-C16)^2*C8</f>
        <v>0.21159423999999832</v>
      </c>
      <c r="F8" s="18"/>
    </row>
    <row r="9" spans="2:6" x14ac:dyDescent="0.25">
      <c r="B9" s="2">
        <v>0.9</v>
      </c>
      <c r="C9" s="4">
        <v>134</v>
      </c>
      <c r="D9" s="4">
        <f t="shared" si="0"/>
        <v>120.60000000000001</v>
      </c>
      <c r="E9" s="17">
        <f>(B9-C16)^2*C9</f>
        <v>6.9170585599999974</v>
      </c>
      <c r="F9" s="18"/>
    </row>
    <row r="10" spans="2:6" x14ac:dyDescent="0.25">
      <c r="B10" s="2">
        <v>1.1000000000000001</v>
      </c>
      <c r="C10" s="4">
        <v>90</v>
      </c>
      <c r="D10" s="4">
        <f t="shared" si="0"/>
        <v>99.000000000000014</v>
      </c>
      <c r="E10" s="17">
        <f>(B10-C16)^2*C10</f>
        <v>16.424985600000003</v>
      </c>
      <c r="F10" s="18"/>
    </row>
    <row r="11" spans="2:6" x14ac:dyDescent="0.25">
      <c r="B11" s="3">
        <v>1.3</v>
      </c>
      <c r="C11" s="5">
        <v>67</v>
      </c>
      <c r="D11" s="5">
        <f t="shared" si="0"/>
        <v>87.100000000000009</v>
      </c>
      <c r="E11" s="19">
        <f>(B11-C16)^2*C11</f>
        <v>26.35644928</v>
      </c>
      <c r="F11" s="20"/>
    </row>
    <row r="14" spans="2:6" x14ac:dyDescent="0.25">
      <c r="B14" s="9" t="s">
        <v>2</v>
      </c>
      <c r="C14" s="8">
        <v>0.05</v>
      </c>
    </row>
    <row r="15" spans="2:6" x14ac:dyDescent="0.25">
      <c r="B15" s="10" t="s">
        <v>3</v>
      </c>
      <c r="C15" s="8">
        <v>1000</v>
      </c>
    </row>
    <row r="16" spans="2:6" x14ac:dyDescent="0.25">
      <c r="B16" s="11" t="s">
        <v>4</v>
      </c>
      <c r="C16" s="8">
        <f>SUM(D5:D11)/1000</f>
        <v>0.67280000000000006</v>
      </c>
    </row>
    <row r="17" spans="2:12" x14ac:dyDescent="0.25">
      <c r="B17" s="13" t="s">
        <v>7</v>
      </c>
      <c r="C17" s="8">
        <f>SUM(E5:F11)/999</f>
        <v>9.1511671671671679E-2</v>
      </c>
    </row>
    <row r="18" spans="2:12" x14ac:dyDescent="0.25">
      <c r="B18" s="14" t="s">
        <v>8</v>
      </c>
      <c r="C18" s="8">
        <f>SQRT(C17)</f>
        <v>0.30250896130804406</v>
      </c>
    </row>
    <row r="19" spans="2:12" x14ac:dyDescent="0.25">
      <c r="B19" s="21" t="s">
        <v>9</v>
      </c>
      <c r="C19" s="8">
        <f>_xlfn.NORM.S.INV(1-C14/2)</f>
        <v>1.9599639845400536</v>
      </c>
    </row>
    <row r="20" spans="2:12" x14ac:dyDescent="0.25">
      <c r="B20" s="23" t="s">
        <v>11</v>
      </c>
      <c r="C20" s="8">
        <f>C16-C19*(C18/SQRT(C15))</f>
        <v>0.65405064485536624</v>
      </c>
    </row>
    <row r="21" spans="2:12" x14ac:dyDescent="0.25">
      <c r="B21" s="24" t="s">
        <v>12</v>
      </c>
      <c r="C21" s="5">
        <f>C16+C19*(C18/SQRT(C15))</f>
        <v>0.69154935514463389</v>
      </c>
    </row>
    <row r="26" spans="2:12" ht="18.75" x14ac:dyDescent="0.3">
      <c r="B26" s="22" t="s">
        <v>10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</row>
  </sheetData>
  <mergeCells count="9">
    <mergeCell ref="E10:F10"/>
    <mergeCell ref="E11:F11"/>
    <mergeCell ref="B26:L26"/>
    <mergeCell ref="E4:F4"/>
    <mergeCell ref="E5:F5"/>
    <mergeCell ref="E6:F6"/>
    <mergeCell ref="E7:F7"/>
    <mergeCell ref="E8:F8"/>
    <mergeCell ref="E9:F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WMiI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2021-12-15T07:38:40Z</dcterms:created>
  <dcterms:modified xsi:type="dcterms:W3CDTF">2021-12-15T08:17:06Z</dcterms:modified>
</cp:coreProperties>
</file>