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VH6175~1\AppData\Local\Temp\6\MicrosoftEdgeDownloads\d71ce028-765a-405b-86d6-56cc6d41118c\"/>
    </mc:Choice>
  </mc:AlternateContent>
  <xr:revisionPtr revIDLastSave="0" documentId="13_ncr:1_{7039524B-BC79-43AE-9536-A7B158917E4F}" xr6:coauthVersionLast="47" xr6:coauthVersionMax="47" xr10:uidLastSave="{00000000-0000-0000-0000-000000000000}"/>
  <bookViews>
    <workbookView xWindow="-120" yWindow="-120" windowWidth="29040" windowHeight="15720" firstSheet="4" activeTab="4" xr2:uid="{00000000-000D-0000-FFFF-FFFF00000000}"/>
  </bookViews>
  <sheets>
    <sheet name="Revised Kuros Data" sheetId="1" r:id="rId1"/>
    <sheet name="Ahab Kuros Data" sheetId="5" r:id="rId2"/>
    <sheet name="All fusion cases" sheetId="3" r:id="rId3"/>
    <sheet name="Sheet1" sheetId="7" r:id="rId4"/>
    <sheet name="All Fusion cases w more data" sheetId="6" r:id="rId5"/>
    <sheet name="Sheet2" sheetId="8" r:id="rId6"/>
  </sheets>
  <definedNames>
    <definedName name="_xlnm._FilterDatabase" localSheetId="4" hidden="1">'All Fusion cases w more data'!$O$1:$O$105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2" i="6" l="1"/>
  <c r="N98" i="6"/>
  <c r="N87" i="6"/>
  <c r="N88" i="6"/>
  <c r="N89" i="6"/>
  <c r="N90" i="6"/>
  <c r="N91" i="6"/>
  <c r="N92" i="6"/>
  <c r="N93" i="6"/>
  <c r="N94" i="6"/>
  <c r="N95" i="6"/>
  <c r="N96" i="6"/>
  <c r="N97" i="6"/>
  <c r="N99" i="6"/>
  <c r="N100" i="6"/>
  <c r="N101" i="6"/>
  <c r="N102" i="6"/>
  <c r="N103" i="6"/>
  <c r="N104" i="6"/>
  <c r="N105"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2" i="6"/>
  <c r="F17" i="5"/>
  <c r="F16" i="5"/>
  <c r="G72" i="5"/>
  <c r="F49" i="5"/>
  <c r="F29" i="5"/>
  <c r="F69" i="5"/>
  <c r="F48" i="5"/>
  <c r="F15" i="5"/>
  <c r="F14" i="5"/>
  <c r="F35" i="5"/>
  <c r="F13" i="5"/>
  <c r="F68" i="5"/>
  <c r="F67" i="5"/>
  <c r="F66" i="5"/>
  <c r="F65" i="5"/>
  <c r="F64" i="5"/>
  <c r="F63" i="5"/>
  <c r="F62" i="5"/>
  <c r="F47" i="5"/>
  <c r="F58" i="5"/>
  <c r="F55" i="5"/>
  <c r="F46" i="5"/>
  <c r="F45" i="5"/>
  <c r="F44" i="5"/>
  <c r="F43" i="5"/>
  <c r="F42" i="5"/>
  <c r="F41" i="5"/>
  <c r="F40" i="5"/>
  <c r="F34" i="5"/>
  <c r="F33" i="5"/>
  <c r="F32" i="5"/>
  <c r="F31" i="5"/>
  <c r="F28" i="5"/>
  <c r="F27" i="5"/>
  <c r="F26" i="5"/>
  <c r="F25" i="5"/>
  <c r="F24" i="5"/>
  <c r="F23" i="5"/>
  <c r="F22" i="5"/>
  <c r="F12" i="5"/>
  <c r="F11" i="5"/>
  <c r="F10" i="5"/>
  <c r="F9" i="5"/>
  <c r="F8" i="5"/>
  <c r="F7" i="5"/>
  <c r="F6" i="5"/>
  <c r="F5" i="5"/>
  <c r="F4" i="5"/>
  <c r="F62" i="1"/>
  <c r="F61" i="1"/>
  <c r="F60" i="1"/>
  <c r="F59" i="1"/>
  <c r="F58" i="1"/>
  <c r="F57" i="1"/>
  <c r="F56" i="1"/>
  <c r="F55" i="1"/>
  <c r="F54" i="1"/>
  <c r="F53" i="1"/>
  <c r="F52" i="1"/>
  <c r="F51" i="1"/>
  <c r="F50" i="1"/>
  <c r="F49" i="1"/>
  <c r="F48" i="1"/>
  <c r="F47" i="1"/>
  <c r="F46" i="1"/>
  <c r="F43" i="1"/>
  <c r="F40" i="1"/>
  <c r="F37" i="1"/>
  <c r="F36" i="1"/>
  <c r="F35" i="1"/>
  <c r="F34" i="1"/>
  <c r="F33" i="1"/>
  <c r="F32" i="1"/>
  <c r="F31" i="1"/>
  <c r="F28" i="1"/>
  <c r="F27" i="1"/>
  <c r="F26" i="1"/>
  <c r="F25" i="1"/>
  <c r="F22" i="1"/>
  <c r="F20" i="1"/>
  <c r="F19" i="1"/>
  <c r="F18" i="1"/>
  <c r="F17" i="1"/>
  <c r="F16" i="1"/>
  <c r="F21" i="1"/>
  <c r="F5" i="1"/>
  <c r="F6" i="1"/>
  <c r="F7" i="1"/>
  <c r="F8" i="1"/>
  <c r="F9" i="1"/>
  <c r="F10" i="1"/>
  <c r="F11" i="1"/>
  <c r="F12" i="1"/>
  <c r="F4" i="1"/>
  <c r="G63" i="1"/>
  <c r="G44" i="1"/>
  <c r="G41" i="1"/>
  <c r="G38" i="1"/>
  <c r="G29" i="1"/>
  <c r="G23" i="1"/>
  <c r="G13" i="1"/>
  <c r="L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tc={21138430-ABA4-C04B-868A-59B8B0804550}</author>
    <author>tc={008DA28E-EA8C-2B48-824E-36B7F087B4FA}</author>
    <author>tc={951E2BFE-6EFB-7E44-8150-4EDA2135FC16}</author>
  </authors>
  <commentList>
    <comment ref="D1" authorId="0" shapeId="0" xr:uid="{21138430-ABA4-C04B-868A-59B8B0804550}">
      <text>
        <t>[Threaded comment]
Your version of Excel allows you to read this threaded comment; however, any edits to it will get removed if the file is opened in a newer version of Excel. Learn more: https://go.microsoft.com/fwlink/?linkid=870924
Comment:
    These are Presby MRNs- switch with regular</t>
      </text>
    </comment>
    <comment ref="G1" authorId="1" shapeId="0" xr:uid="{008DA28E-EA8C-2B48-824E-36B7F087B4FA}">
      <text>
        <t>[Threaded comment]
Your version of Excel allows you to read this threaded comment; however, any edits to it will get removed if the file is opened in a newer version of Excel. Learn more: https://go.microsoft.com/fwlink/?linkid=870924
Comment:
    Verify if these are correct in the chart!</t>
      </text>
    </comment>
    <comment ref="A45" authorId="2" shapeId="0" xr:uid="{951E2BFE-6EFB-7E44-8150-4EDA2135FC16}">
      <text>
        <t>[Threaded comment]
Your version of Excel allows you to read this threaded comment; however, any edits to it will get removed if the file is opened in a newer version of Excel. Learn more: https://go.microsoft.com/fwlink/?linkid=870924
Comment:
    Put these into respective categories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tc={14D6F938-C03F-964F-8160-FD2B77F03630}</author>
    <author>tc={6A6E9986-8748-4C47-8B42-C5B3016012F4}</author>
    <author>tc={019A677D-64A6-DA4F-ACFE-574B09F013C3}</author>
  </authors>
  <commentList>
    <comment ref="D1" authorId="0" shapeId="0" xr:uid="{14D6F938-C03F-964F-8160-FD2B77F03630}">
      <text>
        <t>[Threaded comment]
Your version of Excel allows you to read this threaded comment; however, any edits to it will get removed if the file is opened in a newer version of Excel. Learn more: https://go.microsoft.com/fwlink/?linkid=870924
Comment:
    These are Presby MRNs- switch with regular</t>
      </text>
    </comment>
    <comment ref="G1" authorId="1" shapeId="0" xr:uid="{6A6E9986-8748-4C47-8B42-C5B3016012F4}">
      <text>
        <t>[Threaded comment]
Your version of Excel allows you to read this threaded comment; however, any edits to it will get removed if the file is opened in a newer version of Excel. Learn more: https://go.microsoft.com/fwlink/?linkid=870924
Comment:
    Verify if these are correct in the chart!</t>
      </text>
    </comment>
    <comment ref="A60" authorId="2" shapeId="0" xr:uid="{019A677D-64A6-DA4F-ACFE-574B09F013C3}">
      <text>
        <t>[Threaded comment]
Your version of Excel allows you to read this threaded comment; however, any edits to it will get removed if the file is opened in a newer version of Excel. Learn more: https://go.microsoft.com/fwlink/?linkid=870924
Comment:
    Put these into respective categories</t>
      </text>
    </comment>
  </commentList>
</comments>
</file>

<file path=xl/sharedStrings.xml><?xml version="1.0" encoding="utf-8"?>
<sst xmlns="http://schemas.openxmlformats.org/spreadsheetml/2006/main" count="4138" uniqueCount="885">
  <si>
    <t>DOS</t>
  </si>
  <si>
    <t>PROCEDURE</t>
  </si>
  <si>
    <t>NAME</t>
  </si>
  <si>
    <t>MRN</t>
  </si>
  <si>
    <t>DOB</t>
  </si>
  <si>
    <t>AGE (YRS)</t>
  </si>
  <si>
    <t>COST</t>
  </si>
  <si>
    <t>LOT</t>
  </si>
  <si>
    <t>FACILITY</t>
  </si>
  <si>
    <t>PO#</t>
  </si>
  <si>
    <t>Union (date)</t>
  </si>
  <si>
    <t>Incomplete Union (date)</t>
  </si>
  <si>
    <t>Non-union (date)</t>
  </si>
  <si>
    <t>MIDFOOT/TMT FUSION</t>
  </si>
  <si>
    <t>Midfoot Fusion (TMT)</t>
  </si>
  <si>
    <t>Bourne, Lisa</t>
  </si>
  <si>
    <t>010614998 </t>
  </si>
  <si>
    <t>N2279</t>
  </si>
  <si>
    <t>PMU</t>
  </si>
  <si>
    <t>Hanners, Michele </t>
  </si>
  <si>
    <t>060058070 </t>
  </si>
  <si>
    <t>N2326</t>
  </si>
  <si>
    <t>PRE</t>
  </si>
  <si>
    <t>Camara, Aissatou </t>
  </si>
  <si>
    <t>442711222 </t>
  </si>
  <si>
    <t>Giampalmi, Carole </t>
  </si>
  <si>
    <t>048006803 </t>
  </si>
  <si>
    <t>McLoughlin, Kevin </t>
  </si>
  <si>
    <t>048074546 </t>
  </si>
  <si>
    <t>N2278</t>
  </si>
  <si>
    <t>Fletcher, Sharon</t>
  </si>
  <si>
    <t>007970049 </t>
  </si>
  <si>
    <t>N2545</t>
  </si>
  <si>
    <t>Michelson, Charles </t>
  </si>
  <si>
    <t>476238514 </t>
  </si>
  <si>
    <t>N2482</t>
  </si>
  <si>
    <t>Lomax, James </t>
  </si>
  <si>
    <t>475618872 </t>
  </si>
  <si>
    <t>N2514</t>
  </si>
  <si>
    <t>N2522</t>
  </si>
  <si>
    <t>ANKLE FUSION (TT/TTC)</t>
  </si>
  <si>
    <t>TTC (Ankle Fusion)</t>
  </si>
  <si>
    <t>Horner, John K </t>
  </si>
  <si>
    <t>060624178 </t>
  </si>
  <si>
    <t>N2158</t>
  </si>
  <si>
    <t>Robinson, Catherine </t>
  </si>
  <si>
    <t>005682646 </t>
  </si>
  <si>
    <t>N2441</t>
  </si>
  <si>
    <t>TT (Ankle Fusion)</t>
  </si>
  <si>
    <t>Ludlum, David </t>
  </si>
  <si>
    <t>471416016 </t>
  </si>
  <si>
    <t>NA</t>
  </si>
  <si>
    <t>Summers, Rhonda </t>
  </si>
  <si>
    <t>466626223 </t>
  </si>
  <si>
    <t>Hill, Patricia A</t>
  </si>
  <si>
    <t>359872066 </t>
  </si>
  <si>
    <t>TT(Ankle Fusion)</t>
  </si>
  <si>
    <t>Batts, Ina </t>
  </si>
  <si>
    <t>045633203 </t>
  </si>
  <si>
    <t>N2344</t>
  </si>
  <si>
    <t>Beck, Isa B </t>
  </si>
  <si>
    <t>471788950 </t>
  </si>
  <si>
    <t>N2482(2)</t>
  </si>
  <si>
    <t>MTP FUSION</t>
  </si>
  <si>
    <t>Hallux (MTP Fusion)</t>
  </si>
  <si>
    <t>Stones, Theodore </t>
  </si>
  <si>
    <t>004793006 </t>
  </si>
  <si>
    <t>Wallick, Elizabeth T </t>
  </si>
  <si>
    <t>007802119 </t>
  </si>
  <si>
    <t>N2456</t>
  </si>
  <si>
    <t>TUT</t>
  </si>
  <si>
    <t>Strickland, Eleasa </t>
  </si>
  <si>
    <t>061077202 </t>
  </si>
  <si>
    <t>Weiswasser, Ellyn D </t>
  </si>
  <si>
    <t>046516779 </t>
  </si>
  <si>
    <t>FLATFOOT FUSION (TN/CC/ST)</t>
  </si>
  <si>
    <t>Flatfoot (Triple Arthrodesis)</t>
  </si>
  <si>
    <t>Gipson, Michael D </t>
  </si>
  <si>
    <t>012706354 </t>
  </si>
  <si>
    <t>Leake, Janet</t>
  </si>
  <si>
    <t>003242286 </t>
  </si>
  <si>
    <t>Flatfoot (ST Fusion)</t>
  </si>
  <si>
    <t>Shepherd, Christine M</t>
  </si>
  <si>
    <t>055082275 </t>
  </si>
  <si>
    <t>Morales, Sara</t>
  </si>
  <si>
    <t>476451992 </t>
  </si>
  <si>
    <t>Mapes, Edward</t>
  </si>
  <si>
    <t>474246733 </t>
  </si>
  <si>
    <t>N2279(2)</t>
  </si>
  <si>
    <t>Deangelo, Louis </t>
  </si>
  <si>
    <t>059020875 </t>
  </si>
  <si>
    <t>N2522(2)</t>
  </si>
  <si>
    <t>Flatfoot (TN/CC Fusion)</t>
  </si>
  <si>
    <t>Novak, Barbara "Barb" </t>
  </si>
  <si>
    <t>470339847 </t>
  </si>
  <si>
    <t>REMOVAL OF HARDWARE</t>
  </si>
  <si>
    <t>Removal of Hardware</t>
  </si>
  <si>
    <t>N2326(2)</t>
  </si>
  <si>
    <t>TOTAL ANKLE REPLACEMENT</t>
  </si>
  <si>
    <t>Total Ankle Replacement</t>
  </si>
  <si>
    <t>Stilwell, Eileen </t>
  </si>
  <si>
    <t>461740789 </t>
  </si>
  <si>
    <t>UNKNOWN</t>
  </si>
  <si>
    <t>Triple Arthrodesis</t>
  </si>
  <si>
    <t>-</t>
  </si>
  <si>
    <t>5/15/2023 (wrong)</t>
  </si>
  <si>
    <t>Ankle fusion (2019), shouldn't be included in study</t>
  </si>
  <si>
    <t>Wiltshire, Reginald </t>
  </si>
  <si>
    <t>016382293 </t>
  </si>
  <si>
    <r>
      <t>4/19/1975</t>
    </r>
    <r>
      <rPr>
        <sz val="11"/>
        <color rgb="FF000000"/>
        <rFont val="Arial"/>
        <family val="2"/>
        <scheme val="minor"/>
      </rPr>
      <t> </t>
    </r>
  </si>
  <si>
    <t>Perhacs, Kelly S </t>
  </si>
  <si>
    <t>041206061 </t>
  </si>
  <si>
    <t>Truax, Miles </t>
  </si>
  <si>
    <t>046665790 </t>
  </si>
  <si>
    <t>N2398</t>
  </si>
  <si>
    <t>Caraballo, Pedro</t>
  </si>
  <si>
    <t>470289190 </t>
  </si>
  <si>
    <t>Abraham, Ronald </t>
  </si>
  <si>
    <t>471404897 </t>
  </si>
  <si>
    <t>Lubkin, Naomi </t>
  </si>
  <si>
    <t>041704339 </t>
  </si>
  <si>
    <t>Jenkins, Stella </t>
  </si>
  <si>
    <r>
      <t>058562323</t>
    </r>
    <r>
      <rPr>
        <sz val="11"/>
        <rFont val="Arial"/>
        <family val="2"/>
        <scheme val="minor"/>
      </rPr>
      <t> </t>
    </r>
  </si>
  <si>
    <t>Lipscomb, Thomas </t>
  </si>
  <si>
    <t>057139651 </t>
  </si>
  <si>
    <t>N2277(1), N2482(1)</t>
  </si>
  <si>
    <t>N2398(2)</t>
  </si>
  <si>
    <t>Azeez, Ishrat B </t>
  </si>
  <si>
    <t>044484376 </t>
  </si>
  <si>
    <t>Unger, Kelly A </t>
  </si>
  <si>
    <t>042965418 </t>
  </si>
  <si>
    <r>
      <t>Cromer, Clay</t>
    </r>
    <r>
      <rPr>
        <sz val="11"/>
        <color rgb="FF000000"/>
        <rFont val="Arial"/>
        <family val="2"/>
        <scheme val="minor"/>
      </rPr>
      <t> </t>
    </r>
  </si>
  <si>
    <t>Early or Incomplete Union (date)</t>
  </si>
  <si>
    <t>Delayed union (date)</t>
  </si>
  <si>
    <t>Nonunion (date)</t>
  </si>
  <si>
    <t>Notes/questions</t>
  </si>
  <si>
    <t>9/6/2023, 10/18/2023, 11/29/2023, 2/21/2024, 5/8/2024, 6/12/2024</t>
  </si>
  <si>
    <t>What does "advanced union" mean? Like still incomplete?</t>
  </si>
  <si>
    <t>No comment on union at 3, 6, 9 month films: "xrays reviewed today shows TTC nail in place, improvement of osteopenia from prior x-rays, all hardware in ankle is stable."</t>
  </si>
  <si>
    <t>Camara, Aissatou (?)- not in all fusions?</t>
  </si>
  <si>
    <t>11/13/2023 and all later visits say "early union"</t>
  </si>
  <si>
    <t>1/2/2024 (other TMT joints)</t>
  </si>
  <si>
    <t>1/2/2024 (navicular-cuneiform), 3/5/2024, 6/11/2024</t>
  </si>
  <si>
    <t>If there is delayed union or incomplete union, should we just mark the first date that there is "incomplete union" as the data point? For example, this patient had delayed union noted at the navicular-cuneiform joint on 1/2/2024, which continued all the way through 6/11/2024, even though on 6/11 the union was "significantly advanced radiographically" (but not noted to be Complete Union yet)</t>
  </si>
  <si>
    <t>No comment on union at 5/08/2024 (9 month) visit. Assuming that it is also "early union"</t>
  </si>
  <si>
    <t>Can't comment on union as he is not 3 months out yet. Re-check at 7/25/2024</t>
  </si>
  <si>
    <t>Michelson, Charles (2?)</t>
  </si>
  <si>
    <t>Can't comment on union as he is not 3 months out yet. Re-check</t>
  </si>
  <si>
    <t>6/4/2024 (2nd TMT)</t>
  </si>
  <si>
    <t>6/4/2024 (1st TMT)</t>
  </si>
  <si>
    <t>Gregg, Phyllis</t>
  </si>
  <si>
    <t>N2277</t>
  </si>
  <si>
    <t>Jenkins, April P</t>
  </si>
  <si>
    <t>9/6/2023, confirmed on 4/10/2024</t>
  </si>
  <si>
    <t xml:space="preserve">INFECTION POSTOP, revision screw surgery </t>
  </si>
  <si>
    <t xml:space="preserve"> 9/5/1974</t>
  </si>
  <si>
    <t>Ankle fusion</t>
  </si>
  <si>
    <t>4/8/2024 and advancement at all subsequent visits</t>
  </si>
  <si>
    <t>Her 2/15/2024 MTP fusion required revision on 4/18/2024 because she fell and hit the toe and dislodged 1 of the screws. On 4/18 she had the screw exchanged. On 3 month postop visit (7/23/2024) her X ray says "xrays reviewed today show some signs of lucency at the boot across the 1st MTP joint.  Improved bony callus at the joint itself.</t>
  </si>
  <si>
    <t>5/6/2024, 6/10/2024 ("shows bony continued bony union at the 1st MTP with 2 screws spanning the joint which was stable with interval increase in osseous growth compared to previous imaging")</t>
  </si>
  <si>
    <t>Can't comment on union as she is not 3 months out yet.</t>
  </si>
  <si>
    <t>11/17/2023, 12/1/2023</t>
  </si>
  <si>
    <t>Leake, Janet (2?)</t>
  </si>
  <si>
    <t>Batts, Ina (2?)</t>
  </si>
  <si>
    <t>Medial Mall Fx</t>
  </si>
  <si>
    <t>Ankle (open)</t>
  </si>
  <si>
    <t>Truax, Miles (?)</t>
  </si>
  <si>
    <t>Williams, Arthur L [448171181]</t>
  </si>
  <si>
    <t>2 operations</t>
  </si>
  <si>
    <t>Johnson, Jennifer [351763982]</t>
  </si>
  <si>
    <t>Mandic, Robert [473807667]</t>
  </si>
  <si>
    <t>Savich, Patricia D [443829403]</t>
  </si>
  <si>
    <t>Abraham, Ronald [471404897]</t>
  </si>
  <si>
    <t>Deangelo, Louis [371228636]</t>
  </si>
  <si>
    <t>Burruezo, Laurie K [100167648]</t>
  </si>
  <si>
    <t>Batts, Ina [877079]</t>
  </si>
  <si>
    <t>Fletcher, Sharon J [348635764]</t>
  </si>
  <si>
    <t>Robinson Barrett, Giovanna [475420535]</t>
  </si>
  <si>
    <t>Wallick, Elizabeth T [348590381]</t>
  </si>
  <si>
    <t>Date of Surgery</t>
  </si>
  <si>
    <t>Was Graft Used? 1=yes, 0 = no</t>
  </si>
  <si>
    <t>Patient Name</t>
  </si>
  <si>
    <t>Surgeon</t>
  </si>
  <si>
    <t>Surgery Location</t>
  </si>
  <si>
    <t>Procedures</t>
  </si>
  <si>
    <t>Location</t>
  </si>
  <si>
    <t>Service</t>
  </si>
  <si>
    <t>Patient Age on Procedure Date</t>
  </si>
  <si>
    <t>Log #</t>
  </si>
  <si>
    <t>Room</t>
  </si>
  <si>
    <t>Room Duration</t>
  </si>
  <si>
    <t>Implant Total Cost</t>
  </si>
  <si>
    <t>Supply Total Cost</t>
  </si>
  <si>
    <t>Supply and Implant Total Cost</t>
  </si>
  <si>
    <t>English, Arthur [443712468]</t>
  </si>
  <si>
    <t>Ndu, Anthony, MD</t>
  </si>
  <si>
    <t>H</t>
  </si>
  <si>
    <t>ARTHRODESIS SUBTALAR [28725] - Left - Ankle</t>
  </si>
  <si>
    <t>PPMC OR</t>
  </si>
  <si>
    <t>Ortho</t>
  </si>
  <si>
    <t>46 yrs</t>
  </si>
  <si>
    <t>C06</t>
  </si>
  <si>
    <t>ARTHRODESIS ANKLE OPEN [27870] - Left - Toe</t>
  </si>
  <si>
    <t>BONE GRAFT ANY DONOR AREA MAJOR/LARGE [20902] - Left - Ankle</t>
  </si>
  <si>
    <t>Norris, Syreeta C [354497521]</t>
  </si>
  <si>
    <t>F</t>
  </si>
  <si>
    <t>ARTHRODESIS GREAT TOE METATARSOPHALANGEAL JOINT [28750] - Right - Foot</t>
  </si>
  <si>
    <t>43 yrs</t>
  </si>
  <si>
    <t>C07</t>
  </si>
  <si>
    <t>Blackmon, Terry D [348390527]</t>
  </si>
  <si>
    <t>ARTHRODESIS TRIPLE [28715] - Left - Ankle</t>
  </si>
  <si>
    <t>57 yrs</t>
  </si>
  <si>
    <t>C03</t>
  </si>
  <si>
    <t>Ly, Sieu [453025991]</t>
  </si>
  <si>
    <t>ARTHRODESIS ANKLE OPEN [27870] - Right - Ankle</t>
  </si>
  <si>
    <t>83 yrs</t>
  </si>
  <si>
    <t>Reiher, Angela [464748326]</t>
  </si>
  <si>
    <t>ARTHRODESIS TRIPLE [28715] - Right - Foot</t>
  </si>
  <si>
    <t>66 yrs</t>
  </si>
  <si>
    <t>MANUAL APPLICATION STRESS PERFORMED PHYS/PHYSICIAN JOINT FILMS [77071] - Right - Foot</t>
  </si>
  <si>
    <t>Guy, Tyrone [453645996]</t>
  </si>
  <si>
    <t>33 yrs</t>
  </si>
  <si>
    <t>C10</t>
  </si>
  <si>
    <t>MANUAL APPLICATION STRESS PERFORMED PHYS/PHYSICIAN JOINT FILMS [77071] - Left - Ankle</t>
  </si>
  <si>
    <t>Giuntoli, Svetlana [463806117]</t>
  </si>
  <si>
    <t>ARTHRODESIS GREAT TOE METATARSOPHALANGEAL JOINT [28750] - Right - Toe</t>
  </si>
  <si>
    <t>PMUC OR</t>
  </si>
  <si>
    <t>48 yrs</t>
  </si>
  <si>
    <t>PMUC 05</t>
  </si>
  <si>
    <t>SYNOVECTOMY METATARSOPHALANGEAL JOINT EACH [28072] - Right - Toe</t>
  </si>
  <si>
    <t>Haertter, Laura R [333277663]</t>
  </si>
  <si>
    <t>ARTHRODESIS GREAT TOE METATARSOPHALANGEAL JOINT [28750] - Left - Toe</t>
  </si>
  <si>
    <t>60 yrs</t>
  </si>
  <si>
    <t>C16</t>
  </si>
  <si>
    <t>REMOVAL IMPLANT DEEP [20680] - Left - Toe</t>
  </si>
  <si>
    <t>Anderson, Tom J [444824718]</t>
  </si>
  <si>
    <t>71 yrs</t>
  </si>
  <si>
    <t>C02</t>
  </si>
  <si>
    <t>DEBRIDEMENT OPEN WOUND FIRST 20 SQ CM/&lt; [97597] - Left</t>
  </si>
  <si>
    <t>Hirl, Cynthia A [441268307]</t>
  </si>
  <si>
    <t>M</t>
  </si>
  <si>
    <t>ARTHRODESIS MIDTARSAL/TARSOMETATARSAL MULTIPLE/TRANSVERSE [28730] - Right - Foot</t>
  </si>
  <si>
    <t>ARTHROPLASTY INTERPOSITION INTERCARPAL/METACARPAL JOINTS [25447] - Right - Foot</t>
  </si>
  <si>
    <t>Gold, Rebecca [358838597]</t>
  </si>
  <si>
    <t>ARTHRODESIS SUBTALAR [28725] - Right - Ankle</t>
  </si>
  <si>
    <t>63 yrs</t>
  </si>
  <si>
    <t>MANUAL APPLICATION STRESS PERFORMED PHYS/PHYSICIAN JOINT FILMS [77071]</t>
  </si>
  <si>
    <t>DEBRIDEMENT BONE MUSCLE AND/OR FASCIA 20 SQ CM/&lt; [11044] - Right - Ankle</t>
  </si>
  <si>
    <t>Lemke, Jane [470831512]</t>
  </si>
  <si>
    <t>ARTHRODESIS GREAT TOE INTERPHALANGEAL JOINT [28755] - Right - Foot</t>
  </si>
  <si>
    <t>69 yrs</t>
  </si>
  <si>
    <t>C05</t>
  </si>
  <si>
    <t>Bennett, Arlene M [636731]</t>
  </si>
  <si>
    <t>79 yrs</t>
  </si>
  <si>
    <t>C19</t>
  </si>
  <si>
    <t>Callahan, Joseph P [369267828]</t>
  </si>
  <si>
    <t>ARTHRODESIS MIDTARSAL/TARSOMETATARSAL MULTIPLE/TRANSVERSE W/ OSTEOTOMY [28735] - Right - Foot</t>
  </si>
  <si>
    <t>PMUC 03</t>
  </si>
  <si>
    <t>OSTEOTOMY W/WO LENGTHENING SHORTENING/CORRECTION METATARSAL EXCEPT 1ST EA [28308] - Right - Toe</t>
  </si>
  <si>
    <t>Grier, Randy A III [358218493]</t>
  </si>
  <si>
    <t>58 yrs</t>
  </si>
  <si>
    <t>MANIPULATION TOE UNDER GENERAL ANESTHESIA [27860TOE] - Left - Foot</t>
  </si>
  <si>
    <t>Hopkins-Webb, Darlene [621869]</t>
  </si>
  <si>
    <t>67 yrs</t>
  </si>
  <si>
    <t>MANIPULATION TOE UNDER GENERAL ANESTHESIA [27860TOE] - Right - Foot</t>
  </si>
  <si>
    <t>Sloss, Lisa J [361304249]</t>
  </si>
  <si>
    <t>REMOVAL IMPLANT DEEP [20680] - Right - Ankle</t>
  </si>
  <si>
    <t>C04</t>
  </si>
  <si>
    <t>OSTEOTOMY TALUS [28302] - Right - Ankle</t>
  </si>
  <si>
    <t>OSTEOTOMY CALCANEUS W/WO INTERNAL FIXATION [28300] - Right - Ankle</t>
  </si>
  <si>
    <t>Coles, Audrey J [685428]</t>
  </si>
  <si>
    <t>ARTHRODESIS TRIPLE [28715] - Right - Ankle</t>
  </si>
  <si>
    <t>68 yrs</t>
  </si>
  <si>
    <t>TENOTOMY PERCUTANEOUS ACHILLES TENDON GENERAL ANESTHETIC [27606] - Right - Toe</t>
  </si>
  <si>
    <t>Ball, Dan J III [468233135]</t>
  </si>
  <si>
    <t>MANIPULATION ANKLE UNDER GENERAL ANESTHESIA [27860] - Right - Foot</t>
  </si>
  <si>
    <t>White, Kim I [601543]</t>
  </si>
  <si>
    <t>55 yrs</t>
  </si>
  <si>
    <t>PMUC 02</t>
  </si>
  <si>
    <t>PERCUTANEOUS SKELETAL FIXATION METATARSOPHLNGL JOINT DISLOCATED W/ MANIP [28636] - Right - Foot</t>
  </si>
  <si>
    <t>Salaam, Khalid [466501285]</t>
  </si>
  <si>
    <t>MANIPULATION ANKLE UNDER GENERAL ANESTHESIA [27860] - Right - Ankle</t>
  </si>
  <si>
    <t>25 yrs</t>
  </si>
  <si>
    <t>C22</t>
  </si>
  <si>
    <t>ARTHRODESIS MIDTARSAL/TARSOMETATARSAL MULTIPLE/TRANSVERSE [28730] - Right - Ankle</t>
  </si>
  <si>
    <t>MANUAL APPLICATION STRESS PERFORMED PHYS/PHYSICIAN JOINT FILMS [77071] - Right - Ankle</t>
  </si>
  <si>
    <t>OSTECTOMY TARSAL COALITION [28116] - Right - Ankle</t>
  </si>
  <si>
    <t>Abrante, Tony A Jr. [367556313]</t>
  </si>
  <si>
    <t>52 yrs</t>
  </si>
  <si>
    <t>CORRECTION HAMMERTOE [28285] - Left - Toe</t>
  </si>
  <si>
    <t>OSTEOTOMY W/WO LENGTHENING SHORTENING/CORRECTION METATARSAL EXCEPT 1ST EA [28308] - Left - Toe</t>
  </si>
  <si>
    <t>MANIPULATION TOE UNDER GENERAL ANESTHESIA [27860TOE] - Left</t>
  </si>
  <si>
    <t>MANUAL APPLICATION STRESS PERFORMED PHYS/PHYSICIAN JOINT FILMS [77071] - Left</t>
  </si>
  <si>
    <t>Smith, Kirk [446801284]</t>
  </si>
  <si>
    <t>EXCISION BENIGN LESION MARGIN EXCEPT SKIN TAG TRUNK/ARMS/LEGS 2.1-3.0 CM/&lt; [11403] - Right - Ankle</t>
  </si>
  <si>
    <t>EXCISION/CURETTAGE CAST/BENIGN TUMOR TALUS/CALCANEUS  W/ ILIAC/AUTOGRAFT [28102] - Right - Ankle</t>
  </si>
  <si>
    <t>McCloskey, Eileen [470227042]</t>
  </si>
  <si>
    <t>75 yrs</t>
  </si>
  <si>
    <t>Drummond, Donna S [347461352]</t>
  </si>
  <si>
    <t>C01</t>
  </si>
  <si>
    <t>Andrews, Margaret [440823458]</t>
  </si>
  <si>
    <t>MANIPULATION TOE UNDER GENERAL ANESTHESIA [27860TOE] - Right - Toe</t>
  </si>
  <si>
    <t>Siconolfi, Francine [472843085]</t>
  </si>
  <si>
    <t>MANIPULATION TOE UNDER GENERAL ANESTHESIA [27860TOE] - Left - Toe</t>
  </si>
  <si>
    <t>MANUAL APPLICATION STRESS PERFORMED PHYS/PHYSICIAN JOINT FILMS [77071] - Left - Toe</t>
  </si>
  <si>
    <t>C17</t>
  </si>
  <si>
    <t>ARTHRODESIS GREAT TOE INTERPHALANGEAL JOINT [28755] - Left - Toe</t>
  </si>
  <si>
    <t>Madera, Brenda [875043]</t>
  </si>
  <si>
    <t>62 yrs</t>
  </si>
  <si>
    <t>MANIPULATION ANKLE UNDER GENERAL ANESTHESIA [27860] - Left - Ankle</t>
  </si>
  <si>
    <t>Johnston, Ty-Heem [702043]</t>
  </si>
  <si>
    <t>SYNOVECTOMY INTERTARSAL/TARSOMETATARSAL JOINT EA [28070] - Left - Foot</t>
  </si>
  <si>
    <t>40 yrs</t>
  </si>
  <si>
    <t>OPEN TREATMENT METATARSAL FRACTURE EA [28485] - Left - Foot</t>
  </si>
  <si>
    <t>OPEN TREATMENT TARSOMETATARSAL JOINT DISLOCATION [28615] - Left - Foot</t>
  </si>
  <si>
    <t>ARTHRODESIS MIDTARSOMETATARSAL SINGLE JOINT [28740] - Left - Foot</t>
  </si>
  <si>
    <t>SUBSTITUTE GRAFT FACE/SCALP/NECK/HANDS/FEET/MULTIPLE DIGITS &lt;100SCM 1ST 25 SCM [15275] - Left - Foot</t>
  </si>
  <si>
    <t>Ferrer, Miguel.A [473648806]</t>
  </si>
  <si>
    <t>OPEN TREATMENT TARSOMETATARSAL JOINT DISLOCATION [28615] - Right - Ankle</t>
  </si>
  <si>
    <t>22 yrs</t>
  </si>
  <si>
    <t>SYNOVECTOMY INTERTARSAL/TARSOMETATARSAL JOINT EA [28070] - Right - Foot</t>
  </si>
  <si>
    <t>ARTHRODESIS MIDTARSOMETATARSAL SINGLE JOINT [28740] - Right - Toe</t>
  </si>
  <si>
    <t>MANUAL APPLICATION STRESS PERFORMED PHYS/PHYSICIAN JOINT FILMS [77071] - Right - Toe</t>
  </si>
  <si>
    <t>Downing, Marla D [347504482]</t>
  </si>
  <si>
    <t>ARTHRODESIS ANKLE OPEN [27870] - Left - Ankle</t>
  </si>
  <si>
    <t>61 yrs</t>
  </si>
  <si>
    <t>C20</t>
  </si>
  <si>
    <t>ARTHRODESIS SUBTALAR [28725] - Left</t>
  </si>
  <si>
    <t>MANIPULATION ANKLE UNDER GENERAL ANESTHESIA [27860] - Left</t>
  </si>
  <si>
    <t>Copes, Rochetta [700082493]</t>
  </si>
  <si>
    <t>64 yrs</t>
  </si>
  <si>
    <t>PARTIAL OSTECTOMY FEMUR PROX TIBIA AND/OR FIBULA [27360] - Right - Foot</t>
  </si>
  <si>
    <t>70 yrs</t>
  </si>
  <si>
    <t>OSTEOTOMY SHORTENING CORRECTION OTHER PHALANGES ANY TOE [28312] - Left - Toe</t>
  </si>
  <si>
    <t>REMOVAL IMPLANT DEEP (TOE) [20680TOE] - Right - Toe</t>
  </si>
  <si>
    <t>Tracy, Kim [473412179]</t>
  </si>
  <si>
    <t>TENOTOMY PERCUTANEOUS TOE; SINGLE TENDON [28010] - Left - Toe</t>
  </si>
  <si>
    <t>Mascaro, James V [454177940]</t>
  </si>
  <si>
    <t>PMUC 01</t>
  </si>
  <si>
    <t>REPAIR FLEXOR TENDON LEG PRIMARY W/O GRAFT EACH [27658] - Left - Ankle</t>
  </si>
  <si>
    <t>REPAIR SECONDARY DISRUPTED LIGAMENT ANKLE COLLATERAL (WATSON-JONES PROCEDURE) [27698] - Left - Ankle</t>
  </si>
  <si>
    <t>OSTECTOMY TARSAL COALITION [28116] - Left</t>
  </si>
  <si>
    <t>REPAIR DISLOC PERONEAL TENDON W/O FIBULAR OSTEOTOMY [27675] - Left</t>
  </si>
  <si>
    <t>TENOTOMY OPEN EXTENSOR FOOT/TOE; EACH TENDON [28234]</t>
  </si>
  <si>
    <t>Leftwich, Ty [100258000]</t>
  </si>
  <si>
    <t>ARTHRODESIS GREAT TOE METATARSOPHALANGEAL JOINT [28750] - Left - Foot</t>
  </si>
  <si>
    <t>PAH TUTTLEMAN ASC</t>
  </si>
  <si>
    <t>42 yrs</t>
  </si>
  <si>
    <t>ASC 08</t>
  </si>
  <si>
    <t>MANUAL APPLICATION STRESS PERFORMED PHYS/PHYSICIAN JOINT FILMS [77071] - Left - Foot</t>
  </si>
  <si>
    <t>56 yrs</t>
  </si>
  <si>
    <t>ARTHRODESIS SUBTALAR [28725]</t>
  </si>
  <si>
    <t>ARTHRODESIS MIDTARSAL/TARSOMETATARSAL MULTIPLE/TRANSVERSE [28730]</t>
  </si>
  <si>
    <t>Kahn, Gavin [348184862]</t>
  </si>
  <si>
    <t>C21</t>
  </si>
  <si>
    <t>OSTECTOMY PARTIAL EXOSTECTOMY/CONDYLECTOMY METATARSAL HEAD [28288] - Right</t>
  </si>
  <si>
    <t>PERCUTANEOUS SKELETAL FIXATION INTERPHALANGEAL JOINT DISLOCATED W/ MANIPULATION [28666] - Right</t>
  </si>
  <si>
    <t>MANUAL APPLICATION STRESS PERFORMED PHYS/PHYSICIAN JOINT FILMS [77071] - Right</t>
  </si>
  <si>
    <t>Moses, Valerie [472797539]</t>
  </si>
  <si>
    <t>MANUAL APPLICATION STRESS PERFORMED PHYS/PHYSICIAN JOINT FILMS [77071] - Ankle</t>
  </si>
  <si>
    <t>Jones, Khadijah H [364494955]</t>
  </si>
  <si>
    <t>REMOVAL IMPLANT DEEP [20680] - Right - Foot</t>
  </si>
  <si>
    <t>37 yrs</t>
  </si>
  <si>
    <t>OSTEOTOMY TARSAL BONES OTHER THAN CALCANEUS/TALUS [28304] - Right - Foot</t>
  </si>
  <si>
    <t>SUBSTITUTE GRAFT FACE/SCALP/NECK/HANDS/FEET/MULTIPLE DIGITS &lt;100SCM 1ST 25 SCM [15275] - Right - Foot</t>
  </si>
  <si>
    <t>Sheppard, Delores M [362752552]</t>
  </si>
  <si>
    <t>OSTEOTOMY W/WO LENGTHENING SHORTENING/CORRECTION 1ST METATARSAL [28306] - Left - Foot</t>
  </si>
  <si>
    <t>PERCUTANEOUS SKELETAL FIXATION INTERPHALANGEAL JOINT DISLOCATED W/ MANIPULATION [28666] - Left - Toe</t>
  </si>
  <si>
    <t>MODIFIER IMPLANT ARTHREX PROSTOP [22] - Left - Toe</t>
  </si>
  <si>
    <t>Arty, Stephen [470550658]</t>
  </si>
  <si>
    <t>72 yrs</t>
  </si>
  <si>
    <t>C08</t>
  </si>
  <si>
    <t>Lewis, Angela M [361160344]</t>
  </si>
  <si>
    <t>TENOTOMY PERCUTANEOUS ACHILLES TENDON GENERAL ANESTHETIC [27606] - Right - Ankle</t>
  </si>
  <si>
    <t>Frazier, William S [346409287]</t>
  </si>
  <si>
    <t>ARTHRODESIS MIDTARSAL/TARSOMETATARSAL MULTIPLE/TRANSVERSE W/ OSTEOTOMY [28735] - Left - Ankle</t>
  </si>
  <si>
    <t>C15</t>
  </si>
  <si>
    <t>TENOTOMY PERCUTANEOUS ACHILLES TENDON GENERAL ANESTHETIC [27606] - Left - Ankle</t>
  </si>
  <si>
    <t>Flynn, Nancy A [466257367]</t>
  </si>
  <si>
    <t>CORRECTION HAMMERTOE [28285] - Right - Toe</t>
  </si>
  <si>
    <t>C11</t>
  </si>
  <si>
    <t>ARTHRODESIS MIDTARSAL/TARSOMETATARSAL MULTIPLE/TRANSVERSE W/ OSTEOTOMY [28735] - Right - Ankle</t>
  </si>
  <si>
    <t>ARTHROPLASTY ANKLE [27700] - Right - Ankle</t>
  </si>
  <si>
    <t>ARTHRODESIS MIDTARSAL/TARSOMETATARSAL MULTIPLE/TRANSVERSE [28730] - Right</t>
  </si>
  <si>
    <t>CORRECTION HAMMERTOE [28285] - Right</t>
  </si>
  <si>
    <t>MANIPULATION ANKLE UNDER GENERAL ANESTHESIA [27860] - Right</t>
  </si>
  <si>
    <t>McKay-Taylor, Bettie A [611190]</t>
  </si>
  <si>
    <t>ARTHRODESIS MIDTARSOMETATARSAL SINGLE JOINT [28740] - Right - Foot</t>
  </si>
  <si>
    <t>OSTEOTOMY W/WO LENGTHENING SHORTENING/CORRECTION METATARSAL EXCEPT 1ST TOE [28307] - Right - Toe</t>
  </si>
  <si>
    <t>MANIPULATION ANKLE UNDER GENERAL ANESTHESIA [27860] - Right - Toe</t>
  </si>
  <si>
    <t>Miller, Jackie [341511251]</t>
  </si>
  <si>
    <t>OPEN TREATMENT TRIMALLEOLAR ANKLE FRACTURE W/O FIXATION POSTERIOR LIP [27822] - Left - Ankle</t>
  </si>
  <si>
    <t>ARTHRODESIS ANKLE OPEN(psb) [27870] - Left - Ankle</t>
  </si>
  <si>
    <t>Cipolla, Anna C [462893678]</t>
  </si>
  <si>
    <t>74 yrs</t>
  </si>
  <si>
    <t>REMOVAL IMPLANT DEEP [20680] - Left - Ankle</t>
  </si>
  <si>
    <t>OPEN TREATMENT ANKLE DISLOCATION [27848] - Left - Toe</t>
  </si>
  <si>
    <t>Gipson, Michael D [700010274]</t>
  </si>
  <si>
    <t>ARTHRODESIS MIDTARSAL/TARSOMETATARSAL MULTIPLE/TRANSVERSE W/ OSTEOTOMY [28735] - Right</t>
  </si>
  <si>
    <t>Cline, Karen A [685012]</t>
  </si>
  <si>
    <t>ARTHROPLASTY ANKLE [27700] - Left - Ankle</t>
  </si>
  <si>
    <t>Leake, Janet [347408742]</t>
  </si>
  <si>
    <t>Miller, Carolyn [342455672]</t>
  </si>
  <si>
    <t>CORRECTION HALLUX VALGUS W/WO SESAMOIDECTOMY W/ METATARSAL OSTEOTOMY [28296] - Right - Toe</t>
  </si>
  <si>
    <t>CORRECTION HALLUX VALGUS W/WO SESAMOIDECTOMY PHALANX OSTEOTOMY [28298] - Right - Toe</t>
  </si>
  <si>
    <t>Horner, John K [331856955]</t>
  </si>
  <si>
    <t>Williams, Geneva E [700090427]</t>
  </si>
  <si>
    <t>73 yrs</t>
  </si>
  <si>
    <t>MANIPULATION ANKLE UNDER GENERAL ANESTHESIA [27860] - Left - Toe</t>
  </si>
  <si>
    <t>Lee, Bonnie [473568459]</t>
  </si>
  <si>
    <t>OSTEOTOMY W/WO LENGTHENING SHORTENING/CORRECTION METATARSAL EXCEPT 1ST EA [28308] - Left - Foot</t>
  </si>
  <si>
    <t>PERCUTANEOUS SKELETAL FIXATION METATARSOPHLNGL JOINT DISLOCATED W/ MANIP [28636]</t>
  </si>
  <si>
    <t>Wiltshire, Reginald [700084695]</t>
  </si>
  <si>
    <t>ARTHRODESIS ANKLE OPEN [27870] - Left</t>
  </si>
  <si>
    <t>TENOLYSIS FLEXOR FOOT MULTIPLE TENDONS [28222] - Left</t>
  </si>
  <si>
    <t>Timony, Jon F [684215]</t>
  </si>
  <si>
    <t>Serrano, Antonio [446643603]</t>
  </si>
  <si>
    <t>ARTHROPLASTY ANKLE W/ IMPLANT [27702] - Left - Ankle</t>
  </si>
  <si>
    <t>59 yrs</t>
  </si>
  <si>
    <t>REMOVAL IMPLANT DEEP [20680] - Left - Foot</t>
  </si>
  <si>
    <t>MANIPULATION ANKLE UNDER GENERAL ANESTHESIA [27860] - Ankle</t>
  </si>
  <si>
    <t>Maguire, Dale D [700147964]</t>
  </si>
  <si>
    <t>MODIFIER IMPLANT NOVASTEP PECAPLASTY SYSTEM [731] - N/A - Ankle</t>
  </si>
  <si>
    <t>Gregg, Phyllis [357030840]</t>
  </si>
  <si>
    <t>ARTHROCENTESIS, ASPIRATION, INJECTION, INTERMEDIATE JOINT OR BURSA; WITH ULTRASOUND GUIDANCE [20606] - Bilateral - Ankle</t>
  </si>
  <si>
    <t>REMOVAL ANKLE IMPLANT [27704] - Right - Ankle</t>
  </si>
  <si>
    <t>76 yrs</t>
  </si>
  <si>
    <t>CWLC</t>
  </si>
  <si>
    <t>SECONDARY CLOSURE SURG WOUND/DEHISCENCE EXTENSIVE/COMPLEX [13160] - Right - Ankle</t>
  </si>
  <si>
    <t>REMOVAL IMPLANT DEEP (LOWER LEG) [20680LOWLEG] - Right - Leg Lower</t>
  </si>
  <si>
    <t>ARTHRODESIS SUBTALAR [28725] - Right - Leg Lower</t>
  </si>
  <si>
    <t>MANUAL APPLICATION STRESS PERFORMED PHYS/PHYSICIAN JOINT FILMS [77071] - Right - Leg Lower</t>
  </si>
  <si>
    <t>APPLICATIONS SKIN SUBSTITUTE GRAFT TRUNK/ARMS/LEGS AREA/100SCM /&lt;1ST 25 [15271] - Right - Leg Lower</t>
  </si>
  <si>
    <t>Bourne, Lisa M [584105]</t>
  </si>
  <si>
    <t>ARTHRODESIS MIDTARSAL/TARSOMETATARSAL MULTIPLE/TRANSVERSE [28730] - Left - Foot</t>
  </si>
  <si>
    <t>CORRECTION HAMMERTOE [28285] - Left - Foot</t>
  </si>
  <si>
    <t>MANIPULATION ANKLE UNDER GENERAL ANESTHESIA [27860] - Left - Foot</t>
  </si>
  <si>
    <t>49 yrs</t>
  </si>
  <si>
    <t>TENOTOMY PERCUTANEOUS ACHILLES TENDON GENERAL ANESTHETIC [27606] - Right - Foot</t>
  </si>
  <si>
    <t>PARTIAL OSTECTOMY TARSAL/METATARSAL BONE EXCEPT TALUS/CALCANEUS [28122] - Right - Foot</t>
  </si>
  <si>
    <t>DEBRIDEMENT FRACTURE/DISLOCATION SKIN, SUBCUTANEOUS TISSUE, MUSCLE FASCIA, MUSCLE AND BONE [11012] - Left - Ankle</t>
  </si>
  <si>
    <t>INSERTION NON-BIODEGRADABLE DRUG DELIVERY IMPLANT [11981]</t>
  </si>
  <si>
    <t>Garcia, Lea D [451367437]</t>
  </si>
  <si>
    <t>50 yrs</t>
  </si>
  <si>
    <t>TENOTOMY PERCUTANEOUS ACHILLES TENDON LOCAL ANESTHETIC [27605] - Bilateral - Ankle</t>
  </si>
  <si>
    <t>ARTHROPLASTY ANKLE [27700] - Bilateral - Ankle</t>
  </si>
  <si>
    <t>MODIFIER IMPLANT NOVASTEP PECAPLASTY SYSTEM [731] - Left - Ankle</t>
  </si>
  <si>
    <t>Hammock, James [465199792]</t>
  </si>
  <si>
    <t>MODIFIER IMPLANT NOVASTEP PECAPLASTY SYSTEM [731] - N/A - Toe</t>
  </si>
  <si>
    <t>Hanners, Michele S [331182592]</t>
  </si>
  <si>
    <t>TENOTOMY PERCUTANEOUS ACHILLES TENDON LOCAL ANESTHETIC [27605] - Left - Ankle</t>
  </si>
  <si>
    <t>Giampalmi, Carole S [807414]</t>
  </si>
  <si>
    <t>ARTHRODESIS MIDTARSAL/TARSOMETATARSAL MULTIPLE/TRANSVERSE [28730] - Left - Ankle</t>
  </si>
  <si>
    <t>McLoughlin, Kevin [360787808]</t>
  </si>
  <si>
    <t>ARTHRODESIS MIDTARSAL/TARSOMETATARSAL MULTIPLE/TRANSVERSE W/ OSTEOTOMY [28735] - Left - Foot</t>
  </si>
  <si>
    <t>Robinson, Catherine [700084478]</t>
  </si>
  <si>
    <t>INCISION AND DRAINAGE LEG/ANKLE ABSCESSESS/HEMATOMA [27603] - Left - Ankle</t>
  </si>
  <si>
    <t>91 yrs</t>
  </si>
  <si>
    <t>OPEN TREATMENT BIMALLEOLAR ANKLE FRACTURE [27814] - Left - Ankle</t>
  </si>
  <si>
    <t>APPLICATION MULTIPLANE EXTERNAL FIXATION SYSTEM [20692] - Left - Ankle</t>
  </si>
  <si>
    <t>Ludlum, David [471416016]</t>
  </si>
  <si>
    <t>Shepherd, Christine M [367474095]</t>
  </si>
  <si>
    <t>51 yrs</t>
  </si>
  <si>
    <t>PARTIAL OSTECTOMY TALUS/CALCANEUS [28120] - Left - Ankle</t>
  </si>
  <si>
    <t>REPAIR DISLOCATING PERONEAL TENDON W/ FIBULA OSTEOTOMY [27676] - Left - Toe</t>
  </si>
  <si>
    <t>PERCUTANEOUS SKELETAL FIXATION METATARSOPHLNGL JOINT DISLOCATED W/ MANIP [28636] - Left - Toe</t>
  </si>
  <si>
    <t>Caraballo, Pedro [470289190]</t>
  </si>
  <si>
    <t>MODIFIER IMPLANT NOVASTEP PECAPLASTY SYSTEM [731] - N/A - Foot</t>
  </si>
  <si>
    <t>28 yrs</t>
  </si>
  <si>
    <t>Truax, Miles [359466034]</t>
  </si>
  <si>
    <t>INCISION AND DRAINAGE LEG/ANKLE ABSCESSESS/HEMATOMA [27603] - Right - Leg Lower</t>
  </si>
  <si>
    <t>45 yrs</t>
  </si>
  <si>
    <t>ARTHRODESIS SUBTALAR [28725] - Right - Leg</t>
  </si>
  <si>
    <t>REPAIR NONUNION OR MALUNION TIBIA W/ ILIAC/OTHER AUTOGRAFT [27724] - Right - Leg Lower</t>
  </si>
  <si>
    <t>REPAIR FIBULA NONUNION/MALUNION W INTERNAL FIXATION [27726] - Right - Leg</t>
  </si>
  <si>
    <t>REMOVAL OF DRUG-DELIVERY DEVICE(S), INTRAMEDULLARY (LIST SEPARATELY IN ADDITIONTO CODE FOR PRIMARY PROCEDURE) [20703] - Right - Leg</t>
  </si>
  <si>
    <t>80 yrs</t>
  </si>
  <si>
    <t>ASC WLC</t>
  </si>
  <si>
    <t>OPEN TREATMENT TARSAL BONE DISLOCATION [28555] - Right - Ankle</t>
  </si>
  <si>
    <t>C18</t>
  </si>
  <si>
    <t>PERCUTANEOUS SKELETAL FIXATION METATARSOPHLNGL JOINT DISLOCATED W/ MANIP [28636] - Left</t>
  </si>
  <si>
    <t>Lubkin, Naomi [332014836]</t>
  </si>
  <si>
    <t>REMOVAL IMPLANT DEEP (FOOT) [20680FOOT] - Right - Foot</t>
  </si>
  <si>
    <t>Jenkins, April P [466674876]</t>
  </si>
  <si>
    <t>85 yrs</t>
  </si>
  <si>
    <t>ASC 02</t>
  </si>
  <si>
    <t>Jenkins, Stella [700135657]</t>
  </si>
  <si>
    <t>Lipscomb, Thomas [369427661]</t>
  </si>
  <si>
    <t>53 yrs</t>
  </si>
  <si>
    <t>Azeez, Ishrat B [357415124]</t>
  </si>
  <si>
    <t>CLOSED TREATMENT FRACTURE WEIGHT BEARING ARTICULAR PORTION DISTAL TIB W/ SKELETAL TRACTION [27825] - Left - Ankle</t>
  </si>
  <si>
    <t>MODIFIER IMPLANT ZIMMER BIOMET PHOENIX ANKLE ARTHRODESIS TTC INTRAMEDULLARY NAIL SYSTEM [730] - N/A - Ankle</t>
  </si>
  <si>
    <t>MANUAL APPLICATION STRESS PERFORMED PHYS/PHYSICIAN JOINT FILMS [77071] - Left - Leg Lower</t>
  </si>
  <si>
    <t>Unger, Kelly A [744822]</t>
  </si>
  <si>
    <t>ARTHROPLASTY ANKLE W/ IMPLANT [27702] - Right - Ankle</t>
  </si>
  <si>
    <t>TENOTOMY PERCUTANEOUS ADDUCTOR/HAMSTRING; SINGLE TENDON [27306] - Right - Thigh</t>
  </si>
  <si>
    <t>ARTHROTOMY W/ SYNOVECTOMY ANKLE [27625] - Right - Ankle</t>
  </si>
  <si>
    <t>TENOTOMY PERCUTANEOUS TOE; MULTIPLE TENDONS [28011] - Left - Toe</t>
  </si>
  <si>
    <t>Summers, Rhonda [466626223]</t>
  </si>
  <si>
    <t>Stones, Ted [405388]</t>
  </si>
  <si>
    <t>REMOVAL IMPLANT DEEP (TOE) [20680TOE] - Left - Toe</t>
  </si>
  <si>
    <t>Mapes, Edward [474246733]</t>
  </si>
  <si>
    <t>Hill, Patricia A [359872066]</t>
  </si>
  <si>
    <t>Morales, Sara [476451992]</t>
  </si>
  <si>
    <t>36 yrs</t>
  </si>
  <si>
    <t>OSTEOTOMY CALCANEUS W/WO INTERNAL FIXATION [28300] - Right - Foot</t>
  </si>
  <si>
    <t>OSTEOTOMY TALUS [28302] - Right - Foot</t>
  </si>
  <si>
    <t>Michelson, Charles [476238514]</t>
  </si>
  <si>
    <t>54 yrs</t>
  </si>
  <si>
    <t>ARTHRODESIS MIDTARSOMETATARSAL SINGLE JOINT [28740] - Left - Toe</t>
  </si>
  <si>
    <t>Strickland, Eleasa [341080455]</t>
  </si>
  <si>
    <t>MODIFIER IMPLANT NOVASTEP PECAPLASTY SYSTEM [731] - Left - Toe</t>
  </si>
  <si>
    <t>PMUC 04</t>
  </si>
  <si>
    <t>Beck, Isa B [471788950]</t>
  </si>
  <si>
    <t>77 yrs</t>
  </si>
  <si>
    <t>MODIFIER IMPLANT NOVASTEP PECAPLASTY SYSTEM [731] - Right - Ankle</t>
  </si>
  <si>
    <t>MODIFIER IMPLANT HARDWARE REMOVAL SYNTHES [390] - N/A - Ankle</t>
  </si>
  <si>
    <t>OSTEOTOMY TIBIA [27705] - Right - Ankle</t>
  </si>
  <si>
    <t>35 yrs</t>
  </si>
  <si>
    <t>ARTHRODESIS SUBTALAR [28725] - Right - Foot</t>
  </si>
  <si>
    <t>OSTEOTOMY TIBIA [27705] - Left - Toe</t>
  </si>
  <si>
    <t>PARTIAL OSTECTOMY TALUS/CALCANEUS [28120] - Left</t>
  </si>
  <si>
    <t>Koury, Douglas R [475586806]</t>
  </si>
  <si>
    <t>REMOVAL IMPLANT DEEP [20680] - Left</t>
  </si>
  <si>
    <t>Lomax, Jay Jr. [475618872]</t>
  </si>
  <si>
    <t>26 yrs</t>
  </si>
  <si>
    <t>Weiswasser, Ellyn D [700130425]</t>
  </si>
  <si>
    <t>Novak, Barb [470339847]</t>
  </si>
  <si>
    <t>TENOTOMY PERCUTANEOUS ACHILLES TENDON GENERAL ANESTHETIC [27606] - Left - Toe</t>
  </si>
  <si>
    <t>Gough, Eileen [478492671]</t>
  </si>
  <si>
    <t>Lior, Sue [348381997]</t>
  </si>
  <si>
    <t>TENOTOMY PERCUTANEOUS TOE; SINGLE TENDON [28010] - Right - Toe</t>
  </si>
  <si>
    <t>Unnamed: 6</t>
  </si>
  <si>
    <t>Was Graft Used? 1=yes, 0 = no; VERIFY THESE!</t>
  </si>
  <si>
    <t>Open = 0, MIS = 1</t>
  </si>
  <si>
    <t>Early union (date)</t>
  </si>
  <si>
    <t>Notes</t>
  </si>
  <si>
    <t>Revision surgery?</t>
  </si>
  <si>
    <t>Revision dates</t>
  </si>
  <si>
    <t>Infection?</t>
  </si>
  <si>
    <t>Sex</t>
  </si>
  <si>
    <t>BMI</t>
  </si>
  <si>
    <t>Race (C, H, B, A, O)</t>
  </si>
  <si>
    <t>Diabetes?</t>
  </si>
  <si>
    <t>Cardiovascular (HTN, CAD, etc.)?</t>
  </si>
  <si>
    <t>COPD?</t>
  </si>
  <si>
    <t>Smoking (past/present)?</t>
  </si>
  <si>
    <t>CKD?</t>
  </si>
  <si>
    <t>Rheumatological (Rheumatoid, Osteoporosis, OA)?</t>
  </si>
  <si>
    <t>Surgery Area (F/M/H)</t>
  </si>
  <si>
    <t>Date of Infection</t>
  </si>
  <si>
    <t>443712468</t>
  </si>
  <si>
    <t>He appears to have full union at the proximal pole of his allograft but not united at the distal pole as of yet based on his x-rays </t>
  </si>
  <si>
    <t>B</t>
  </si>
  <si>
    <t>ARTHRODESIS SUBTALAR [28725] - Left - Ankle
ARTHRODESIS ANKLE OPEN [27870] - Left - Toe
BONE GRAFT ANY DONOR AREA MAJOR/LARGE [20902] - Left - Ankle</t>
  </si>
  <si>
    <t>354497521</t>
  </si>
  <si>
    <t>348390527</t>
  </si>
  <si>
    <t>453025991</t>
  </si>
  <si>
    <t>revision on 3/21/22: hardware removal due to LOOSENING
then had advanced subtalar arthritis and talar collapse
then had subtalar joint debridement on 9/8/23
then had subtalar fusion on 11/16/23</t>
  </si>
  <si>
    <t>3/21/2022, 9/8/2023, 11/16/2023</t>
  </si>
  <si>
    <t>A</t>
  </si>
  <si>
    <t>`</t>
  </si>
  <si>
    <t>464748326</t>
  </si>
  <si>
    <t>had R foot abduction and valgus correction on 2/27/2023</t>
  </si>
  <si>
    <t>C</t>
  </si>
  <si>
    <t>ARTHRODESIS TRIPLE [28715] - Right - Foot
MANUAL APPLICATION STRESS PERFORMED PHYS/PHYSICIAN JOINT FILMS [77071] - Right - Foot</t>
  </si>
  <si>
    <t>453645996</t>
  </si>
  <si>
    <t>ARTHRODESIS TRIPLE [28715] - Left - Ankle
MANUAL APPLICATION STRESS PERFORMED PHYS/PHYSICIAN JOINT FILMS [77071] - Left - Ankle</t>
  </si>
  <si>
    <t>463806117</t>
  </si>
  <si>
    <t>ARTHRODESIS GREAT TOE METATARSOPHALANGEAL JOINT [28750] - Right - Toe
SYNOVECTOMY METATARSOPHALANGEAL JOINT EACH [28072] - Right - Toe</t>
  </si>
  <si>
    <t>333277663</t>
  </si>
  <si>
    <t>no comments about union. had gotten this surgery due to PREVIOUS nonunion</t>
  </si>
  <si>
    <t>ARTHRODESIS GREAT TOE METATARSOPHALANGEAL JOINT [28750] - Left - Toe
REMOVAL IMPLANT DEEP [20680] - Left - Toe</t>
  </si>
  <si>
    <t>444824718</t>
  </si>
  <si>
    <t>no comments about union.
12/21/2021: found to have plate fracture, but not revised. then had heel ulcer</t>
  </si>
  <si>
    <t>ARTHRODESIS GREAT TOE METATARSOPHALANGEAL JOINT [28750] - Left - Toe
DEBRIDEMENT OPEN WOUND FIRST 20 SQ CM/&lt; [97597] - Left</t>
  </si>
  <si>
    <t>441268307</t>
  </si>
  <si>
    <t>ARTHRODESIS MIDTARSAL/TARSOMETATARSAL MULTIPLE/TRANSVERSE [28730] - Right - Foot
ARTHROPLASTY INTERPOSITION INTERCARPAL/METACARPAL JOINTS [25447] - Right - Foot</t>
  </si>
  <si>
    <t>358838597</t>
  </si>
  <si>
    <t>"some bony fusion of the subtalar joint posteriorly" on 8/30/2022
8/30/2022 found to have diffuse tendinitis about the ankle
6/9/2023 found to have AVN of talus and painful hardware</t>
  </si>
  <si>
    <t>ARTHRODESIS SUBTALAR [28725] - Right - Ankle
MANUAL APPLICATION STRESS PERFORMED PHYS/PHYSICIAN JOINT FILMS [77071]
DEBRIDEMENT BONE MUSCLE AND/OR FASCIA 20 SQ CM/&lt; [11044] - Right - Ankle</t>
  </si>
  <si>
    <t>470831512</t>
  </si>
  <si>
    <t>10/24/22: other side done
3/30/2022 found to have lucency/cystic change
5/11/2022 found to have union at the proximal pole of her allograft but not at the distal pole as well as nonunion through the IP joint
plantar spur removal on 4/11/2024 due to plantar ulceration (unrelated i think)
7/3/2024 found dorsal plate over the 1st MTP joint broke proximally</t>
  </si>
  <si>
    <t>ARTHRODESIS GREAT TOE INTERPHALANGEAL JOINT [28755] - Right - Foot
ARTHRODESIS GREAT TOE METATARSOPHALANGEAL JOINT [28750] - Right - Toe</t>
  </si>
  <si>
    <t>636731</t>
  </si>
  <si>
    <t>369267828</t>
  </si>
  <si>
    <t>2/16/2024: found to have INFECTION
debridement on 2/19/2024 due to INFECTION</t>
  </si>
  <si>
    <t>ARTHRODESIS MIDTARSAL/TARSOMETATARSAL MULTIPLE/TRANSVERSE W/ OSTEOTOMY [28735] - Right - Foot
OSTEOTOMY W/WO LENGTHENING SHORTENING/CORRECTION METATARSAL EXCEPT 1ST EA [28308] - Right - Toe</t>
  </si>
  <si>
    <t>358218493</t>
  </si>
  <si>
    <t>ARTHRODESIS GREAT TOE METATARSOPHALANGEAL JOINT [28750] - Left - Toe
MANIPULATION TOE UNDER GENERAL ANESTHESIA [27860TOE] - Left - Foot</t>
  </si>
  <si>
    <t>621869</t>
  </si>
  <si>
    <t>other side done on 8/8/2022</t>
  </si>
  <si>
    <t>ARTHRODESIS GREAT TOE METATARSOPHALANGEAL JOINT [28750] - Right - Toe
MANIPULATION TOE UNDER GENERAL ANESTHESIA [27860TOE] - Right - Foot</t>
  </si>
  <si>
    <t>361304249</t>
  </si>
  <si>
    <t>lost to f/u before 3 mo</t>
  </si>
  <si>
    <t>REMOVAL IMPLANT DEEP [20680] - Right - Ankle
ARTHRODESIS SUBTALAR [28725] - Right - Ankle
OSTEOTOMY TALUS [28302] - Right - Ankle
OSTEOTOMY CALCANEUS W/WO INTERNAL FIXATION [28300] - Right - Ankle</t>
  </si>
  <si>
    <t>685428</t>
  </si>
  <si>
    <t>ARTHRODESIS TRIPLE [28715] - Right - Ankle
TENOTOMY PERCUTANEOUS ACHILLES TENDON GENERAL ANESTHETIC [27606] - Right - Toe</t>
  </si>
  <si>
    <t>468233135</t>
  </si>
  <si>
    <t>ARTHRODESIS GREAT TOE METATARSOPHALANGEAL JOINT [28750] - Right - Toe
MANIPULATION ANKLE UNDER GENERAL ANESTHESIA [27860] - Right - Foot</t>
  </si>
  <si>
    <t>601543</t>
  </si>
  <si>
    <t>4/3/2023 found lucency about 1st MTP plate</t>
  </si>
  <si>
    <t>ARTHRODESIS GREAT TOE METATARSOPHALANGEAL JOINT [28750] - Right - Toe
OSTEOTOMY W/WO LENGTHENING SHORTENING/CORRECTION METATARSAL EXCEPT 1ST EA [28308] - Right - Toe
PERCUTANEOUS SKELETAL FIXATION METATARSOPHLNGL JOINT DISLOCATED W/ MANIP [28636] - Right - Foot</t>
  </si>
  <si>
    <t>466501285</t>
  </si>
  <si>
    <t>MANIPULATION ANKLE UNDER GENERAL ANESTHESIA [27860] - Right - Ankle
ARTHRODESIS MIDTARSAL/TARSOMETATARSAL MULTIPLE/TRANSVERSE [28730] - Right - Ankle
MANUAL APPLICATION STRESS PERFORMED PHYS/PHYSICIAN JOINT FILMS [77071] - Right - Ankle
OSTECTOMY TARSAL COALITION [28116] - Right - Ankle</t>
  </si>
  <si>
    <t>367556313</t>
  </si>
  <si>
    <t>9/21/2022 found loosening of 2nd toe screw
11/23/2022: "Bony union of the 2nd toe at the D IP and PIP joints.  What appears to be healing at the tip of the 2 screw in the 4th toe without any backing out.  No union at the 4th toe D IP or PIP joints or the 3rd toe yet"
2/28/2023 found lucency of 3rd and 4th toe screws
implant removal on 3/10/2023 due to LOOSENING</t>
  </si>
  <si>
    <t>O</t>
  </si>
  <si>
    <t>ARTHRODESIS GREAT TOE METATARSOPHALANGEAL JOINT [28750] - Left - Toe
CORRECTION HAMMERTOE [28285] - Left - Toe
OSTEOTOMY W/WO LENGTHENING SHORTENING/CORRECTION METATARSAL EXCEPT 1ST EA [28308] - Left - Toe
MANIPULATION TOE UNDER GENERAL ANESTHESIA [27860TOE] - Left
MANUAL APPLICATION STRESS PERFORMED PHYS/PHYSICIAN JOINT FILMS [77071] - Left</t>
  </si>
  <si>
    <t>446801284</t>
  </si>
  <si>
    <t>9/6/2022: "bony callus formation at the tibiotalar joint and the subtalar joint"
10/25/2022 found HARDWARE FAILURE 2/2 fall: "fracture of the distal aspect of the IM nail through the area of the screw hole. There is varus alignment of the ankle at the tibial talar joint." 
11/28/2022: revision due to BROKEN TTC nail</t>
  </si>
  <si>
    <t>ARTHRODESIS SUBTALAR [28725] - Right - Ankle
ARTHRODESIS ANKLE OPEN [27870] - Right - Ankle
MANIPULATION ANKLE UNDER GENERAL ANESTHESIA [27860] - Right - Ankle
MANUAL APPLICATION STRESS PERFORMED PHYS/PHYSICIAN JOINT FILMS [77071] - Right - Ankle
EXCISION BENIGN LESION MARGIN EXCEPT SKIN TAG TRUNK/ARMS/LEGS 2.1-3.0 CM/&lt; [11403] - Right - Ankle
EXCISION/CURETTAGE CAST/BENIGN TUMOR TALUS/CALCANEUS  W/ ILIAC/AUTOGRAFT [28102] - Right - Ankle</t>
  </si>
  <si>
    <t>470227042</t>
  </si>
  <si>
    <t>12/13/2022 found mild lucency at lateral talar-navicular screw, and of longer subtalar screw</t>
  </si>
  <si>
    <t>ARTHRODESIS TRIPLE [28715] - Right - Ankle
MANUAL APPLICATION STRESS PERFORMED PHYS/PHYSICIAN JOINT FILMS [77071] - Right - Ankle
MANIPULATION ANKLE UNDER GENERAL ANESTHESIA [27860] - Right - Ankle</t>
  </si>
  <si>
    <t>347461352</t>
  </si>
  <si>
    <t>11/8/2022: "slow healing union or nonunion of the tibiotalar joint at this point with lucency surrounding the 2 tibiotalar screws"</t>
  </si>
  <si>
    <t>440823458</t>
  </si>
  <si>
    <t>ARTHRODESIS GREAT TOE METATARSOPHALANGEAL JOINT [28750] - Right - Toe
MANIPULATION TOE UNDER GENERAL ANESTHESIA [27860TOE] - Right - Toe</t>
  </si>
  <si>
    <t>472843085</t>
  </si>
  <si>
    <t>ARTHRODESIS GREAT TOE METATARSOPHALANGEAL JOINT [28750] - Left - Toe
MANIPULATION TOE UNDER GENERAL ANESTHESIA [27860TOE] - Left - Toe
MANUAL APPLICATION STRESS PERFORMED PHYS/PHYSICIAN JOINT FILMS [77071] - Left - Toe</t>
  </si>
  <si>
    <t>this is the second side.
11/17/2022: union of MTP joint but nonunion of IP joint
implant removal and screw placement on 4/24/2023 due to nonunion
7/7/2023: slight lucency found
3/15/2024: "nondisplaced fracture line on the AP film through the medial aspect of the distal phalanx of the hallux"</t>
  </si>
  <si>
    <t>ARTHRODESIS GREAT TOE METATARSOPHALANGEAL JOINT [28750] - Left - Toe
ARTHRODESIS GREAT TOE INTERPHALANGEAL JOINT [28755] - Left - Toe
MANIPULATION TOE UNDER GENERAL ANESTHESIA [27860TOE] - Left
MANUAL APPLICATION STRESS PERFORMED PHYS/PHYSICIAN JOINT FILMS [77071] - Left</t>
  </si>
  <si>
    <t>875043</t>
  </si>
  <si>
    <t>1/23/2024: broken screw in cc joint
scope done on 4/15/2024 to debride anterolateral impingement, open peroneal tendon repair, remove the broken screw at her calcaneocuboid joint and exchange it for a larger screw</t>
  </si>
  <si>
    <t>ARTHRODESIS TRIPLE [28715] - Left - Ankle
MANIPULATION ANKLE UNDER GENERAL ANESTHESIA [27860] - Left - Ankle
MANUAL APPLICATION STRESS PERFORMED PHYS/PHYSICIAN JOINT FILMS [77071] - Left - Ankle</t>
  </si>
  <si>
    <t>702043</t>
  </si>
  <si>
    <t>1/31/2023: "There has not been much interval progression of the healing in the area however there is very stable alignment."</t>
  </si>
  <si>
    <t>SYNOVECTOMY INTERTARSAL/TARSOMETATARSAL JOINT EA [28070] - Left - Foot
OPEN TREATMENT METATARSAL FRACTURE EA [28485] - Left - Foot
OPEN TREATMENT TARSOMETATARSAL JOINT DISLOCATION [28615] - Left - Foot
ARTHRODESIS MIDTARSOMETATARSAL SINGLE JOINT [28740] - Left - Foot
SUBSTITUTE GRAFT FACE/SCALP/NECK/HANDS/FEET/MULTIPLE DIGITS &lt;100SCM 1ST 25 SCM [15275] - Left - Foot</t>
  </si>
  <si>
    <t>473648806</t>
  </si>
  <si>
    <t>no comments about union, but "stable alignment" on 4/4/2023 after hardware removal
implant removal on 3/23/2023</t>
  </si>
  <si>
    <t>OPEN TREATMENT TARSOMETATARSAL JOINT DISLOCATION [28615] - Right - Ankle
SYNOVECTOMY INTERTARSAL/TARSOMETATARSAL JOINT EA [28070] - Right - Foot
ARTHRODESIS MIDTARSOMETATARSAL SINGLE JOINT [28740] - Right - Toe
MANIPULATION TOE UNDER GENERAL ANESTHESIA [27860TOE] - Right - Toe
MANUAL APPLICATION STRESS PERFORMED PHYS/PHYSICIAN JOINT FILMS [77071] - Right - Toe</t>
  </si>
  <si>
    <t>347504482</t>
  </si>
  <si>
    <t>9/15/2023 found broken screw but not revised</t>
  </si>
  <si>
    <t>ARTHRODESIS ANKLE OPEN [27870] - Left - Ankle
ARTHRODESIS SUBTALAR [28725] - Left
MANIPULATION ANKLE UNDER GENERAL ANESTHESIA [27860] - Left
MANUAL APPLICATION STRESS PERFORMED PHYS/PHYSICIAN JOINT FILMS [77071] - Left</t>
  </si>
  <si>
    <t>700082493</t>
  </si>
  <si>
    <t>4/21/2023 found broken screws in cc and subtalar joints but not revised
10/30/2023 found lucency around cc screw</t>
  </si>
  <si>
    <t>ARTHRODESIS TRIPLE [28715] - Right - Ankle
PARTIAL OSTECTOMY FEMUR PROX TIBIA AND/OR FIBULA [27360] - Right - Foot
MANUAL APPLICATION STRESS PERFORMED PHYS/PHYSICIAN JOINT FILMS [77071] - Right - Foot</t>
  </si>
  <si>
    <t>1/18/2023, 2/1/2023</t>
  </si>
  <si>
    <t>this is the second side.
1/18/2023 found to have persistent lucency at 2nd and 3rd proximal phalanges
implant removal on 2/27/2023 due to LOOSENING
implant removal again on 4/6/2023 due to more LOOSENING
9/13/2023 found to have "questionable union across the 1st MTP joint.  There is likely some bony bridging"
tenotomy on 4/11/2024</t>
  </si>
  <si>
    <t>2/272023, 4/6/2023</t>
  </si>
  <si>
    <t>ARTHRODESIS GREAT TOE METATARSOPHALANGEAL JOINT [28750] - Left - Toe
CORRECTION HAMMERTOE [28285] - Left - Toe
OSTEOTOMY SHORTENING CORRECTION OTHER PHALANGES ANY TOE [28312] - Left - Toe
REMOVAL IMPLANT DEEP (TOE) [20680TOE] - Right - Toe</t>
  </si>
  <si>
    <t>473412179</t>
  </si>
  <si>
    <t>implant removal and revision arthrodesis on 5/25/2023</t>
  </si>
  <si>
    <t>ARTHRODESIS GREAT TOE METATARSOPHALANGEAL JOINT [28750] - Left - Toe
CORRECTION HAMMERTOE [28285] - Left - Toe
OSTEOTOMY W/WO LENGTHENING SHORTENING/CORRECTION METATARSAL EXCEPT 1ST EA [28308] - Left - Toe
OSTEOTOMY SHORTENING CORRECTION OTHER PHALANGES ANY TOE [28312] - Left - Toe
TENOTOMY PERCUTANEOUS TOE; SINGLE TENDON [28010] - Left - Toe</t>
  </si>
  <si>
    <t>454177940</t>
  </si>
  <si>
    <t>ARTHRODESIS MIDTARSOMETATARSAL SINGLE JOINT [28740] - Left - Foot
REPAIR FLEXOR TENDON LEG PRIMARY W/O GRAFT EACH [27658] - Left - Ankle
REPAIR SECONDARY DISRUPTED LIGAMENT ANKLE COLLATERAL (WATSON-JONES PROCEDURE) [27698] - Left - Ankle
OSTECTOMY TARSAL COALITION [28116] - Left
REPAIR DISLOC PERONEAL TENDON W/O FIBULAR OSTEOTOMY [27675] - Left
TENOTOMY OPEN EXTENSOR FOOT/TOE; EACH TENDON [28234]</t>
  </si>
  <si>
    <t>100258000</t>
  </si>
  <si>
    <t>ARTHRODESIS GREAT TOE METATARSOPHALANGEAL JOINT [28750] - Left - Foot
MANUAL APPLICATION STRESS PERFORMED PHYS/PHYSICIAN JOINT FILMS [77071] - Left - Foot</t>
  </si>
  <si>
    <t>348184862</t>
  </si>
  <si>
    <t>2/3/2023 found broken screw at the 1st MTP arthrodesis site but not revised
5/5/2023: "union at the medial aspect of the 1st MTP but not the lateral aspect as of yet"</t>
  </si>
  <si>
    <t>ARTHRODESIS GREAT TOE METATARSOPHALANGEAL JOINT [28750] - Right - Toe
OSTECTOMY PARTIAL EXOSTECTOMY/CONDYLECTOMY METATARSAL HEAD [28288] - Right
PERCUTANEOUS SKELETAL FIXATION INTERPHALANGEAL JOINT DISLOCATED W/ MANIPULATION [28666] - Right
MANUAL APPLICATION STRESS PERFORMED PHYS/PHYSICIAN JOINT FILMS [77071] - Right</t>
  </si>
  <si>
    <t>472797539</t>
  </si>
  <si>
    <t>5/1/2023: "shows likely nonunion of the tibiotalar joint with some bony bridging. There is some lucency around the screws"</t>
  </si>
  <si>
    <t>ARTHRODESIS ANKLE OPEN [27870] - Right - Ankle
MANUAL APPLICATION STRESS PERFORMED PHYS/PHYSICIAN JOINT FILMS [77071] - Ankle</t>
  </si>
  <si>
    <t>364494955</t>
  </si>
  <si>
    <t>3/28/2023 reported severe swelling of R foot
6/27/2023 found broken pin
ankle scope for debridement of anterior impingement bone spur on 8/5/2024</t>
  </si>
  <si>
    <t>REMOVAL IMPLANT DEEP [20680] - Right - Foot
OSTEOTOMY TARSAL BONES OTHER THAN CALCANEUS/TALUS [28304] - Right - Foot
ARTHRODESIS MIDTARSAL/TARSOMETATARSAL MULTIPLE/TRANSVERSE [28730] - Right - Foot
SUBSTITUTE GRAFT FACE/SCALP/NECK/HANDS/FEET/MULTIPLE DIGITS &lt;100SCM 1ST 25 SCM [15275] - Right - Foot</t>
  </si>
  <si>
    <t>362752552</t>
  </si>
  <si>
    <t>OSTEOTOMY W/WO LENGTHENING SHORTENING/CORRECTION 1ST METATARSAL [28306] - Left - Foot
OSTEOTOMY W/WO LENGTHENING SHORTENING/CORRECTION METATARSAL EXCEPT 1ST EA [28308] - Left - Toe
CORRECTION HAMMERTOE [28285] - Left - Toe
ARTHRODESIS GREAT TOE METATARSOPHALANGEAL JOINT [28750] - Left - Toe
PERCUTANEOUS SKELETAL FIXATION INTERPHALANGEAL JOINT DISLOCATED W/ MANIPULATION [28666] - Left - Toe
MODIFIER IMPLANT ARTHREX PROSTOP [22] - Left - Toe</t>
  </si>
  <si>
    <t>470550658</t>
  </si>
  <si>
    <t>1/23/2024: "some bony fusion especially towards the posterior aspect of the tibiotalar joint"</t>
  </si>
  <si>
    <t>361160344</t>
  </si>
  <si>
    <t>all of them just say "advancement of the union"</t>
  </si>
  <si>
    <t>ARTHRODESIS TRIPLE [28715] - Right - Ankle
MANIPULATION ANKLE UNDER GENERAL ANESTHESIA [27860] - Right - Ankle
MANUAL APPLICATION STRESS PERFORMED PHYS/PHYSICIAN JOINT FILMS [77071] - Right - Ankle
TENOTOMY PERCUTANEOUS ACHILLES TENDON GENERAL ANESTHETIC [27606] - Right - Ankle</t>
  </si>
  <si>
    <t>346409287</t>
  </si>
  <si>
    <t>M+H</t>
  </si>
  <si>
    <t>ARTHRODESIS MIDTARSAL/TARSOMETATARSAL MULTIPLE/TRANSVERSE W/ OSTEOTOMY [28735] - Left - Ankle
ARTHRODESIS ANKLE OPEN [27870] - Left - Ankle
MANUAL APPLICATION STRESS PERFORMED PHYS/PHYSICIAN JOINT FILMS [77071] - Left - Ankle
TENOTOMY PERCUTANEOUS ACHILLES TENDON GENERAL ANESTHETIC [27606] - Left - Ankle</t>
  </si>
  <si>
    <t>466257367</t>
  </si>
  <si>
    <t>I feel like this can't be right because it says delayed union before 3 mo</t>
  </si>
  <si>
    <t>ARTHRODESIS GREAT TOE METATARSOPHALANGEAL JOINT [28750] - Right - Toe
OSTEOTOMY W/WO LENGTHENING SHORTENING/CORRECTION METATARSAL EXCEPT 1ST EA [28308] - Right - Toe
CORRECTION HAMMERTOE [28285] - Right - Toe</t>
  </si>
  <si>
    <t>this is the second surgery.
7/11/2023 found to have R 3rd toe hardware complication with INFECTION
then had implant removal on 7/28/2023
had continued pain
then had another implant removal and flexor/extensor tenolysis on 11/20/2023
both nonunion and delayed union mentioned 3/4/2024</t>
  </si>
  <si>
    <t>7/28/2023, 11/20/2023</t>
  </si>
  <si>
    <t>REMOVAL IMPLANT DEEP [20680] - Right - Ankle
ARTHRODESIS MIDTARSAL/TARSOMETATARSAL MULTIPLE/TRANSVERSE W/ OSTEOTOMY [28735] - Right - Ankle
ARTHROPLASTY ANKLE [27700] - Right - Ankle
ARTHRODESIS MIDTARSAL/TARSOMETATARSAL MULTIPLE/TRANSVERSE [28730] - Right
CORRECTION HAMMERTOE [28285] - Right
MANIPULATION ANKLE UNDER GENERAL ANESTHESIA [27860] - Right
MANUAL APPLICATION STRESS PERFORMED PHYS/PHYSICIAN JOINT FILMS [77071] - Right</t>
  </si>
  <si>
    <t>611190</t>
  </si>
  <si>
    <t>ARTHRODESIS MIDTARSOMETATARSAL SINGLE JOINT [28740] - Right - Foot
OSTEOTOMY W/WO LENGTHENING SHORTENING/CORRECTION METATARSAL EXCEPT 1ST TOE [28307] - Right - Toe
MANIPULATION ANKLE UNDER GENERAL ANESTHESIA [27860] - Right - Toe
MANUAL APPLICATION STRESS PERFORMED PHYS/PHYSICIAN JOINT FILMS [77071] - Right - Toe</t>
  </si>
  <si>
    <t>341511251</t>
  </si>
  <si>
    <t>11/1/2023: "Significant advancement of the union across her tibiotalar articulation as well as the subtalar articulation"</t>
  </si>
  <si>
    <t>OPEN TREATMENT TRIMALLEOLAR ANKLE FRACTURE W/O FIXATION POSTERIOR LIP [27822] - Left - Ankle
ARTHRODESIS ANKLE OPEN(psb) [27870] - Left - Ankle</t>
  </si>
  <si>
    <t>462893678</t>
  </si>
  <si>
    <t>5/16/2023 found most distal screw in the TTC nail has been broken
5/30/2023 and 6/13/2023: "Delayed union" was found before 3 mo... should these be "incomplete" instead?
8/30/2023 found concern for collapse in midfoot region</t>
  </si>
  <si>
    <t>ARTHRODESIS ANKLE OPEN [27870] - Left - Ankle
ARTHRODESIS SUBTALAR [28725] - Left - Ankle
REMOVAL IMPLANT DEEP [20680] - Left - Ankle
OPEN TREATMENT ANKLE DISLOCATION [27848] - Left - Toe
MANIPULATION ANKLE UNDER GENERAL ANESTHESIA [27860] - Left - Ankle</t>
  </si>
  <si>
    <t>700010274</t>
  </si>
  <si>
    <t>6/13/2023 found lucency around screws in talar body
8/1/2023 found INFECTION osteomyelitis
implant removal and debridement on 8/3/2023 due to INFECTION</t>
  </si>
  <si>
    <t>ARTHRODESIS TRIPLE [28715] - Right - Ankle
ARTHRODESIS MIDTARSAL/TARSOMETATARSAL MULTIPLE/TRANSVERSE W/ OSTEOTOMY [28735] - Right
MANIPULATION ANKLE UNDER GENERAL ANESTHESIA [27860] - Right
MANUAL APPLICATION STRESS PERFORMED PHYS/PHYSICIAN JOINT FILMS [77071] - Right</t>
  </si>
  <si>
    <t>347408742</t>
  </si>
  <si>
    <t>no mentions of union</t>
  </si>
  <si>
    <t>ARTHRODESIS TRIPLE [28715] - Right - Ankle
MANIPULATION ANKLE UNDER GENERAL ANESTHESIA [27860] - Right - Ankle
MANUAL APPLICATION STRESS PERFORMED PHYS/PHYSICIAN JOINT FILMS [77071] - Right - Ankle</t>
  </si>
  <si>
    <t>342455672</t>
  </si>
  <si>
    <t>CORRECTION HALLUX VALGUS W/WO SESAMOIDECTOMY W/ METATARSAL OSTEOTOMY [28296] - Right - Toe
ARTHRODESIS MIDTARSOMETATARSAL SINGLE JOINT [28740] - Right - Foot
CORRECTION HAMMERTOE [28285] - Right - Toe
CORRECTION HALLUX VALGUS W/WO SESAMOIDECTOMY PHALANX OSTEOTOMY [28298] - Right - Toe
OSTEOTOMY W/WO LENGTHENING SHORTENING/CORRECTION METATARSAL EXCEPT 1ST EA [28308] - Right - Toe</t>
  </si>
  <si>
    <t>331856955</t>
  </si>
  <si>
    <t xml:space="preserve">INFECTION POSTOP
6/29/2023: revision screw surgery with debridement
5/2/2024: osteotomy of tibia and talus
xrays reviewed today by me stable alignment of the patient's hardware stable alignment of his bone graft </t>
  </si>
  <si>
    <t>6/29/2023, 5/2/2024</t>
  </si>
  <si>
    <t>BONE GRAFT ANY DONOR AREA MAJOR/LARGE [20902] - Left - Ankle
ARTHRODESIS ANKLE OPEN [27870] - Left - Ankle
ARTHRODESIS SUBTALAR [28725] - Left - Ankle</t>
  </si>
  <si>
    <t>700090427</t>
  </si>
  <si>
    <t>ARTHRODESIS GREAT TOE METATARSOPHALANGEAL JOINT [28750] - Left - Toe
CORRECTION HAMMERTOE [28285] - Left - Toe
OSTEOTOMY W/WO LENGTHENING SHORTENING/CORRECTION METATARSAL EXCEPT 1ST EA [28308] - Left - Toe
MANIPULATION ANKLE UNDER GENERAL ANESTHESIA [27860] - Left - Toe
MANUAL APPLICATION STRESS PERFORMED PHYS/PHYSICIAN JOINT FILMS [77071] - Left - Toe</t>
  </si>
  <si>
    <t>473568459</t>
  </si>
  <si>
    <t>ARTHRODESIS GREAT TOE METATARSOPHALANGEAL JOINT [28750] - Left - Toe
CORRECTION HAMMERTOE [28285] - Left - Toe
OSTEOTOMY W/WO LENGTHENING SHORTENING/CORRECTION METATARSAL EXCEPT 1ST EA [28308] - Left - Foot
PERCUTANEOUS SKELETAL FIXATION METATARSOPHLNGL JOINT DISLOCATED W/ MANIP [28636]
MANIPULATION ANKLE UNDER GENERAL ANESTHESIA [27860] - Left
MANUAL APPLICATION STRESS PERFORMED PHYS/PHYSICIAN JOINT FILMS [77071] - Left</t>
  </si>
  <si>
    <t>700084695</t>
  </si>
  <si>
    <t>THIS IS A REVISION- EXCLUDE</t>
  </si>
  <si>
    <t>REMOVAL IMPLANT DEEP [20680] - Left - Ankle
ARTHRODESIS ANKLE OPEN [27870] - Left
TENOLYSIS FLEXOR FOOT MULTIPLE TENDONS [28222] - Left
MANUAL APPLICATION STRESS PERFORMED PHYS/PHYSICIAN JOINT FILMS [77071] - Left</t>
  </si>
  <si>
    <t>446643603</t>
  </si>
  <si>
    <t>ARTHROPLASTY ANKLE W/ IMPLANT [27702] - Left - Ankle
ARTHRODESIS SUBTALAR [28725] - Left - Ankle
MANIPULATION ANKLE UNDER GENERAL ANESTHESIA [27860] - Left - Ankle
MANUAL APPLICATION STRESS PERFORMED PHYS/PHYSICIAN JOINT FILMS [77071] - Left - Ankle</t>
  </si>
  <si>
    <t>700147964</t>
  </si>
  <si>
    <t>4/15/2024: calcaneus ostectomy, hallux phalangeal Akin osteotomy, 2nd toe tenotomy</t>
  </si>
  <si>
    <t>ARTHRODESIS MIDTARSAL/TARSOMETATARSAL MULTIPLE/TRANSVERSE W/ OSTEOTOMY [28735] - Right - Ankle
MODIFIER IMPLANT NOVASTEP PECAPLASTY SYSTEM [731] - N/A - Ankle</t>
  </si>
  <si>
    <t>357030840</t>
  </si>
  <si>
    <t>ARTHRODESIS MIDTARSAL/TARSOMETATARSAL MULTIPLE/TRANSVERSE [28730] - Right - Ankle
REMOVAL IMPLANT DEEP [20680] - Left - Ankle
MODIFIER IMPLANT NOVASTEP PECAPLASTY SYSTEM [731] - N/A - Ankle
ARTHROCENTESIS, ASPIRATION, INJECTION, INTERMEDIATE JOINT OR BURSA; WITH ULTRASOUND GUIDANCE [20606] - Bilateral - Ankle</t>
  </si>
  <si>
    <t>448171181</t>
  </si>
  <si>
    <t>IS NOW DECESEASED, date of death 6/1/2024</t>
  </si>
  <si>
    <t>ARTHRODESIS ANKLE OPEN [27870] - Right - Ankle
SECONDARY CLOSURE SURG WOUND/DEHISCENCE EXTENSIVE/COMPLEX [13160] - Right - Ankle
MODIFIER IMPLANT NOVASTEP PECAPLASTY SYSTEM [731] - N/A - Ankle
REMOVAL IMPLANT DEEP (LOWER LEG) [20680LOWLEG] - Right - Leg Lower
ARTHRODESIS SUBTALAR [28725] - Right - Leg Lower
MANUAL APPLICATION STRESS PERFORMED PHYS/PHYSICIAN JOINT FILMS [77071] - Right - Leg Lower
APPLICATIONS SKIN SUBSTITUTE GRAFT TRUNK/ARMS/LEGS AREA/100SCM /&lt;1ST 25 [15271] - Right - Leg Lower</t>
  </si>
  <si>
    <t>584105</t>
  </si>
  <si>
    <t>ARTHRODESIS MIDTARSAL/TARSOMETATARSAL MULTIPLE/TRANSVERSE [28730] - Left - Foot
CORRECTION HAMMERTOE [28285] - Left - Foot
MANIPULATION ANKLE UNDER GENERAL ANESTHESIA [27860] - Left - Foot
MANUAL APPLICATION STRESS PERFORMED PHYS/PHYSICIAN JOINT FILMS [77071] - Left - Foot</t>
  </si>
  <si>
    <t>351763982</t>
  </si>
  <si>
    <t>ARTHRODESIS MIDTARSAL/TARSOMETATARSAL MULTIPLE/TRANSVERSE W/ OSTEOTOMY [28735] - Right - Foot
TENOTOMY PERCUTANEOUS ACHILLES TENDON GENERAL ANESTHETIC [27606] - Right - Foot
MANIPULATION ANKLE UNDER GENERAL ANESTHESIA [27860] - Right - Foot
PARTIAL OSTECTOMY TARSAL/METATARSAL BONE EXCEPT TALUS/CALCANEUS [28122] - Right - Foot
MANUAL APPLICATION STRESS PERFORMED PHYS/PHYSICIAN JOINT FILMS [77071] - Right - Foot</t>
  </si>
  <si>
    <t>451367437</t>
  </si>
  <si>
    <t>ARTHRODESIS GREAT TOE METATARSOPHALANGEAL JOINT [28750] - Right - Toe
OSTEOTOMY W/WO LENGTHENING SHORTENING/CORRECTION METATARSAL EXCEPT 1ST EA [28308] - Right - Toe
MANIPULATION TOE UNDER GENERAL ANESTHESIA [27860TOE] - Right - Foot
MANUAL APPLICATION STRESS PERFORMED PHYS/PHYSICIAN JOINT FILMS [77071] - Right - Foot</t>
  </si>
  <si>
    <t>473807667</t>
  </si>
  <si>
    <t>ARTHRODESIS SUBTALAR [28725] - Left - Ankle
TENOTOMY PERCUTANEOUS ACHILLES TENDON LOCAL ANESTHETIC [27605] - Bilateral - Ankle
REMOVAL IMPLANT DEEP [20680] - Right - Ankle
ARTHROPLASTY ANKLE [27700] - Bilateral - Ankle
MODIFIER IMPLANT NOVASTEP PECAPLASTY SYSTEM [731] - Left - Ankle</t>
  </si>
  <si>
    <t>465199792</t>
  </si>
  <si>
    <t>ARTHRODESIS GREAT TOE METATARSOPHALANGEAL JOINT [28750] - Left - Toe
ARTHRODESIS GREAT TOE INTERPHALANGEAL JOINT [28755] - Left - Toe
CORRECTION HAMMERTOE [28285] - Left - Toe
MODIFIER IMPLANT NOVASTEP PECAPLASTY SYSTEM [731] - N/A - Toe
OSTEOTOMY W/WO LENGTHENING SHORTENING/CORRECTION METATARSAL EXCEPT 1ST EA [28308] - Left - Toe</t>
  </si>
  <si>
    <t>331182592</t>
  </si>
  <si>
    <t>ARTHRODESIS ANKLE OPEN [27870] - Left - Ankle
REMOVAL IMPLANT DEEP [20680] - Left - Ankle
ARTHRODESIS SUBTALAR [28725] - Left - Ankle
TENOTOMY PERCUTANEOUS ACHILLES TENDON LOCAL ANESTHETIC [27605] - Left - Ankle</t>
  </si>
  <si>
    <t>807414</t>
  </si>
  <si>
    <t>ARTHRODESIS MIDTARSAL/TARSOMETATARSAL MULTIPLE/TRANSVERSE [28730] - Left - Ankle
MANUAL APPLICATION STRESS PERFORMED PHYS/PHYSICIAN JOINT FILMS [77071] - Left - Foot</t>
  </si>
  <si>
    <t>360787808</t>
  </si>
  <si>
    <t>ARTHRODESIS MIDTARSAL/TARSOMETATARSAL MULTIPLE/TRANSVERSE [28730] - Left - Foot
ARTHRODESIS MIDTARSAL/TARSOMETATARSAL MULTIPLE/TRANSVERSE W/ OSTEOTOMY [28735] - Left - Foot</t>
  </si>
  <si>
    <t>700084478</t>
  </si>
  <si>
    <t>IS NOW DECEASED, date of death 10/2/2023 (1 month after surgery)</t>
  </si>
  <si>
    <t>INCISION AND DRAINAGE LEG/ANKLE ABSCESSESS/HEMATOMA [27603] - Left - Ankle
OPEN TREATMENT BIMALLEOLAR ANKLE FRACTURE [27814] - Left - Ankle
APPLICATION MULTIPLANE EXTERNAL FIXATION SYSTEM [20692] - Left - Ankle
ARTHRODESIS ANKLE OPEN [27870] - Left - Ankle</t>
  </si>
  <si>
    <t>471416016</t>
  </si>
  <si>
    <t>ARTHRODESIS ANKLE OPEN [27870] - Right - Ankle
MODIFIER IMPLANT NOVASTEP PECAPLASTY SYSTEM [731] - N/A - Ankle</t>
  </si>
  <si>
    <t>367474095</t>
  </si>
  <si>
    <t>ARTHRODESIS SUBTALAR [28725] - Left - Ankle
PARTIAL OSTECTOMY TALUS/CALCANEUS [28120] - Left - Ankle
REPAIR DISLOCATING PERONEAL TENDON W/ FIBULA OSTEOTOMY [27676] - Left - Toe
MODIFIER IMPLANT NOVASTEP PECAPLASTY SYSTEM [731] - N/A - Toe
CORRECTION HAMMERTOE [28285] - Left - Toe
PERCUTANEOUS SKELETAL FIXATION METATARSOPHLNGL JOINT DISLOCATED W/ MANIP [28636] - Left - Toe</t>
  </si>
  <si>
    <t>470289190</t>
  </si>
  <si>
    <t>MODIFIER IMPLANT NOVASTEP PECAPLASTY SYSTEM [731] - N/A - Foot
ARTHRODESIS MIDTARSAL/TARSOMETATARSAL MULTIPLE/TRANSVERSE W/ OSTEOTOMY [28735] - Left - Foot
MANUAL APPLICATION STRESS PERFORMED PHYS/PHYSICIAN JOINT FILMS [77071] - Left - Foot</t>
  </si>
  <si>
    <t>359466034</t>
  </si>
  <si>
    <t>this is the second surgery on the same side (previous one is not listed in this table though); original diagnosis was nonunion</t>
  </si>
  <si>
    <t>INCISION AND DRAINAGE LEG/ANKLE ABSCESSESS/HEMATOMA [27603] - Right - Leg Lower
ARTHRODESIS ANKLE OPEN [27870] - Right - Ankle
ARTHRODESIS SUBTALAR [28725] - Right - Leg
REPAIR NONUNION OR MALUNION TIBIA W/ ILIAC/OTHER AUTOGRAFT [27724] - Right - Leg Lower
REPAIR FIBULA NONUNION/MALUNION W INTERNAL FIXATION [27726] - Right - Leg
REMOVAL OF DRUG-DELIVERY DEVICE(S), INTRAMEDULLARY (LIST SEPARATELY IN ADDITIONTO CODE FOR PRIMARY PROCEDURE) [20703] - Right - Leg</t>
  </si>
  <si>
    <t>443829403</t>
  </si>
  <si>
    <t>no change up to 8/6/24</t>
  </si>
  <si>
    <t>MODIFIER IMPLANT NOVASTEP PECAPLASTY SYSTEM [731] - N/A - Ankle
ARTHRODESIS SUBTALAR [28725] - Right - Ankle
OPEN TREATMENT TARSAL BONE DISLOCATION [28555] - Right - Ankle
OSTEOTOMY CALCANEUS W/WO INTERNAL FIXATION [28300] - Right - Ankle
OSTEOTOMY TALUS [28302] - Right - Ankle</t>
  </si>
  <si>
    <t>471404897</t>
  </si>
  <si>
    <t>no change up to 3/29/24</t>
  </si>
  <si>
    <t>ARTHRODESIS GREAT TOE METATARSOPHALANGEAL JOINT [28750] - Left - Toe
CORRECTION HAMMERTOE [28285] - Left - Toe
MODIFIER IMPLANT NOVASTEP PECAPLASTY SYSTEM [731] - N/A - Toe
PERCUTANEOUS SKELETAL FIXATION METATARSOPHLNGL JOINT DISLOCATED W/ MANIP [28636] - Left</t>
  </si>
  <si>
    <t>332014836</t>
  </si>
  <si>
    <t>ARTHRODESIS MIDTARSAL/TARSOMETATARSAL MULTIPLE/TRANSVERSE W/ OSTEOTOMY [28735] - Right - Foot
MODIFIER IMPLANT NOVASTEP PECAPLASTY SYSTEM [731] - N/A - Foot
REMOVAL IMPLANT DEEP [20680] - Right - Foot
REMOVAL IMPLANT DEEP (FOOT) [20680FOOT] - Right - Foot</t>
  </si>
  <si>
    <t>466674876</t>
  </si>
  <si>
    <t>10/7/2024: scheduled for implant removal</t>
  </si>
  <si>
    <t>PARTIAL OSTECTOMY TARSAL/METATARSAL BONE EXCEPT TALUS/CALCANEUS [28122] - Right - Foot
MODIFIER IMPLANT NOVASTEP PECAPLASTY SYSTEM [731] - N/A - Foot
ARTHRODESIS MIDTARSAL/TARSOMETATARSAL MULTIPLE/TRANSVERSE [28730] - Right - Foot
ARTHRODESIS MIDTARSAL/TARSOMETATARSAL MULTIPLE/TRANSVERSE W/ OSTEOTOMY [28735] - Right - Foot
ARTHRODESIS MIDTARSOMETATARSAL SINGLE JOINT [28740] - Right - Toe</t>
  </si>
  <si>
    <t>700135657</t>
  </si>
  <si>
    <t>ARTHRODESIS MIDTARSAL/TARSOMETATARSAL MULTIPLE/TRANSVERSE [28730] - Left - Foot
MODIFIER IMPLANT NOVASTEP PECAPLASTY SYSTEM [731] - N/A - Foot
MANUAL APPLICATION STRESS PERFORMED PHYS/PHYSICIAN JOINT FILMS [77071] - Left
MANIPULATION ANKLE UNDER GENERAL ANESTHESIA [27860] - Left</t>
  </si>
  <si>
    <t>369427661</t>
  </si>
  <si>
    <t>ARTHRODESIS TRIPLE [28715] - Left - Ankle
MODIFIER IMPLANT NOVASTEP PECAPLASTY SYSTEM [731] - N/A - Ankle
MANIPULATION ANKLE UNDER GENERAL ANESTHESIA [27860] - Left</t>
  </si>
  <si>
    <t>357415124</t>
  </si>
  <si>
    <t>8/5/2024: implant removal and debridement due to painful hardware</t>
  </si>
  <si>
    <t>ARTHRODESIS ANKLE OPEN [27870] - Left - Ankle
CLOSED TREATMENT FRACTURE WEIGHT BEARING ARTICULAR PORTION DISTAL TIB W/ SKELETAL TRACTION [27825] - Left - Ankle
MODIFIER IMPLANT NOVASTEP PECAPLASTY SYSTEM [731] - N/A - Ankle
MODIFIER IMPLANT ZIMMER BIOMET PHOENIX ANKLE ARTHRODESIS TTC INTRAMEDULLARY NAIL SYSTEM [730] - N/A - Ankle
MANUAL APPLICATION STRESS PERFORMED PHYS/PHYSICIAN JOINT FILMS [77071] - Left - Leg Lower</t>
  </si>
  <si>
    <t>371228636</t>
  </si>
  <si>
    <t>1/12/2024: arthroplasty, triple arthrodesis, tenotomy, arthrotomy
4/11/2024: triple arthrodesis, osteotomy</t>
  </si>
  <si>
    <t>1/12/2024, 4/11/2024</t>
  </si>
  <si>
    <t>744822</t>
  </si>
  <si>
    <t>ARTHRODESIS TRIPLE [28715] - Right - Ankle
TENOTOMY PERCUTANEOUS ACHILLES TENDON GENERAL ANESTHETIC [27606] - Right - Ankle
MODIFIER IMPLANT NOVASTEP PECAPLASTY SYSTEM [731] - N/A - Ankle</t>
  </si>
  <si>
    <t>100167648</t>
  </si>
  <si>
    <t>OSTEOTOMY W/WO LENGTHENING SHORTENING/CORRECTION METATARSAL EXCEPT 1ST EA [28308] - Left - Foot
ARTHRODESIS MIDTARSAL/TARSOMETATARSAL MULTIPLE/TRANSVERSE [28730] - Left - Foot
TENOTOMY PERCUTANEOUS TOE; MULTIPLE TENDONS [28011] - Left - Toe</t>
  </si>
  <si>
    <t>466626223</t>
  </si>
  <si>
    <t>405388</t>
  </si>
  <si>
    <t>9/27/2024: scheduled bone spur removal</t>
  </si>
  <si>
    <t>ARTHRODESIS GREAT TOE METATARSOPHALANGEAL JOINT [28750] - Left - Toe
REMOVAL IMPLANT DEEP (TOE) [20680TOE] - Left - Toe</t>
  </si>
  <si>
    <t>474246733</t>
  </si>
  <si>
    <t>ARTHRODESIS SUBTALAR [28725] - Right - Ankle
REMOVAL IMPLANT DEEP [20680] - Right - Ankle
MODIFIER IMPLANT NOVASTEP PECAPLASTY SYSTEM [731] - N/A - Ankle</t>
  </si>
  <si>
    <t>359872066</t>
  </si>
  <si>
    <t>476451992</t>
  </si>
  <si>
    <t>ARTHRODESIS TRIPLE [28715] - Right - Foot
MODIFIER IMPLANT NOVASTEP PECAPLASTY SYSTEM [731] - N/A - Ankle
OSTEOTOMY CALCANEUS W/WO INTERNAL FIXATION [28300] - Right - Foot
OSTEOTOMY TALUS [28302] - Right - Foot</t>
  </si>
  <si>
    <t>348590381</t>
  </si>
  <si>
    <t>4/18/2024: screw exchange because she fell and hit the toe and dislodged 1 of the screws
7/23/2024 found lucency at the boot across the 1st MTP joint. Improved bony callus at the joint itself.
8/28/2024: planned implant removal</t>
  </si>
  <si>
    <t>4/18/2024, 8/28/2024</t>
  </si>
  <si>
    <t>ARTHRODESIS GREAT TOE METATARSOPHALANGEAL JOINT [28750] - Left - Toe
CORRECTION HAMMERTOE [28285] - Left - Toe</t>
  </si>
  <si>
    <t>476238514</t>
  </si>
  <si>
    <t>5/30/2024: triple arthrodesis, tenotomy due to change in alignment (collapse through medial column) and lucency</t>
  </si>
  <si>
    <t>ARTHRODESIS MIDTARSAL/TARSOMETATARSAL MULTIPLE/TRANSVERSE [28730] - Left - Foot
ARTHRODESIS MIDTARSOMETATARSAL SINGLE JOINT [28740] - Left - Toe
MODIFIER IMPLANT NOVASTEP PECAPLASTY SYSTEM [731] - N/A - Foot</t>
  </si>
  <si>
    <t>348635764</t>
  </si>
  <si>
    <t>CANNOT FIND OP NOTE. this surgery actually happened 3/22/2024 (see below)</t>
  </si>
  <si>
    <t>ARTHRODESIS MIDTARSAL/TARSOMETATARSAL MULTIPLE/TRANSVERSE [28730] - Right - Ankle
ARTHRODESIS MIDTARSOMETATARSAL SINGLE JOINT [28740] - Right - Toe
ARTHRODESIS MIDTARSAL/TARSOMETATARSAL MULTIPLE/TRANSVERSE W/ OSTEOTOMY [28735] - Right - Foot
MODIFIER IMPLANT NOVASTEP PECAPLASTY SYSTEM [731] - N/A - Ankle</t>
  </si>
  <si>
    <t>341080455</t>
  </si>
  <si>
    <t>ARTHRODESIS GREAT TOE METATARSOPHALANGEAL JOINT [28750] - Left - Toe
MODIFIER IMPLANT NOVASTEP PECAPLASTY SYSTEM [731] - Left - Toe
MANUAL APPLICATION STRESS PERFORMED PHYS/PHYSICIAN JOINT FILMS [77071] - Left - Toe</t>
  </si>
  <si>
    <t>877079</t>
  </si>
  <si>
    <t xml:space="preserve">3/18/2024 revision due to "There was concern regarding splitting the bone while not having available hardware to fix it or a TTC nail to complete her arthrodesis." </t>
  </si>
  <si>
    <t>471788950</t>
  </si>
  <si>
    <t>ARTHRODESIS ANKLE OPEN [27870] - Right - Ankle
MODIFIER IMPLANT NOVASTEP PECAPLASTY SYSTEM [731] - Right - Ankle</t>
  </si>
  <si>
    <t>6/3/2024 found backing out of screws</t>
  </si>
  <si>
    <t>ARTHRODESIS MIDTARSAL/TARSOMETATARSAL MULTIPLE/TRANSVERSE W/ OSTEOTOMY [28735] - Right - Foot
MODIFIER IMPLANT NOVASTEP PECAPLASTY SYSTEM [731] - N/A - Foot
TENOTOMY PERCUTANEOUS ACHILLES TENDON GENERAL ANESTHETIC [27606] - Right - Foot
MANUAL APPLICATION STRESS PERFORMED PHYS/PHYSICIAN JOINT FILMS [77071] - Right - Foot
MANIPULATION ANKLE UNDER GENERAL ANESTHESIA [27860] - Right - Ankle</t>
  </si>
  <si>
    <t>475420535</t>
  </si>
  <si>
    <t>MODIFIER IMPLANT NOVASTEP PECAPLASTY SYSTEM [731] - N/A - Ankle
REMOVAL IMPLANT DEEP [20680] - Right - Foot
ARTHRODESIS SUBTALAR [28725] - Right - Foot
ARTHRODESIS MIDTARSOMETATARSAL SINGLE JOINT [28740] - Right - Foot
TENOTOMY PERCUTANEOUS ACHILLES TENDON GENERAL ANESTHETIC [27606] - Right - Foot
MANUAL APPLICATION STRESS PERFORMED PHYS/PHYSICIAN JOINT FILMS [77071] - Right - Foot
MANIPULATION ANKLE UNDER GENERAL ANESTHESIA [27860] - Right - Ankle</t>
  </si>
  <si>
    <t>475586806</t>
  </si>
  <si>
    <t>He got a different graft: TISS GRFT DBM PUTTY JAR 1CC GRAFTON</t>
  </si>
  <si>
    <t>475618872</t>
  </si>
  <si>
    <t>Did not follow up. No comments on union</t>
  </si>
  <si>
    <t>700130425</t>
  </si>
  <si>
    <t>470339847</t>
  </si>
  <si>
    <t>6/25/24 "possible early union across talonavicular"</t>
  </si>
  <si>
    <t>ARTHRODESIS MIDTARSAL/TARSOMETATARSAL MULTIPLE/TRANSVERSE W/ OSTEOTOMY [28735] - Left - Foot
MODIFIER IMPLANT NOVASTEP PECAPLASTY SYSTEM [731] - N/A - Toe
MANIPULATION ANKLE UNDER GENERAL ANESTHESIA [27860] - Left - Foot</t>
  </si>
  <si>
    <t>478492671</t>
  </si>
  <si>
    <t>ARTHRODESIS MIDTARSOMETATARSAL SINGLE JOINT [28740] - Left - Foot
MODIFIER IMPLANT NOVASTEP PECAPLASTY SYSTEM [731] - N/A - Foot</t>
  </si>
  <si>
    <t>348381997</t>
  </si>
  <si>
    <t>ARTHRODESIS GREAT TOE METATARSOPHALANGEAL JOINT [28750] - Right - Toe
CORRECTION HAMMERTOE [28285] - Right - Toe
MODIFIER IMPLANT NOVASTEP PECAPLASTY SYSTEM [731] - N/A - Toe
TENOTOMY PERCUTANEOUS TOE; SINGLE TENDON [28010] - Right - Toe
MANUAL APPLICATION STRESS PERFORMED PHYS/PHYSICIAN JOINT FILMS [77071] - Right - Toe</t>
  </si>
  <si>
    <t>470196874</t>
  </si>
  <si>
    <t>Lynn, Eileen [470196874]</t>
  </si>
  <si>
    <t>ARTHRODESIS GREAT TOE METATARSOPHALANGEAL JOINT [28750] - Left - Toe
OSTEOTOMY W/WO LENGTHENING SHORTENING/CORRECTION METATARSAL EXCEPT 1ST EA [28308] - Left - Toe
CORRECTION HAMMERTOE [28285] - Left - Toe
MODIFIER IMPLANT NOVASTEP PECAPLASTY SYSTEM [731] - N/A - Toe
PERCUTANEOUS SKELETAL FIXATION METATARSOPHLNGL JOINT DISLOCATED W/ MANIP [28636] - Left - Foot</t>
  </si>
  <si>
    <t>348517384</t>
  </si>
  <si>
    <t>Blagman, Geraldine [348517384]</t>
  </si>
  <si>
    <t>TENOTOMY PERCUTANEOUS ACHILLES TENDON GENERAL ANESTHETIC [27606] - Right - Toe
PARTIAL OSTECTOMY TARSAL/METATARSAL BONE EXCEPT TALUS/CALCANEUS [28122] - Left - Foot
MODIFIER IMPLANT NOVASTEP PECAPLASTY SYSTEM [731] - Bilateral - Foot
ARTHRODESIS MIDTARSAL/TARSOMETATARSAL MULTIPLE/TRANSVERSE W/ OSTEOTOMY [28735] - Right - Foot</t>
  </si>
  <si>
    <t>Heymer, Donna R [332930767]</t>
  </si>
  <si>
    <t>MODIFIER IMPLANT NOVASTEP PECAPLASTY SYSTEM [731] - N/A - Ankle
ARTHRODESIS SUBTALAR [28725] - Left - Foot
ARTHRODESIS MIDTARSOMETATARSAL SINGLE JOINT [28740] - Left - Toe
ARTHRODESIS GREAT TOE INTERPHALANGEAL JOINT [28755] - Left - Toe
CORRECTION HAMMERTOE [28285] - Left</t>
  </si>
  <si>
    <t>Stable fixation across MTP</t>
  </si>
  <si>
    <t>Corcoran, Linda J [671809]</t>
  </si>
  <si>
    <t>ARTHRODESIS GREAT TOE METATARSOPHALANGEAL JOINT [28750] - Right - Toe
CORRECTION HAMMERTOE [28285] - Right - Toe
OSTECTOMY COMPLETE ALL METATARSAL HEADS W/ PARTIAL PROX PHALANGECTOMY [28114] - Right - Toe
MODIFIER IMPLANT NOVASTEP PECAPLASTY SYSTEM [731] - N/A - Toe</t>
  </si>
  <si>
    <t>Thompson, Carolyn A [700150887]</t>
  </si>
  <si>
    <t>ARTHRODESIS TRIPLE [28715] - Left - Ankle; TENOTOMY PERCUTANEOUS ACHILLES TENDON GENERAL ANESTHETIC [27606] - Left - Toe; MODIFIER IMPLANT NOVASTEP PECAPLASTY SYSTEM [731] - Left - Toe</t>
  </si>
  <si>
    <t>None</t>
  </si>
  <si>
    <t>Foot Left</t>
  </si>
  <si>
    <t>Yes</t>
  </si>
  <si>
    <t>No</t>
  </si>
  <si>
    <t>I-SCREW, I-SCREW, PUTTY MOLDABLE GRAN 1-2MM 1.5CC MAGNETOS, SCRW BNE NEXIS THD SHRT 7X70MM, SCRW BNE BUNION PECA 4MMX36MM PECA, SCRW BNE BUNION PECA 4MMX36MM PECA - LOG4585901, SCRW BNE BUNION PECA 4MMX46MM PECA</t>
  </si>
  <si>
    <t>No antibiotic orders with administrations found.</t>
  </si>
  <si>
    <t>Campbell, Yvonne L [700031020]</t>
  </si>
  <si>
    <t>ARTHRODESIS ANKLE OPEN [27870] - Right - Ankle; MODIFIER IMPLANT NOVASTEP PECAPLASTY SYSTEM [731] - N/A - Ankle</t>
  </si>
  <si>
    <t>Ankle Right</t>
  </si>
  <si>
    <t>I-ARTICULAR, I-BONEUPPER, I-BONEOTHER, I-PLATE, I-SCREW, I-SCREW, I-SCREW, I-SCREW, I-SCREW, I-SCREW, I-SCREW, I-STEM, I-STEM, I-BONEHRDWRE, I-CEMENT, I-SUTURE, I-SUTURE, small socket  insert, 32mm neutral, Magnetos 2.5cc, Magnetos 2.5cc, 7mm x 55mm Screw</t>
  </si>
  <si>
    <t>Gillaspy, James [450021035]</t>
  </si>
  <si>
    <t>I-ARTICULAR, I-FEMUR, I-FEMUR, I-TIBIA, I-BONEOTHER, I-SCREW, I-SCREW, I-STEM, I-CUPCOVER, CONTINUUM TRILOGY ALLOFT 40MM NEUTRAL LINER, Magnetos 1.5cc, SCREW BONE SHORT THREAD 7mm x 40mm</t>
  </si>
  <si>
    <t>Maguire, Anastasia [331470567]</t>
  </si>
  <si>
    <t>ARTHRODESIS GREAT TOE METATARSOPHALANGEAL JOINT [28750] - Left - Toe; CORRECTION HAMMERTOE [28285] - Left - Toe; TENOTOMY PERCUTANEOUS TOE; SINGLE TENDON [28010] - Left - Toe</t>
  </si>
  <si>
    <t>I-GRAFT, PECA 4mmx36mm Screw, PECA 4mmx44mm Screw, Creed Cannulated Screw</t>
  </si>
  <si>
    <t>Griffin, SHELIA [348065129]</t>
  </si>
  <si>
    <t>ARTHRODESIS ANKLE OPEN [27870] - Left - Ankle; MODIFIER IMPLANT NOVASTEP PECAPLASTY SYSTEM [731] - N/A - Ankle</t>
  </si>
  <si>
    <t>Ankle Left</t>
  </si>
  <si>
    <t>I-BONELOWER, I-SCREW, I-SCREW, Magnet Os 1.5cc, for predictable fusions</t>
  </si>
  <si>
    <t>Granito, Charles E Jr. [700133146]</t>
  </si>
  <si>
    <t>ARTHRODESIS GREAT TOE METATARSOPHALANGEAL JOINT [28750] - Left - Toe; ARTHRODESIS GREAT TOE INTERPHALANGEAL JOINT [28755] - Left - Toe; OSTEOTOMY W/WO LENGTHENING SHORTENING/CORRECTION METATARSAL EXCEPT 1ST EA [28308] - Left - Foot; CORRECTION HAMMERTOE [28285] - Left - Foot; MODIFIER IMPLANT NOVASTEP PECAPLASTY SYSTEM [731] - N/A - Foot</t>
  </si>
  <si>
    <t>I-SCREW, I-SCREW, I-SUTURE, I-SUTURE, WRIGHT MEDICAL 5.5 X 70 MM. LONG SCREW, WRIGHT MEDICAL 5.5 X 40 MM. SHORT SCREW, WRIGHT MEDICAL WASHER, WRIGHT MEDICAL 5.5 X 65 MM. SHORT SCREW, WRIGHT MEDICAL 5.5 X 4.75 MM. SCREW, SHORT, WRIGHT MEDICAL 4.0 X 50 MM. SCREW, WRIGHT MEDICAL WASHER, PUTTY MOLDABLE GRAN 1-2MM MAGNETOS, NOVASTEP SCREW, CREED SCREW, CREED SCREW</t>
  </si>
  <si>
    <t>ARTHRODESIS GREAT TOE METATARSOPHALANGEAL JOINT [28750] - Bilateral - Toe; MODIFIER IMPLANT NOVASTEP PECAPLASTY SYSTEM [731] - N/A - Toe</t>
  </si>
  <si>
    <t>Knee Left</t>
  </si>
  <si>
    <t>I-BONELOWER, I-SCREW, I-SCREW, I-SCREW, I-SCREW, I-SCREW, I-CATHETER, PLATE, SCREW, SCREW, SCREW, SCREW, MAGNET OS 2.5cc, PECA IMPRESSIVE IMPLANT</t>
  </si>
  <si>
    <t>Wade, Tanya [454469495]</t>
  </si>
  <si>
    <t>MicroMatrix Std. Particulate 1000mg, MAGNETOS 5CC EASYPACK PUTTY 1-2MM, INTEGRA NAIL, 11MMX150MM, SMITH &amp; NEPHEW OASIS MICRO WOUND MATRIX, SMITH &amp; NEPHEW 30MM SCREW, SMITH &amp; NEPHEW 95 MM SCREW, SMITH &amp;NEPHEW 100 MM SCREW, SMITH &amp; NEPHEW ENDCAP</t>
  </si>
  <si>
    <t>Finkel, Leonie [365370758]</t>
  </si>
  <si>
    <t>Foot Right</t>
  </si>
  <si>
    <t>I-SCREW, Magnet OS, Magnet OS, Vis Compression Screw</t>
  </si>
  <si>
    <t>Miguel, Carol A [334954765]</t>
  </si>
  <si>
    <t>82 yrs</t>
  </si>
  <si>
    <t>I-SCREW, I-TISSH, magnetos putty 1.5cc, nexis vis compressive screw, 5 x 50mm</t>
  </si>
  <si>
    <t>Moffo, Debbie A [692426]</t>
  </si>
  <si>
    <t>ARTHRODESIS GREAT TOE METATARSOPHALANGEAL JOINT [28750] - Left - Toe; MODIFIER IMPLANT NOVASTEP PECAPLASTY SYSTEM [731] - N/A - Toe</t>
  </si>
  <si>
    <t>Back</t>
  </si>
  <si>
    <t>I-SCREW, I-SCREW, MagnetOs Easypack Putty - Synthetic Bone Filler 1.5cc</t>
  </si>
  <si>
    <t>Grassi, Julia [476891601]</t>
  </si>
  <si>
    <t>38 yrs</t>
  </si>
  <si>
    <t>ASC 01</t>
  </si>
  <si>
    <t>I-SCREW, I-SCREW, LILETTA IUD, Magnetos 1.5cc</t>
  </si>
  <si>
    <t>Martin, Dwight A [766378]</t>
  </si>
  <si>
    <t>ARTHRODESIS TRIPLE [28715] - Right - Ankle; MODIFIER IMPLANT NOVASTEP PECAPLASTY SYSTEM [731] - N/A - Ankle; CORRECTION HALLUX VALGUS W/WO SESAMOIDECTOMY DOUBLE OSTEOTOMY [28299]</t>
  </si>
  <si>
    <t>I-SCREW, I-SCREW, I-SCREW, I-SCREW, I-SCREW, I-SCREW, I-SCREW, I-SCREW, I-SCREW, I-SCREW, 7mm short thread L 55mm screw</t>
  </si>
  <si>
    <t>Bailey, Cecila [465150936]</t>
  </si>
  <si>
    <t>ARTHRODESIS GREAT TOE METATARSOPHALANGEAL JOINT [28750] - Right - Toe; MODIFIER IMPLANT NOVASTEP PECAPLASTY SYSTEM [731] - N/A - Toe</t>
  </si>
  <si>
    <t>65 yrs</t>
  </si>
  <si>
    <t>I-SCREW, MagnetOS 1.5cc, Peca Screw 4mm x 30mm</t>
  </si>
  <si>
    <t>Pica, Kim [480315670]</t>
  </si>
  <si>
    <t>ARTHRODESIS TRIPLE [28715] - Left - Ankle; MODIFIER IMPLANT NOVASTEP PECAPLASTY SYSTEM [731] - N/A - Ankle</t>
  </si>
  <si>
    <t>I-SCREW, I-OTHER, Vis Compressive Screw, Vis PECA Impressive Implant, Vis PECA Impressive Implant, Vis PECA Impressive Implant, Vis PECA Compressive Implant, K-Wire 1.4 x 150 mm, Nexis K-Wire 2.2 x 200 mm, PECA Quickstep Reamer 3.2, Nexis 4-8 Cannulated Drill Bit, T25 Cannulated Screw Driver</t>
  </si>
  <si>
    <t>Bullock, Lisa M [367816345]</t>
  </si>
  <si>
    <t>ARTHRODESIS MIDTARSAL/TARSOMETATARSAL MULTIPLE/TRANSVERSE [28730] - Left - Foot; ARTHRODESIS MIDTARSAL/TARSOMETATARSAL MULTIPLE/TRANSVERSE W/; OSTEOTOMY [28735] - Left - Foot; ARTHRODESIS MIDTARSOMETATARSAL SINGLE JOINT [28740] - Left - Toe; MODIFIER IMPLANT NOVASTEP PECAPLASTY SYSTEM [731] - N/A - Toe</t>
  </si>
  <si>
    <t>I-BONELOWER, I-SCREW, I-SCREW, I-SCREW, I-STEM, I-BONEHRDWRE, I-CUPCOVER, I-GRAFT, I-OTHER, 7.0mm x 125mm beam, 5.0 x 90mm bolt, 5.0 x 95mm bolt</t>
  </si>
  <si>
    <t>Complete Union (Date)</t>
  </si>
  <si>
    <t>Early Union (Date)</t>
  </si>
  <si>
    <t>Incomplete Union (Date)</t>
  </si>
  <si>
    <t>Delayed Union (Date)</t>
  </si>
  <si>
    <t>Non Union (Date)</t>
  </si>
  <si>
    <t>R5/15/2023</t>
  </si>
  <si>
    <t>R2/23/2024</t>
  </si>
  <si>
    <t>R4/11/2024</t>
  </si>
  <si>
    <t>R4/25/2024</t>
  </si>
  <si>
    <t>NO DATA FOR BELOW CASES YET:</t>
  </si>
  <si>
    <t>F+H</t>
  </si>
  <si>
    <t>Meskill, Maureen [442091658]</t>
  </si>
  <si>
    <t>ARTHRODESIS GREAT TOE METATARSOPHALANGEAL JOINT [28750] - Left - Toe; OSTEOTOMY W/WO LENGTHENING SHORTENING/CORRECTION METATARSAL EXCEPT 1ST EA [28308] - Left - Toe; MODIFIER IMPLANT NOVASTEP PECAPLASTY SYSTEM [731] - N/A - Toe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</si>
</sst>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5" x14ac:knownFonts="1">
    <font>
      <sz val="10"/>
      <color rgb="FF000000"/>
      <name val="Arial"/>
      <scheme val="minor"/>
    </font>
    <font>
      <b/>
      <sz val="15"/>
      <color rgb="FF00FF00"/>
      <name val="Arial"/>
      <family val="2"/>
      <scheme val="minor"/>
    </font>
    <font>
      <sz val="10"/>
      <color theme="1"/>
      <name val="Arial"/>
      <family val="2"/>
      <scheme val="minor"/>
    </font>
    <font>
      <b/>
      <sz val="10"/>
      <color rgb="FF000000"/>
      <name val="Arial"/>
      <family val="2"/>
      <scheme val="minor"/>
    </font>
    <font>
      <b/>
      <sz val="10"/>
      <color rgb="FFFFFF00"/>
      <name val="Arial"/>
      <family val="2"/>
      <scheme val="minor"/>
    </font>
    <font>
      <b/>
      <sz val="10"/>
      <color theme="1"/>
      <name val="Arial"/>
      <family val="2"/>
      <scheme val="minor"/>
    </font>
    <font>
      <b/>
      <i/>
      <sz val="10"/>
      <color rgb="FF00FF00"/>
      <name val="Arial"/>
      <family val="2"/>
      <scheme val="minor"/>
    </font>
    <font>
      <sz val="11"/>
      <color rgb="FF000000"/>
      <name val="Calibri"/>
      <family val="2"/>
    </font>
    <font>
      <sz val="10"/>
      <color rgb="FF000000"/>
      <name val="Arial"/>
      <family val="2"/>
      <scheme val="minor"/>
    </font>
    <font>
      <sz val="13"/>
      <color rgb="FF386A4D"/>
      <name val="Arial"/>
      <family val="2"/>
      <scheme val="minor"/>
    </font>
    <font>
      <sz val="11"/>
      <color rgb="FF000000"/>
      <name val="Arial"/>
      <family val="2"/>
      <scheme val="minor"/>
    </font>
    <font>
      <sz val="10"/>
      <name val="Arial"/>
      <family val="2"/>
      <scheme val="minor"/>
    </font>
    <font>
      <sz val="11"/>
      <name val="Arial"/>
      <family val="2"/>
      <scheme val="minor"/>
    </font>
    <font>
      <sz val="10"/>
      <color rgb="FF444444"/>
      <name val="Arial"/>
      <family val="2"/>
      <scheme val="minor"/>
    </font>
    <font>
      <sz val="11"/>
      <color rgb="FF000000"/>
      <name val="Aptos Narrow"/>
      <family val="2"/>
    </font>
    <font>
      <sz val="8"/>
      <color rgb="FF000000"/>
      <name val="Arial"/>
      <charset val="1"/>
    </font>
    <font>
      <b/>
      <sz val="10"/>
      <color rgb="FF000000"/>
      <name val="Arial"/>
      <scheme val="minor"/>
    </font>
    <font>
      <b/>
      <sz val="11"/>
      <color rgb="FF000000"/>
      <name val="Calibri"/>
      <family val="2"/>
    </font>
    <font>
      <b/>
      <sz val="11"/>
      <color rgb="FF000000"/>
      <name val="Aptos Narrow"/>
      <family val="2"/>
    </font>
    <font>
      <sz val="10"/>
      <color rgb="FF000000"/>
      <name val="Arial"/>
      <charset val="1"/>
    </font>
    <font>
      <sz val="10"/>
      <color rgb="FFFF0000"/>
      <name val="Arial"/>
      <scheme val="minor"/>
    </font>
    <font>
      <sz val="10"/>
      <color theme="1"/>
      <name val="Arial"/>
      <scheme val="minor"/>
    </font>
    <font>
      <sz val="11"/>
      <color theme="1"/>
      <name val="Aptos Narrow"/>
      <family val="2"/>
    </font>
    <font>
      <sz val="11"/>
      <color rgb="FF000000"/>
      <name val="Aptos Narrow"/>
    </font>
    <font>
      <sz val="11"/>
      <color rgb="FF000000"/>
      <name val="Aptos Narrow"/>
      <charset val="1"/>
    </font>
  </fonts>
  <fills count="9">
    <fill>
      <patternFill patternType="none"/>
    </fill>
    <fill>
      <patternFill patternType="gray125"/>
    </fill>
    <fill>
      <patternFill patternType="solid">
        <fgColor rgb="FF0000FF"/>
        <bgColor rgb="FF0000FF"/>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bgColor indexed="64"/>
      </patternFill>
    </fill>
    <fill>
      <patternFill patternType="solid">
        <fgColor rgb="FFC00000"/>
        <bgColor indexed="64"/>
      </patternFill>
    </fill>
    <fill>
      <patternFill patternType="solid">
        <fgColor rgb="FFFF0000"/>
        <bgColor indexed="64"/>
      </patternFill>
    </fill>
  </fills>
  <borders count="12">
    <border>
      <left/>
      <right/>
      <top/>
      <bottom/>
      <diagonal/>
    </border>
    <border>
      <left style="thick">
        <color rgb="FF00FF00"/>
      </left>
      <right/>
      <top style="thick">
        <color rgb="FF00FF00"/>
      </top>
      <bottom/>
      <diagonal/>
    </border>
    <border>
      <left/>
      <right/>
      <top style="thick">
        <color rgb="FF00FF00"/>
      </top>
      <bottom/>
      <diagonal/>
    </border>
    <border>
      <left/>
      <right style="thick">
        <color rgb="FF00FF00"/>
      </right>
      <top style="thick">
        <color rgb="FF00FF00"/>
      </top>
      <bottom/>
      <diagonal/>
    </border>
    <border>
      <left style="thick">
        <color rgb="FF00FF00"/>
      </left>
      <right/>
      <top/>
      <bottom/>
      <diagonal/>
    </border>
    <border>
      <left/>
      <right style="thick">
        <color rgb="FF00FF00"/>
      </right>
      <top/>
      <bottom/>
      <diagonal/>
    </border>
    <border>
      <left style="thick">
        <color rgb="FF00FF00"/>
      </left>
      <right/>
      <top/>
      <bottom style="thick">
        <color rgb="FF00FF00"/>
      </bottom>
      <diagonal/>
    </border>
    <border>
      <left/>
      <right/>
      <top/>
      <bottom style="thick">
        <color rgb="FF00FF00"/>
      </bottom>
      <diagonal/>
    </border>
    <border>
      <left/>
      <right style="thick">
        <color rgb="FF00FF00"/>
      </right>
      <top/>
      <bottom style="thick">
        <color rgb="FF00FF00"/>
      </bottom>
      <diagonal/>
    </border>
    <border>
      <left style="thick">
        <color rgb="FF00FF00"/>
      </left>
      <right/>
      <top style="thick">
        <color rgb="FF00FF00"/>
      </top>
      <bottom style="thick">
        <color rgb="FF00FF00"/>
      </bottom>
      <diagonal/>
    </border>
    <border>
      <left/>
      <right/>
      <top style="thick">
        <color rgb="FF00FF00"/>
      </top>
      <bottom style="thick">
        <color rgb="FF00FF00"/>
      </bottom>
      <diagonal/>
    </border>
    <border>
      <left/>
      <right style="thick">
        <color rgb="FF00FF00"/>
      </right>
      <top style="thick">
        <color rgb="FF00FF00"/>
      </top>
      <bottom style="thick">
        <color rgb="FF00FF00"/>
      </bottom>
      <diagonal/>
    </border>
  </borders>
  <cellStyleXfs count="1">
    <xf numFmtId="0" fontId="0" fillId="0" borderId="0"/>
  </cellStyleXfs>
  <cellXfs count="171">
    <xf numFmtId="0" fontId="0" fillId="0" borderId="0" xfId="0"/>
    <xf numFmtId="0" fontId="1" fillId="2" borderId="0" xfId="0" applyFont="1" applyFill="1" applyAlignment="1">
      <alignment horizontal="center"/>
    </xf>
    <xf numFmtId="0" fontId="1" fillId="2" borderId="0" xfId="0" applyFont="1" applyFill="1"/>
    <xf numFmtId="14" fontId="2" fillId="0" borderId="0" xfId="0" applyNumberFormat="1"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applyAlignment="1">
      <alignment horizontal="center"/>
    </xf>
    <xf numFmtId="14" fontId="2" fillId="0" borderId="1" xfId="0" applyNumberFormat="1" applyFont="1" applyBorder="1" applyAlignment="1">
      <alignment horizontal="center"/>
    </xf>
    <xf numFmtId="0" fontId="2" fillId="0" borderId="2" xfId="0" applyFont="1" applyBorder="1" applyAlignment="1">
      <alignment horizontal="center"/>
    </xf>
    <xf numFmtId="14" fontId="2" fillId="0" borderId="2" xfId="0" applyNumberFormat="1" applyFont="1" applyBorder="1" applyAlignment="1">
      <alignment horizontal="center"/>
    </xf>
    <xf numFmtId="164" fontId="2" fillId="0" borderId="2" xfId="0" applyNumberFormat="1" applyFont="1" applyBorder="1" applyAlignment="1">
      <alignment horizontal="center"/>
    </xf>
    <xf numFmtId="0" fontId="3" fillId="0" borderId="3" xfId="0" applyFont="1" applyBorder="1" applyAlignment="1">
      <alignment horizontal="center"/>
    </xf>
    <xf numFmtId="14" fontId="2" fillId="0" borderId="4" xfId="0" applyNumberFormat="1" applyFont="1" applyBorder="1" applyAlignment="1">
      <alignment horizontal="center"/>
    </xf>
    <xf numFmtId="0" fontId="5" fillId="0" borderId="5" xfId="0" applyFont="1" applyBorder="1" applyAlignment="1">
      <alignment horizontal="center"/>
    </xf>
    <xf numFmtId="0" fontId="5" fillId="0" borderId="5" xfId="0" applyFont="1" applyBorder="1"/>
    <xf numFmtId="0" fontId="2" fillId="0" borderId="2" xfId="0" applyFont="1" applyBorder="1"/>
    <xf numFmtId="164" fontId="6" fillId="0" borderId="2" xfId="0" applyNumberFormat="1" applyFont="1" applyBorder="1" applyAlignment="1">
      <alignment horizontal="center"/>
    </xf>
    <xf numFmtId="0" fontId="5" fillId="0" borderId="2" xfId="0" applyFont="1" applyBorder="1"/>
    <xf numFmtId="0" fontId="5" fillId="0" borderId="3" xfId="0" applyFont="1" applyBorder="1"/>
    <xf numFmtId="0" fontId="3" fillId="0" borderId="5" xfId="0" applyFont="1" applyBorder="1" applyAlignment="1">
      <alignment horizontal="center"/>
    </xf>
    <xf numFmtId="0" fontId="5" fillId="0" borderId="0" xfId="0" applyFont="1"/>
    <xf numFmtId="14" fontId="2" fillId="0" borderId="6" xfId="0" applyNumberFormat="1" applyFont="1" applyBorder="1" applyAlignment="1">
      <alignment horizontal="center"/>
    </xf>
    <xf numFmtId="0" fontId="2" fillId="0" borderId="7" xfId="0" applyFont="1" applyBorder="1" applyAlignment="1">
      <alignment horizontal="center"/>
    </xf>
    <xf numFmtId="14" fontId="2" fillId="0" borderId="7" xfId="0" applyNumberFormat="1" applyFont="1" applyBorder="1" applyAlignment="1">
      <alignment horizontal="center"/>
    </xf>
    <xf numFmtId="164" fontId="2" fillId="0" borderId="7" xfId="0" applyNumberFormat="1" applyFont="1" applyBorder="1" applyAlignment="1">
      <alignment horizontal="center"/>
    </xf>
    <xf numFmtId="0" fontId="5" fillId="0" borderId="8" xfId="0" applyFont="1" applyBorder="1"/>
    <xf numFmtId="164" fontId="6" fillId="0" borderId="0" xfId="0" applyNumberFormat="1" applyFont="1" applyAlignment="1">
      <alignment horizontal="center"/>
    </xf>
    <xf numFmtId="0" fontId="5" fillId="0" borderId="3" xfId="0" applyFont="1" applyBorder="1" applyAlignment="1">
      <alignment horizontal="center"/>
    </xf>
    <xf numFmtId="14" fontId="2" fillId="0" borderId="9" xfId="0" applyNumberFormat="1" applyFont="1" applyBorder="1" applyAlignment="1">
      <alignment horizontal="center"/>
    </xf>
    <xf numFmtId="0" fontId="2" fillId="0" borderId="10" xfId="0" applyFont="1" applyBorder="1" applyAlignment="1">
      <alignment horizontal="center"/>
    </xf>
    <xf numFmtId="14" fontId="2" fillId="0" borderId="10" xfId="0" applyNumberFormat="1" applyFont="1" applyBorder="1" applyAlignment="1">
      <alignment horizontal="center"/>
    </xf>
    <xf numFmtId="164" fontId="2" fillId="0" borderId="10" xfId="0" applyNumberFormat="1" applyFont="1" applyBorder="1" applyAlignment="1">
      <alignment horizontal="center"/>
    </xf>
    <xf numFmtId="0" fontId="5" fillId="0" borderId="11" xfId="0" applyFont="1" applyBorder="1"/>
    <xf numFmtId="0" fontId="5" fillId="0" borderId="0" xfId="0" applyFont="1" applyAlignment="1">
      <alignment horizontal="center"/>
    </xf>
    <xf numFmtId="0" fontId="2" fillId="0" borderId="5" xfId="0" applyFont="1" applyBorder="1" applyAlignment="1">
      <alignment horizontal="center"/>
    </xf>
    <xf numFmtId="0" fontId="5" fillId="0" borderId="8" xfId="0" applyFont="1" applyBorder="1" applyAlignment="1">
      <alignment horizontal="center"/>
    </xf>
    <xf numFmtId="164" fontId="6" fillId="0" borderId="0" xfId="0" applyNumberFormat="1" applyFont="1"/>
    <xf numFmtId="0" fontId="7" fillId="0" borderId="0" xfId="0" applyFont="1"/>
    <xf numFmtId="14" fontId="7" fillId="0" borderId="0" xfId="0" applyNumberFormat="1" applyFont="1"/>
    <xf numFmtId="14" fontId="0" fillId="0" borderId="0" xfId="0" applyNumberFormat="1"/>
    <xf numFmtId="0" fontId="9" fillId="0" borderId="0" xfId="0" applyFont="1"/>
    <xf numFmtId="2" fontId="1" fillId="2" borderId="0" xfId="0" applyNumberFormat="1" applyFont="1" applyFill="1" applyAlignment="1">
      <alignment horizontal="center"/>
    </xf>
    <xf numFmtId="2" fontId="2" fillId="0" borderId="0" xfId="0" applyNumberFormat="1" applyFont="1" applyAlignment="1">
      <alignment horizontal="center"/>
    </xf>
    <xf numFmtId="2" fontId="2" fillId="0" borderId="2" xfId="0" applyNumberFormat="1" applyFont="1" applyBorder="1" applyAlignment="1">
      <alignment horizontal="center"/>
    </xf>
    <xf numFmtId="2" fontId="2" fillId="0" borderId="2" xfId="0" applyNumberFormat="1" applyFont="1" applyBorder="1"/>
    <xf numFmtId="2" fontId="0" fillId="0" borderId="0" xfId="0" applyNumberFormat="1"/>
    <xf numFmtId="0" fontId="8" fillId="0" borderId="0" xfId="0" applyFont="1"/>
    <xf numFmtId="0" fontId="11" fillId="0" borderId="0" xfId="0" applyFont="1" applyAlignment="1">
      <alignment horizontal="center"/>
    </xf>
    <xf numFmtId="0" fontId="11" fillId="0" borderId="0" xfId="0" applyFont="1"/>
    <xf numFmtId="14" fontId="2" fillId="3" borderId="4" xfId="0" applyNumberFormat="1" applyFont="1" applyFill="1" applyBorder="1" applyAlignment="1">
      <alignment horizontal="center"/>
    </xf>
    <xf numFmtId="0" fontId="2" fillId="3" borderId="0" xfId="0" applyFont="1" applyFill="1" applyAlignment="1">
      <alignment horizontal="center"/>
    </xf>
    <xf numFmtId="14" fontId="2" fillId="3" borderId="0" xfId="0" applyNumberFormat="1" applyFont="1" applyFill="1" applyAlignment="1">
      <alignment horizontal="center"/>
    </xf>
    <xf numFmtId="2" fontId="2" fillId="3" borderId="2" xfId="0" applyNumberFormat="1" applyFont="1" applyFill="1" applyBorder="1" applyAlignment="1">
      <alignment horizontal="center"/>
    </xf>
    <xf numFmtId="164" fontId="2" fillId="3" borderId="0" xfId="0" applyNumberFormat="1" applyFont="1" applyFill="1" applyAlignment="1">
      <alignment horizontal="center"/>
    </xf>
    <xf numFmtId="0" fontId="5" fillId="3" borderId="5" xfId="0" applyFont="1" applyFill="1" applyBorder="1"/>
    <xf numFmtId="0" fontId="0" fillId="3" borderId="0" xfId="0" applyFill="1"/>
    <xf numFmtId="0" fontId="13" fillId="0" borderId="0" xfId="0" applyFont="1"/>
    <xf numFmtId="0" fontId="2" fillId="3" borderId="5" xfId="0" applyFont="1" applyFill="1" applyBorder="1" applyAlignment="1">
      <alignment horizontal="center"/>
    </xf>
    <xf numFmtId="0" fontId="11" fillId="3" borderId="0" xfId="0" applyFont="1" applyFill="1" applyAlignment="1">
      <alignment horizontal="center"/>
    </xf>
    <xf numFmtId="0" fontId="11" fillId="3" borderId="0" xfId="0" applyFont="1" applyFill="1"/>
    <xf numFmtId="0" fontId="11" fillId="0" borderId="7" xfId="0" applyFont="1" applyBorder="1"/>
    <xf numFmtId="0" fontId="5" fillId="3" borderId="5" xfId="0" applyFont="1" applyFill="1" applyBorder="1" applyAlignment="1">
      <alignment horizontal="center"/>
    </xf>
    <xf numFmtId="0" fontId="1" fillId="2" borderId="0" xfId="0" applyFont="1" applyFill="1" applyAlignment="1">
      <alignment horizontal="left"/>
    </xf>
    <xf numFmtId="2" fontId="1" fillId="2" borderId="0" xfId="0" applyNumberFormat="1" applyFont="1" applyFill="1" applyAlignment="1">
      <alignment horizontal="left"/>
    </xf>
    <xf numFmtId="0" fontId="0" fillId="0" borderId="0" xfId="0" applyAlignment="1">
      <alignment horizontal="left"/>
    </xf>
    <xf numFmtId="14" fontId="2" fillId="0" borderId="0" xfId="0" applyNumberFormat="1" applyFont="1" applyAlignment="1">
      <alignment horizontal="left"/>
    </xf>
    <xf numFmtId="0" fontId="2" fillId="0" borderId="0" xfId="0" applyFont="1" applyAlignment="1">
      <alignment horizontal="left"/>
    </xf>
    <xf numFmtId="2" fontId="2" fillId="0" borderId="0" xfId="0" applyNumberFormat="1" applyFont="1" applyAlignment="1">
      <alignment horizontal="left"/>
    </xf>
    <xf numFmtId="164" fontId="2" fillId="0" borderId="0" xfId="0" applyNumberFormat="1" applyFont="1" applyAlignment="1">
      <alignment horizontal="left"/>
    </xf>
    <xf numFmtId="0" fontId="3" fillId="0" borderId="0" xfId="0" applyFont="1" applyAlignment="1">
      <alignment horizontal="left"/>
    </xf>
    <xf numFmtId="14" fontId="2" fillId="0" borderId="1" xfId="0" applyNumberFormat="1" applyFont="1" applyBorder="1" applyAlignment="1">
      <alignment horizontal="left"/>
    </xf>
    <xf numFmtId="0" fontId="2" fillId="0" borderId="2" xfId="0" applyFont="1" applyBorder="1" applyAlignment="1">
      <alignment horizontal="left"/>
    </xf>
    <xf numFmtId="14" fontId="2" fillId="0" borderId="2" xfId="0" applyNumberFormat="1" applyFont="1" applyBorder="1" applyAlignment="1">
      <alignment horizontal="left"/>
    </xf>
    <xf numFmtId="2" fontId="2" fillId="0" borderId="2" xfId="0" applyNumberFormat="1" applyFont="1" applyBorder="1" applyAlignment="1">
      <alignment horizontal="left"/>
    </xf>
    <xf numFmtId="164" fontId="2" fillId="0" borderId="2" xfId="0" applyNumberFormat="1" applyFont="1" applyBorder="1" applyAlignment="1">
      <alignment horizontal="left"/>
    </xf>
    <xf numFmtId="0" fontId="3" fillId="0" borderId="3" xfId="0" applyFont="1" applyBorder="1" applyAlignment="1">
      <alignment horizontal="left"/>
    </xf>
    <xf numFmtId="14" fontId="2" fillId="0" borderId="4" xfId="0" applyNumberFormat="1" applyFont="1" applyBorder="1" applyAlignment="1">
      <alignment horizontal="left"/>
    </xf>
    <xf numFmtId="0" fontId="5" fillId="0" borderId="5" xfId="0" applyFont="1" applyBorder="1" applyAlignment="1">
      <alignment horizontal="left"/>
    </xf>
    <xf numFmtId="0" fontId="11" fillId="0" borderId="0" xfId="0" applyFont="1" applyAlignment="1">
      <alignment horizontal="left"/>
    </xf>
    <xf numFmtId="14" fontId="0" fillId="0" borderId="0" xfId="0" applyNumberFormat="1" applyAlignment="1">
      <alignment horizontal="left"/>
    </xf>
    <xf numFmtId="14" fontId="2" fillId="3" borderId="4" xfId="0" applyNumberFormat="1" applyFont="1" applyFill="1" applyBorder="1" applyAlignment="1">
      <alignment horizontal="left"/>
    </xf>
    <xf numFmtId="0" fontId="2" fillId="3" borderId="0" xfId="0" applyFont="1" applyFill="1" applyAlignment="1">
      <alignment horizontal="left"/>
    </xf>
    <xf numFmtId="14" fontId="2" fillId="3" borderId="0" xfId="0" applyNumberFormat="1" applyFont="1" applyFill="1" applyAlignment="1">
      <alignment horizontal="left"/>
    </xf>
    <xf numFmtId="2" fontId="2" fillId="3" borderId="2" xfId="0" applyNumberFormat="1" applyFont="1" applyFill="1" applyBorder="1" applyAlignment="1">
      <alignment horizontal="left"/>
    </xf>
    <xf numFmtId="164" fontId="2" fillId="3" borderId="0" xfId="0" applyNumberFormat="1" applyFont="1" applyFill="1" applyAlignment="1">
      <alignment horizontal="left"/>
    </xf>
    <xf numFmtId="0" fontId="5" fillId="3" borderId="5" xfId="0" applyFont="1" applyFill="1" applyBorder="1" applyAlignment="1">
      <alignment horizontal="left"/>
    </xf>
    <xf numFmtId="0" fontId="0" fillId="3" borderId="0" xfId="0" applyFill="1" applyAlignment="1">
      <alignment horizontal="left"/>
    </xf>
    <xf numFmtId="0" fontId="2" fillId="0" borderId="5" xfId="0" applyFont="1" applyBorder="1" applyAlignment="1">
      <alignment horizontal="left"/>
    </xf>
    <xf numFmtId="164" fontId="6" fillId="0" borderId="2" xfId="0" applyNumberFormat="1" applyFont="1" applyBorder="1" applyAlignment="1">
      <alignment horizontal="left"/>
    </xf>
    <xf numFmtId="0" fontId="5" fillId="0" borderId="2" xfId="0" applyFont="1" applyBorder="1" applyAlignment="1">
      <alignment horizontal="left"/>
    </xf>
    <xf numFmtId="164" fontId="6" fillId="0" borderId="0" xfId="0" applyNumberFormat="1" applyFont="1" applyAlignment="1">
      <alignment horizontal="left"/>
    </xf>
    <xf numFmtId="0" fontId="5" fillId="0" borderId="0" xfId="0" applyFont="1" applyAlignment="1">
      <alignment horizontal="left"/>
    </xf>
    <xf numFmtId="0" fontId="3" fillId="0" borderId="5" xfId="0" applyFont="1" applyBorder="1" applyAlignment="1">
      <alignment horizontal="left"/>
    </xf>
    <xf numFmtId="0" fontId="5" fillId="0" borderId="3" xfId="0" applyFont="1" applyBorder="1" applyAlignment="1">
      <alignment horizontal="left"/>
    </xf>
    <xf numFmtId="14" fontId="2" fillId="0" borderId="6" xfId="0" applyNumberFormat="1" applyFont="1" applyBorder="1" applyAlignment="1">
      <alignment horizontal="left"/>
    </xf>
    <xf numFmtId="0" fontId="2" fillId="0" borderId="7" xfId="0" applyFont="1" applyBorder="1" applyAlignment="1">
      <alignment horizontal="left"/>
    </xf>
    <xf numFmtId="14" fontId="2" fillId="0" borderId="7" xfId="0" applyNumberFormat="1" applyFont="1" applyBorder="1" applyAlignment="1">
      <alignment horizontal="left"/>
    </xf>
    <xf numFmtId="164" fontId="2" fillId="0" borderId="7" xfId="0" applyNumberFormat="1" applyFont="1" applyBorder="1" applyAlignment="1">
      <alignment horizontal="left"/>
    </xf>
    <xf numFmtId="0" fontId="5" fillId="0" borderId="8" xfId="0" applyFont="1" applyBorder="1" applyAlignment="1">
      <alignment horizontal="left"/>
    </xf>
    <xf numFmtId="2" fontId="0" fillId="0" borderId="0" xfId="0" applyNumberFormat="1" applyAlignment="1">
      <alignment horizontal="left"/>
    </xf>
    <xf numFmtId="0" fontId="11" fillId="0" borderId="7" xfId="0" applyFont="1" applyBorder="1" applyAlignment="1">
      <alignment horizontal="left"/>
    </xf>
    <xf numFmtId="14" fontId="2" fillId="0" borderId="9" xfId="0" applyNumberFormat="1" applyFont="1" applyBorder="1" applyAlignment="1">
      <alignment horizontal="left"/>
    </xf>
    <xf numFmtId="0" fontId="2" fillId="0" borderId="10" xfId="0" applyFont="1" applyBorder="1" applyAlignment="1">
      <alignment horizontal="left"/>
    </xf>
    <xf numFmtId="14" fontId="2" fillId="0" borderId="10" xfId="0" applyNumberFormat="1" applyFont="1" applyBorder="1" applyAlignment="1">
      <alignment horizontal="left"/>
    </xf>
    <xf numFmtId="164" fontId="2" fillId="0" borderId="10" xfId="0" applyNumberFormat="1" applyFont="1" applyBorder="1" applyAlignment="1">
      <alignment horizontal="left"/>
    </xf>
    <xf numFmtId="0" fontId="5" fillId="0" borderId="11" xfId="0" applyFont="1" applyBorder="1" applyAlignment="1">
      <alignment horizontal="left"/>
    </xf>
    <xf numFmtId="0" fontId="8" fillId="0" borderId="0" xfId="0" applyFont="1" applyAlignment="1">
      <alignment horizontal="left"/>
    </xf>
    <xf numFmtId="0" fontId="11" fillId="3" borderId="0" xfId="0" applyFont="1" applyFill="1" applyAlignment="1">
      <alignment horizontal="left"/>
    </xf>
    <xf numFmtId="0" fontId="2" fillId="3" borderId="5" xfId="0" applyFont="1" applyFill="1" applyBorder="1" applyAlignment="1">
      <alignment horizontal="left"/>
    </xf>
    <xf numFmtId="0" fontId="13" fillId="0" borderId="0" xfId="0" applyFont="1" applyAlignment="1">
      <alignment horizontal="left"/>
    </xf>
    <xf numFmtId="0" fontId="9" fillId="0" borderId="0" xfId="0" applyFont="1" applyAlignment="1">
      <alignment horizontal="left"/>
    </xf>
    <xf numFmtId="0" fontId="7" fillId="0" borderId="0" xfId="0" applyFont="1" applyAlignment="1">
      <alignment horizontal="center"/>
    </xf>
    <xf numFmtId="0" fontId="14" fillId="0" borderId="0" xfId="0" applyFont="1"/>
    <xf numFmtId="14" fontId="14" fillId="0" borderId="0" xfId="0" applyNumberFormat="1" applyFont="1"/>
    <xf numFmtId="0" fontId="2" fillId="5" borderId="0" xfId="0" applyFont="1" applyFill="1" applyAlignment="1">
      <alignment horizontal="left" wrapText="1"/>
    </xf>
    <xf numFmtId="0" fontId="0" fillId="5" borderId="0" xfId="0" applyFill="1" applyAlignment="1">
      <alignment horizontal="left" wrapText="1"/>
    </xf>
    <xf numFmtId="14" fontId="0" fillId="5" borderId="0" xfId="0" applyNumberFormat="1" applyFill="1" applyAlignment="1">
      <alignment horizontal="left"/>
    </xf>
    <xf numFmtId="0" fontId="16" fillId="4" borderId="0" xfId="0" applyFont="1" applyFill="1" applyAlignment="1">
      <alignment horizontal="left"/>
    </xf>
    <xf numFmtId="1" fontId="17" fillId="4" borderId="0" xfId="0" applyNumberFormat="1" applyFont="1" applyFill="1" applyAlignment="1">
      <alignment horizontal="left"/>
    </xf>
    <xf numFmtId="1" fontId="16" fillId="4" borderId="0" xfId="0" applyNumberFormat="1" applyFont="1" applyFill="1" applyAlignment="1">
      <alignment horizontal="left"/>
    </xf>
    <xf numFmtId="0" fontId="18" fillId="4" borderId="0" xfId="0" applyFont="1" applyFill="1" applyAlignment="1">
      <alignment horizontal="left"/>
    </xf>
    <xf numFmtId="1" fontId="14" fillId="0" borderId="0" xfId="0" applyNumberFormat="1" applyFont="1" applyAlignment="1">
      <alignment horizontal="left"/>
    </xf>
    <xf numFmtId="0" fontId="15" fillId="0" borderId="0" xfId="0" applyFont="1" applyAlignment="1">
      <alignment horizontal="left"/>
    </xf>
    <xf numFmtId="1" fontId="0" fillId="0" borderId="0" xfId="0" applyNumberFormat="1" applyAlignment="1">
      <alignment horizontal="left"/>
    </xf>
    <xf numFmtId="0" fontId="14" fillId="0" borderId="0" xfId="0" applyFont="1" applyAlignment="1">
      <alignment horizontal="left"/>
    </xf>
    <xf numFmtId="1" fontId="14" fillId="5" borderId="0" xfId="0" applyNumberFormat="1" applyFont="1" applyFill="1" applyAlignment="1">
      <alignment horizontal="left"/>
    </xf>
    <xf numFmtId="14" fontId="19" fillId="5" borderId="0" xfId="0" applyNumberFormat="1" applyFont="1" applyFill="1" applyAlignment="1">
      <alignment horizontal="left"/>
    </xf>
    <xf numFmtId="14" fontId="0" fillId="5" borderId="0" xfId="0" applyNumberFormat="1" applyFill="1" applyAlignment="1">
      <alignment horizontal="left" wrapText="1"/>
    </xf>
    <xf numFmtId="1" fontId="0" fillId="5" borderId="0" xfId="0" applyNumberFormat="1" applyFill="1" applyAlignment="1">
      <alignment horizontal="left"/>
    </xf>
    <xf numFmtId="0" fontId="0" fillId="5" borderId="0" xfId="0" applyFill="1" applyAlignment="1">
      <alignment horizontal="left"/>
    </xf>
    <xf numFmtId="0" fontId="14" fillId="5" borderId="0" xfId="0" applyFont="1" applyFill="1" applyAlignment="1">
      <alignment horizontal="left"/>
    </xf>
    <xf numFmtId="14" fontId="0" fillId="0" borderId="0" xfId="0" applyNumberFormat="1" applyAlignment="1">
      <alignment horizontal="left" wrapText="1"/>
    </xf>
    <xf numFmtId="0" fontId="0" fillId="0" borderId="0" xfId="0" applyAlignment="1">
      <alignment horizontal="left" wrapText="1"/>
    </xf>
    <xf numFmtId="14" fontId="19" fillId="0" borderId="0" xfId="0" applyNumberFormat="1" applyFont="1" applyAlignment="1">
      <alignment horizontal="left"/>
    </xf>
    <xf numFmtId="14" fontId="0" fillId="7" borderId="0" xfId="0" applyNumberFormat="1" applyFill="1" applyAlignment="1">
      <alignment horizontal="left"/>
    </xf>
    <xf numFmtId="1" fontId="14" fillId="7" borderId="0" xfId="0" applyNumberFormat="1" applyFont="1" applyFill="1" applyAlignment="1">
      <alignment horizontal="left"/>
    </xf>
    <xf numFmtId="14" fontId="0" fillId="7" borderId="0" xfId="0" applyNumberFormat="1" applyFill="1" applyAlignment="1">
      <alignment horizontal="left" wrapText="1"/>
    </xf>
    <xf numFmtId="1" fontId="0" fillId="7" borderId="0" xfId="0" applyNumberFormat="1" applyFill="1" applyAlignment="1">
      <alignment horizontal="left"/>
    </xf>
    <xf numFmtId="0" fontId="0" fillId="7" borderId="0" xfId="0" applyFill="1" applyAlignment="1">
      <alignment horizontal="left"/>
    </xf>
    <xf numFmtId="0" fontId="14" fillId="7" borderId="0" xfId="0" applyFont="1" applyFill="1" applyAlignment="1">
      <alignment horizontal="left"/>
    </xf>
    <xf numFmtId="14" fontId="0" fillId="4" borderId="0" xfId="0" applyNumberFormat="1" applyFill="1" applyAlignment="1">
      <alignment horizontal="left"/>
    </xf>
    <xf numFmtId="14" fontId="21" fillId="6" borderId="0" xfId="0" applyNumberFormat="1" applyFont="1" applyFill="1" applyAlignment="1">
      <alignment horizontal="left"/>
    </xf>
    <xf numFmtId="1" fontId="21" fillId="6" borderId="0" xfId="0" applyNumberFormat="1" applyFont="1" applyFill="1" applyAlignment="1">
      <alignment horizontal="left"/>
    </xf>
    <xf numFmtId="0" fontId="21" fillId="6" borderId="0" xfId="0" applyFont="1" applyFill="1" applyAlignment="1">
      <alignment horizontal="left"/>
    </xf>
    <xf numFmtId="0" fontId="22" fillId="6" borderId="0" xfId="0" applyFont="1" applyFill="1" applyAlignment="1">
      <alignment horizontal="left"/>
    </xf>
    <xf numFmtId="0" fontId="19" fillId="0" borderId="0" xfId="0" applyFont="1"/>
    <xf numFmtId="0" fontId="23" fillId="0" borderId="0" xfId="0" applyFont="1"/>
    <xf numFmtId="14" fontId="23" fillId="0" borderId="0" xfId="0" applyNumberFormat="1" applyFont="1"/>
    <xf numFmtId="0" fontId="24" fillId="0" borderId="0" xfId="0" applyFont="1"/>
    <xf numFmtId="14" fontId="20" fillId="7" borderId="0" xfId="0" applyNumberFormat="1" applyFont="1" applyFill="1" applyAlignment="1">
      <alignment horizontal="left"/>
    </xf>
    <xf numFmtId="1" fontId="14" fillId="8" borderId="0" xfId="0" applyNumberFormat="1" applyFont="1" applyFill="1" applyAlignment="1">
      <alignment horizontal="left"/>
    </xf>
    <xf numFmtId="0" fontId="14" fillId="8" borderId="0" xfId="0" applyFont="1" applyFill="1" applyAlignment="1">
      <alignment horizontal="left"/>
    </xf>
    <xf numFmtId="14" fontId="0" fillId="8" borderId="0" xfId="0" applyNumberFormat="1" applyFill="1" applyAlignment="1">
      <alignment horizontal="left"/>
    </xf>
    <xf numFmtId="14" fontId="0" fillId="8" borderId="0" xfId="0" applyNumberFormat="1" applyFill="1" applyAlignment="1">
      <alignment horizontal="left" wrapText="1"/>
    </xf>
    <xf numFmtId="1" fontId="0" fillId="8" borderId="0" xfId="0" applyNumberFormat="1" applyFill="1" applyAlignment="1">
      <alignment horizontal="left"/>
    </xf>
    <xf numFmtId="0" fontId="0" fillId="8" borderId="0" xfId="0" applyFill="1" applyAlignment="1">
      <alignment horizontal="left"/>
    </xf>
    <xf numFmtId="14" fontId="23" fillId="3" borderId="0" xfId="0" applyNumberFormat="1" applyFont="1" applyFill="1"/>
    <xf numFmtId="0" fontId="24" fillId="3" borderId="0" xfId="0" applyFont="1" applyFill="1"/>
    <xf numFmtId="1" fontId="0" fillId="3" borderId="0" xfId="0" applyNumberFormat="1" applyFill="1" applyAlignment="1">
      <alignment horizontal="left"/>
    </xf>
    <xf numFmtId="0" fontId="23" fillId="3" borderId="0" xfId="0" applyFont="1" applyFill="1"/>
    <xf numFmtId="14" fontId="0" fillId="3" borderId="0" xfId="0" applyNumberFormat="1" applyFill="1" applyAlignment="1">
      <alignment horizontal="left"/>
    </xf>
    <xf numFmtId="0" fontId="4" fillId="2" borderId="0" xfId="0" applyFont="1" applyFill="1" applyAlignment="1">
      <alignment horizontal="center"/>
    </xf>
    <xf numFmtId="0" fontId="0" fillId="0" borderId="0" xfId="0"/>
    <xf numFmtId="164" fontId="2" fillId="0" borderId="0" xfId="0" applyNumberFormat="1" applyFont="1"/>
    <xf numFmtId="0" fontId="4" fillId="2" borderId="0" xfId="0" applyFont="1" applyFill="1" applyAlignment="1">
      <alignment horizontal="left"/>
    </xf>
    <xf numFmtId="0" fontId="4" fillId="2" borderId="7" xfId="0" applyFont="1" applyFill="1" applyBorder="1" applyAlignment="1">
      <alignment horizontal="left"/>
    </xf>
    <xf numFmtId="0" fontId="0" fillId="0" borderId="7" xfId="0" applyBorder="1" applyAlignment="1">
      <alignment horizontal="left"/>
    </xf>
    <xf numFmtId="0" fontId="0" fillId="0" borderId="0" xfId="0" applyAlignment="1">
      <alignment horizontal="left"/>
    </xf>
    <xf numFmtId="0" fontId="7" fillId="0" borderId="0" xfId="0" applyFont="1"/>
    <xf numFmtId="14" fontId="7" fillId="0" borderId="0" xfId="0" applyNumberFormat="1" applyFont="1"/>
    <xf numFmtId="0" fontId="7"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lnemri, Ahab" id="{3696BE8A-5500-224A-8774-C162FB73001A}" userId="S::aalnemri@upenn.edu::c1d615c0-f609-4ea1-be05-3a19791a9e5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4-07-17T15:19:26.66" personId="{3696BE8A-5500-224A-8774-C162FB73001A}" id="{21138430-ABA4-C04B-868A-59B8B0804550}">
    <text>These are Presby MRNs- switch with regular</text>
  </threadedComment>
  <threadedComment ref="G1" dT="2024-07-17T15:19:11.71" personId="{3696BE8A-5500-224A-8774-C162FB73001A}" id="{008DA28E-EA8C-2B48-824E-36B7F087B4FA}">
    <text>Verify if these are correct in the chart!</text>
  </threadedComment>
  <threadedComment ref="A45" dT="2024-07-17T15:20:01.45" personId="{3696BE8A-5500-224A-8774-C162FB73001A}" id="{951E2BFE-6EFB-7E44-8150-4EDA2135FC16}">
    <text>Put these into respective categories</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07-17T15:19:26.66" personId="{3696BE8A-5500-224A-8774-C162FB73001A}" id="{14D6F938-C03F-964F-8160-FD2B77F03630}">
    <text>These are Presby MRNs- switch with regular</text>
  </threadedComment>
  <threadedComment ref="G1" dT="2024-07-17T15:19:11.71" personId="{3696BE8A-5500-224A-8774-C162FB73001A}" id="{6A6E9986-8748-4C47-8B42-C5B3016012F4}">
    <text>Verify if these are correct in the chart!</text>
  </threadedComment>
  <threadedComment ref="A60" dT="2024-07-17T15:20:01.45" personId="{3696BE8A-5500-224A-8774-C162FB73001A}" id="{019A677D-64A6-DA4F-ACFE-574B09F013C3}">
    <text>Put these into respective categories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42"/>
  <sheetViews>
    <sheetView zoomScale="94" workbookViewId="0"/>
  </sheetViews>
  <sheetFormatPr defaultColWidth="12.7109375" defaultRowHeight="15.75" customHeight="1" x14ac:dyDescent="0.2"/>
  <cols>
    <col min="2" max="2" width="20.7109375" customWidth="1"/>
    <col min="3" max="3" width="17.42578125" customWidth="1"/>
    <col min="4" max="4" width="18.140625" customWidth="1"/>
    <col min="5" max="5" width="17.85546875" customWidth="1"/>
    <col min="6" max="6" width="13.7109375" style="45" customWidth="1"/>
    <col min="7" max="7" width="7.85546875" customWidth="1"/>
    <col min="8" max="8" width="15.42578125" customWidth="1"/>
    <col min="9" max="9" width="11.85546875" customWidth="1"/>
    <col min="10" max="10" width="17.140625" customWidth="1"/>
    <col min="11" max="11" width="20.85546875" customWidth="1"/>
    <col min="12" max="12" width="29.42578125" customWidth="1"/>
  </cols>
  <sheetData>
    <row r="1" spans="1:27" ht="19.5" x14ac:dyDescent="0.3">
      <c r="A1" s="1" t="s">
        <v>0</v>
      </c>
      <c r="B1" s="1" t="s">
        <v>1</v>
      </c>
      <c r="C1" s="1" t="s">
        <v>2</v>
      </c>
      <c r="D1" s="1" t="s">
        <v>3</v>
      </c>
      <c r="E1" s="1" t="s">
        <v>4</v>
      </c>
      <c r="F1" s="41" t="s">
        <v>5</v>
      </c>
      <c r="G1" s="1" t="s">
        <v>6</v>
      </c>
      <c r="H1" s="1" t="s">
        <v>7</v>
      </c>
      <c r="I1" s="1" t="s">
        <v>8</v>
      </c>
      <c r="J1" s="1" t="s">
        <v>9</v>
      </c>
      <c r="K1" s="2" t="s">
        <v>10</v>
      </c>
      <c r="L1" s="2" t="s">
        <v>11</v>
      </c>
      <c r="M1" s="2" t="s">
        <v>12</v>
      </c>
      <c r="N1" s="2"/>
      <c r="O1" s="2"/>
      <c r="P1" s="2"/>
      <c r="Q1" s="2"/>
      <c r="R1" s="2"/>
      <c r="S1" s="2"/>
      <c r="T1" s="2"/>
      <c r="U1" s="2"/>
      <c r="V1" s="2"/>
      <c r="W1" s="2"/>
      <c r="X1" s="2"/>
      <c r="Y1" s="2"/>
      <c r="Z1" s="2"/>
      <c r="AA1" s="2"/>
    </row>
    <row r="2" spans="1:27" ht="15.75" customHeight="1" x14ac:dyDescent="0.2">
      <c r="A2" s="3"/>
      <c r="B2" s="4"/>
      <c r="C2" s="4"/>
      <c r="D2" s="4"/>
      <c r="E2" s="3"/>
      <c r="F2" s="42"/>
      <c r="G2" s="5"/>
      <c r="H2" s="4"/>
      <c r="I2" s="4"/>
      <c r="J2" s="6"/>
      <c r="K2" s="4"/>
      <c r="L2" s="4"/>
      <c r="M2" s="4"/>
      <c r="N2" s="4"/>
      <c r="O2" s="4"/>
      <c r="P2" s="4"/>
      <c r="Q2" s="4"/>
      <c r="R2" s="4"/>
      <c r="S2" s="4"/>
      <c r="T2" s="4"/>
      <c r="U2" s="4"/>
      <c r="V2" s="4"/>
      <c r="W2" s="4"/>
      <c r="X2" s="4"/>
      <c r="Y2" s="4"/>
      <c r="Z2" s="4"/>
      <c r="AA2" s="4"/>
    </row>
    <row r="3" spans="1:27" ht="15.75" customHeight="1" thickBot="1" x14ac:dyDescent="0.25">
      <c r="A3" s="161" t="s">
        <v>13</v>
      </c>
      <c r="B3" s="162"/>
      <c r="C3" s="162"/>
      <c r="D3" s="162"/>
      <c r="E3" s="162"/>
      <c r="F3" s="162"/>
      <c r="G3" s="162"/>
      <c r="H3" s="162"/>
      <c r="I3" s="162"/>
      <c r="J3" s="162"/>
      <c r="K3" s="4"/>
      <c r="L3" s="4"/>
      <c r="M3" s="4"/>
      <c r="N3" s="4"/>
      <c r="O3" s="4"/>
      <c r="P3" s="4"/>
      <c r="Q3" s="4"/>
      <c r="R3" s="4"/>
      <c r="S3" s="4"/>
      <c r="T3" s="4"/>
      <c r="U3" s="4"/>
      <c r="V3" s="4"/>
      <c r="W3" s="4"/>
      <c r="X3" s="4"/>
      <c r="Y3" s="4"/>
      <c r="Z3" s="4"/>
      <c r="AA3" s="4"/>
    </row>
    <row r="4" spans="1:27" ht="15.75" customHeight="1" thickTop="1" thickBot="1" x14ac:dyDescent="0.25">
      <c r="A4" s="7">
        <v>45099</v>
      </c>
      <c r="B4" s="8" t="s">
        <v>14</v>
      </c>
      <c r="C4" s="8" t="s">
        <v>15</v>
      </c>
      <c r="D4" s="8" t="s">
        <v>16</v>
      </c>
      <c r="E4" s="9">
        <v>20323</v>
      </c>
      <c r="F4" s="43">
        <f>_xlfn.DAYS(A4,E4)/365</f>
        <v>67.879452054794527</v>
      </c>
      <c r="G4" s="10">
        <v>1050</v>
      </c>
      <c r="H4" s="8" t="s">
        <v>17</v>
      </c>
      <c r="I4" s="8" t="s">
        <v>18</v>
      </c>
      <c r="J4" s="11">
        <v>75206528</v>
      </c>
      <c r="K4" s="4"/>
      <c r="L4" s="4"/>
      <c r="M4" s="4"/>
      <c r="N4" s="4"/>
      <c r="O4" s="4"/>
      <c r="P4" s="4"/>
      <c r="Q4" s="4"/>
      <c r="R4" s="4"/>
      <c r="S4" s="4"/>
      <c r="T4" s="4"/>
      <c r="U4" s="4"/>
      <c r="V4" s="4"/>
      <c r="W4" s="4"/>
      <c r="X4" s="4"/>
      <c r="Y4" s="4"/>
      <c r="Z4" s="4"/>
      <c r="AA4" s="4"/>
    </row>
    <row r="5" spans="1:27" ht="15.75" customHeight="1" thickTop="1" thickBot="1" x14ac:dyDescent="0.25">
      <c r="A5" s="12">
        <v>45159</v>
      </c>
      <c r="B5" s="4" t="s">
        <v>14</v>
      </c>
      <c r="C5" s="4" t="s">
        <v>19</v>
      </c>
      <c r="D5" s="4" t="s">
        <v>20</v>
      </c>
      <c r="E5" s="3">
        <v>17683</v>
      </c>
      <c r="F5" s="43">
        <f t="shared" ref="F5:F12" si="0">_xlfn.DAYS(A5,E5)/365</f>
        <v>75.276712328767118</v>
      </c>
      <c r="G5" s="5">
        <v>2000</v>
      </c>
      <c r="H5" s="4" t="s">
        <v>21</v>
      </c>
      <c r="I5" s="4" t="s">
        <v>22</v>
      </c>
      <c r="J5" s="13"/>
      <c r="K5" s="4"/>
      <c r="L5" s="4"/>
      <c r="M5" s="4"/>
      <c r="N5" s="4"/>
      <c r="O5" s="4"/>
      <c r="P5" s="4"/>
      <c r="Q5" s="4"/>
      <c r="R5" s="4"/>
      <c r="S5" s="4"/>
      <c r="T5" s="4"/>
      <c r="U5" s="4"/>
      <c r="V5" s="4"/>
      <c r="W5" s="4"/>
      <c r="X5" s="4"/>
      <c r="Y5" s="4"/>
      <c r="Z5" s="4"/>
      <c r="AA5" s="4"/>
    </row>
    <row r="6" spans="1:27" ht="15.75" customHeight="1" thickTop="1" thickBot="1" x14ac:dyDescent="0.25">
      <c r="A6" s="12">
        <v>45159</v>
      </c>
      <c r="B6" s="4" t="s">
        <v>14</v>
      </c>
      <c r="C6" s="4" t="s">
        <v>23</v>
      </c>
      <c r="D6" s="4" t="s">
        <v>24</v>
      </c>
      <c r="E6" s="3">
        <v>23749</v>
      </c>
      <c r="F6" s="43">
        <f t="shared" si="0"/>
        <v>58.657534246575345</v>
      </c>
      <c r="G6" s="5">
        <v>1050</v>
      </c>
      <c r="H6" s="4" t="s">
        <v>17</v>
      </c>
      <c r="I6" s="4" t="s">
        <v>22</v>
      </c>
      <c r="J6" s="13"/>
      <c r="K6" s="4"/>
      <c r="L6" s="4"/>
      <c r="M6" s="4"/>
      <c r="N6" s="4"/>
      <c r="O6" s="4"/>
      <c r="P6" s="4"/>
      <c r="Q6" s="4"/>
      <c r="R6" s="4"/>
      <c r="S6" s="4"/>
      <c r="T6" s="4"/>
      <c r="U6" s="4"/>
      <c r="V6" s="4"/>
      <c r="W6" s="4"/>
      <c r="X6" s="4"/>
      <c r="Y6" s="4"/>
      <c r="Z6" s="4"/>
      <c r="AA6" s="4"/>
    </row>
    <row r="7" spans="1:27" ht="15.75" customHeight="1" thickTop="1" thickBot="1" x14ac:dyDescent="0.25">
      <c r="A7" s="12">
        <v>45162</v>
      </c>
      <c r="B7" s="4" t="s">
        <v>14</v>
      </c>
      <c r="C7" s="4" t="s">
        <v>25</v>
      </c>
      <c r="D7" s="4" t="s">
        <v>26</v>
      </c>
      <c r="E7" s="3">
        <v>15972</v>
      </c>
      <c r="F7" s="43">
        <f t="shared" si="0"/>
        <v>79.972602739726028</v>
      </c>
      <c r="G7" s="5">
        <v>1050</v>
      </c>
      <c r="H7" s="4" t="s">
        <v>17</v>
      </c>
      <c r="I7" s="4" t="s">
        <v>18</v>
      </c>
      <c r="J7" s="13"/>
      <c r="K7" s="4"/>
      <c r="L7" s="4"/>
      <c r="M7" s="4"/>
      <c r="N7" s="4"/>
      <c r="O7" s="4"/>
      <c r="P7" s="4"/>
      <c r="Q7" s="4"/>
      <c r="R7" s="4"/>
      <c r="S7" s="4"/>
      <c r="T7" s="4"/>
      <c r="U7" s="4"/>
      <c r="V7" s="4"/>
      <c r="W7" s="4"/>
      <c r="X7" s="4"/>
      <c r="Y7" s="4"/>
      <c r="Z7" s="4"/>
      <c r="AA7" s="4"/>
    </row>
    <row r="8" spans="1:27" ht="15.75" customHeight="1" thickTop="1" thickBot="1" x14ac:dyDescent="0.25">
      <c r="A8" s="12">
        <v>45162</v>
      </c>
      <c r="B8" s="4" t="s">
        <v>14</v>
      </c>
      <c r="C8" s="4" t="s">
        <v>27</v>
      </c>
      <c r="D8" s="4" t="s">
        <v>28</v>
      </c>
      <c r="E8" s="3">
        <v>21674</v>
      </c>
      <c r="F8" s="43">
        <f t="shared" si="0"/>
        <v>64.350684931506848</v>
      </c>
      <c r="G8" s="5">
        <v>1050</v>
      </c>
      <c r="H8" s="4" t="s">
        <v>29</v>
      </c>
      <c r="I8" s="4" t="s">
        <v>18</v>
      </c>
      <c r="J8" s="14"/>
    </row>
    <row r="9" spans="1:27" ht="15.75" customHeight="1" thickTop="1" thickBot="1" x14ac:dyDescent="0.25">
      <c r="A9" s="12">
        <v>45373</v>
      </c>
      <c r="B9" s="4" t="s">
        <v>14</v>
      </c>
      <c r="C9" s="47" t="s">
        <v>30</v>
      </c>
      <c r="D9" s="47" t="s">
        <v>31</v>
      </c>
      <c r="E9" s="3">
        <v>25051</v>
      </c>
      <c r="F9" s="43">
        <f t="shared" si="0"/>
        <v>55.676712328767124</v>
      </c>
      <c r="G9" s="5">
        <v>2000</v>
      </c>
      <c r="H9" s="4" t="s">
        <v>32</v>
      </c>
      <c r="I9" s="4" t="s">
        <v>22</v>
      </c>
      <c r="J9" s="14"/>
      <c r="K9" s="39">
        <v>45467</v>
      </c>
    </row>
    <row r="10" spans="1:27" ht="15.75" customHeight="1" thickTop="1" thickBot="1" x14ac:dyDescent="0.25">
      <c r="A10" s="12">
        <v>45035</v>
      </c>
      <c r="B10" s="4" t="s">
        <v>14</v>
      </c>
      <c r="C10" s="47" t="s">
        <v>33</v>
      </c>
      <c r="D10" s="47" t="s">
        <v>34</v>
      </c>
      <c r="E10" s="3">
        <v>25276</v>
      </c>
      <c r="F10" s="43">
        <f t="shared" si="0"/>
        <v>54.134246575342466</v>
      </c>
      <c r="G10" s="5">
        <v>1300</v>
      </c>
      <c r="H10" s="4" t="s">
        <v>35</v>
      </c>
      <c r="I10" s="4" t="s">
        <v>22</v>
      </c>
      <c r="J10" s="14"/>
    </row>
    <row r="11" spans="1:27" ht="15.75" customHeight="1" thickTop="1" thickBot="1" x14ac:dyDescent="0.25">
      <c r="A11" s="12">
        <v>45041</v>
      </c>
      <c r="B11" s="4" t="s">
        <v>14</v>
      </c>
      <c r="C11" s="47" t="s">
        <v>36</v>
      </c>
      <c r="D11" s="47" t="s">
        <v>37</v>
      </c>
      <c r="E11" s="3">
        <v>35892</v>
      </c>
      <c r="F11" s="43">
        <f t="shared" si="0"/>
        <v>25.065753424657533</v>
      </c>
      <c r="G11" s="5">
        <v>1050</v>
      </c>
      <c r="H11" s="4" t="s">
        <v>38</v>
      </c>
      <c r="I11" s="4" t="s">
        <v>22</v>
      </c>
      <c r="J11" s="14"/>
    </row>
    <row r="12" spans="1:27" s="55" customFormat="1" ht="15.75" customHeight="1" thickTop="1" thickBot="1" x14ac:dyDescent="0.25">
      <c r="A12" s="49">
        <v>45442</v>
      </c>
      <c r="B12" s="50" t="s">
        <v>14</v>
      </c>
      <c r="C12" s="50" t="s">
        <v>33</v>
      </c>
      <c r="D12" s="50">
        <v>476238514</v>
      </c>
      <c r="E12" s="51">
        <v>25276</v>
      </c>
      <c r="F12" s="52">
        <f t="shared" si="0"/>
        <v>55.249315068493154</v>
      </c>
      <c r="G12" s="53">
        <v>1300</v>
      </c>
      <c r="H12" s="50" t="s">
        <v>39</v>
      </c>
      <c r="I12" s="50" t="s">
        <v>22</v>
      </c>
      <c r="J12" s="54"/>
    </row>
    <row r="13" spans="1:27" ht="15.75" customHeight="1" thickTop="1" x14ac:dyDescent="0.2">
      <c r="A13" s="8"/>
      <c r="B13" s="8"/>
      <c r="C13" s="8"/>
      <c r="D13" s="8"/>
      <c r="E13" s="8"/>
      <c r="F13" s="44"/>
      <c r="G13" s="16">
        <f>SUM(G4:G12)</f>
        <v>11850</v>
      </c>
      <c r="H13" s="8"/>
      <c r="I13" s="8"/>
      <c r="J13" s="17"/>
    </row>
    <row r="14" spans="1:27" ht="15.75" customHeight="1" x14ac:dyDescent="0.2">
      <c r="A14" s="161" t="s">
        <v>40</v>
      </c>
      <c r="B14" s="162"/>
      <c r="C14" s="162"/>
      <c r="D14" s="162"/>
      <c r="E14" s="162"/>
      <c r="F14" s="162"/>
      <c r="G14" s="162"/>
      <c r="H14" s="162"/>
      <c r="I14" s="162"/>
      <c r="J14" s="162"/>
    </row>
    <row r="15" spans="1:27" ht="15.75" customHeight="1" thickTop="1" thickBot="1" x14ac:dyDescent="0.25">
      <c r="A15" s="7"/>
      <c r="B15" s="8"/>
      <c r="C15" s="8"/>
      <c r="D15" s="8"/>
      <c r="E15" s="9"/>
      <c r="F15" s="43"/>
      <c r="G15" s="10"/>
      <c r="H15" s="8"/>
      <c r="I15" s="8"/>
      <c r="J15" s="18"/>
    </row>
    <row r="16" spans="1:27" ht="15.75" customHeight="1" thickTop="1" thickBot="1" x14ac:dyDescent="0.25">
      <c r="A16" s="12">
        <v>45026</v>
      </c>
      <c r="B16" s="4" t="s">
        <v>41</v>
      </c>
      <c r="C16" s="47" t="s">
        <v>42</v>
      </c>
      <c r="D16" s="47" t="s">
        <v>43</v>
      </c>
      <c r="E16" s="3">
        <v>24285</v>
      </c>
      <c r="F16" s="43">
        <f t="shared" ref="F16:F22" si="1">_xlfn.DAYS(A16,E16)/365</f>
        <v>56.824657534246576</v>
      </c>
      <c r="G16" s="5">
        <v>3500</v>
      </c>
      <c r="H16" s="4" t="s">
        <v>44</v>
      </c>
      <c r="I16" s="4" t="s">
        <v>22</v>
      </c>
      <c r="J16" s="19">
        <v>71703844</v>
      </c>
      <c r="K16" s="4"/>
      <c r="L16" s="4"/>
      <c r="M16" s="4"/>
      <c r="N16" s="4"/>
      <c r="O16" s="4"/>
      <c r="P16" s="4"/>
      <c r="Q16" s="4"/>
      <c r="R16" s="4"/>
      <c r="S16" s="4"/>
      <c r="T16" s="4"/>
      <c r="U16" s="4"/>
      <c r="V16" s="4"/>
      <c r="W16" s="4"/>
      <c r="X16" s="4"/>
      <c r="Y16" s="4"/>
      <c r="Z16" s="4"/>
      <c r="AA16" s="4"/>
    </row>
    <row r="17" spans="1:27" ht="15.75" customHeight="1" thickTop="1" thickBot="1" x14ac:dyDescent="0.25">
      <c r="A17" s="12">
        <v>45163</v>
      </c>
      <c r="B17" s="4" t="s">
        <v>41</v>
      </c>
      <c r="C17" s="47" t="s">
        <v>45</v>
      </c>
      <c r="D17" s="47" t="s">
        <v>46</v>
      </c>
      <c r="E17" s="3">
        <v>11863</v>
      </c>
      <c r="F17" s="43">
        <f t="shared" si="1"/>
        <v>91.232876712328761</v>
      </c>
      <c r="G17" s="5">
        <v>2000</v>
      </c>
      <c r="H17" s="4" t="s">
        <v>47</v>
      </c>
      <c r="I17" s="4" t="s">
        <v>22</v>
      </c>
      <c r="J17" s="14"/>
    </row>
    <row r="18" spans="1:27" ht="15.75" customHeight="1" thickTop="1" thickBot="1" x14ac:dyDescent="0.25">
      <c r="A18" s="12">
        <v>45177</v>
      </c>
      <c r="B18" s="4" t="s">
        <v>48</v>
      </c>
      <c r="C18" s="47" t="s">
        <v>49</v>
      </c>
      <c r="D18" s="47" t="s">
        <v>50</v>
      </c>
      <c r="E18" s="4" t="s">
        <v>51</v>
      </c>
      <c r="F18" s="43" t="e">
        <f t="shared" si="1"/>
        <v>#VALUE!</v>
      </c>
      <c r="G18" s="5">
        <v>1050</v>
      </c>
      <c r="H18" s="4" t="s">
        <v>17</v>
      </c>
      <c r="I18" s="4" t="s">
        <v>22</v>
      </c>
      <c r="J18" s="14"/>
    </row>
    <row r="19" spans="1:27" ht="15.75" customHeight="1" thickTop="1" thickBot="1" x14ac:dyDescent="0.25">
      <c r="A19" s="12">
        <v>45316</v>
      </c>
      <c r="B19" s="4" t="s">
        <v>48</v>
      </c>
      <c r="C19" s="47" t="s">
        <v>52</v>
      </c>
      <c r="D19" s="47" t="s">
        <v>53</v>
      </c>
      <c r="E19" s="4" t="s">
        <v>51</v>
      </c>
      <c r="F19" s="43" t="e">
        <f t="shared" si="1"/>
        <v>#VALUE!</v>
      </c>
      <c r="G19" s="5">
        <v>2000</v>
      </c>
      <c r="H19" s="4" t="s">
        <v>21</v>
      </c>
      <c r="I19" s="4" t="s">
        <v>18</v>
      </c>
      <c r="J19" s="14"/>
    </row>
    <row r="20" spans="1:27" ht="15.75" customHeight="1" thickTop="1" thickBot="1" x14ac:dyDescent="0.25">
      <c r="A20" s="12">
        <v>45317</v>
      </c>
      <c r="B20" s="4" t="s">
        <v>48</v>
      </c>
      <c r="C20" s="47" t="s">
        <v>54</v>
      </c>
      <c r="D20" s="47" t="s">
        <v>55</v>
      </c>
      <c r="E20" s="4" t="s">
        <v>51</v>
      </c>
      <c r="F20" s="43" t="e">
        <f t="shared" si="1"/>
        <v>#VALUE!</v>
      </c>
      <c r="G20" s="5">
        <v>2000</v>
      </c>
      <c r="H20" s="4" t="s">
        <v>21</v>
      </c>
      <c r="I20" s="4" t="s">
        <v>22</v>
      </c>
      <c r="J20" s="14"/>
    </row>
    <row r="21" spans="1:27" ht="15.75" customHeight="1" thickTop="1" thickBot="1" x14ac:dyDescent="0.25">
      <c r="A21" s="12">
        <v>45358</v>
      </c>
      <c r="B21" s="4" t="s">
        <v>56</v>
      </c>
      <c r="C21" s="47" t="s">
        <v>57</v>
      </c>
      <c r="D21" s="47" t="s">
        <v>58</v>
      </c>
      <c r="E21" s="3">
        <v>29567</v>
      </c>
      <c r="F21" s="43">
        <f t="shared" si="1"/>
        <v>43.263013698630139</v>
      </c>
      <c r="G21" s="5">
        <v>2000</v>
      </c>
      <c r="H21" s="4" t="s">
        <v>59</v>
      </c>
      <c r="I21" s="4" t="s">
        <v>18</v>
      </c>
      <c r="J21" s="14"/>
    </row>
    <row r="22" spans="1:27" ht="15.75" customHeight="1" thickTop="1" thickBot="1" x14ac:dyDescent="0.25">
      <c r="A22" s="12">
        <v>45369</v>
      </c>
      <c r="B22" s="4" t="s">
        <v>48</v>
      </c>
      <c r="C22" s="47" t="s">
        <v>60</v>
      </c>
      <c r="D22" s="47" t="s">
        <v>61</v>
      </c>
      <c r="E22" s="3">
        <v>17204</v>
      </c>
      <c r="F22" s="43">
        <f t="shared" si="1"/>
        <v>77.164383561643831</v>
      </c>
      <c r="G22" s="5">
        <v>2600</v>
      </c>
      <c r="H22" s="4" t="s">
        <v>62</v>
      </c>
      <c r="I22" s="4" t="s">
        <v>22</v>
      </c>
      <c r="J22" s="20"/>
    </row>
    <row r="23" spans="1:27" ht="15.75" customHeight="1" thickTop="1" x14ac:dyDescent="0.2">
      <c r="A23" s="9"/>
      <c r="B23" s="8"/>
      <c r="C23" s="8"/>
      <c r="D23" s="8"/>
      <c r="E23" s="9"/>
      <c r="F23" s="43"/>
      <c r="G23" s="16">
        <f>SUM(G16:G22)</f>
        <v>15150</v>
      </c>
      <c r="H23" s="8"/>
      <c r="I23" s="8"/>
      <c r="J23" s="17"/>
      <c r="V23" s="15"/>
      <c r="W23" s="15"/>
      <c r="X23" s="15"/>
      <c r="Y23" s="15"/>
      <c r="Z23" s="15"/>
      <c r="AA23" s="15"/>
    </row>
    <row r="24" spans="1:27" ht="15.75" customHeight="1" thickBot="1" x14ac:dyDescent="0.25">
      <c r="A24" s="161" t="s">
        <v>63</v>
      </c>
      <c r="B24" s="162"/>
      <c r="C24" s="162"/>
      <c r="D24" s="162"/>
      <c r="E24" s="162"/>
      <c r="F24" s="162"/>
      <c r="G24" s="162"/>
      <c r="H24" s="162"/>
      <c r="I24" s="162"/>
      <c r="J24" s="162"/>
    </row>
    <row r="25" spans="1:27" ht="15.75" customHeight="1" thickTop="1" thickBot="1" x14ac:dyDescent="0.25">
      <c r="A25" s="7">
        <v>45316</v>
      </c>
      <c r="B25" s="8" t="s">
        <v>64</v>
      </c>
      <c r="C25" s="47" t="s">
        <v>65</v>
      </c>
      <c r="D25" s="47" t="s">
        <v>66</v>
      </c>
      <c r="E25" s="8" t="s">
        <v>51</v>
      </c>
      <c r="F25" s="43" t="e">
        <f t="shared" ref="F25:F28" si="2">_xlfn.DAYS(A25,E25)/365</f>
        <v>#VALUE!</v>
      </c>
      <c r="G25" s="10">
        <v>1300</v>
      </c>
      <c r="H25" s="8" t="s">
        <v>35</v>
      </c>
      <c r="I25" s="8" t="s">
        <v>22</v>
      </c>
      <c r="J25" s="18"/>
      <c r="L25" s="163">
        <f>G13+G23+G29+G38+G41+G44+G63</f>
        <v>78950</v>
      </c>
      <c r="M25" s="162"/>
      <c r="N25" s="162"/>
    </row>
    <row r="26" spans="1:27" ht="15.75" customHeight="1" thickTop="1" thickBot="1" x14ac:dyDescent="0.25">
      <c r="A26" s="12">
        <v>45337</v>
      </c>
      <c r="B26" s="4" t="s">
        <v>64</v>
      </c>
      <c r="C26" s="47" t="s">
        <v>67</v>
      </c>
      <c r="D26" s="47" t="s">
        <v>68</v>
      </c>
      <c r="E26" s="3">
        <v>19151</v>
      </c>
      <c r="F26" s="43">
        <f t="shared" si="2"/>
        <v>71.742465753424653</v>
      </c>
      <c r="G26" s="5">
        <v>1050</v>
      </c>
      <c r="H26" s="4" t="s">
        <v>69</v>
      </c>
      <c r="I26" s="4" t="s">
        <v>70</v>
      </c>
      <c r="J26" s="14"/>
    </row>
    <row r="27" spans="1:27" ht="15.75" customHeight="1" thickTop="1" thickBot="1" x14ac:dyDescent="0.25">
      <c r="A27" s="12">
        <v>45351</v>
      </c>
      <c r="B27" s="4" t="s">
        <v>64</v>
      </c>
      <c r="C27" s="47" t="s">
        <v>71</v>
      </c>
      <c r="D27" s="47" t="s">
        <v>72</v>
      </c>
      <c r="E27" s="3">
        <v>22317</v>
      </c>
      <c r="F27" s="43">
        <f t="shared" si="2"/>
        <v>63.106849315068494</v>
      </c>
      <c r="G27" s="5">
        <v>1050</v>
      </c>
      <c r="H27" s="4" t="s">
        <v>69</v>
      </c>
      <c r="I27" s="4" t="s">
        <v>18</v>
      </c>
      <c r="J27" s="14"/>
    </row>
    <row r="28" spans="1:27" ht="15.75" customHeight="1" thickTop="1" thickBot="1" x14ac:dyDescent="0.25">
      <c r="A28" s="21">
        <v>45414</v>
      </c>
      <c r="B28" s="22" t="s">
        <v>64</v>
      </c>
      <c r="C28" s="47" t="s">
        <v>73</v>
      </c>
      <c r="D28" s="47" t="s">
        <v>74</v>
      </c>
      <c r="E28" s="23">
        <v>19751</v>
      </c>
      <c r="F28" s="43">
        <f t="shared" si="2"/>
        <v>70.30958904109589</v>
      </c>
      <c r="G28" s="24">
        <v>1050</v>
      </c>
      <c r="H28" s="22" t="s">
        <v>29</v>
      </c>
      <c r="I28" s="22" t="s">
        <v>18</v>
      </c>
      <c r="J28" s="25"/>
    </row>
    <row r="29" spans="1:27" ht="15.75" customHeight="1" thickTop="1" x14ac:dyDescent="0.2">
      <c r="A29" s="4"/>
      <c r="B29" s="4"/>
      <c r="C29" s="4"/>
      <c r="D29" s="4"/>
      <c r="E29" s="4"/>
      <c r="F29" s="42"/>
      <c r="G29" s="26">
        <f>SUM(G25:G28)</f>
        <v>4450</v>
      </c>
      <c r="H29" s="4"/>
      <c r="I29" s="4"/>
      <c r="J29" s="20"/>
    </row>
    <row r="30" spans="1:27" ht="15.75" customHeight="1" thickBot="1" x14ac:dyDescent="0.25">
      <c r="A30" s="161" t="s">
        <v>75</v>
      </c>
      <c r="B30" s="162"/>
      <c r="C30" s="162"/>
      <c r="D30" s="162"/>
      <c r="E30" s="162"/>
      <c r="F30" s="162"/>
      <c r="G30" s="162"/>
      <c r="H30" s="162"/>
      <c r="I30" s="162"/>
      <c r="J30" s="162"/>
    </row>
    <row r="31" spans="1:27" ht="15.75" customHeight="1" thickTop="1" thickBot="1" x14ac:dyDescent="0.25">
      <c r="A31" s="7">
        <v>45009</v>
      </c>
      <c r="B31" s="8" t="s">
        <v>76</v>
      </c>
      <c r="C31" s="47" t="s">
        <v>77</v>
      </c>
      <c r="D31" s="47" t="s">
        <v>78</v>
      </c>
      <c r="E31" s="9">
        <v>23887</v>
      </c>
      <c r="F31" s="43">
        <f t="shared" ref="F31:F37" si="3">_xlfn.DAYS(A31,E31)/365</f>
        <v>57.868493150684934</v>
      </c>
      <c r="G31" s="10">
        <v>2000</v>
      </c>
      <c r="H31" s="8" t="s">
        <v>21</v>
      </c>
      <c r="I31" s="8" t="s">
        <v>22</v>
      </c>
      <c r="J31" s="27">
        <v>71118153</v>
      </c>
      <c r="K31" s="4"/>
      <c r="L31" s="4"/>
      <c r="M31" s="4"/>
      <c r="N31" s="4"/>
      <c r="O31" s="4"/>
      <c r="P31" s="4"/>
      <c r="Q31" s="4"/>
      <c r="R31" s="4"/>
      <c r="S31" s="4"/>
      <c r="T31" s="4"/>
      <c r="U31" s="4"/>
      <c r="V31" s="4"/>
      <c r="W31" s="4"/>
      <c r="X31" s="4"/>
      <c r="Y31" s="4"/>
      <c r="Z31" s="4"/>
      <c r="AA31" s="4"/>
    </row>
    <row r="32" spans="1:27" ht="15.75" customHeight="1" thickTop="1" thickBot="1" x14ac:dyDescent="0.25">
      <c r="A32" s="12">
        <v>45012</v>
      </c>
      <c r="B32" s="4" t="s">
        <v>76</v>
      </c>
      <c r="C32" s="47" t="s">
        <v>79</v>
      </c>
      <c r="D32" s="47" t="s">
        <v>80</v>
      </c>
      <c r="E32" s="3">
        <v>17694</v>
      </c>
      <c r="F32" s="43">
        <f t="shared" si="3"/>
        <v>74.843835616438355</v>
      </c>
      <c r="G32" s="5">
        <v>4600</v>
      </c>
      <c r="H32" s="4" t="s">
        <v>21</v>
      </c>
      <c r="I32" s="4" t="s">
        <v>22</v>
      </c>
      <c r="J32" s="13">
        <v>71160685</v>
      </c>
      <c r="K32" s="4"/>
      <c r="L32" s="4"/>
      <c r="M32" s="4"/>
      <c r="N32" s="4"/>
      <c r="O32" s="4"/>
      <c r="P32" s="4"/>
      <c r="Q32" s="4"/>
      <c r="R32" s="4"/>
      <c r="S32" s="4"/>
      <c r="T32" s="4"/>
      <c r="U32" s="4"/>
      <c r="V32" s="4"/>
      <c r="W32" s="4"/>
      <c r="X32" s="4"/>
      <c r="Y32" s="4"/>
      <c r="Z32" s="4"/>
      <c r="AA32" s="4"/>
    </row>
    <row r="33" spans="1:27" ht="15.75" customHeight="1" thickTop="1" thickBot="1" x14ac:dyDescent="0.25">
      <c r="A33" s="12">
        <v>45195</v>
      </c>
      <c r="B33" s="4" t="s">
        <v>81</v>
      </c>
      <c r="C33" s="47" t="s">
        <v>82</v>
      </c>
      <c r="D33" s="47" t="s">
        <v>83</v>
      </c>
      <c r="E33" s="3">
        <v>26446</v>
      </c>
      <c r="F33" s="43">
        <f t="shared" si="3"/>
        <v>51.367123287671234</v>
      </c>
      <c r="G33" s="5">
        <v>1050</v>
      </c>
      <c r="H33" s="4" t="s">
        <v>29</v>
      </c>
      <c r="I33" s="4" t="s">
        <v>22</v>
      </c>
      <c r="J33" s="14"/>
    </row>
    <row r="34" spans="1:27" ht="15.75" customHeight="1" thickTop="1" thickBot="1" x14ac:dyDescent="0.25">
      <c r="A34" s="12">
        <v>45317</v>
      </c>
      <c r="B34" s="4" t="s">
        <v>81</v>
      </c>
      <c r="C34" s="47" t="s">
        <v>84</v>
      </c>
      <c r="D34" s="47" t="s">
        <v>85</v>
      </c>
      <c r="E34" s="3">
        <v>32036</v>
      </c>
      <c r="F34" s="43">
        <f t="shared" si="3"/>
        <v>36.386301369863013</v>
      </c>
      <c r="G34" s="5">
        <v>1300</v>
      </c>
      <c r="H34" s="4" t="s">
        <v>35</v>
      </c>
      <c r="I34" s="4" t="s">
        <v>18</v>
      </c>
      <c r="J34" s="14"/>
    </row>
    <row r="35" spans="1:27" ht="15.75" customHeight="1" thickTop="1" thickBot="1" x14ac:dyDescent="0.25">
      <c r="A35" s="12">
        <v>45317</v>
      </c>
      <c r="B35" s="4" t="s">
        <v>81</v>
      </c>
      <c r="C35" s="47" t="s">
        <v>86</v>
      </c>
      <c r="D35" s="47" t="s">
        <v>87</v>
      </c>
      <c r="E35" s="3">
        <v>27599</v>
      </c>
      <c r="F35" s="43">
        <f t="shared" si="3"/>
        <v>48.542465753424658</v>
      </c>
      <c r="G35" s="5">
        <v>2100</v>
      </c>
      <c r="H35" s="4" t="s">
        <v>88</v>
      </c>
      <c r="I35" s="4" t="s">
        <v>22</v>
      </c>
      <c r="J35" s="14"/>
    </row>
    <row r="36" spans="1:27" ht="15.75" customHeight="1" thickTop="1" thickBot="1" x14ac:dyDescent="0.25">
      <c r="A36" s="12">
        <v>45393</v>
      </c>
      <c r="B36" s="4" t="s">
        <v>76</v>
      </c>
      <c r="C36" s="47" t="s">
        <v>89</v>
      </c>
      <c r="D36" s="47" t="s">
        <v>90</v>
      </c>
      <c r="E36" s="3">
        <v>23734</v>
      </c>
      <c r="F36" s="43">
        <f t="shared" si="3"/>
        <v>59.339726027397262</v>
      </c>
      <c r="G36" s="5">
        <v>2600</v>
      </c>
      <c r="H36" s="4" t="s">
        <v>91</v>
      </c>
      <c r="I36" s="4" t="s">
        <v>18</v>
      </c>
      <c r="J36" s="14"/>
    </row>
    <row r="37" spans="1:27" ht="15.75" customHeight="1" thickTop="1" thickBot="1" x14ac:dyDescent="0.25">
      <c r="A37" s="12">
        <v>45435</v>
      </c>
      <c r="B37" s="4" t="s">
        <v>92</v>
      </c>
      <c r="C37" s="47" t="s">
        <v>93</v>
      </c>
      <c r="D37" s="47" t="s">
        <v>94</v>
      </c>
      <c r="E37" s="3">
        <v>20348</v>
      </c>
      <c r="F37" s="43">
        <f t="shared" si="3"/>
        <v>68.731506849315068</v>
      </c>
      <c r="G37" s="5">
        <v>1300</v>
      </c>
      <c r="H37" s="4" t="s">
        <v>39</v>
      </c>
      <c r="I37" s="4" t="s">
        <v>22</v>
      </c>
      <c r="J37" s="14"/>
    </row>
    <row r="38" spans="1:27" ht="15.75" customHeight="1" thickTop="1" x14ac:dyDescent="0.2">
      <c r="A38" s="8"/>
      <c r="B38" s="8"/>
      <c r="C38" s="8"/>
      <c r="D38" s="8"/>
      <c r="E38" s="8"/>
      <c r="F38" s="43"/>
      <c r="G38" s="16">
        <f>SUM(G31:G37)</f>
        <v>14950</v>
      </c>
      <c r="H38" s="8"/>
      <c r="I38" s="8"/>
      <c r="J38" s="17"/>
    </row>
    <row r="39" spans="1:27" ht="15.75" customHeight="1" thickBot="1" x14ac:dyDescent="0.25">
      <c r="A39" s="161" t="s">
        <v>95</v>
      </c>
      <c r="B39" s="162"/>
      <c r="C39" s="162"/>
      <c r="D39" s="162"/>
      <c r="E39" s="162"/>
      <c r="F39" s="162"/>
      <c r="G39" s="162"/>
      <c r="H39" s="162"/>
      <c r="I39" s="162"/>
      <c r="J39" s="162"/>
    </row>
    <row r="40" spans="1:27" ht="15.75" customHeight="1" thickTop="1" thickBot="1" x14ac:dyDescent="0.25">
      <c r="A40" s="28">
        <v>45369</v>
      </c>
      <c r="B40" s="29" t="s">
        <v>96</v>
      </c>
      <c r="C40" s="47" t="s">
        <v>57</v>
      </c>
      <c r="D40" s="47" t="s">
        <v>58</v>
      </c>
      <c r="E40" s="30">
        <v>29567</v>
      </c>
      <c r="F40" s="43">
        <f t="shared" ref="F40" si="4">_xlfn.DAYS(A40,E40)/365</f>
        <v>43.293150684931504</v>
      </c>
      <c r="G40" s="31">
        <v>4000</v>
      </c>
      <c r="H40" s="29" t="s">
        <v>97</v>
      </c>
      <c r="I40" s="29" t="s">
        <v>22</v>
      </c>
      <c r="J40" s="32"/>
    </row>
    <row r="41" spans="1:27" ht="15.75" customHeight="1" thickTop="1" x14ac:dyDescent="0.2">
      <c r="A41" s="3"/>
      <c r="B41" s="4"/>
      <c r="C41" s="4"/>
      <c r="D41" s="4"/>
      <c r="E41" s="4"/>
      <c r="F41" s="42"/>
      <c r="G41" s="26">
        <f>G40</f>
        <v>4000</v>
      </c>
      <c r="H41" s="4"/>
      <c r="I41" s="4"/>
      <c r="J41" s="33"/>
      <c r="K41" s="4"/>
      <c r="L41" s="4"/>
      <c r="M41" s="4"/>
      <c r="N41" s="4"/>
      <c r="O41" s="4"/>
      <c r="P41" s="4"/>
      <c r="Q41" s="4"/>
      <c r="R41" s="4"/>
      <c r="S41" s="4"/>
      <c r="T41" s="4"/>
      <c r="U41" s="4"/>
      <c r="V41" s="4"/>
      <c r="W41" s="4"/>
      <c r="X41" s="4"/>
      <c r="Y41" s="4"/>
      <c r="Z41" s="4"/>
      <c r="AA41" s="4"/>
    </row>
    <row r="42" spans="1:27" ht="15.75" customHeight="1" thickBot="1" x14ac:dyDescent="0.25">
      <c r="A42" s="161" t="s">
        <v>98</v>
      </c>
      <c r="B42" s="162"/>
      <c r="C42" s="162"/>
      <c r="D42" s="162"/>
      <c r="E42" s="162"/>
      <c r="F42" s="162"/>
      <c r="G42" s="162"/>
      <c r="H42" s="162"/>
      <c r="I42" s="162"/>
      <c r="J42" s="162"/>
      <c r="K42" s="4"/>
      <c r="L42" s="4"/>
      <c r="M42" s="4"/>
      <c r="N42" s="4"/>
      <c r="O42" s="4"/>
      <c r="P42" s="4"/>
      <c r="Q42" s="4"/>
      <c r="R42" s="4"/>
      <c r="S42" s="4"/>
      <c r="T42" s="4"/>
      <c r="U42" s="4"/>
      <c r="V42" s="4"/>
      <c r="W42" s="4"/>
      <c r="X42" s="4"/>
      <c r="Y42" s="4"/>
      <c r="Z42" s="4"/>
      <c r="AA42" s="4"/>
    </row>
    <row r="43" spans="1:27" ht="15.75" customHeight="1" thickTop="1" thickBot="1" x14ac:dyDescent="0.25">
      <c r="A43" s="28">
        <v>45359</v>
      </c>
      <c r="B43" s="29" t="s">
        <v>99</v>
      </c>
      <c r="C43" s="29" t="s">
        <v>100</v>
      </c>
      <c r="D43" s="29" t="s">
        <v>101</v>
      </c>
      <c r="E43" s="30">
        <v>17017</v>
      </c>
      <c r="F43" s="43">
        <f t="shared" ref="F43" si="5">_xlfn.DAYS(A43,E43)/365</f>
        <v>77.649315068493152</v>
      </c>
      <c r="G43" s="31">
        <v>2000</v>
      </c>
      <c r="H43" s="29" t="s">
        <v>59</v>
      </c>
      <c r="I43" s="29" t="s">
        <v>22</v>
      </c>
      <c r="J43" s="32"/>
    </row>
    <row r="44" spans="1:27" ht="15.75" customHeight="1" thickTop="1" x14ac:dyDescent="0.2">
      <c r="A44" s="3"/>
      <c r="B44" s="4"/>
      <c r="C44" s="4"/>
      <c r="D44" s="4"/>
      <c r="E44" s="4"/>
      <c r="F44" s="42"/>
      <c r="G44" s="26">
        <f>G43</f>
        <v>2000</v>
      </c>
      <c r="H44" s="4"/>
      <c r="I44" s="4"/>
      <c r="J44" s="33"/>
      <c r="K44" s="4"/>
      <c r="L44" s="4"/>
      <c r="M44" s="4"/>
      <c r="N44" s="4"/>
      <c r="O44" s="4"/>
      <c r="P44" s="4"/>
      <c r="Q44" s="4"/>
      <c r="R44" s="4"/>
      <c r="S44" s="4"/>
      <c r="T44" s="4"/>
      <c r="U44" s="4"/>
      <c r="V44" s="4"/>
      <c r="W44" s="4"/>
      <c r="X44" s="4"/>
      <c r="Y44" s="4"/>
      <c r="Z44" s="4"/>
      <c r="AA44" s="4"/>
    </row>
    <row r="45" spans="1:27" ht="15.75" customHeight="1" thickBot="1" x14ac:dyDescent="0.25">
      <c r="A45" s="161" t="s">
        <v>102</v>
      </c>
      <c r="B45" s="162"/>
      <c r="C45" s="162"/>
      <c r="D45" s="162"/>
      <c r="E45" s="162"/>
      <c r="F45" s="162"/>
      <c r="G45" s="162"/>
      <c r="H45" s="162"/>
      <c r="I45" s="162"/>
      <c r="J45" s="162"/>
      <c r="K45" s="4"/>
      <c r="L45" s="4"/>
      <c r="M45" s="4"/>
      <c r="N45" s="4"/>
      <c r="O45" s="4"/>
      <c r="P45" s="4"/>
      <c r="Q45" s="4"/>
      <c r="R45" s="4"/>
      <c r="S45" s="4"/>
      <c r="T45" s="4"/>
      <c r="U45" s="4"/>
      <c r="V45" s="4"/>
      <c r="W45" s="4"/>
      <c r="X45" s="4"/>
      <c r="Y45" s="4"/>
      <c r="Z45" s="4"/>
      <c r="AA45" s="4"/>
    </row>
    <row r="46" spans="1:27" ht="15.75" customHeight="1" thickTop="1" thickBot="1" x14ac:dyDescent="0.25">
      <c r="A46" s="7">
        <v>45012</v>
      </c>
      <c r="B46" s="8" t="s">
        <v>103</v>
      </c>
      <c r="C46" s="48" t="s">
        <v>79</v>
      </c>
      <c r="D46" s="48" t="s">
        <v>80</v>
      </c>
      <c r="E46" s="9">
        <v>17694</v>
      </c>
      <c r="F46" s="43">
        <f t="shared" ref="F46:F62" si="6">_xlfn.DAYS(A46,E46)/365</f>
        <v>74.843835616438355</v>
      </c>
      <c r="G46" s="10">
        <v>2600</v>
      </c>
      <c r="H46" s="8" t="s">
        <v>104</v>
      </c>
      <c r="I46" s="8" t="s">
        <v>22</v>
      </c>
      <c r="J46" s="27">
        <v>71160685</v>
      </c>
      <c r="K46" s="3">
        <v>45097</v>
      </c>
      <c r="L46" s="4"/>
      <c r="M46" s="4"/>
      <c r="N46" s="4"/>
      <c r="O46" s="4"/>
      <c r="P46" s="4"/>
      <c r="Q46" s="4"/>
      <c r="R46" s="4"/>
      <c r="S46" s="4"/>
      <c r="T46" s="4"/>
      <c r="U46" s="4"/>
      <c r="V46" s="4"/>
      <c r="W46" s="4"/>
      <c r="X46" s="4"/>
      <c r="Y46" s="4"/>
      <c r="Z46" s="4"/>
      <c r="AA46" s="4"/>
    </row>
    <row r="47" spans="1:27" ht="15.75" customHeight="1" thickTop="1" thickBot="1" x14ac:dyDescent="0.25">
      <c r="A47" s="12" t="s">
        <v>105</v>
      </c>
      <c r="B47" s="4" t="s">
        <v>106</v>
      </c>
      <c r="C47" s="48" t="s">
        <v>107</v>
      </c>
      <c r="D47" s="48" t="s">
        <v>108</v>
      </c>
      <c r="E47" s="46" t="s">
        <v>109</v>
      </c>
      <c r="F47" s="43" t="e">
        <f t="shared" si="6"/>
        <v>#VALUE!</v>
      </c>
      <c r="G47" s="5">
        <v>1050</v>
      </c>
      <c r="H47" s="4" t="s">
        <v>104</v>
      </c>
      <c r="I47" s="4" t="s">
        <v>22</v>
      </c>
      <c r="J47" s="19">
        <v>73304271</v>
      </c>
      <c r="K47" s="4"/>
      <c r="L47" s="4"/>
      <c r="M47" s="4"/>
      <c r="N47" s="4"/>
      <c r="O47" s="4"/>
      <c r="P47" s="4"/>
      <c r="Q47" s="4"/>
      <c r="R47" s="4"/>
      <c r="S47" s="4"/>
      <c r="T47" s="4"/>
      <c r="U47" s="4"/>
      <c r="V47" s="4"/>
      <c r="W47" s="4"/>
      <c r="X47" s="4"/>
      <c r="Y47" s="4"/>
      <c r="Z47" s="4"/>
      <c r="AA47" s="4"/>
    </row>
    <row r="48" spans="1:27" ht="15.75" customHeight="1" thickTop="1" thickBot="1" x14ac:dyDescent="0.25">
      <c r="A48" s="12">
        <v>45072</v>
      </c>
      <c r="B48" s="4" t="s">
        <v>104</v>
      </c>
      <c r="C48" s="48" t="s">
        <v>104</v>
      </c>
      <c r="D48" s="48" t="s">
        <v>104</v>
      </c>
      <c r="E48" s="4" t="s">
        <v>104</v>
      </c>
      <c r="F48" s="43" t="e">
        <f t="shared" si="6"/>
        <v>#VALUE!</v>
      </c>
      <c r="G48" s="5">
        <v>1300</v>
      </c>
      <c r="H48" s="4" t="s">
        <v>104</v>
      </c>
      <c r="I48" s="4"/>
      <c r="J48" s="19">
        <v>73909419</v>
      </c>
      <c r="K48" s="4"/>
      <c r="L48" s="4"/>
      <c r="M48" s="4"/>
      <c r="N48" s="4"/>
      <c r="O48" s="4"/>
      <c r="P48" s="4"/>
      <c r="Q48" s="4"/>
      <c r="R48" s="4"/>
      <c r="S48" s="4"/>
      <c r="T48" s="4"/>
      <c r="U48" s="4"/>
      <c r="V48" s="4"/>
      <c r="W48" s="4"/>
      <c r="X48" s="4"/>
      <c r="Y48" s="4"/>
      <c r="Z48" s="4"/>
      <c r="AA48" s="4"/>
    </row>
    <row r="49" spans="1:27" ht="15.75" customHeight="1" thickTop="1" thickBot="1" x14ac:dyDescent="0.25">
      <c r="A49" s="12">
        <v>45100</v>
      </c>
      <c r="B49" s="4" t="s">
        <v>104</v>
      </c>
      <c r="C49" s="48" t="s">
        <v>104</v>
      </c>
      <c r="D49" s="48" t="s">
        <v>104</v>
      </c>
      <c r="E49" s="4" t="s">
        <v>104</v>
      </c>
      <c r="F49" s="43" t="e">
        <f t="shared" si="6"/>
        <v>#VALUE!</v>
      </c>
      <c r="G49" s="5">
        <v>2000</v>
      </c>
      <c r="H49" s="4" t="s">
        <v>104</v>
      </c>
      <c r="I49" s="4"/>
      <c r="J49" s="19">
        <v>74843156</v>
      </c>
      <c r="K49" s="4"/>
      <c r="L49" s="4"/>
      <c r="M49" s="4"/>
      <c r="N49" s="4"/>
      <c r="O49" s="4"/>
      <c r="P49" s="4"/>
      <c r="Q49" s="4"/>
      <c r="R49" s="4"/>
      <c r="S49" s="4"/>
      <c r="T49" s="4"/>
      <c r="U49" s="4"/>
      <c r="V49" s="4"/>
      <c r="W49" s="4"/>
      <c r="X49" s="4"/>
      <c r="Y49" s="4"/>
      <c r="Z49" s="4"/>
      <c r="AA49" s="4"/>
    </row>
    <row r="50" spans="1:27" ht="15.75" customHeight="1" thickTop="1" thickBot="1" x14ac:dyDescent="0.25">
      <c r="A50" s="12">
        <v>45104</v>
      </c>
      <c r="B50" s="4" t="s">
        <v>104</v>
      </c>
      <c r="C50" s="48" t="s">
        <v>104</v>
      </c>
      <c r="D50" s="48" t="s">
        <v>104</v>
      </c>
      <c r="E50" s="4" t="s">
        <v>104</v>
      </c>
      <c r="F50" s="43" t="e">
        <f t="shared" si="6"/>
        <v>#VALUE!</v>
      </c>
      <c r="G50" s="5">
        <v>1050</v>
      </c>
      <c r="H50" s="4" t="s">
        <v>104</v>
      </c>
      <c r="I50" s="4"/>
      <c r="J50" s="19">
        <v>75155724</v>
      </c>
      <c r="K50" s="4"/>
      <c r="L50" s="4"/>
      <c r="M50" s="4"/>
      <c r="N50" s="4"/>
      <c r="O50" s="4"/>
      <c r="P50" s="4"/>
      <c r="Q50" s="4"/>
      <c r="R50" s="4"/>
      <c r="S50" s="4"/>
      <c r="T50" s="4"/>
      <c r="U50" s="4"/>
      <c r="V50" s="4"/>
      <c r="W50" s="4"/>
      <c r="X50" s="4"/>
      <c r="Y50" s="4"/>
      <c r="Z50" s="4"/>
      <c r="AA50" s="4"/>
    </row>
    <row r="51" spans="1:27" ht="15.75" customHeight="1" thickTop="1" thickBot="1" x14ac:dyDescent="0.25">
      <c r="A51" s="12">
        <v>45125</v>
      </c>
      <c r="B51" s="4" t="s">
        <v>104</v>
      </c>
      <c r="C51" s="48" t="s">
        <v>104</v>
      </c>
      <c r="D51" s="48" t="s">
        <v>104</v>
      </c>
      <c r="E51" s="4" t="s">
        <v>104</v>
      </c>
      <c r="F51" s="43" t="e">
        <f t="shared" si="6"/>
        <v>#VALUE!</v>
      </c>
      <c r="G51" s="5">
        <v>1050</v>
      </c>
      <c r="H51" s="4" t="s">
        <v>104</v>
      </c>
      <c r="I51" s="4" t="s">
        <v>18</v>
      </c>
      <c r="J51" s="19">
        <v>75206528</v>
      </c>
      <c r="K51" s="4"/>
      <c r="L51" s="4"/>
      <c r="M51" s="4"/>
      <c r="N51" s="4"/>
      <c r="O51" s="4"/>
      <c r="P51" s="4"/>
      <c r="Q51" s="4"/>
      <c r="R51" s="4"/>
      <c r="S51" s="4"/>
      <c r="T51" s="4"/>
      <c r="U51" s="4"/>
      <c r="V51" s="4"/>
      <c r="W51" s="4"/>
      <c r="X51" s="4"/>
      <c r="Y51" s="4"/>
      <c r="Z51" s="4"/>
      <c r="AA51" s="4"/>
    </row>
    <row r="52" spans="1:27" ht="14.25" thickTop="1" thickBot="1" x14ac:dyDescent="0.25">
      <c r="A52" s="12">
        <v>45125</v>
      </c>
      <c r="B52" s="4" t="s">
        <v>104</v>
      </c>
      <c r="C52" s="48" t="s">
        <v>104</v>
      </c>
      <c r="D52" s="48" t="s">
        <v>104</v>
      </c>
      <c r="E52" s="4" t="s">
        <v>104</v>
      </c>
      <c r="F52" s="43" t="e">
        <f t="shared" si="6"/>
        <v>#VALUE!</v>
      </c>
      <c r="G52" s="5">
        <v>1050</v>
      </c>
      <c r="H52" s="4" t="s">
        <v>104</v>
      </c>
      <c r="I52" s="4" t="s">
        <v>18</v>
      </c>
      <c r="J52" s="19">
        <v>76089732</v>
      </c>
      <c r="K52" s="4"/>
      <c r="L52" s="4"/>
      <c r="M52" s="4"/>
      <c r="N52" s="4"/>
      <c r="O52" s="4"/>
      <c r="P52" s="4"/>
      <c r="Q52" s="4"/>
      <c r="R52" s="4"/>
      <c r="S52" s="4"/>
      <c r="T52" s="4"/>
      <c r="U52" s="4"/>
      <c r="V52" s="4"/>
      <c r="W52" s="4"/>
      <c r="X52" s="4"/>
      <c r="Y52" s="4"/>
      <c r="Z52" s="4"/>
      <c r="AA52" s="4"/>
    </row>
    <row r="53" spans="1:27" s="55" customFormat="1" ht="14.25" thickTop="1" thickBot="1" x14ac:dyDescent="0.25">
      <c r="A53" s="49">
        <v>45135</v>
      </c>
      <c r="B53" s="50" t="s">
        <v>104</v>
      </c>
      <c r="C53" s="59" t="s">
        <v>110</v>
      </c>
      <c r="D53" s="59" t="s">
        <v>111</v>
      </c>
      <c r="E53" s="50" t="s">
        <v>51</v>
      </c>
      <c r="F53" s="52" t="e">
        <f t="shared" si="6"/>
        <v>#VALUE!</v>
      </c>
      <c r="G53" s="53">
        <v>1050</v>
      </c>
      <c r="H53" s="50" t="s">
        <v>17</v>
      </c>
      <c r="I53" s="50" t="s">
        <v>104</v>
      </c>
      <c r="J53" s="57" t="s">
        <v>104</v>
      </c>
      <c r="K53" s="50"/>
      <c r="L53" s="50"/>
      <c r="M53" s="50"/>
      <c r="N53" s="50"/>
      <c r="O53" s="50"/>
      <c r="P53" s="50"/>
      <c r="Q53" s="50"/>
      <c r="R53" s="50"/>
      <c r="S53" s="50"/>
      <c r="T53" s="50"/>
      <c r="U53" s="50"/>
      <c r="V53" s="50"/>
      <c r="W53" s="50"/>
      <c r="X53" s="50"/>
      <c r="Y53" s="50"/>
      <c r="Z53" s="50"/>
      <c r="AA53" s="50"/>
    </row>
    <row r="54" spans="1:27" ht="14.25" thickTop="1" thickBot="1" x14ac:dyDescent="0.25">
      <c r="A54" s="12">
        <v>45215</v>
      </c>
      <c r="B54" s="4" t="s">
        <v>104</v>
      </c>
      <c r="C54" s="48" t="s">
        <v>112</v>
      </c>
      <c r="D54" s="48" t="s">
        <v>113</v>
      </c>
      <c r="E54" s="3">
        <v>28615</v>
      </c>
      <c r="F54" s="43">
        <f t="shared" si="6"/>
        <v>45.479452054794521</v>
      </c>
      <c r="G54" s="5">
        <v>1050</v>
      </c>
      <c r="H54" s="4" t="s">
        <v>114</v>
      </c>
      <c r="I54" s="4" t="s">
        <v>104</v>
      </c>
      <c r="J54" s="34" t="s">
        <v>104</v>
      </c>
    </row>
    <row r="55" spans="1:27" ht="14.25" thickTop="1" thickBot="1" x14ac:dyDescent="0.25">
      <c r="A55" s="12">
        <v>45215</v>
      </c>
      <c r="B55" s="4" t="s">
        <v>104</v>
      </c>
      <c r="C55" s="48" t="s">
        <v>115</v>
      </c>
      <c r="D55" s="48" t="s">
        <v>116</v>
      </c>
      <c r="E55" s="3">
        <v>34898</v>
      </c>
      <c r="F55" s="43">
        <f t="shared" si="6"/>
        <v>28.265753424657536</v>
      </c>
      <c r="G55" s="5">
        <v>1050</v>
      </c>
      <c r="H55" s="4" t="s">
        <v>114</v>
      </c>
      <c r="I55" s="4" t="s">
        <v>104</v>
      </c>
      <c r="J55" s="34" t="s">
        <v>104</v>
      </c>
    </row>
    <row r="56" spans="1:27" ht="14.25" thickTop="1" thickBot="1" x14ac:dyDescent="0.25">
      <c r="A56" s="12">
        <v>45226</v>
      </c>
      <c r="B56" s="4" t="s">
        <v>104</v>
      </c>
      <c r="C56" s="48" t="s">
        <v>117</v>
      </c>
      <c r="D56" s="48" t="s">
        <v>118</v>
      </c>
      <c r="E56" s="3">
        <v>15807</v>
      </c>
      <c r="F56" s="43">
        <f t="shared" si="6"/>
        <v>80.599999999999994</v>
      </c>
      <c r="G56" s="5">
        <v>1050</v>
      </c>
      <c r="H56" s="4" t="s">
        <v>114</v>
      </c>
      <c r="I56" s="4" t="s">
        <v>104</v>
      </c>
      <c r="J56" s="34" t="s">
        <v>104</v>
      </c>
    </row>
    <row r="57" spans="1:27" ht="14.25" thickTop="1" thickBot="1" x14ac:dyDescent="0.25">
      <c r="A57" s="12">
        <v>45226</v>
      </c>
      <c r="B57" s="4" t="s">
        <v>104</v>
      </c>
      <c r="C57" s="48" t="s">
        <v>119</v>
      </c>
      <c r="D57" s="48" t="s">
        <v>120</v>
      </c>
      <c r="E57" s="3">
        <v>19089</v>
      </c>
      <c r="F57" s="43">
        <f t="shared" si="6"/>
        <v>71.608219178082194</v>
      </c>
      <c r="G57" s="5">
        <v>1050</v>
      </c>
      <c r="H57" s="4" t="s">
        <v>114</v>
      </c>
      <c r="I57" s="4" t="s">
        <v>104</v>
      </c>
      <c r="J57" s="34" t="s">
        <v>104</v>
      </c>
    </row>
    <row r="58" spans="1:27" thickTop="1" thickBot="1" x14ac:dyDescent="0.25">
      <c r="A58" s="12">
        <v>45250</v>
      </c>
      <c r="B58" s="4" t="s">
        <v>104</v>
      </c>
      <c r="C58" s="48" t="s">
        <v>121</v>
      </c>
      <c r="D58" s="48" t="s">
        <v>122</v>
      </c>
      <c r="E58" s="3">
        <v>23580</v>
      </c>
      <c r="F58" s="43">
        <f t="shared" si="6"/>
        <v>59.369863013698627</v>
      </c>
      <c r="G58" s="5">
        <v>1300</v>
      </c>
      <c r="H58" s="4" t="s">
        <v>35</v>
      </c>
      <c r="I58" s="4" t="s">
        <v>104</v>
      </c>
      <c r="J58" s="34" t="s">
        <v>104</v>
      </c>
    </row>
    <row r="59" spans="1:27" ht="14.25" thickTop="1" thickBot="1" x14ac:dyDescent="0.25">
      <c r="A59" s="12">
        <v>45250</v>
      </c>
      <c r="B59" s="4" t="s">
        <v>104</v>
      </c>
      <c r="C59" s="48" t="s">
        <v>123</v>
      </c>
      <c r="D59" s="48" t="s">
        <v>124</v>
      </c>
      <c r="E59" s="3">
        <v>25722</v>
      </c>
      <c r="F59" s="43">
        <f t="shared" si="6"/>
        <v>53.5013698630137</v>
      </c>
      <c r="G59" s="5">
        <v>2600</v>
      </c>
      <c r="H59" s="4" t="s">
        <v>125</v>
      </c>
      <c r="I59" s="4" t="s">
        <v>104</v>
      </c>
      <c r="J59" s="34" t="s">
        <v>104</v>
      </c>
    </row>
    <row r="60" spans="1:27" s="55" customFormat="1" ht="14.25" thickTop="1" thickBot="1" x14ac:dyDescent="0.25">
      <c r="A60" s="49">
        <v>45260</v>
      </c>
      <c r="B60" s="50" t="s">
        <v>104</v>
      </c>
      <c r="C60" s="59" t="s">
        <v>104</v>
      </c>
      <c r="D60" s="59">
        <v>4039044</v>
      </c>
      <c r="E60" s="50" t="s">
        <v>51</v>
      </c>
      <c r="F60" s="52" t="e">
        <f t="shared" si="6"/>
        <v>#VALUE!</v>
      </c>
      <c r="G60" s="53">
        <v>2100</v>
      </c>
      <c r="H60" s="50" t="s">
        <v>126</v>
      </c>
      <c r="I60" s="50" t="s">
        <v>70</v>
      </c>
      <c r="J60" s="61" t="s">
        <v>104</v>
      </c>
    </row>
    <row r="61" spans="1:27" ht="14.25" thickTop="1" thickBot="1" x14ac:dyDescent="0.25">
      <c r="A61" s="12">
        <v>45278</v>
      </c>
      <c r="B61" s="4" t="s">
        <v>104</v>
      </c>
      <c r="C61" s="48" t="s">
        <v>127</v>
      </c>
      <c r="D61" s="48" t="s">
        <v>128</v>
      </c>
      <c r="E61" s="4" t="s">
        <v>51</v>
      </c>
      <c r="F61" s="43" t="e">
        <f t="shared" si="6"/>
        <v>#VALUE!</v>
      </c>
      <c r="G61" s="5">
        <v>2600</v>
      </c>
      <c r="H61" s="4" t="s">
        <v>35</v>
      </c>
      <c r="I61" s="4" t="s">
        <v>70</v>
      </c>
      <c r="J61" s="13" t="s">
        <v>104</v>
      </c>
    </row>
    <row r="62" spans="1:27" ht="14.25" thickTop="1" thickBot="1" x14ac:dyDescent="0.25">
      <c r="A62" s="21">
        <v>45303</v>
      </c>
      <c r="B62" s="22" t="s">
        <v>104</v>
      </c>
      <c r="C62" s="48" t="s">
        <v>129</v>
      </c>
      <c r="D62" s="60" t="s">
        <v>130</v>
      </c>
      <c r="E62" s="23">
        <v>22190</v>
      </c>
      <c r="F62" s="43">
        <f t="shared" si="6"/>
        <v>63.323287671232876</v>
      </c>
      <c r="G62" s="24">
        <v>2600</v>
      </c>
      <c r="H62" s="22" t="s">
        <v>35</v>
      </c>
      <c r="I62" s="22" t="s">
        <v>22</v>
      </c>
      <c r="J62" s="35" t="s">
        <v>104</v>
      </c>
    </row>
    <row r="63" spans="1:27" ht="13.5" thickTop="1" x14ac:dyDescent="0.2">
      <c r="G63" s="36">
        <f>SUM(G46:G62)</f>
        <v>26550</v>
      </c>
      <c r="J63" s="33"/>
    </row>
    <row r="64" spans="1:27" ht="15.75" customHeight="1" x14ac:dyDescent="0.2">
      <c r="D64" s="56"/>
    </row>
    <row r="65" spans="1:10" ht="16.5" x14ac:dyDescent="0.25">
      <c r="C65" s="40" t="s">
        <v>131</v>
      </c>
      <c r="D65" s="58">
        <v>700135637</v>
      </c>
      <c r="J65" s="20"/>
    </row>
    <row r="67" spans="1:10" ht="12.75" x14ac:dyDescent="0.2">
      <c r="A67" s="4"/>
      <c r="B67" s="4"/>
      <c r="C67" s="4"/>
      <c r="D67" s="4"/>
      <c r="E67" s="4"/>
      <c r="F67" s="42"/>
      <c r="G67" s="4"/>
      <c r="H67" s="4"/>
      <c r="I67" s="4"/>
      <c r="J67" s="20"/>
    </row>
    <row r="68" spans="1:10" ht="12.75" x14ac:dyDescent="0.2">
      <c r="A68" s="4"/>
      <c r="B68" s="4"/>
      <c r="C68" s="4"/>
      <c r="D68" s="4"/>
      <c r="E68" s="4"/>
      <c r="F68" s="42"/>
      <c r="G68" s="4"/>
      <c r="H68" s="4"/>
      <c r="I68" s="4"/>
      <c r="J68" s="20"/>
    </row>
    <row r="69" spans="1:10" ht="12.75" x14ac:dyDescent="0.2">
      <c r="A69" s="4"/>
      <c r="B69" s="4"/>
      <c r="C69" s="4"/>
      <c r="D69" s="4"/>
      <c r="E69" s="4"/>
      <c r="F69" s="42"/>
      <c r="G69" s="4"/>
      <c r="H69" s="4"/>
      <c r="I69" s="4"/>
      <c r="J69" s="20"/>
    </row>
    <row r="70" spans="1:10" ht="12.75" x14ac:dyDescent="0.2">
      <c r="A70" s="4"/>
      <c r="B70" s="4"/>
      <c r="C70" s="4"/>
      <c r="D70" s="4"/>
      <c r="E70" s="4"/>
      <c r="F70" s="42"/>
      <c r="G70" s="4"/>
      <c r="H70" s="4"/>
      <c r="I70" s="4"/>
      <c r="J70" s="20"/>
    </row>
    <row r="71" spans="1:10" ht="12.75" x14ac:dyDescent="0.2">
      <c r="A71" s="4"/>
      <c r="B71" s="4"/>
      <c r="C71" s="4"/>
      <c r="D71" s="4"/>
      <c r="E71" s="4"/>
      <c r="F71" s="42"/>
      <c r="G71" s="4"/>
      <c r="H71" s="4"/>
      <c r="I71" s="4"/>
      <c r="J71" s="20"/>
    </row>
    <row r="72" spans="1:10" ht="12.75" x14ac:dyDescent="0.2">
      <c r="A72" s="4"/>
      <c r="B72" s="4"/>
      <c r="C72" s="4"/>
      <c r="D72" s="4"/>
      <c r="E72" s="4"/>
      <c r="F72" s="42"/>
      <c r="G72" s="4"/>
      <c r="H72" s="4"/>
      <c r="I72" s="4"/>
      <c r="J72" s="20"/>
    </row>
    <row r="73" spans="1:10" ht="12.75" x14ac:dyDescent="0.2">
      <c r="A73" s="4"/>
      <c r="B73" s="4"/>
      <c r="C73" s="4"/>
      <c r="D73" s="4"/>
      <c r="E73" s="4"/>
      <c r="F73" s="42"/>
      <c r="G73" s="4"/>
      <c r="H73" s="4"/>
      <c r="I73" s="4"/>
      <c r="J73" s="20"/>
    </row>
    <row r="74" spans="1:10" ht="12.75" x14ac:dyDescent="0.2">
      <c r="A74" s="4"/>
      <c r="B74" s="4"/>
      <c r="C74" s="4"/>
      <c r="D74" s="4"/>
      <c r="E74" s="4"/>
      <c r="F74" s="42"/>
      <c r="G74" s="4"/>
      <c r="H74" s="4"/>
      <c r="I74" s="4"/>
      <c r="J74" s="20"/>
    </row>
    <row r="75" spans="1:10" ht="12.75" x14ac:dyDescent="0.2">
      <c r="A75" s="4"/>
      <c r="B75" s="4"/>
      <c r="C75" s="4"/>
      <c r="D75" s="4"/>
      <c r="E75" s="4"/>
      <c r="F75" s="42"/>
      <c r="G75" s="4"/>
      <c r="H75" s="4"/>
      <c r="I75" s="4"/>
      <c r="J75" s="20"/>
    </row>
    <row r="76" spans="1:10" ht="12.75" x14ac:dyDescent="0.2">
      <c r="A76" s="4"/>
      <c r="B76" s="4"/>
      <c r="C76" s="4"/>
      <c r="D76" s="4"/>
      <c r="E76" s="4"/>
      <c r="F76" s="42"/>
      <c r="G76" s="4"/>
      <c r="H76" s="4"/>
      <c r="I76" s="4"/>
      <c r="J76" s="20"/>
    </row>
    <row r="77" spans="1:10" ht="12.75" x14ac:dyDescent="0.2">
      <c r="A77" s="4"/>
      <c r="B77" s="4"/>
      <c r="C77" s="4"/>
      <c r="D77" s="4"/>
      <c r="E77" s="4"/>
      <c r="F77" s="42"/>
      <c r="G77" s="4"/>
      <c r="H77" s="4"/>
      <c r="I77" s="4"/>
      <c r="J77" s="20"/>
    </row>
    <row r="78" spans="1:10" ht="12.75" x14ac:dyDescent="0.2">
      <c r="A78" s="4"/>
      <c r="B78" s="4"/>
      <c r="C78" s="4"/>
      <c r="D78" s="4"/>
      <c r="E78" s="4"/>
      <c r="F78" s="42"/>
      <c r="G78" s="4"/>
      <c r="H78" s="4"/>
      <c r="I78" s="4"/>
      <c r="J78" s="20"/>
    </row>
    <row r="79" spans="1:10" ht="12.75" x14ac:dyDescent="0.2">
      <c r="A79" s="4"/>
      <c r="B79" s="4"/>
      <c r="C79" s="4"/>
      <c r="D79" s="4"/>
      <c r="E79" s="4"/>
      <c r="F79" s="42"/>
      <c r="G79" s="4"/>
      <c r="H79" s="4"/>
      <c r="I79" s="4"/>
      <c r="J79" s="20"/>
    </row>
    <row r="80" spans="1:10" ht="12.75" x14ac:dyDescent="0.2">
      <c r="A80" s="4"/>
      <c r="B80" s="4"/>
      <c r="C80" s="4"/>
      <c r="D80" s="4"/>
      <c r="E80" s="4"/>
      <c r="F80" s="42"/>
      <c r="G80" s="4"/>
      <c r="H80" s="4"/>
      <c r="I80" s="4"/>
      <c r="J80" s="20"/>
    </row>
    <row r="81" spans="1:10" ht="12.75" x14ac:dyDescent="0.2">
      <c r="A81" s="4"/>
      <c r="B81" s="4"/>
      <c r="C81" s="4"/>
      <c r="D81" s="4"/>
      <c r="E81" s="4"/>
      <c r="F81" s="42"/>
      <c r="G81" s="4"/>
      <c r="H81" s="4"/>
      <c r="I81" s="4"/>
      <c r="J81" s="20"/>
    </row>
    <row r="82" spans="1:10" ht="12.75" x14ac:dyDescent="0.2">
      <c r="A82" s="4"/>
      <c r="B82" s="4"/>
      <c r="C82" s="4"/>
      <c r="D82" s="4"/>
      <c r="E82" s="4"/>
      <c r="F82" s="42"/>
      <c r="G82" s="4"/>
      <c r="H82" s="4"/>
      <c r="I82" s="4"/>
      <c r="J82" s="20"/>
    </row>
    <row r="83" spans="1:10" ht="12.75" x14ac:dyDescent="0.2">
      <c r="A83" s="4"/>
      <c r="B83" s="4"/>
      <c r="C83" s="4"/>
      <c r="D83" s="4"/>
      <c r="E83" s="4"/>
      <c r="F83" s="42"/>
      <c r="G83" s="4"/>
      <c r="H83" s="4"/>
      <c r="I83" s="4"/>
      <c r="J83" s="20"/>
    </row>
    <row r="84" spans="1:10" ht="12.75" x14ac:dyDescent="0.2">
      <c r="A84" s="4"/>
      <c r="B84" s="4"/>
      <c r="C84" s="4"/>
      <c r="D84" s="4"/>
      <c r="E84" s="4"/>
      <c r="F84" s="42"/>
      <c r="G84" s="4"/>
      <c r="H84" s="4"/>
      <c r="I84" s="4"/>
      <c r="J84" s="20"/>
    </row>
    <row r="85" spans="1:10" ht="12.75" x14ac:dyDescent="0.2">
      <c r="A85" s="4"/>
      <c r="B85" s="4"/>
      <c r="C85" s="4"/>
      <c r="D85" s="4"/>
      <c r="E85" s="4"/>
      <c r="F85" s="42"/>
      <c r="G85" s="4"/>
      <c r="H85" s="4"/>
      <c r="I85" s="4"/>
      <c r="J85" s="20"/>
    </row>
    <row r="86" spans="1:10" ht="12.75" x14ac:dyDescent="0.2">
      <c r="J86" s="20"/>
    </row>
    <row r="87" spans="1:10" ht="12.75" x14ac:dyDescent="0.2">
      <c r="J87" s="20"/>
    </row>
    <row r="88" spans="1:10" ht="12.75" x14ac:dyDescent="0.2">
      <c r="J88" s="20"/>
    </row>
    <row r="89" spans="1:10" ht="12.75" x14ac:dyDescent="0.2">
      <c r="J89" s="20"/>
    </row>
    <row r="90" spans="1:10" ht="12.75" x14ac:dyDescent="0.2">
      <c r="J90" s="20"/>
    </row>
    <row r="91" spans="1:10" ht="12.75" x14ac:dyDescent="0.2">
      <c r="J91" s="20"/>
    </row>
    <row r="92" spans="1:10" ht="12.75" x14ac:dyDescent="0.2">
      <c r="J92" s="20"/>
    </row>
    <row r="93" spans="1:10" ht="12.75" x14ac:dyDescent="0.2">
      <c r="J93" s="20"/>
    </row>
    <row r="94" spans="1:10" ht="12.75" x14ac:dyDescent="0.2">
      <c r="J94" s="20"/>
    </row>
    <row r="95" spans="1:10" ht="12.75" x14ac:dyDescent="0.2">
      <c r="J95" s="20"/>
    </row>
    <row r="96" spans="1:10" ht="12.75" x14ac:dyDescent="0.2">
      <c r="J96" s="20"/>
    </row>
    <row r="97" spans="10:10" ht="12.75" x14ac:dyDescent="0.2">
      <c r="J97" s="20"/>
    </row>
    <row r="98" spans="10:10" ht="12.75" x14ac:dyDescent="0.2">
      <c r="J98" s="20"/>
    </row>
    <row r="99" spans="10:10" ht="12.75" x14ac:dyDescent="0.2">
      <c r="J99" s="20"/>
    </row>
    <row r="100" spans="10:10" ht="12.75" x14ac:dyDescent="0.2">
      <c r="J100" s="20"/>
    </row>
    <row r="101" spans="10:10" ht="12.75" x14ac:dyDescent="0.2">
      <c r="J101" s="20"/>
    </row>
    <row r="102" spans="10:10" ht="12.75" x14ac:dyDescent="0.2">
      <c r="J102" s="20"/>
    </row>
    <row r="103" spans="10:10" ht="12.75" x14ac:dyDescent="0.2">
      <c r="J103" s="20"/>
    </row>
    <row r="104" spans="10:10" ht="12.75" x14ac:dyDescent="0.2">
      <c r="J104" s="20"/>
    </row>
    <row r="105" spans="10:10" ht="12.75" x14ac:dyDescent="0.2">
      <c r="J105" s="20"/>
    </row>
    <row r="106" spans="10:10" ht="12.75" x14ac:dyDescent="0.2">
      <c r="J106" s="20"/>
    </row>
    <row r="107" spans="10:10" ht="12.75" x14ac:dyDescent="0.2">
      <c r="J107" s="20"/>
    </row>
    <row r="108" spans="10:10" ht="12.75" x14ac:dyDescent="0.2">
      <c r="J108" s="20"/>
    </row>
    <row r="109" spans="10:10" ht="12.75" x14ac:dyDescent="0.2">
      <c r="J109" s="20"/>
    </row>
    <row r="110" spans="10:10" ht="12.75" x14ac:dyDescent="0.2">
      <c r="J110" s="20"/>
    </row>
    <row r="111" spans="10:10" ht="12.75" x14ac:dyDescent="0.2">
      <c r="J111" s="20"/>
    </row>
    <row r="112" spans="10:10" ht="12.75" x14ac:dyDescent="0.2">
      <c r="J112" s="20"/>
    </row>
    <row r="113" spans="10:10" ht="12.75" x14ac:dyDescent="0.2">
      <c r="J113" s="20"/>
    </row>
    <row r="114" spans="10:10" ht="12.75" x14ac:dyDescent="0.2">
      <c r="J114" s="20"/>
    </row>
    <row r="115" spans="10:10" ht="12.75" x14ac:dyDescent="0.2">
      <c r="J115" s="20"/>
    </row>
    <row r="116" spans="10:10" ht="12.75" x14ac:dyDescent="0.2">
      <c r="J116" s="20"/>
    </row>
    <row r="117" spans="10:10" ht="12.75" x14ac:dyDescent="0.2">
      <c r="J117" s="20"/>
    </row>
    <row r="118" spans="10:10" ht="12.75" x14ac:dyDescent="0.2">
      <c r="J118" s="20"/>
    </row>
    <row r="119" spans="10:10" ht="12.75" x14ac:dyDescent="0.2">
      <c r="J119" s="20"/>
    </row>
    <row r="120" spans="10:10" ht="12.75" x14ac:dyDescent="0.2">
      <c r="J120" s="20"/>
    </row>
    <row r="121" spans="10:10" ht="12.75" x14ac:dyDescent="0.2">
      <c r="J121" s="20"/>
    </row>
    <row r="122" spans="10:10" ht="12.75" x14ac:dyDescent="0.2">
      <c r="J122" s="20"/>
    </row>
    <row r="123" spans="10:10" ht="12.75" x14ac:dyDescent="0.2">
      <c r="J123" s="20"/>
    </row>
    <row r="124" spans="10:10" ht="12.75" x14ac:dyDescent="0.2">
      <c r="J124" s="20"/>
    </row>
    <row r="125" spans="10:10" ht="12.75" x14ac:dyDescent="0.2">
      <c r="J125" s="20"/>
    </row>
    <row r="126" spans="10:10" ht="12.75" x14ac:dyDescent="0.2">
      <c r="J126" s="20"/>
    </row>
    <row r="127" spans="10:10" ht="12.75" x14ac:dyDescent="0.2">
      <c r="J127" s="20"/>
    </row>
    <row r="128" spans="10:10" ht="12.75" x14ac:dyDescent="0.2">
      <c r="J128" s="20"/>
    </row>
    <row r="129" spans="10:10" ht="12.75" x14ac:dyDescent="0.2">
      <c r="J129" s="20"/>
    </row>
    <row r="130" spans="10:10" ht="12.75" x14ac:dyDescent="0.2">
      <c r="J130" s="20"/>
    </row>
    <row r="131" spans="10:10" ht="12.75" x14ac:dyDescent="0.2">
      <c r="J131" s="20"/>
    </row>
    <row r="132" spans="10:10" ht="12.75" x14ac:dyDescent="0.2">
      <c r="J132" s="20"/>
    </row>
    <row r="133" spans="10:10" ht="12.75" x14ac:dyDescent="0.2">
      <c r="J133" s="20"/>
    </row>
    <row r="134" spans="10:10" ht="12.75" x14ac:dyDescent="0.2">
      <c r="J134" s="20"/>
    </row>
    <row r="135" spans="10:10" ht="12.75" x14ac:dyDescent="0.2">
      <c r="J135" s="20"/>
    </row>
    <row r="136" spans="10:10" ht="12.75" x14ac:dyDescent="0.2">
      <c r="J136" s="20"/>
    </row>
    <row r="137" spans="10:10" ht="12.75" x14ac:dyDescent="0.2">
      <c r="J137" s="20"/>
    </row>
    <row r="138" spans="10:10" ht="12.75" x14ac:dyDescent="0.2">
      <c r="J138" s="20"/>
    </row>
    <row r="139" spans="10:10" ht="12.75" x14ac:dyDescent="0.2">
      <c r="J139" s="20"/>
    </row>
    <row r="140" spans="10:10" ht="12.75" x14ac:dyDescent="0.2">
      <c r="J140" s="20"/>
    </row>
    <row r="141" spans="10:10" ht="12.75" x14ac:dyDescent="0.2">
      <c r="J141" s="20"/>
    </row>
    <row r="142" spans="10:10" ht="12.75" x14ac:dyDescent="0.2">
      <c r="J142" s="20"/>
    </row>
    <row r="143" spans="10:10" ht="12.75" x14ac:dyDescent="0.2">
      <c r="J143" s="20"/>
    </row>
    <row r="144" spans="10:10" ht="12.75" x14ac:dyDescent="0.2">
      <c r="J144" s="20"/>
    </row>
    <row r="145" spans="10:10" ht="12.75" x14ac:dyDescent="0.2">
      <c r="J145" s="20"/>
    </row>
    <row r="146" spans="10:10" ht="12.75" x14ac:dyDescent="0.2">
      <c r="J146" s="20"/>
    </row>
    <row r="147" spans="10:10" ht="12.75" x14ac:dyDescent="0.2">
      <c r="J147" s="20"/>
    </row>
    <row r="148" spans="10:10" ht="12.75" x14ac:dyDescent="0.2">
      <c r="J148" s="20"/>
    </row>
    <row r="149" spans="10:10" ht="12.75" x14ac:dyDescent="0.2">
      <c r="J149" s="20"/>
    </row>
    <row r="150" spans="10:10" ht="12.75" x14ac:dyDescent="0.2">
      <c r="J150" s="20"/>
    </row>
    <row r="151" spans="10:10" ht="12.75" x14ac:dyDescent="0.2">
      <c r="J151" s="20"/>
    </row>
    <row r="152" spans="10:10" ht="12.75" x14ac:dyDescent="0.2">
      <c r="J152" s="20"/>
    </row>
    <row r="153" spans="10:10" ht="12.75" x14ac:dyDescent="0.2">
      <c r="J153" s="20"/>
    </row>
    <row r="154" spans="10:10" ht="12.75" x14ac:dyDescent="0.2">
      <c r="J154" s="20"/>
    </row>
    <row r="155" spans="10:10" ht="12.75" x14ac:dyDescent="0.2">
      <c r="J155" s="20"/>
    </row>
    <row r="156" spans="10:10" ht="12.75" x14ac:dyDescent="0.2">
      <c r="J156" s="20"/>
    </row>
    <row r="157" spans="10:10" ht="12.75" x14ac:dyDescent="0.2">
      <c r="J157" s="20"/>
    </row>
    <row r="158" spans="10:10" ht="12.75" x14ac:dyDescent="0.2">
      <c r="J158" s="20"/>
    </row>
    <row r="159" spans="10:10" ht="12.75" x14ac:dyDescent="0.2">
      <c r="J159" s="20"/>
    </row>
    <row r="160" spans="10:10" ht="12.75" x14ac:dyDescent="0.2">
      <c r="J160" s="20"/>
    </row>
    <row r="161" spans="10:10" ht="12.75" x14ac:dyDescent="0.2">
      <c r="J161" s="20"/>
    </row>
    <row r="162" spans="10:10" ht="12.75" x14ac:dyDescent="0.2">
      <c r="J162" s="20"/>
    </row>
    <row r="163" spans="10:10" ht="12.75" x14ac:dyDescent="0.2">
      <c r="J163" s="20"/>
    </row>
    <row r="164" spans="10:10" ht="12.75" x14ac:dyDescent="0.2">
      <c r="J164" s="20"/>
    </row>
    <row r="165" spans="10:10" ht="12.75" x14ac:dyDescent="0.2">
      <c r="J165" s="20"/>
    </row>
    <row r="166" spans="10:10" ht="12.75" x14ac:dyDescent="0.2">
      <c r="J166" s="20"/>
    </row>
    <row r="167" spans="10:10" ht="12.75" x14ac:dyDescent="0.2">
      <c r="J167" s="20"/>
    </row>
    <row r="168" spans="10:10" ht="12.75" x14ac:dyDescent="0.2">
      <c r="J168" s="20"/>
    </row>
    <row r="169" spans="10:10" ht="12.75" x14ac:dyDescent="0.2">
      <c r="J169" s="20"/>
    </row>
    <row r="170" spans="10:10" ht="12.75" x14ac:dyDescent="0.2">
      <c r="J170" s="20"/>
    </row>
    <row r="171" spans="10:10" ht="12.75" x14ac:dyDescent="0.2">
      <c r="J171" s="20"/>
    </row>
    <row r="172" spans="10:10" ht="12.75" x14ac:dyDescent="0.2">
      <c r="J172" s="20"/>
    </row>
    <row r="173" spans="10:10" ht="12.75" x14ac:dyDescent="0.2">
      <c r="J173" s="20"/>
    </row>
    <row r="174" spans="10:10" ht="12.75" x14ac:dyDescent="0.2">
      <c r="J174" s="20"/>
    </row>
    <row r="175" spans="10:10" ht="12.75" x14ac:dyDescent="0.2">
      <c r="J175" s="20"/>
    </row>
    <row r="176" spans="10:10" ht="12.75" x14ac:dyDescent="0.2">
      <c r="J176" s="20"/>
    </row>
    <row r="177" spans="10:10" ht="12.75" x14ac:dyDescent="0.2">
      <c r="J177" s="20"/>
    </row>
    <row r="178" spans="10:10" ht="12.75" x14ac:dyDescent="0.2">
      <c r="J178" s="20"/>
    </row>
    <row r="179" spans="10:10" ht="12.75" x14ac:dyDescent="0.2">
      <c r="J179" s="20"/>
    </row>
    <row r="180" spans="10:10" ht="12.75" x14ac:dyDescent="0.2">
      <c r="J180" s="20"/>
    </row>
    <row r="181" spans="10:10" ht="12.75" x14ac:dyDescent="0.2">
      <c r="J181" s="20"/>
    </row>
    <row r="182" spans="10:10" ht="12.75" x14ac:dyDescent="0.2">
      <c r="J182" s="20"/>
    </row>
    <row r="183" spans="10:10" ht="12.75" x14ac:dyDescent="0.2">
      <c r="J183" s="20"/>
    </row>
    <row r="184" spans="10:10" ht="12.75" x14ac:dyDescent="0.2">
      <c r="J184" s="20"/>
    </row>
    <row r="185" spans="10:10" ht="12.75" x14ac:dyDescent="0.2">
      <c r="J185" s="20"/>
    </row>
    <row r="186" spans="10:10" ht="12.75" x14ac:dyDescent="0.2">
      <c r="J186" s="20"/>
    </row>
    <row r="187" spans="10:10" ht="12.75" x14ac:dyDescent="0.2">
      <c r="J187" s="20"/>
    </row>
    <row r="188" spans="10:10" ht="12.75" x14ac:dyDescent="0.2">
      <c r="J188" s="20"/>
    </row>
    <row r="189" spans="10:10" ht="12.75" x14ac:dyDescent="0.2">
      <c r="J189" s="20"/>
    </row>
    <row r="190" spans="10:10" ht="12.75" x14ac:dyDescent="0.2">
      <c r="J190" s="20"/>
    </row>
    <row r="191" spans="10:10" ht="12.75" x14ac:dyDescent="0.2">
      <c r="J191" s="20"/>
    </row>
    <row r="192" spans="10:10" ht="12.75" x14ac:dyDescent="0.2">
      <c r="J192" s="20"/>
    </row>
    <row r="193" spans="10:10" ht="12.75" x14ac:dyDescent="0.2">
      <c r="J193" s="20"/>
    </row>
    <row r="194" spans="10:10" ht="12.75" x14ac:dyDescent="0.2">
      <c r="J194" s="20"/>
    </row>
    <row r="195" spans="10:10" ht="12.75" x14ac:dyDescent="0.2">
      <c r="J195" s="20"/>
    </row>
    <row r="196" spans="10:10" ht="12.75" x14ac:dyDescent="0.2">
      <c r="J196" s="20"/>
    </row>
    <row r="197" spans="10:10" ht="12.75" x14ac:dyDescent="0.2">
      <c r="J197" s="20"/>
    </row>
    <row r="198" spans="10:10" ht="12.75" x14ac:dyDescent="0.2">
      <c r="J198" s="20"/>
    </row>
    <row r="199" spans="10:10" ht="12.75" x14ac:dyDescent="0.2">
      <c r="J199" s="20"/>
    </row>
    <row r="200" spans="10:10" ht="12.75" x14ac:dyDescent="0.2">
      <c r="J200" s="20"/>
    </row>
    <row r="201" spans="10:10" ht="12.75" x14ac:dyDescent="0.2">
      <c r="J201" s="20"/>
    </row>
    <row r="202" spans="10:10" ht="12.75" x14ac:dyDescent="0.2">
      <c r="J202" s="20"/>
    </row>
    <row r="203" spans="10:10" ht="12.75" x14ac:dyDescent="0.2">
      <c r="J203" s="20"/>
    </row>
    <row r="204" spans="10:10" ht="12.75" x14ac:dyDescent="0.2">
      <c r="J204" s="20"/>
    </row>
    <row r="205" spans="10:10" ht="12.75" x14ac:dyDescent="0.2">
      <c r="J205" s="20"/>
    </row>
    <row r="206" spans="10:10" ht="12.75" x14ac:dyDescent="0.2">
      <c r="J206" s="20"/>
    </row>
    <row r="207" spans="10:10" ht="12.75" x14ac:dyDescent="0.2">
      <c r="J207" s="20"/>
    </row>
    <row r="208" spans="10:10" ht="12.75" x14ac:dyDescent="0.2">
      <c r="J208" s="20"/>
    </row>
    <row r="209" spans="10:10" ht="12.75" x14ac:dyDescent="0.2">
      <c r="J209" s="20"/>
    </row>
    <row r="210" spans="10:10" ht="12.75" x14ac:dyDescent="0.2">
      <c r="J210" s="20"/>
    </row>
    <row r="211" spans="10:10" ht="12.75" x14ac:dyDescent="0.2">
      <c r="J211" s="20"/>
    </row>
    <row r="212" spans="10:10" ht="12.75" x14ac:dyDescent="0.2">
      <c r="J212" s="20"/>
    </row>
    <row r="213" spans="10:10" ht="12.75" x14ac:dyDescent="0.2">
      <c r="J213" s="20"/>
    </row>
    <row r="214" spans="10:10" ht="12.75" x14ac:dyDescent="0.2">
      <c r="J214" s="20"/>
    </row>
    <row r="215" spans="10:10" ht="12.75" x14ac:dyDescent="0.2">
      <c r="J215" s="20"/>
    </row>
    <row r="216" spans="10:10" ht="12.75" x14ac:dyDescent="0.2">
      <c r="J216" s="20"/>
    </row>
    <row r="217" spans="10:10" ht="12.75" x14ac:dyDescent="0.2">
      <c r="J217" s="20"/>
    </row>
    <row r="218" spans="10:10" ht="12.75" x14ac:dyDescent="0.2">
      <c r="J218" s="20"/>
    </row>
    <row r="219" spans="10:10" ht="12.75" x14ac:dyDescent="0.2">
      <c r="J219" s="20"/>
    </row>
    <row r="220" spans="10:10" ht="12.75" x14ac:dyDescent="0.2">
      <c r="J220" s="20"/>
    </row>
    <row r="221" spans="10:10" ht="12.75" x14ac:dyDescent="0.2">
      <c r="J221" s="20"/>
    </row>
    <row r="222" spans="10:10" ht="12.75" x14ac:dyDescent="0.2">
      <c r="J222" s="20"/>
    </row>
    <row r="223" spans="10:10" ht="12.75" x14ac:dyDescent="0.2">
      <c r="J223" s="20"/>
    </row>
    <row r="224" spans="10:10" ht="12.75" x14ac:dyDescent="0.2">
      <c r="J224" s="20"/>
    </row>
    <row r="225" spans="10:10" ht="12.75" x14ac:dyDescent="0.2">
      <c r="J225" s="20"/>
    </row>
    <row r="226" spans="10:10" ht="12.75" x14ac:dyDescent="0.2">
      <c r="J226" s="20"/>
    </row>
    <row r="227" spans="10:10" ht="12.75" x14ac:dyDescent="0.2">
      <c r="J227" s="20"/>
    </row>
    <row r="228" spans="10:10" ht="12.75" x14ac:dyDescent="0.2">
      <c r="J228" s="20"/>
    </row>
    <row r="229" spans="10:10" ht="12.75" x14ac:dyDescent="0.2">
      <c r="J229" s="20"/>
    </row>
    <row r="230" spans="10:10" ht="12.75" x14ac:dyDescent="0.2">
      <c r="J230" s="20"/>
    </row>
    <row r="231" spans="10:10" ht="12.75" x14ac:dyDescent="0.2">
      <c r="J231" s="20"/>
    </row>
    <row r="232" spans="10:10" ht="12.75" x14ac:dyDescent="0.2">
      <c r="J232" s="20"/>
    </row>
    <row r="233" spans="10:10" ht="12.75" x14ac:dyDescent="0.2">
      <c r="J233" s="20"/>
    </row>
    <row r="234" spans="10:10" ht="12.75" x14ac:dyDescent="0.2">
      <c r="J234" s="20"/>
    </row>
    <row r="235" spans="10:10" ht="12.75" x14ac:dyDescent="0.2">
      <c r="J235" s="20"/>
    </row>
    <row r="236" spans="10:10" ht="12.75" x14ac:dyDescent="0.2">
      <c r="J236" s="20"/>
    </row>
    <row r="237" spans="10:10" ht="12.75" x14ac:dyDescent="0.2">
      <c r="J237" s="20"/>
    </row>
    <row r="238" spans="10:10" ht="12.75" x14ac:dyDescent="0.2">
      <c r="J238" s="20"/>
    </row>
    <row r="239" spans="10:10" ht="12.75" x14ac:dyDescent="0.2">
      <c r="J239" s="20"/>
    </row>
    <row r="240" spans="10:10" ht="12.75" x14ac:dyDescent="0.2">
      <c r="J240" s="20"/>
    </row>
    <row r="241" spans="10:10" ht="12.75" x14ac:dyDescent="0.2">
      <c r="J241" s="20"/>
    </row>
    <row r="242" spans="10:10" ht="12.75" x14ac:dyDescent="0.2">
      <c r="J242" s="20"/>
    </row>
    <row r="243" spans="10:10" ht="12.75" x14ac:dyDescent="0.2">
      <c r="J243" s="20"/>
    </row>
    <row r="244" spans="10:10" ht="12.75" x14ac:dyDescent="0.2">
      <c r="J244" s="20"/>
    </row>
    <row r="245" spans="10:10" ht="12.75" x14ac:dyDescent="0.2">
      <c r="J245" s="20"/>
    </row>
    <row r="246" spans="10:10" ht="12.75" x14ac:dyDescent="0.2">
      <c r="J246" s="20"/>
    </row>
    <row r="247" spans="10:10" ht="12.75" x14ac:dyDescent="0.2">
      <c r="J247" s="20"/>
    </row>
    <row r="248" spans="10:10" ht="12.75" x14ac:dyDescent="0.2">
      <c r="J248" s="20"/>
    </row>
    <row r="249" spans="10:10" ht="12.75" x14ac:dyDescent="0.2">
      <c r="J249" s="20"/>
    </row>
    <row r="250" spans="10:10" ht="12.75" x14ac:dyDescent="0.2">
      <c r="J250" s="20"/>
    </row>
    <row r="251" spans="10:10" ht="12.75" x14ac:dyDescent="0.2">
      <c r="J251" s="20"/>
    </row>
    <row r="252" spans="10:10" ht="12.75" x14ac:dyDescent="0.2">
      <c r="J252" s="20"/>
    </row>
    <row r="253" spans="10:10" ht="12.75" x14ac:dyDescent="0.2">
      <c r="J253" s="20"/>
    </row>
    <row r="254" spans="10:10" ht="12.75" x14ac:dyDescent="0.2">
      <c r="J254" s="20"/>
    </row>
    <row r="255" spans="10:10" ht="12.75" x14ac:dyDescent="0.2">
      <c r="J255" s="20"/>
    </row>
    <row r="256" spans="10:10" ht="12.75" x14ac:dyDescent="0.2">
      <c r="J256" s="20"/>
    </row>
    <row r="257" spans="10:10" ht="12.75" x14ac:dyDescent="0.2">
      <c r="J257" s="20"/>
    </row>
    <row r="258" spans="10:10" ht="12.75" x14ac:dyDescent="0.2">
      <c r="J258" s="20"/>
    </row>
    <row r="259" spans="10:10" ht="12.75" x14ac:dyDescent="0.2">
      <c r="J259" s="20"/>
    </row>
    <row r="260" spans="10:10" ht="12.75" x14ac:dyDescent="0.2">
      <c r="J260" s="20"/>
    </row>
    <row r="261" spans="10:10" ht="12.75" x14ac:dyDescent="0.2">
      <c r="J261" s="20"/>
    </row>
    <row r="262" spans="10:10" ht="12.75" x14ac:dyDescent="0.2">
      <c r="J262" s="20"/>
    </row>
    <row r="263" spans="10:10" ht="12.75" x14ac:dyDescent="0.2">
      <c r="J263" s="20"/>
    </row>
    <row r="264" spans="10:10" ht="12.75" x14ac:dyDescent="0.2">
      <c r="J264" s="20"/>
    </row>
    <row r="265" spans="10:10" ht="12.75" x14ac:dyDescent="0.2">
      <c r="J265" s="20"/>
    </row>
    <row r="266" spans="10:10" ht="12.75" x14ac:dyDescent="0.2">
      <c r="J266" s="20"/>
    </row>
    <row r="267" spans="10:10" ht="12.75" x14ac:dyDescent="0.2">
      <c r="J267" s="20"/>
    </row>
    <row r="268" spans="10:10" ht="12.75" x14ac:dyDescent="0.2">
      <c r="J268" s="20"/>
    </row>
    <row r="269" spans="10:10" ht="12.75" x14ac:dyDescent="0.2">
      <c r="J269" s="20"/>
    </row>
    <row r="270" spans="10:10" ht="12.75" x14ac:dyDescent="0.2">
      <c r="J270" s="20"/>
    </row>
    <row r="271" spans="10:10" ht="12.75" x14ac:dyDescent="0.2">
      <c r="J271" s="20"/>
    </row>
    <row r="272" spans="10:10" ht="12.75" x14ac:dyDescent="0.2">
      <c r="J272" s="20"/>
    </row>
    <row r="273" spans="10:10" ht="12.75" x14ac:dyDescent="0.2">
      <c r="J273" s="20"/>
    </row>
    <row r="274" spans="10:10" ht="12.75" x14ac:dyDescent="0.2">
      <c r="J274" s="20"/>
    </row>
    <row r="275" spans="10:10" ht="12.75" x14ac:dyDescent="0.2">
      <c r="J275" s="20"/>
    </row>
    <row r="276" spans="10:10" ht="12.75" x14ac:dyDescent="0.2">
      <c r="J276" s="20"/>
    </row>
    <row r="277" spans="10:10" ht="12.75" x14ac:dyDescent="0.2">
      <c r="J277" s="20"/>
    </row>
    <row r="278" spans="10:10" ht="12.75" x14ac:dyDescent="0.2">
      <c r="J278" s="20"/>
    </row>
    <row r="279" spans="10:10" ht="12.75" x14ac:dyDescent="0.2">
      <c r="J279" s="20"/>
    </row>
    <row r="280" spans="10:10" ht="12.75" x14ac:dyDescent="0.2">
      <c r="J280" s="20"/>
    </row>
    <row r="281" spans="10:10" ht="12.75" x14ac:dyDescent="0.2">
      <c r="J281" s="20"/>
    </row>
    <row r="282" spans="10:10" ht="12.75" x14ac:dyDescent="0.2">
      <c r="J282" s="20"/>
    </row>
    <row r="283" spans="10:10" ht="12.75" x14ac:dyDescent="0.2">
      <c r="J283" s="20"/>
    </row>
    <row r="284" spans="10:10" ht="12.75" x14ac:dyDescent="0.2">
      <c r="J284" s="20"/>
    </row>
    <row r="285" spans="10:10" ht="12.75" x14ac:dyDescent="0.2">
      <c r="J285" s="20"/>
    </row>
    <row r="286" spans="10:10" ht="12.75" x14ac:dyDescent="0.2">
      <c r="J286" s="20"/>
    </row>
    <row r="287" spans="10:10" ht="12.75" x14ac:dyDescent="0.2">
      <c r="J287" s="20"/>
    </row>
    <row r="288" spans="10:10" ht="12.75" x14ac:dyDescent="0.2">
      <c r="J288" s="20"/>
    </row>
    <row r="289" spans="10:10" ht="12.75" x14ac:dyDescent="0.2">
      <c r="J289" s="20"/>
    </row>
    <row r="290" spans="10:10" ht="12.75" x14ac:dyDescent="0.2">
      <c r="J290" s="20"/>
    </row>
    <row r="291" spans="10:10" ht="12.75" x14ac:dyDescent="0.2">
      <c r="J291" s="20"/>
    </row>
    <row r="292" spans="10:10" ht="12.75" x14ac:dyDescent="0.2">
      <c r="J292" s="20"/>
    </row>
    <row r="293" spans="10:10" ht="12.75" x14ac:dyDescent="0.2">
      <c r="J293" s="20"/>
    </row>
    <row r="294" spans="10:10" ht="12.75" x14ac:dyDescent="0.2">
      <c r="J294" s="20"/>
    </row>
    <row r="295" spans="10:10" ht="12.75" x14ac:dyDescent="0.2">
      <c r="J295" s="20"/>
    </row>
    <row r="296" spans="10:10" ht="12.75" x14ac:dyDescent="0.2">
      <c r="J296" s="20"/>
    </row>
    <row r="297" spans="10:10" ht="12.75" x14ac:dyDescent="0.2">
      <c r="J297" s="20"/>
    </row>
    <row r="298" spans="10:10" ht="12.75" x14ac:dyDescent="0.2">
      <c r="J298" s="20"/>
    </row>
    <row r="299" spans="10:10" ht="12.75" x14ac:dyDescent="0.2">
      <c r="J299" s="20"/>
    </row>
    <row r="300" spans="10:10" ht="12.75" x14ac:dyDescent="0.2">
      <c r="J300" s="20"/>
    </row>
    <row r="301" spans="10:10" ht="12.75" x14ac:dyDescent="0.2">
      <c r="J301" s="20"/>
    </row>
    <row r="302" spans="10:10" ht="12.75" x14ac:dyDescent="0.2">
      <c r="J302" s="20"/>
    </row>
    <row r="303" spans="10:10" ht="12.75" x14ac:dyDescent="0.2">
      <c r="J303" s="20"/>
    </row>
    <row r="304" spans="10:10" ht="12.75" x14ac:dyDescent="0.2">
      <c r="J304" s="20"/>
    </row>
    <row r="305" spans="10:10" ht="12.75" x14ac:dyDescent="0.2">
      <c r="J305" s="20"/>
    </row>
    <row r="306" spans="10:10" ht="12.75" x14ac:dyDescent="0.2">
      <c r="J306" s="20"/>
    </row>
    <row r="307" spans="10:10" ht="12.75" x14ac:dyDescent="0.2">
      <c r="J307" s="20"/>
    </row>
    <row r="308" spans="10:10" ht="12.75" x14ac:dyDescent="0.2">
      <c r="J308" s="20"/>
    </row>
    <row r="309" spans="10:10" ht="12.75" x14ac:dyDescent="0.2">
      <c r="J309" s="20"/>
    </row>
    <row r="310" spans="10:10" ht="12.75" x14ac:dyDescent="0.2">
      <c r="J310" s="20"/>
    </row>
    <row r="311" spans="10:10" ht="12.75" x14ac:dyDescent="0.2">
      <c r="J311" s="20"/>
    </row>
    <row r="312" spans="10:10" ht="12.75" x14ac:dyDescent="0.2">
      <c r="J312" s="20"/>
    </row>
    <row r="313" spans="10:10" ht="12.75" x14ac:dyDescent="0.2">
      <c r="J313" s="20"/>
    </row>
    <row r="314" spans="10:10" ht="12.75" x14ac:dyDescent="0.2">
      <c r="J314" s="20"/>
    </row>
    <row r="315" spans="10:10" ht="12.75" x14ac:dyDescent="0.2">
      <c r="J315" s="20"/>
    </row>
    <row r="316" spans="10:10" ht="12.75" x14ac:dyDescent="0.2">
      <c r="J316" s="20"/>
    </row>
    <row r="317" spans="10:10" ht="12.75" x14ac:dyDescent="0.2">
      <c r="J317" s="20"/>
    </row>
    <row r="318" spans="10:10" ht="12.75" x14ac:dyDescent="0.2">
      <c r="J318" s="20"/>
    </row>
    <row r="319" spans="10:10" ht="12.75" x14ac:dyDescent="0.2">
      <c r="J319" s="20"/>
    </row>
    <row r="320" spans="10:10" ht="12.75" x14ac:dyDescent="0.2">
      <c r="J320" s="20"/>
    </row>
    <row r="321" spans="10:10" ht="12.75" x14ac:dyDescent="0.2">
      <c r="J321" s="20"/>
    </row>
    <row r="322" spans="10:10" ht="12.75" x14ac:dyDescent="0.2">
      <c r="J322" s="20"/>
    </row>
    <row r="323" spans="10:10" ht="12.75" x14ac:dyDescent="0.2">
      <c r="J323" s="20"/>
    </row>
    <row r="324" spans="10:10" ht="12.75" x14ac:dyDescent="0.2">
      <c r="J324" s="20"/>
    </row>
    <row r="325" spans="10:10" ht="12.75" x14ac:dyDescent="0.2">
      <c r="J325" s="20"/>
    </row>
    <row r="326" spans="10:10" ht="12.75" x14ac:dyDescent="0.2">
      <c r="J326" s="20"/>
    </row>
    <row r="327" spans="10:10" ht="12.75" x14ac:dyDescent="0.2">
      <c r="J327" s="20"/>
    </row>
    <row r="328" spans="10:10" ht="12.75" x14ac:dyDescent="0.2">
      <c r="J328" s="20"/>
    </row>
    <row r="329" spans="10:10" ht="12.75" x14ac:dyDescent="0.2">
      <c r="J329" s="20"/>
    </row>
    <row r="330" spans="10:10" ht="12.75" x14ac:dyDescent="0.2">
      <c r="J330" s="20"/>
    </row>
    <row r="331" spans="10:10" ht="12.75" x14ac:dyDescent="0.2">
      <c r="J331" s="20"/>
    </row>
    <row r="332" spans="10:10" ht="12.75" x14ac:dyDescent="0.2">
      <c r="J332" s="20"/>
    </row>
    <row r="333" spans="10:10" ht="12.75" x14ac:dyDescent="0.2">
      <c r="J333" s="20"/>
    </row>
    <row r="334" spans="10:10" ht="12.75" x14ac:dyDescent="0.2">
      <c r="J334" s="20"/>
    </row>
    <row r="335" spans="10:10" ht="12.75" x14ac:dyDescent="0.2">
      <c r="J335" s="20"/>
    </row>
    <row r="336" spans="10:10" ht="12.75" x14ac:dyDescent="0.2">
      <c r="J336" s="20"/>
    </row>
    <row r="337" spans="10:10" ht="12.75" x14ac:dyDescent="0.2">
      <c r="J337" s="20"/>
    </row>
    <row r="338" spans="10:10" ht="12.75" x14ac:dyDescent="0.2">
      <c r="J338" s="20"/>
    </row>
    <row r="339" spans="10:10" ht="12.75" x14ac:dyDescent="0.2">
      <c r="J339" s="20"/>
    </row>
    <row r="340" spans="10:10" ht="12.75" x14ac:dyDescent="0.2">
      <c r="J340" s="20"/>
    </row>
    <row r="341" spans="10:10" ht="12.75" x14ac:dyDescent="0.2">
      <c r="J341" s="20"/>
    </row>
    <row r="342" spans="10:10" ht="12.75" x14ac:dyDescent="0.2">
      <c r="J342" s="20"/>
    </row>
    <row r="343" spans="10:10" ht="12.75" x14ac:dyDescent="0.2">
      <c r="J343" s="20"/>
    </row>
    <row r="344" spans="10:10" ht="12.75" x14ac:dyDescent="0.2">
      <c r="J344" s="20"/>
    </row>
    <row r="345" spans="10:10" ht="12.75" x14ac:dyDescent="0.2">
      <c r="J345" s="20"/>
    </row>
    <row r="346" spans="10:10" ht="12.75" x14ac:dyDescent="0.2">
      <c r="J346" s="20"/>
    </row>
    <row r="347" spans="10:10" ht="12.75" x14ac:dyDescent="0.2">
      <c r="J347" s="20"/>
    </row>
    <row r="348" spans="10:10" ht="12.75" x14ac:dyDescent="0.2">
      <c r="J348" s="20"/>
    </row>
    <row r="349" spans="10:10" ht="12.75" x14ac:dyDescent="0.2">
      <c r="J349" s="20"/>
    </row>
    <row r="350" spans="10:10" ht="12.75" x14ac:dyDescent="0.2">
      <c r="J350" s="20"/>
    </row>
    <row r="351" spans="10:10" ht="12.75" x14ac:dyDescent="0.2">
      <c r="J351" s="20"/>
    </row>
    <row r="352" spans="10:10" ht="12.75" x14ac:dyDescent="0.2">
      <c r="J352" s="20"/>
    </row>
    <row r="353" spans="10:10" ht="12.75" x14ac:dyDescent="0.2">
      <c r="J353" s="20"/>
    </row>
    <row r="354" spans="10:10" ht="12.75" x14ac:dyDescent="0.2">
      <c r="J354" s="20"/>
    </row>
    <row r="355" spans="10:10" ht="12.75" x14ac:dyDescent="0.2">
      <c r="J355" s="20"/>
    </row>
    <row r="356" spans="10:10" ht="12.75" x14ac:dyDescent="0.2">
      <c r="J356" s="20"/>
    </row>
    <row r="357" spans="10:10" ht="12.75" x14ac:dyDescent="0.2">
      <c r="J357" s="20"/>
    </row>
    <row r="358" spans="10:10" ht="12.75" x14ac:dyDescent="0.2">
      <c r="J358" s="20"/>
    </row>
    <row r="359" spans="10:10" ht="12.75" x14ac:dyDescent="0.2">
      <c r="J359" s="20"/>
    </row>
    <row r="360" spans="10:10" ht="12.75" x14ac:dyDescent="0.2">
      <c r="J360" s="20"/>
    </row>
    <row r="361" spans="10:10" ht="12.75" x14ac:dyDescent="0.2">
      <c r="J361" s="20"/>
    </row>
    <row r="362" spans="10:10" ht="12.75" x14ac:dyDescent="0.2">
      <c r="J362" s="20"/>
    </row>
    <row r="363" spans="10:10" ht="12.75" x14ac:dyDescent="0.2">
      <c r="J363" s="20"/>
    </row>
    <row r="364" spans="10:10" ht="12.75" x14ac:dyDescent="0.2">
      <c r="J364" s="20"/>
    </row>
    <row r="365" spans="10:10" ht="12.75" x14ac:dyDescent="0.2">
      <c r="J365" s="20"/>
    </row>
    <row r="366" spans="10:10" ht="12.75" x14ac:dyDescent="0.2">
      <c r="J366" s="20"/>
    </row>
    <row r="367" spans="10:10" ht="12.75" x14ac:dyDescent="0.2">
      <c r="J367" s="20"/>
    </row>
    <row r="368" spans="10:10" ht="12.75" x14ac:dyDescent="0.2">
      <c r="J368" s="20"/>
    </row>
    <row r="369" spans="10:10" ht="12.75" x14ac:dyDescent="0.2">
      <c r="J369" s="20"/>
    </row>
    <row r="370" spans="10:10" ht="12.75" x14ac:dyDescent="0.2">
      <c r="J370" s="20"/>
    </row>
    <row r="371" spans="10:10" ht="12.75" x14ac:dyDescent="0.2">
      <c r="J371" s="20"/>
    </row>
    <row r="372" spans="10:10" ht="12.75" x14ac:dyDescent="0.2">
      <c r="J372" s="20"/>
    </row>
    <row r="373" spans="10:10" ht="12.75" x14ac:dyDescent="0.2">
      <c r="J373" s="20"/>
    </row>
    <row r="374" spans="10:10" ht="12.75" x14ac:dyDescent="0.2">
      <c r="J374" s="20"/>
    </row>
    <row r="375" spans="10:10" ht="12.75" x14ac:dyDescent="0.2">
      <c r="J375" s="20"/>
    </row>
    <row r="376" spans="10:10" ht="12.75" x14ac:dyDescent="0.2">
      <c r="J376" s="20"/>
    </row>
    <row r="377" spans="10:10" ht="12.75" x14ac:dyDescent="0.2">
      <c r="J377" s="20"/>
    </row>
    <row r="378" spans="10:10" ht="12.75" x14ac:dyDescent="0.2">
      <c r="J378" s="20"/>
    </row>
    <row r="379" spans="10:10" ht="12.75" x14ac:dyDescent="0.2">
      <c r="J379" s="20"/>
    </row>
    <row r="380" spans="10:10" ht="12.75" x14ac:dyDescent="0.2">
      <c r="J380" s="20"/>
    </row>
    <row r="381" spans="10:10" ht="12.75" x14ac:dyDescent="0.2">
      <c r="J381" s="20"/>
    </row>
    <row r="382" spans="10:10" ht="12.75" x14ac:dyDescent="0.2">
      <c r="J382" s="20"/>
    </row>
    <row r="383" spans="10:10" ht="12.75" x14ac:dyDescent="0.2">
      <c r="J383" s="20"/>
    </row>
    <row r="384" spans="10:10" ht="12.75" x14ac:dyDescent="0.2">
      <c r="J384" s="20"/>
    </row>
    <row r="385" spans="10:10" ht="12.75" x14ac:dyDescent="0.2">
      <c r="J385" s="20"/>
    </row>
    <row r="386" spans="10:10" ht="12.75" x14ac:dyDescent="0.2">
      <c r="J386" s="20"/>
    </row>
    <row r="387" spans="10:10" ht="12.75" x14ac:dyDescent="0.2">
      <c r="J387" s="20"/>
    </row>
    <row r="388" spans="10:10" ht="12.75" x14ac:dyDescent="0.2">
      <c r="J388" s="20"/>
    </row>
    <row r="389" spans="10:10" ht="12.75" x14ac:dyDescent="0.2">
      <c r="J389" s="20"/>
    </row>
    <row r="390" spans="10:10" ht="12.75" x14ac:dyDescent="0.2">
      <c r="J390" s="20"/>
    </row>
    <row r="391" spans="10:10" ht="12.75" x14ac:dyDescent="0.2">
      <c r="J391" s="20"/>
    </row>
    <row r="392" spans="10:10" ht="12.75" x14ac:dyDescent="0.2">
      <c r="J392" s="20"/>
    </row>
    <row r="393" spans="10:10" ht="12.75" x14ac:dyDescent="0.2">
      <c r="J393" s="20"/>
    </row>
    <row r="394" spans="10:10" ht="12.75" x14ac:dyDescent="0.2">
      <c r="J394" s="20"/>
    </row>
    <row r="395" spans="10:10" ht="12.75" x14ac:dyDescent="0.2">
      <c r="J395" s="20"/>
    </row>
    <row r="396" spans="10:10" ht="12.75" x14ac:dyDescent="0.2">
      <c r="J396" s="20"/>
    </row>
    <row r="397" spans="10:10" ht="12.75" x14ac:dyDescent="0.2">
      <c r="J397" s="20"/>
    </row>
    <row r="398" spans="10:10" ht="12.75" x14ac:dyDescent="0.2">
      <c r="J398" s="20"/>
    </row>
    <row r="399" spans="10:10" ht="12.75" x14ac:dyDescent="0.2">
      <c r="J399" s="20"/>
    </row>
    <row r="400" spans="10:10" ht="12.75" x14ac:dyDescent="0.2">
      <c r="J400" s="20"/>
    </row>
    <row r="401" spans="10:10" ht="12.75" x14ac:dyDescent="0.2">
      <c r="J401" s="20"/>
    </row>
    <row r="402" spans="10:10" ht="12.75" x14ac:dyDescent="0.2">
      <c r="J402" s="20"/>
    </row>
    <row r="403" spans="10:10" ht="12.75" x14ac:dyDescent="0.2">
      <c r="J403" s="20"/>
    </row>
    <row r="404" spans="10:10" ht="12.75" x14ac:dyDescent="0.2">
      <c r="J404" s="20"/>
    </row>
    <row r="405" spans="10:10" ht="12.75" x14ac:dyDescent="0.2">
      <c r="J405" s="20"/>
    </row>
    <row r="406" spans="10:10" ht="12.75" x14ac:dyDescent="0.2">
      <c r="J406" s="20"/>
    </row>
    <row r="407" spans="10:10" ht="12.75" x14ac:dyDescent="0.2">
      <c r="J407" s="20"/>
    </row>
    <row r="408" spans="10:10" ht="12.75" x14ac:dyDescent="0.2">
      <c r="J408" s="20"/>
    </row>
    <row r="409" spans="10:10" ht="12.75" x14ac:dyDescent="0.2">
      <c r="J409" s="20"/>
    </row>
    <row r="410" spans="10:10" ht="12.75" x14ac:dyDescent="0.2">
      <c r="J410" s="20"/>
    </row>
    <row r="411" spans="10:10" ht="12.75" x14ac:dyDescent="0.2">
      <c r="J411" s="20"/>
    </row>
    <row r="412" spans="10:10" ht="12.75" x14ac:dyDescent="0.2">
      <c r="J412" s="20"/>
    </row>
    <row r="413" spans="10:10" ht="12.75" x14ac:dyDescent="0.2">
      <c r="J413" s="20"/>
    </row>
    <row r="414" spans="10:10" ht="12.75" x14ac:dyDescent="0.2">
      <c r="J414" s="20"/>
    </row>
    <row r="415" spans="10:10" ht="12.75" x14ac:dyDescent="0.2">
      <c r="J415" s="20"/>
    </row>
    <row r="416" spans="10:10" ht="12.75" x14ac:dyDescent="0.2">
      <c r="J416" s="20"/>
    </row>
    <row r="417" spans="10:10" ht="12.75" x14ac:dyDescent="0.2">
      <c r="J417" s="20"/>
    </row>
    <row r="418" spans="10:10" ht="12.75" x14ac:dyDescent="0.2">
      <c r="J418" s="20"/>
    </row>
    <row r="419" spans="10:10" ht="12.75" x14ac:dyDescent="0.2">
      <c r="J419" s="20"/>
    </row>
    <row r="420" spans="10:10" ht="12.75" x14ac:dyDescent="0.2">
      <c r="J420" s="20"/>
    </row>
    <row r="421" spans="10:10" ht="12.75" x14ac:dyDescent="0.2">
      <c r="J421" s="20"/>
    </row>
    <row r="422" spans="10:10" ht="12.75" x14ac:dyDescent="0.2">
      <c r="J422" s="20"/>
    </row>
    <row r="423" spans="10:10" ht="12.75" x14ac:dyDescent="0.2">
      <c r="J423" s="20"/>
    </row>
    <row r="424" spans="10:10" ht="12.75" x14ac:dyDescent="0.2">
      <c r="J424" s="20"/>
    </row>
    <row r="425" spans="10:10" ht="12.75" x14ac:dyDescent="0.2">
      <c r="J425" s="20"/>
    </row>
    <row r="426" spans="10:10" ht="12.75" x14ac:dyDescent="0.2">
      <c r="J426" s="20"/>
    </row>
    <row r="427" spans="10:10" ht="12.75" x14ac:dyDescent="0.2">
      <c r="J427" s="20"/>
    </row>
    <row r="428" spans="10:10" ht="12.75" x14ac:dyDescent="0.2">
      <c r="J428" s="20"/>
    </row>
    <row r="429" spans="10:10" ht="12.75" x14ac:dyDescent="0.2">
      <c r="J429" s="20"/>
    </row>
    <row r="430" spans="10:10" ht="12.75" x14ac:dyDescent="0.2">
      <c r="J430" s="20"/>
    </row>
    <row r="431" spans="10:10" ht="12.75" x14ac:dyDescent="0.2">
      <c r="J431" s="20"/>
    </row>
    <row r="432" spans="10:10" ht="12.75" x14ac:dyDescent="0.2">
      <c r="J432" s="20"/>
    </row>
    <row r="433" spans="10:10" ht="12.75" x14ac:dyDescent="0.2">
      <c r="J433" s="20"/>
    </row>
    <row r="434" spans="10:10" ht="12.75" x14ac:dyDescent="0.2">
      <c r="J434" s="20"/>
    </row>
    <row r="435" spans="10:10" ht="12.75" x14ac:dyDescent="0.2">
      <c r="J435" s="20"/>
    </row>
    <row r="436" spans="10:10" ht="12.75" x14ac:dyDescent="0.2">
      <c r="J436" s="20"/>
    </row>
    <row r="437" spans="10:10" ht="12.75" x14ac:dyDescent="0.2">
      <c r="J437" s="20"/>
    </row>
    <row r="438" spans="10:10" ht="12.75" x14ac:dyDescent="0.2">
      <c r="J438" s="20"/>
    </row>
    <row r="439" spans="10:10" ht="12.75" x14ac:dyDescent="0.2">
      <c r="J439" s="20"/>
    </row>
    <row r="440" spans="10:10" ht="12.75" x14ac:dyDescent="0.2">
      <c r="J440" s="20"/>
    </row>
    <row r="441" spans="10:10" ht="12.75" x14ac:dyDescent="0.2">
      <c r="J441" s="20"/>
    </row>
    <row r="442" spans="10:10" ht="12.75" x14ac:dyDescent="0.2">
      <c r="J442" s="20"/>
    </row>
    <row r="443" spans="10:10" ht="12.75" x14ac:dyDescent="0.2">
      <c r="J443" s="20"/>
    </row>
    <row r="444" spans="10:10" ht="12.75" x14ac:dyDescent="0.2">
      <c r="J444" s="20"/>
    </row>
    <row r="445" spans="10:10" ht="12.75" x14ac:dyDescent="0.2">
      <c r="J445" s="20"/>
    </row>
    <row r="446" spans="10:10" ht="12.75" x14ac:dyDescent="0.2">
      <c r="J446" s="20"/>
    </row>
    <row r="447" spans="10:10" ht="12.75" x14ac:dyDescent="0.2">
      <c r="J447" s="20"/>
    </row>
    <row r="448" spans="10:10" ht="12.75" x14ac:dyDescent="0.2">
      <c r="J448" s="20"/>
    </row>
    <row r="449" spans="10:10" ht="12.75" x14ac:dyDescent="0.2">
      <c r="J449" s="20"/>
    </row>
    <row r="450" spans="10:10" ht="12.75" x14ac:dyDescent="0.2">
      <c r="J450" s="20"/>
    </row>
    <row r="451" spans="10:10" ht="12.75" x14ac:dyDescent="0.2">
      <c r="J451" s="20"/>
    </row>
    <row r="452" spans="10:10" ht="12.75" x14ac:dyDescent="0.2">
      <c r="J452" s="20"/>
    </row>
    <row r="453" spans="10:10" ht="12.75" x14ac:dyDescent="0.2">
      <c r="J453" s="20"/>
    </row>
    <row r="454" spans="10:10" ht="12.75" x14ac:dyDescent="0.2">
      <c r="J454" s="20"/>
    </row>
    <row r="455" spans="10:10" ht="12.75" x14ac:dyDescent="0.2">
      <c r="J455" s="20"/>
    </row>
    <row r="456" spans="10:10" ht="12.75" x14ac:dyDescent="0.2">
      <c r="J456" s="20"/>
    </row>
    <row r="457" spans="10:10" ht="12.75" x14ac:dyDescent="0.2">
      <c r="J457" s="20"/>
    </row>
    <row r="458" spans="10:10" ht="12.75" x14ac:dyDescent="0.2">
      <c r="J458" s="20"/>
    </row>
    <row r="459" spans="10:10" ht="12.75" x14ac:dyDescent="0.2">
      <c r="J459" s="20"/>
    </row>
    <row r="460" spans="10:10" ht="12.75" x14ac:dyDescent="0.2">
      <c r="J460" s="20"/>
    </row>
    <row r="461" spans="10:10" ht="12.75" x14ac:dyDescent="0.2">
      <c r="J461" s="20"/>
    </row>
    <row r="462" spans="10:10" ht="12.75" x14ac:dyDescent="0.2">
      <c r="J462" s="20"/>
    </row>
    <row r="463" spans="10:10" ht="12.75" x14ac:dyDescent="0.2">
      <c r="J463" s="20"/>
    </row>
    <row r="464" spans="10:10" ht="12.75" x14ac:dyDescent="0.2">
      <c r="J464" s="20"/>
    </row>
    <row r="465" spans="10:10" ht="12.75" x14ac:dyDescent="0.2">
      <c r="J465" s="20"/>
    </row>
    <row r="466" spans="10:10" ht="12.75" x14ac:dyDescent="0.2">
      <c r="J466" s="20"/>
    </row>
    <row r="467" spans="10:10" ht="12.75" x14ac:dyDescent="0.2">
      <c r="J467" s="20"/>
    </row>
    <row r="468" spans="10:10" ht="12.75" x14ac:dyDescent="0.2">
      <c r="J468" s="20"/>
    </row>
    <row r="469" spans="10:10" ht="12.75" x14ac:dyDescent="0.2">
      <c r="J469" s="20"/>
    </row>
    <row r="470" spans="10:10" ht="12.75" x14ac:dyDescent="0.2">
      <c r="J470" s="20"/>
    </row>
    <row r="471" spans="10:10" ht="12.75" x14ac:dyDescent="0.2">
      <c r="J471" s="20"/>
    </row>
    <row r="472" spans="10:10" ht="12.75" x14ac:dyDescent="0.2">
      <c r="J472" s="20"/>
    </row>
    <row r="473" spans="10:10" ht="12.75" x14ac:dyDescent="0.2">
      <c r="J473" s="20"/>
    </row>
    <row r="474" spans="10:10" ht="12.75" x14ac:dyDescent="0.2">
      <c r="J474" s="20"/>
    </row>
    <row r="475" spans="10:10" ht="12.75" x14ac:dyDescent="0.2">
      <c r="J475" s="20"/>
    </row>
    <row r="476" spans="10:10" ht="12.75" x14ac:dyDescent="0.2">
      <c r="J476" s="20"/>
    </row>
    <row r="477" spans="10:10" ht="12.75" x14ac:dyDescent="0.2">
      <c r="J477" s="20"/>
    </row>
    <row r="478" spans="10:10" ht="12.75" x14ac:dyDescent="0.2">
      <c r="J478" s="20"/>
    </row>
    <row r="479" spans="10:10" ht="12.75" x14ac:dyDescent="0.2">
      <c r="J479" s="20"/>
    </row>
    <row r="480" spans="10:10" ht="12.75" x14ac:dyDescent="0.2">
      <c r="J480" s="20"/>
    </row>
    <row r="481" spans="10:10" ht="12.75" x14ac:dyDescent="0.2">
      <c r="J481" s="20"/>
    </row>
    <row r="482" spans="10:10" ht="12.75" x14ac:dyDescent="0.2">
      <c r="J482" s="20"/>
    </row>
    <row r="483" spans="10:10" ht="12.75" x14ac:dyDescent="0.2">
      <c r="J483" s="20"/>
    </row>
    <row r="484" spans="10:10" ht="12.75" x14ac:dyDescent="0.2">
      <c r="J484" s="20"/>
    </row>
    <row r="485" spans="10:10" ht="12.75" x14ac:dyDescent="0.2">
      <c r="J485" s="20"/>
    </row>
    <row r="486" spans="10:10" ht="12.75" x14ac:dyDescent="0.2">
      <c r="J486" s="20"/>
    </row>
    <row r="487" spans="10:10" ht="12.75" x14ac:dyDescent="0.2">
      <c r="J487" s="20"/>
    </row>
    <row r="488" spans="10:10" ht="12.75" x14ac:dyDescent="0.2">
      <c r="J488" s="20"/>
    </row>
    <row r="489" spans="10:10" ht="12.75" x14ac:dyDescent="0.2">
      <c r="J489" s="20"/>
    </row>
    <row r="490" spans="10:10" ht="12.75" x14ac:dyDescent="0.2">
      <c r="J490" s="20"/>
    </row>
    <row r="491" spans="10:10" ht="12.75" x14ac:dyDescent="0.2">
      <c r="J491" s="20"/>
    </row>
    <row r="492" spans="10:10" ht="12.75" x14ac:dyDescent="0.2">
      <c r="J492" s="20"/>
    </row>
    <row r="493" spans="10:10" ht="12.75" x14ac:dyDescent="0.2">
      <c r="J493" s="20"/>
    </row>
    <row r="494" spans="10:10" ht="12.75" x14ac:dyDescent="0.2">
      <c r="J494" s="20"/>
    </row>
    <row r="495" spans="10:10" ht="12.75" x14ac:dyDescent="0.2">
      <c r="J495" s="20"/>
    </row>
    <row r="496" spans="10:10" ht="12.75" x14ac:dyDescent="0.2">
      <c r="J496" s="20"/>
    </row>
    <row r="497" spans="10:10" ht="12.75" x14ac:dyDescent="0.2">
      <c r="J497" s="20"/>
    </row>
    <row r="498" spans="10:10" ht="12.75" x14ac:dyDescent="0.2">
      <c r="J498" s="20"/>
    </row>
    <row r="499" spans="10:10" ht="12.75" x14ac:dyDescent="0.2">
      <c r="J499" s="20"/>
    </row>
    <row r="500" spans="10:10" ht="12.75" x14ac:dyDescent="0.2">
      <c r="J500" s="20"/>
    </row>
    <row r="501" spans="10:10" ht="12.75" x14ac:dyDescent="0.2">
      <c r="J501" s="20"/>
    </row>
    <row r="502" spans="10:10" ht="12.75" x14ac:dyDescent="0.2">
      <c r="J502" s="20"/>
    </row>
    <row r="503" spans="10:10" ht="12.75" x14ac:dyDescent="0.2">
      <c r="J503" s="20"/>
    </row>
    <row r="504" spans="10:10" ht="12.75" x14ac:dyDescent="0.2">
      <c r="J504" s="20"/>
    </row>
    <row r="505" spans="10:10" ht="12.75" x14ac:dyDescent="0.2">
      <c r="J505" s="20"/>
    </row>
    <row r="506" spans="10:10" ht="12.75" x14ac:dyDescent="0.2">
      <c r="J506" s="20"/>
    </row>
    <row r="507" spans="10:10" ht="12.75" x14ac:dyDescent="0.2">
      <c r="J507" s="20"/>
    </row>
    <row r="508" spans="10:10" ht="12.75" x14ac:dyDescent="0.2">
      <c r="J508" s="20"/>
    </row>
    <row r="509" spans="10:10" ht="12.75" x14ac:dyDescent="0.2">
      <c r="J509" s="20"/>
    </row>
    <row r="510" spans="10:10" ht="12.75" x14ac:dyDescent="0.2">
      <c r="J510" s="20"/>
    </row>
    <row r="511" spans="10:10" ht="12.75" x14ac:dyDescent="0.2">
      <c r="J511" s="20"/>
    </row>
    <row r="512" spans="10:10" ht="12.75" x14ac:dyDescent="0.2">
      <c r="J512" s="20"/>
    </row>
    <row r="513" spans="10:10" ht="12.75" x14ac:dyDescent="0.2">
      <c r="J513" s="20"/>
    </row>
    <row r="514" spans="10:10" ht="12.75" x14ac:dyDescent="0.2">
      <c r="J514" s="20"/>
    </row>
    <row r="515" spans="10:10" ht="12.75" x14ac:dyDescent="0.2">
      <c r="J515" s="20"/>
    </row>
    <row r="516" spans="10:10" ht="12.75" x14ac:dyDescent="0.2">
      <c r="J516" s="20"/>
    </row>
    <row r="517" spans="10:10" ht="12.75" x14ac:dyDescent="0.2">
      <c r="J517" s="20"/>
    </row>
    <row r="518" spans="10:10" ht="12.75" x14ac:dyDescent="0.2">
      <c r="J518" s="20"/>
    </row>
    <row r="519" spans="10:10" ht="12.75" x14ac:dyDescent="0.2">
      <c r="J519" s="20"/>
    </row>
    <row r="520" spans="10:10" ht="12.75" x14ac:dyDescent="0.2">
      <c r="J520" s="20"/>
    </row>
    <row r="521" spans="10:10" ht="12.75" x14ac:dyDescent="0.2">
      <c r="J521" s="20"/>
    </row>
    <row r="522" spans="10:10" ht="12.75" x14ac:dyDescent="0.2">
      <c r="J522" s="20"/>
    </row>
    <row r="523" spans="10:10" ht="12.75" x14ac:dyDescent="0.2">
      <c r="J523" s="20"/>
    </row>
    <row r="524" spans="10:10" ht="12.75" x14ac:dyDescent="0.2">
      <c r="J524" s="20"/>
    </row>
    <row r="525" spans="10:10" ht="12.75" x14ac:dyDescent="0.2">
      <c r="J525" s="20"/>
    </row>
    <row r="526" spans="10:10" ht="12.75" x14ac:dyDescent="0.2">
      <c r="J526" s="20"/>
    </row>
    <row r="527" spans="10:10" ht="12.75" x14ac:dyDescent="0.2">
      <c r="J527" s="20"/>
    </row>
    <row r="528" spans="10:10" ht="12.75" x14ac:dyDescent="0.2">
      <c r="J528" s="20"/>
    </row>
    <row r="529" spans="10:10" ht="12.75" x14ac:dyDescent="0.2">
      <c r="J529" s="20"/>
    </row>
    <row r="530" spans="10:10" ht="12.75" x14ac:dyDescent="0.2">
      <c r="J530" s="20"/>
    </row>
    <row r="531" spans="10:10" ht="12.75" x14ac:dyDescent="0.2">
      <c r="J531" s="20"/>
    </row>
    <row r="532" spans="10:10" ht="12.75" x14ac:dyDescent="0.2">
      <c r="J532" s="20"/>
    </row>
    <row r="533" spans="10:10" ht="12.75" x14ac:dyDescent="0.2">
      <c r="J533" s="20"/>
    </row>
    <row r="534" spans="10:10" ht="12.75" x14ac:dyDescent="0.2">
      <c r="J534" s="20"/>
    </row>
    <row r="535" spans="10:10" ht="12.75" x14ac:dyDescent="0.2">
      <c r="J535" s="20"/>
    </row>
    <row r="536" spans="10:10" ht="12.75" x14ac:dyDescent="0.2">
      <c r="J536" s="20"/>
    </row>
    <row r="537" spans="10:10" ht="12.75" x14ac:dyDescent="0.2">
      <c r="J537" s="20"/>
    </row>
    <row r="538" spans="10:10" ht="12.75" x14ac:dyDescent="0.2">
      <c r="J538" s="20"/>
    </row>
    <row r="539" spans="10:10" ht="12.75" x14ac:dyDescent="0.2">
      <c r="J539" s="20"/>
    </row>
    <row r="540" spans="10:10" ht="12.75" x14ac:dyDescent="0.2">
      <c r="J540" s="20"/>
    </row>
    <row r="541" spans="10:10" ht="12.75" x14ac:dyDescent="0.2">
      <c r="J541" s="20"/>
    </row>
    <row r="542" spans="10:10" ht="12.75" x14ac:dyDescent="0.2">
      <c r="J542" s="20"/>
    </row>
    <row r="543" spans="10:10" ht="12.75" x14ac:dyDescent="0.2">
      <c r="J543" s="20"/>
    </row>
    <row r="544" spans="10:10" ht="12.75" x14ac:dyDescent="0.2">
      <c r="J544" s="20"/>
    </row>
    <row r="545" spans="10:10" ht="12.75" x14ac:dyDescent="0.2">
      <c r="J545" s="20"/>
    </row>
    <row r="546" spans="10:10" ht="12.75" x14ac:dyDescent="0.2">
      <c r="J546" s="20"/>
    </row>
    <row r="547" spans="10:10" ht="12.75" x14ac:dyDescent="0.2">
      <c r="J547" s="20"/>
    </row>
    <row r="548" spans="10:10" ht="12.75" x14ac:dyDescent="0.2">
      <c r="J548" s="20"/>
    </row>
    <row r="549" spans="10:10" ht="12.75" x14ac:dyDescent="0.2">
      <c r="J549" s="20"/>
    </row>
    <row r="550" spans="10:10" ht="12.75" x14ac:dyDescent="0.2">
      <c r="J550" s="20"/>
    </row>
    <row r="551" spans="10:10" ht="12.75" x14ac:dyDescent="0.2">
      <c r="J551" s="20"/>
    </row>
    <row r="552" spans="10:10" ht="12.75" x14ac:dyDescent="0.2">
      <c r="J552" s="20"/>
    </row>
    <row r="553" spans="10:10" ht="12.75" x14ac:dyDescent="0.2">
      <c r="J553" s="20"/>
    </row>
    <row r="554" spans="10:10" ht="12.75" x14ac:dyDescent="0.2">
      <c r="J554" s="20"/>
    </row>
    <row r="555" spans="10:10" ht="12.75" x14ac:dyDescent="0.2">
      <c r="J555" s="20"/>
    </row>
    <row r="556" spans="10:10" ht="12.75" x14ac:dyDescent="0.2">
      <c r="J556" s="20"/>
    </row>
    <row r="557" spans="10:10" ht="12.75" x14ac:dyDescent="0.2">
      <c r="J557" s="20"/>
    </row>
    <row r="558" spans="10:10" ht="12.75" x14ac:dyDescent="0.2">
      <c r="J558" s="20"/>
    </row>
    <row r="559" spans="10:10" ht="12.75" x14ac:dyDescent="0.2">
      <c r="J559" s="20"/>
    </row>
    <row r="560" spans="10:10" ht="12.75" x14ac:dyDescent="0.2">
      <c r="J560" s="20"/>
    </row>
    <row r="561" spans="10:10" ht="12.75" x14ac:dyDescent="0.2">
      <c r="J561" s="20"/>
    </row>
    <row r="562" spans="10:10" ht="12.75" x14ac:dyDescent="0.2">
      <c r="J562" s="20"/>
    </row>
    <row r="563" spans="10:10" ht="12.75" x14ac:dyDescent="0.2">
      <c r="J563" s="20"/>
    </row>
    <row r="564" spans="10:10" ht="12.75" x14ac:dyDescent="0.2">
      <c r="J564" s="20"/>
    </row>
    <row r="565" spans="10:10" ht="12.75" x14ac:dyDescent="0.2">
      <c r="J565" s="20"/>
    </row>
    <row r="566" spans="10:10" ht="12.75" x14ac:dyDescent="0.2">
      <c r="J566" s="20"/>
    </row>
    <row r="567" spans="10:10" ht="12.75" x14ac:dyDescent="0.2">
      <c r="J567" s="20"/>
    </row>
    <row r="568" spans="10:10" ht="12.75" x14ac:dyDescent="0.2">
      <c r="J568" s="20"/>
    </row>
    <row r="569" spans="10:10" ht="12.75" x14ac:dyDescent="0.2">
      <c r="J569" s="20"/>
    </row>
    <row r="570" spans="10:10" ht="12.75" x14ac:dyDescent="0.2">
      <c r="J570" s="20"/>
    </row>
    <row r="571" spans="10:10" ht="12.75" x14ac:dyDescent="0.2">
      <c r="J571" s="20"/>
    </row>
    <row r="572" spans="10:10" ht="12.75" x14ac:dyDescent="0.2">
      <c r="J572" s="20"/>
    </row>
    <row r="573" spans="10:10" ht="12.75" x14ac:dyDescent="0.2">
      <c r="J573" s="20"/>
    </row>
    <row r="574" spans="10:10" ht="12.75" x14ac:dyDescent="0.2">
      <c r="J574" s="20"/>
    </row>
    <row r="575" spans="10:10" ht="12.75" x14ac:dyDescent="0.2">
      <c r="J575" s="20"/>
    </row>
    <row r="576" spans="10:10" ht="12.75" x14ac:dyDescent="0.2">
      <c r="J576" s="20"/>
    </row>
    <row r="577" spans="10:10" ht="12.75" x14ac:dyDescent="0.2">
      <c r="J577" s="20"/>
    </row>
    <row r="578" spans="10:10" ht="12.75" x14ac:dyDescent="0.2">
      <c r="J578" s="20"/>
    </row>
    <row r="579" spans="10:10" ht="12.75" x14ac:dyDescent="0.2">
      <c r="J579" s="20"/>
    </row>
    <row r="580" spans="10:10" ht="12.75" x14ac:dyDescent="0.2">
      <c r="J580" s="20"/>
    </row>
    <row r="581" spans="10:10" ht="12.75" x14ac:dyDescent="0.2">
      <c r="J581" s="20"/>
    </row>
    <row r="582" spans="10:10" ht="12.75" x14ac:dyDescent="0.2">
      <c r="J582" s="20"/>
    </row>
    <row r="583" spans="10:10" ht="12.75" x14ac:dyDescent="0.2">
      <c r="J583" s="20"/>
    </row>
    <row r="584" spans="10:10" ht="12.75" x14ac:dyDescent="0.2">
      <c r="J584" s="20"/>
    </row>
    <row r="585" spans="10:10" ht="12.75" x14ac:dyDescent="0.2">
      <c r="J585" s="20"/>
    </row>
    <row r="586" spans="10:10" ht="12.75" x14ac:dyDescent="0.2">
      <c r="J586" s="20"/>
    </row>
    <row r="587" spans="10:10" ht="12.75" x14ac:dyDescent="0.2">
      <c r="J587" s="20"/>
    </row>
    <row r="588" spans="10:10" ht="12.75" x14ac:dyDescent="0.2">
      <c r="J588" s="20"/>
    </row>
    <row r="589" spans="10:10" ht="12.75" x14ac:dyDescent="0.2">
      <c r="J589" s="20"/>
    </row>
    <row r="590" spans="10:10" ht="12.75" x14ac:dyDescent="0.2">
      <c r="J590" s="20"/>
    </row>
    <row r="591" spans="10:10" ht="12.75" x14ac:dyDescent="0.2">
      <c r="J591" s="20"/>
    </row>
    <row r="592" spans="10:10" ht="12.75" x14ac:dyDescent="0.2">
      <c r="J592" s="20"/>
    </row>
    <row r="593" spans="10:10" ht="12.75" x14ac:dyDescent="0.2">
      <c r="J593" s="20"/>
    </row>
    <row r="594" spans="10:10" ht="12.75" x14ac:dyDescent="0.2">
      <c r="J594" s="20"/>
    </row>
    <row r="595" spans="10:10" ht="12.75" x14ac:dyDescent="0.2">
      <c r="J595" s="20"/>
    </row>
    <row r="596" spans="10:10" ht="12.75" x14ac:dyDescent="0.2">
      <c r="J596" s="20"/>
    </row>
    <row r="597" spans="10:10" ht="12.75" x14ac:dyDescent="0.2">
      <c r="J597" s="20"/>
    </row>
    <row r="598" spans="10:10" ht="12.75" x14ac:dyDescent="0.2">
      <c r="J598" s="20"/>
    </row>
    <row r="599" spans="10:10" ht="12.75" x14ac:dyDescent="0.2">
      <c r="J599" s="20"/>
    </row>
    <row r="600" spans="10:10" ht="12.75" x14ac:dyDescent="0.2">
      <c r="J600" s="20"/>
    </row>
    <row r="601" spans="10:10" ht="12.75" x14ac:dyDescent="0.2">
      <c r="J601" s="20"/>
    </row>
    <row r="602" spans="10:10" ht="12.75" x14ac:dyDescent="0.2">
      <c r="J602" s="20"/>
    </row>
    <row r="603" spans="10:10" ht="12.75" x14ac:dyDescent="0.2">
      <c r="J603" s="20"/>
    </row>
    <row r="604" spans="10:10" ht="12.75" x14ac:dyDescent="0.2">
      <c r="J604" s="20"/>
    </row>
    <row r="605" spans="10:10" ht="12.75" x14ac:dyDescent="0.2">
      <c r="J605" s="20"/>
    </row>
    <row r="606" spans="10:10" ht="12.75" x14ac:dyDescent="0.2">
      <c r="J606" s="20"/>
    </row>
    <row r="607" spans="10:10" ht="12.75" x14ac:dyDescent="0.2">
      <c r="J607" s="20"/>
    </row>
    <row r="608" spans="10:10" ht="12.75" x14ac:dyDescent="0.2">
      <c r="J608" s="20"/>
    </row>
    <row r="609" spans="10:10" ht="12.75" x14ac:dyDescent="0.2">
      <c r="J609" s="20"/>
    </row>
    <row r="610" spans="10:10" ht="12.75" x14ac:dyDescent="0.2">
      <c r="J610" s="20"/>
    </row>
    <row r="611" spans="10:10" ht="12.75" x14ac:dyDescent="0.2">
      <c r="J611" s="20"/>
    </row>
    <row r="612" spans="10:10" ht="12.75" x14ac:dyDescent="0.2">
      <c r="J612" s="20"/>
    </row>
    <row r="613" spans="10:10" ht="12.75" x14ac:dyDescent="0.2">
      <c r="J613" s="20"/>
    </row>
    <row r="614" spans="10:10" ht="12.75" x14ac:dyDescent="0.2">
      <c r="J614" s="20"/>
    </row>
    <row r="615" spans="10:10" ht="12.75" x14ac:dyDescent="0.2">
      <c r="J615" s="20"/>
    </row>
    <row r="616" spans="10:10" ht="12.75" x14ac:dyDescent="0.2">
      <c r="J616" s="20"/>
    </row>
    <row r="617" spans="10:10" ht="12.75" x14ac:dyDescent="0.2">
      <c r="J617" s="20"/>
    </row>
    <row r="618" spans="10:10" ht="12.75" x14ac:dyDescent="0.2">
      <c r="J618" s="20"/>
    </row>
    <row r="619" spans="10:10" ht="12.75" x14ac:dyDescent="0.2">
      <c r="J619" s="20"/>
    </row>
    <row r="620" spans="10:10" ht="12.75" x14ac:dyDescent="0.2">
      <c r="J620" s="20"/>
    </row>
    <row r="621" spans="10:10" ht="12.75" x14ac:dyDescent="0.2">
      <c r="J621" s="20"/>
    </row>
    <row r="622" spans="10:10" ht="12.75" x14ac:dyDescent="0.2">
      <c r="J622" s="20"/>
    </row>
    <row r="623" spans="10:10" ht="12.75" x14ac:dyDescent="0.2">
      <c r="J623" s="20"/>
    </row>
    <row r="624" spans="10:10" ht="12.75" x14ac:dyDescent="0.2">
      <c r="J624" s="20"/>
    </row>
    <row r="625" spans="10:10" ht="12.75" x14ac:dyDescent="0.2">
      <c r="J625" s="20"/>
    </row>
    <row r="626" spans="10:10" ht="12.75" x14ac:dyDescent="0.2">
      <c r="J626" s="20"/>
    </row>
    <row r="627" spans="10:10" ht="12.75" x14ac:dyDescent="0.2">
      <c r="J627" s="20"/>
    </row>
    <row r="628" spans="10:10" ht="12.75" x14ac:dyDescent="0.2">
      <c r="J628" s="20"/>
    </row>
    <row r="629" spans="10:10" ht="12.75" x14ac:dyDescent="0.2">
      <c r="J629" s="20"/>
    </row>
    <row r="630" spans="10:10" ht="12.75" x14ac:dyDescent="0.2">
      <c r="J630" s="20"/>
    </row>
    <row r="631" spans="10:10" ht="12.75" x14ac:dyDescent="0.2">
      <c r="J631" s="20"/>
    </row>
    <row r="632" spans="10:10" ht="12.75" x14ac:dyDescent="0.2">
      <c r="J632" s="20"/>
    </row>
    <row r="633" spans="10:10" ht="12.75" x14ac:dyDescent="0.2">
      <c r="J633" s="20"/>
    </row>
    <row r="634" spans="10:10" ht="12.75" x14ac:dyDescent="0.2">
      <c r="J634" s="20"/>
    </row>
    <row r="635" spans="10:10" ht="12.75" x14ac:dyDescent="0.2">
      <c r="J635" s="20"/>
    </row>
    <row r="636" spans="10:10" ht="12.75" x14ac:dyDescent="0.2">
      <c r="J636" s="20"/>
    </row>
    <row r="637" spans="10:10" ht="12.75" x14ac:dyDescent="0.2">
      <c r="J637" s="20"/>
    </row>
    <row r="638" spans="10:10" ht="12.75" x14ac:dyDescent="0.2">
      <c r="J638" s="20"/>
    </row>
    <row r="639" spans="10:10" ht="12.75" x14ac:dyDescent="0.2">
      <c r="J639" s="20"/>
    </row>
    <row r="640" spans="10:10" ht="12.75" x14ac:dyDescent="0.2">
      <c r="J640" s="20"/>
    </row>
    <row r="641" spans="10:10" ht="12.75" x14ac:dyDescent="0.2">
      <c r="J641" s="20"/>
    </row>
    <row r="642" spans="10:10" ht="12.75" x14ac:dyDescent="0.2">
      <c r="J642" s="20"/>
    </row>
    <row r="643" spans="10:10" ht="12.75" x14ac:dyDescent="0.2">
      <c r="J643" s="20"/>
    </row>
    <row r="644" spans="10:10" ht="12.75" x14ac:dyDescent="0.2">
      <c r="J644" s="20"/>
    </row>
    <row r="645" spans="10:10" ht="12.75" x14ac:dyDescent="0.2">
      <c r="J645" s="20"/>
    </row>
    <row r="646" spans="10:10" ht="12.75" x14ac:dyDescent="0.2">
      <c r="J646" s="20"/>
    </row>
    <row r="647" spans="10:10" ht="12.75" x14ac:dyDescent="0.2">
      <c r="J647" s="20"/>
    </row>
    <row r="648" spans="10:10" ht="12.75" x14ac:dyDescent="0.2">
      <c r="J648" s="20"/>
    </row>
    <row r="649" spans="10:10" ht="12.75" x14ac:dyDescent="0.2">
      <c r="J649" s="20"/>
    </row>
    <row r="650" spans="10:10" ht="12.75" x14ac:dyDescent="0.2">
      <c r="J650" s="20"/>
    </row>
    <row r="651" spans="10:10" ht="12.75" x14ac:dyDescent="0.2">
      <c r="J651" s="20"/>
    </row>
    <row r="652" spans="10:10" ht="12.75" x14ac:dyDescent="0.2">
      <c r="J652" s="20"/>
    </row>
    <row r="653" spans="10:10" ht="12.75" x14ac:dyDescent="0.2">
      <c r="J653" s="20"/>
    </row>
    <row r="654" spans="10:10" ht="12.75" x14ac:dyDescent="0.2">
      <c r="J654" s="20"/>
    </row>
    <row r="655" spans="10:10" ht="12.75" x14ac:dyDescent="0.2">
      <c r="J655" s="20"/>
    </row>
    <row r="656" spans="10:10" ht="12.75" x14ac:dyDescent="0.2">
      <c r="J656" s="20"/>
    </row>
    <row r="657" spans="10:10" ht="12.75" x14ac:dyDescent="0.2">
      <c r="J657" s="20"/>
    </row>
    <row r="658" spans="10:10" ht="12.75" x14ac:dyDescent="0.2">
      <c r="J658" s="20"/>
    </row>
    <row r="659" spans="10:10" ht="12.75" x14ac:dyDescent="0.2">
      <c r="J659" s="20"/>
    </row>
    <row r="660" spans="10:10" ht="12.75" x14ac:dyDescent="0.2">
      <c r="J660" s="20"/>
    </row>
    <row r="661" spans="10:10" ht="12.75" x14ac:dyDescent="0.2">
      <c r="J661" s="20"/>
    </row>
    <row r="662" spans="10:10" ht="12.75" x14ac:dyDescent="0.2">
      <c r="J662" s="20"/>
    </row>
    <row r="663" spans="10:10" ht="12.75" x14ac:dyDescent="0.2">
      <c r="J663" s="20"/>
    </row>
    <row r="664" spans="10:10" ht="12.75" x14ac:dyDescent="0.2">
      <c r="J664" s="20"/>
    </row>
    <row r="665" spans="10:10" ht="12.75" x14ac:dyDescent="0.2">
      <c r="J665" s="20"/>
    </row>
    <row r="666" spans="10:10" ht="12.75" x14ac:dyDescent="0.2">
      <c r="J666" s="20"/>
    </row>
    <row r="667" spans="10:10" ht="12.75" x14ac:dyDescent="0.2">
      <c r="J667" s="20"/>
    </row>
    <row r="668" spans="10:10" ht="12.75" x14ac:dyDescent="0.2">
      <c r="J668" s="20"/>
    </row>
    <row r="669" spans="10:10" ht="12.75" x14ac:dyDescent="0.2">
      <c r="J669" s="20"/>
    </row>
    <row r="670" spans="10:10" ht="12.75" x14ac:dyDescent="0.2">
      <c r="J670" s="20"/>
    </row>
    <row r="671" spans="10:10" ht="12.75" x14ac:dyDescent="0.2">
      <c r="J671" s="20"/>
    </row>
    <row r="672" spans="10:10" ht="12.75" x14ac:dyDescent="0.2">
      <c r="J672" s="20"/>
    </row>
    <row r="673" spans="10:10" ht="12.75" x14ac:dyDescent="0.2">
      <c r="J673" s="20"/>
    </row>
    <row r="674" spans="10:10" ht="12.75" x14ac:dyDescent="0.2">
      <c r="J674" s="20"/>
    </row>
    <row r="675" spans="10:10" ht="12.75" x14ac:dyDescent="0.2">
      <c r="J675" s="20"/>
    </row>
    <row r="676" spans="10:10" ht="12.75" x14ac:dyDescent="0.2">
      <c r="J676" s="20"/>
    </row>
    <row r="677" spans="10:10" ht="12.75" x14ac:dyDescent="0.2">
      <c r="J677" s="20"/>
    </row>
    <row r="678" spans="10:10" ht="12.75" x14ac:dyDescent="0.2">
      <c r="J678" s="20"/>
    </row>
    <row r="679" spans="10:10" ht="12.75" x14ac:dyDescent="0.2">
      <c r="J679" s="20"/>
    </row>
    <row r="680" spans="10:10" ht="12.75" x14ac:dyDescent="0.2">
      <c r="J680" s="20"/>
    </row>
    <row r="681" spans="10:10" ht="12.75" x14ac:dyDescent="0.2">
      <c r="J681" s="20"/>
    </row>
    <row r="682" spans="10:10" ht="12.75" x14ac:dyDescent="0.2">
      <c r="J682" s="20"/>
    </row>
    <row r="683" spans="10:10" ht="12.75" x14ac:dyDescent="0.2">
      <c r="J683" s="20"/>
    </row>
    <row r="684" spans="10:10" ht="12.75" x14ac:dyDescent="0.2">
      <c r="J684" s="20"/>
    </row>
    <row r="685" spans="10:10" ht="12.75" x14ac:dyDescent="0.2">
      <c r="J685" s="20"/>
    </row>
    <row r="686" spans="10:10" ht="12.75" x14ac:dyDescent="0.2">
      <c r="J686" s="20"/>
    </row>
    <row r="687" spans="10:10" ht="12.75" x14ac:dyDescent="0.2">
      <c r="J687" s="20"/>
    </row>
    <row r="688" spans="10:10" ht="12.75" x14ac:dyDescent="0.2">
      <c r="J688" s="20"/>
    </row>
    <row r="689" spans="10:10" ht="12.75" x14ac:dyDescent="0.2">
      <c r="J689" s="20"/>
    </row>
    <row r="690" spans="10:10" ht="12.75" x14ac:dyDescent="0.2">
      <c r="J690" s="20"/>
    </row>
    <row r="691" spans="10:10" ht="12.75" x14ac:dyDescent="0.2">
      <c r="J691" s="20"/>
    </row>
    <row r="692" spans="10:10" ht="12.75" x14ac:dyDescent="0.2">
      <c r="J692" s="20"/>
    </row>
    <row r="693" spans="10:10" ht="12.75" x14ac:dyDescent="0.2">
      <c r="J693" s="20"/>
    </row>
    <row r="694" spans="10:10" ht="12.75" x14ac:dyDescent="0.2">
      <c r="J694" s="20"/>
    </row>
    <row r="695" spans="10:10" ht="12.75" x14ac:dyDescent="0.2">
      <c r="J695" s="20"/>
    </row>
    <row r="696" spans="10:10" ht="12.75" x14ac:dyDescent="0.2">
      <c r="J696" s="20"/>
    </row>
    <row r="697" spans="10:10" ht="12.75" x14ac:dyDescent="0.2">
      <c r="J697" s="20"/>
    </row>
    <row r="698" spans="10:10" ht="12.75" x14ac:dyDescent="0.2">
      <c r="J698" s="20"/>
    </row>
    <row r="699" spans="10:10" ht="12.75" x14ac:dyDescent="0.2">
      <c r="J699" s="20"/>
    </row>
    <row r="700" spans="10:10" ht="12.75" x14ac:dyDescent="0.2">
      <c r="J700" s="20"/>
    </row>
    <row r="701" spans="10:10" ht="12.75" x14ac:dyDescent="0.2">
      <c r="J701" s="20"/>
    </row>
    <row r="702" spans="10:10" ht="12.75" x14ac:dyDescent="0.2">
      <c r="J702" s="20"/>
    </row>
    <row r="703" spans="10:10" ht="12.75" x14ac:dyDescent="0.2">
      <c r="J703" s="20"/>
    </row>
    <row r="704" spans="10:10" ht="12.75" x14ac:dyDescent="0.2">
      <c r="J704" s="20"/>
    </row>
    <row r="705" spans="10:10" ht="12.75" x14ac:dyDescent="0.2">
      <c r="J705" s="20"/>
    </row>
    <row r="706" spans="10:10" ht="12.75" x14ac:dyDescent="0.2">
      <c r="J706" s="20"/>
    </row>
    <row r="707" spans="10:10" ht="12.75" x14ac:dyDescent="0.2">
      <c r="J707" s="20"/>
    </row>
    <row r="708" spans="10:10" ht="12.75" x14ac:dyDescent="0.2">
      <c r="J708" s="20"/>
    </row>
    <row r="709" spans="10:10" ht="12.75" x14ac:dyDescent="0.2">
      <c r="J709" s="20"/>
    </row>
    <row r="710" spans="10:10" ht="12.75" x14ac:dyDescent="0.2">
      <c r="J710" s="20"/>
    </row>
    <row r="711" spans="10:10" ht="12.75" x14ac:dyDescent="0.2">
      <c r="J711" s="20"/>
    </row>
    <row r="712" spans="10:10" ht="12.75" x14ac:dyDescent="0.2">
      <c r="J712" s="20"/>
    </row>
    <row r="713" spans="10:10" ht="12.75" x14ac:dyDescent="0.2">
      <c r="J713" s="20"/>
    </row>
    <row r="714" spans="10:10" ht="12.75" x14ac:dyDescent="0.2">
      <c r="J714" s="20"/>
    </row>
    <row r="715" spans="10:10" ht="12.75" x14ac:dyDescent="0.2">
      <c r="J715" s="20"/>
    </row>
    <row r="716" spans="10:10" ht="12.75" x14ac:dyDescent="0.2">
      <c r="J716" s="20"/>
    </row>
    <row r="717" spans="10:10" ht="12.75" x14ac:dyDescent="0.2">
      <c r="J717" s="20"/>
    </row>
    <row r="718" spans="10:10" ht="12.75" x14ac:dyDescent="0.2">
      <c r="J718" s="20"/>
    </row>
    <row r="719" spans="10:10" ht="12.75" x14ac:dyDescent="0.2">
      <c r="J719" s="20"/>
    </row>
    <row r="720" spans="10:10" ht="12.75" x14ac:dyDescent="0.2">
      <c r="J720" s="20"/>
    </row>
    <row r="721" spans="10:10" ht="12.75" x14ac:dyDescent="0.2">
      <c r="J721" s="20"/>
    </row>
    <row r="722" spans="10:10" ht="12.75" x14ac:dyDescent="0.2">
      <c r="J722" s="20"/>
    </row>
    <row r="723" spans="10:10" ht="12.75" x14ac:dyDescent="0.2">
      <c r="J723" s="20"/>
    </row>
    <row r="724" spans="10:10" ht="12.75" x14ac:dyDescent="0.2">
      <c r="J724" s="20"/>
    </row>
    <row r="725" spans="10:10" ht="12.75" x14ac:dyDescent="0.2">
      <c r="J725" s="20"/>
    </row>
    <row r="726" spans="10:10" ht="12.75" x14ac:dyDescent="0.2">
      <c r="J726" s="20"/>
    </row>
    <row r="727" spans="10:10" ht="12.75" x14ac:dyDescent="0.2">
      <c r="J727" s="20"/>
    </row>
    <row r="728" spans="10:10" ht="12.75" x14ac:dyDescent="0.2">
      <c r="J728" s="20"/>
    </row>
    <row r="729" spans="10:10" ht="12.75" x14ac:dyDescent="0.2">
      <c r="J729" s="20"/>
    </row>
    <row r="730" spans="10:10" ht="12.75" x14ac:dyDescent="0.2">
      <c r="J730" s="20"/>
    </row>
    <row r="731" spans="10:10" ht="12.75" x14ac:dyDescent="0.2">
      <c r="J731" s="20"/>
    </row>
    <row r="732" spans="10:10" ht="12.75" x14ac:dyDescent="0.2">
      <c r="J732" s="20"/>
    </row>
    <row r="733" spans="10:10" ht="12.75" x14ac:dyDescent="0.2">
      <c r="J733" s="20"/>
    </row>
    <row r="734" spans="10:10" ht="12.75" x14ac:dyDescent="0.2">
      <c r="J734" s="20"/>
    </row>
    <row r="735" spans="10:10" ht="12.75" x14ac:dyDescent="0.2">
      <c r="J735" s="20"/>
    </row>
    <row r="736" spans="10:10" ht="12.75" x14ac:dyDescent="0.2">
      <c r="J736" s="20"/>
    </row>
    <row r="737" spans="10:10" ht="12.75" x14ac:dyDescent="0.2">
      <c r="J737" s="20"/>
    </row>
    <row r="738" spans="10:10" ht="12.75" x14ac:dyDescent="0.2">
      <c r="J738" s="20"/>
    </row>
    <row r="739" spans="10:10" ht="12.75" x14ac:dyDescent="0.2">
      <c r="J739" s="20"/>
    </row>
    <row r="740" spans="10:10" ht="12.75" x14ac:dyDescent="0.2">
      <c r="J740" s="20"/>
    </row>
    <row r="741" spans="10:10" ht="12.75" x14ac:dyDescent="0.2">
      <c r="J741" s="20"/>
    </row>
    <row r="742" spans="10:10" ht="12.75" x14ac:dyDescent="0.2">
      <c r="J742" s="20"/>
    </row>
    <row r="743" spans="10:10" ht="12.75" x14ac:dyDescent="0.2">
      <c r="J743" s="20"/>
    </row>
    <row r="744" spans="10:10" ht="12.75" x14ac:dyDescent="0.2">
      <c r="J744" s="20"/>
    </row>
    <row r="745" spans="10:10" ht="12.75" x14ac:dyDescent="0.2">
      <c r="J745" s="20"/>
    </row>
    <row r="746" spans="10:10" ht="12.75" x14ac:dyDescent="0.2">
      <c r="J746" s="20"/>
    </row>
    <row r="747" spans="10:10" ht="12.75" x14ac:dyDescent="0.2">
      <c r="J747" s="20"/>
    </row>
    <row r="748" spans="10:10" ht="12.75" x14ac:dyDescent="0.2">
      <c r="J748" s="20"/>
    </row>
    <row r="749" spans="10:10" ht="12.75" x14ac:dyDescent="0.2">
      <c r="J749" s="20"/>
    </row>
    <row r="750" spans="10:10" ht="12.75" x14ac:dyDescent="0.2">
      <c r="J750" s="20"/>
    </row>
    <row r="751" spans="10:10" ht="12.75" x14ac:dyDescent="0.2">
      <c r="J751" s="20"/>
    </row>
    <row r="752" spans="10:10" ht="12.75" x14ac:dyDescent="0.2">
      <c r="J752" s="20"/>
    </row>
    <row r="753" spans="10:10" ht="12.75" x14ac:dyDescent="0.2">
      <c r="J753" s="20"/>
    </row>
    <row r="754" spans="10:10" ht="12.75" x14ac:dyDescent="0.2">
      <c r="J754" s="20"/>
    </row>
    <row r="755" spans="10:10" ht="12.75" x14ac:dyDescent="0.2">
      <c r="J755" s="20"/>
    </row>
    <row r="756" spans="10:10" ht="12.75" x14ac:dyDescent="0.2">
      <c r="J756" s="20"/>
    </row>
    <row r="757" spans="10:10" ht="12.75" x14ac:dyDescent="0.2">
      <c r="J757" s="20"/>
    </row>
    <row r="758" spans="10:10" ht="12.75" x14ac:dyDescent="0.2">
      <c r="J758" s="20"/>
    </row>
    <row r="759" spans="10:10" ht="12.75" x14ac:dyDescent="0.2">
      <c r="J759" s="20"/>
    </row>
    <row r="760" spans="10:10" ht="12.75" x14ac:dyDescent="0.2">
      <c r="J760" s="20"/>
    </row>
    <row r="761" spans="10:10" ht="12.75" x14ac:dyDescent="0.2">
      <c r="J761" s="20"/>
    </row>
    <row r="762" spans="10:10" ht="12.75" x14ac:dyDescent="0.2">
      <c r="J762" s="20"/>
    </row>
    <row r="763" spans="10:10" ht="12.75" x14ac:dyDescent="0.2">
      <c r="J763" s="20"/>
    </row>
    <row r="764" spans="10:10" ht="12.75" x14ac:dyDescent="0.2">
      <c r="J764" s="20"/>
    </row>
    <row r="765" spans="10:10" ht="12.75" x14ac:dyDescent="0.2">
      <c r="J765" s="20"/>
    </row>
    <row r="766" spans="10:10" ht="12.75" x14ac:dyDescent="0.2">
      <c r="J766" s="20"/>
    </row>
    <row r="767" spans="10:10" ht="12.75" x14ac:dyDescent="0.2">
      <c r="J767" s="20"/>
    </row>
    <row r="768" spans="10:10" ht="12.75" x14ac:dyDescent="0.2">
      <c r="J768" s="20"/>
    </row>
    <row r="769" spans="10:10" ht="12.75" x14ac:dyDescent="0.2">
      <c r="J769" s="20"/>
    </row>
    <row r="770" spans="10:10" ht="12.75" x14ac:dyDescent="0.2">
      <c r="J770" s="20"/>
    </row>
    <row r="771" spans="10:10" ht="12.75" x14ac:dyDescent="0.2">
      <c r="J771" s="20"/>
    </row>
    <row r="772" spans="10:10" ht="12.75" x14ac:dyDescent="0.2">
      <c r="J772" s="20"/>
    </row>
    <row r="773" spans="10:10" ht="12.75" x14ac:dyDescent="0.2">
      <c r="J773" s="20"/>
    </row>
    <row r="774" spans="10:10" ht="12.75" x14ac:dyDescent="0.2">
      <c r="J774" s="20"/>
    </row>
    <row r="775" spans="10:10" ht="12.75" x14ac:dyDescent="0.2">
      <c r="J775" s="20"/>
    </row>
    <row r="776" spans="10:10" ht="12.75" x14ac:dyDescent="0.2">
      <c r="J776" s="20"/>
    </row>
    <row r="777" spans="10:10" ht="12.75" x14ac:dyDescent="0.2">
      <c r="J777" s="20"/>
    </row>
    <row r="778" spans="10:10" ht="12.75" x14ac:dyDescent="0.2">
      <c r="J778" s="20"/>
    </row>
    <row r="779" spans="10:10" ht="12.75" x14ac:dyDescent="0.2">
      <c r="J779" s="20"/>
    </row>
    <row r="780" spans="10:10" ht="12.75" x14ac:dyDescent="0.2">
      <c r="J780" s="20"/>
    </row>
    <row r="781" spans="10:10" ht="12.75" x14ac:dyDescent="0.2">
      <c r="J781" s="20"/>
    </row>
    <row r="782" spans="10:10" ht="12.75" x14ac:dyDescent="0.2">
      <c r="J782" s="20"/>
    </row>
    <row r="783" spans="10:10" ht="12.75" x14ac:dyDescent="0.2">
      <c r="J783" s="20"/>
    </row>
    <row r="784" spans="10:10" ht="12.75" x14ac:dyDescent="0.2">
      <c r="J784" s="20"/>
    </row>
    <row r="785" spans="10:10" ht="12.75" x14ac:dyDescent="0.2">
      <c r="J785" s="20"/>
    </row>
    <row r="786" spans="10:10" ht="12.75" x14ac:dyDescent="0.2">
      <c r="J786" s="20"/>
    </row>
    <row r="787" spans="10:10" ht="12.75" x14ac:dyDescent="0.2">
      <c r="J787" s="20"/>
    </row>
    <row r="788" spans="10:10" ht="12.75" x14ac:dyDescent="0.2">
      <c r="J788" s="20"/>
    </row>
    <row r="789" spans="10:10" ht="12.75" x14ac:dyDescent="0.2">
      <c r="J789" s="20"/>
    </row>
    <row r="790" spans="10:10" ht="12.75" x14ac:dyDescent="0.2">
      <c r="J790" s="20"/>
    </row>
    <row r="791" spans="10:10" ht="12.75" x14ac:dyDescent="0.2">
      <c r="J791" s="20"/>
    </row>
    <row r="792" spans="10:10" ht="12.75" x14ac:dyDescent="0.2">
      <c r="J792" s="20"/>
    </row>
    <row r="793" spans="10:10" ht="12.75" x14ac:dyDescent="0.2">
      <c r="J793" s="20"/>
    </row>
    <row r="794" spans="10:10" ht="12.75" x14ac:dyDescent="0.2">
      <c r="J794" s="20"/>
    </row>
    <row r="795" spans="10:10" ht="12.75" x14ac:dyDescent="0.2">
      <c r="J795" s="20"/>
    </row>
    <row r="796" spans="10:10" ht="12.75" x14ac:dyDescent="0.2">
      <c r="J796" s="20"/>
    </row>
    <row r="797" spans="10:10" ht="12.75" x14ac:dyDescent="0.2">
      <c r="J797" s="20"/>
    </row>
    <row r="798" spans="10:10" ht="12.75" x14ac:dyDescent="0.2">
      <c r="J798" s="20"/>
    </row>
    <row r="799" spans="10:10" ht="12.75" x14ac:dyDescent="0.2">
      <c r="J799" s="20"/>
    </row>
    <row r="800" spans="10:10" ht="12.75" x14ac:dyDescent="0.2">
      <c r="J800" s="20"/>
    </row>
    <row r="801" spans="10:10" ht="12.75" x14ac:dyDescent="0.2">
      <c r="J801" s="20"/>
    </row>
    <row r="802" spans="10:10" ht="12.75" x14ac:dyDescent="0.2">
      <c r="J802" s="20"/>
    </row>
    <row r="803" spans="10:10" ht="12.75" x14ac:dyDescent="0.2">
      <c r="J803" s="20"/>
    </row>
    <row r="804" spans="10:10" ht="12.75" x14ac:dyDescent="0.2">
      <c r="J804" s="20"/>
    </row>
    <row r="805" spans="10:10" ht="12.75" x14ac:dyDescent="0.2">
      <c r="J805" s="20"/>
    </row>
    <row r="806" spans="10:10" ht="12.75" x14ac:dyDescent="0.2">
      <c r="J806" s="20"/>
    </row>
    <row r="807" spans="10:10" ht="12.75" x14ac:dyDescent="0.2">
      <c r="J807" s="20"/>
    </row>
    <row r="808" spans="10:10" ht="12.75" x14ac:dyDescent="0.2">
      <c r="J808" s="20"/>
    </row>
    <row r="809" spans="10:10" ht="12.75" x14ac:dyDescent="0.2">
      <c r="J809" s="20"/>
    </row>
    <row r="810" spans="10:10" ht="12.75" x14ac:dyDescent="0.2">
      <c r="J810" s="20"/>
    </row>
    <row r="811" spans="10:10" ht="12.75" x14ac:dyDescent="0.2">
      <c r="J811" s="20"/>
    </row>
    <row r="812" spans="10:10" ht="12.75" x14ac:dyDescent="0.2">
      <c r="J812" s="20"/>
    </row>
    <row r="813" spans="10:10" ht="12.75" x14ac:dyDescent="0.2">
      <c r="J813" s="20"/>
    </row>
    <row r="814" spans="10:10" ht="12.75" x14ac:dyDescent="0.2">
      <c r="J814" s="20"/>
    </row>
    <row r="815" spans="10:10" ht="12.75" x14ac:dyDescent="0.2">
      <c r="J815" s="20"/>
    </row>
    <row r="816" spans="10:10" ht="12.75" x14ac:dyDescent="0.2">
      <c r="J816" s="20"/>
    </row>
    <row r="817" spans="10:10" ht="12.75" x14ac:dyDescent="0.2">
      <c r="J817" s="20"/>
    </row>
    <row r="818" spans="10:10" ht="12.75" x14ac:dyDescent="0.2">
      <c r="J818" s="20"/>
    </row>
    <row r="819" spans="10:10" ht="12.75" x14ac:dyDescent="0.2">
      <c r="J819" s="20"/>
    </row>
    <row r="820" spans="10:10" ht="12.75" x14ac:dyDescent="0.2">
      <c r="J820" s="20"/>
    </row>
    <row r="821" spans="10:10" ht="12.75" x14ac:dyDescent="0.2">
      <c r="J821" s="20"/>
    </row>
    <row r="822" spans="10:10" ht="12.75" x14ac:dyDescent="0.2">
      <c r="J822" s="20"/>
    </row>
    <row r="823" spans="10:10" ht="12.75" x14ac:dyDescent="0.2">
      <c r="J823" s="20"/>
    </row>
    <row r="824" spans="10:10" ht="12.75" x14ac:dyDescent="0.2">
      <c r="J824" s="20"/>
    </row>
    <row r="825" spans="10:10" ht="12.75" x14ac:dyDescent="0.2">
      <c r="J825" s="20"/>
    </row>
    <row r="826" spans="10:10" ht="12.75" x14ac:dyDescent="0.2">
      <c r="J826" s="20"/>
    </row>
    <row r="827" spans="10:10" ht="12.75" x14ac:dyDescent="0.2">
      <c r="J827" s="20"/>
    </row>
    <row r="828" spans="10:10" ht="12.75" x14ac:dyDescent="0.2">
      <c r="J828" s="20"/>
    </row>
    <row r="829" spans="10:10" ht="12.75" x14ac:dyDescent="0.2">
      <c r="J829" s="20"/>
    </row>
    <row r="830" spans="10:10" ht="12.75" x14ac:dyDescent="0.2">
      <c r="J830" s="20"/>
    </row>
    <row r="831" spans="10:10" ht="12.75" x14ac:dyDescent="0.2">
      <c r="J831" s="20"/>
    </row>
    <row r="832" spans="10:10" ht="12.75" x14ac:dyDescent="0.2">
      <c r="J832" s="20"/>
    </row>
    <row r="833" spans="10:10" ht="12.75" x14ac:dyDescent="0.2">
      <c r="J833" s="20"/>
    </row>
    <row r="834" spans="10:10" ht="12.75" x14ac:dyDescent="0.2">
      <c r="J834" s="20"/>
    </row>
    <row r="835" spans="10:10" ht="12.75" x14ac:dyDescent="0.2">
      <c r="J835" s="20"/>
    </row>
    <row r="836" spans="10:10" ht="12.75" x14ac:dyDescent="0.2">
      <c r="J836" s="20"/>
    </row>
    <row r="837" spans="10:10" ht="12.75" x14ac:dyDescent="0.2">
      <c r="J837" s="20"/>
    </row>
    <row r="838" spans="10:10" ht="12.75" x14ac:dyDescent="0.2">
      <c r="J838" s="20"/>
    </row>
    <row r="839" spans="10:10" ht="12.75" x14ac:dyDescent="0.2">
      <c r="J839" s="20"/>
    </row>
    <row r="840" spans="10:10" ht="12.75" x14ac:dyDescent="0.2">
      <c r="J840" s="20"/>
    </row>
    <row r="841" spans="10:10" ht="12.75" x14ac:dyDescent="0.2">
      <c r="J841" s="20"/>
    </row>
    <row r="842" spans="10:10" ht="12.75" x14ac:dyDescent="0.2">
      <c r="J842" s="20"/>
    </row>
    <row r="843" spans="10:10" ht="12.75" x14ac:dyDescent="0.2">
      <c r="J843" s="20"/>
    </row>
    <row r="844" spans="10:10" ht="12.75" x14ac:dyDescent="0.2">
      <c r="J844" s="20"/>
    </row>
    <row r="845" spans="10:10" ht="12.75" x14ac:dyDescent="0.2">
      <c r="J845" s="20"/>
    </row>
    <row r="846" spans="10:10" ht="12.75" x14ac:dyDescent="0.2">
      <c r="J846" s="20"/>
    </row>
    <row r="847" spans="10:10" ht="12.75" x14ac:dyDescent="0.2">
      <c r="J847" s="20"/>
    </row>
    <row r="848" spans="10:10" ht="12.75" x14ac:dyDescent="0.2">
      <c r="J848" s="20"/>
    </row>
    <row r="849" spans="10:10" ht="12.75" x14ac:dyDescent="0.2">
      <c r="J849" s="20"/>
    </row>
    <row r="850" spans="10:10" ht="12.75" x14ac:dyDescent="0.2">
      <c r="J850" s="20"/>
    </row>
    <row r="851" spans="10:10" ht="12.75" x14ac:dyDescent="0.2">
      <c r="J851" s="20"/>
    </row>
    <row r="852" spans="10:10" ht="12.75" x14ac:dyDescent="0.2">
      <c r="J852" s="20"/>
    </row>
    <row r="853" spans="10:10" ht="12.75" x14ac:dyDescent="0.2">
      <c r="J853" s="20"/>
    </row>
    <row r="854" spans="10:10" ht="12.75" x14ac:dyDescent="0.2">
      <c r="J854" s="20"/>
    </row>
    <row r="855" spans="10:10" ht="12.75" x14ac:dyDescent="0.2">
      <c r="J855" s="20"/>
    </row>
    <row r="856" spans="10:10" ht="12.75" x14ac:dyDescent="0.2">
      <c r="J856" s="20"/>
    </row>
    <row r="857" spans="10:10" ht="12.75" x14ac:dyDescent="0.2">
      <c r="J857" s="20"/>
    </row>
    <row r="858" spans="10:10" ht="12.75" x14ac:dyDescent="0.2">
      <c r="J858" s="20"/>
    </row>
    <row r="859" spans="10:10" ht="12.75" x14ac:dyDescent="0.2">
      <c r="J859" s="20"/>
    </row>
    <row r="860" spans="10:10" ht="12.75" x14ac:dyDescent="0.2">
      <c r="J860" s="20"/>
    </row>
    <row r="861" spans="10:10" ht="12.75" x14ac:dyDescent="0.2">
      <c r="J861" s="20"/>
    </row>
    <row r="862" spans="10:10" ht="12.75" x14ac:dyDescent="0.2">
      <c r="J862" s="20"/>
    </row>
    <row r="863" spans="10:10" ht="12.75" x14ac:dyDescent="0.2">
      <c r="J863" s="20"/>
    </row>
    <row r="864" spans="10:10" ht="12.75" x14ac:dyDescent="0.2">
      <c r="J864" s="20"/>
    </row>
    <row r="865" spans="10:10" ht="12.75" x14ac:dyDescent="0.2">
      <c r="J865" s="20"/>
    </row>
    <row r="866" spans="10:10" ht="12.75" x14ac:dyDescent="0.2">
      <c r="J866" s="20"/>
    </row>
    <row r="867" spans="10:10" ht="12.75" x14ac:dyDescent="0.2">
      <c r="J867" s="20"/>
    </row>
    <row r="868" spans="10:10" ht="12.75" x14ac:dyDescent="0.2">
      <c r="J868" s="20"/>
    </row>
    <row r="869" spans="10:10" ht="12.75" x14ac:dyDescent="0.2">
      <c r="J869" s="20"/>
    </row>
    <row r="870" spans="10:10" ht="12.75" x14ac:dyDescent="0.2">
      <c r="J870" s="20"/>
    </row>
    <row r="871" spans="10:10" ht="12.75" x14ac:dyDescent="0.2">
      <c r="J871" s="20"/>
    </row>
    <row r="872" spans="10:10" ht="12.75" x14ac:dyDescent="0.2">
      <c r="J872" s="20"/>
    </row>
    <row r="873" spans="10:10" ht="12.75" x14ac:dyDescent="0.2">
      <c r="J873" s="20"/>
    </row>
    <row r="874" spans="10:10" ht="12.75" x14ac:dyDescent="0.2">
      <c r="J874" s="20"/>
    </row>
    <row r="875" spans="10:10" ht="12.75" x14ac:dyDescent="0.2">
      <c r="J875" s="20"/>
    </row>
    <row r="876" spans="10:10" ht="12.75" x14ac:dyDescent="0.2">
      <c r="J876" s="20"/>
    </row>
    <row r="877" spans="10:10" ht="12.75" x14ac:dyDescent="0.2">
      <c r="J877" s="20"/>
    </row>
    <row r="878" spans="10:10" ht="12.75" x14ac:dyDescent="0.2">
      <c r="J878" s="20"/>
    </row>
    <row r="879" spans="10:10" ht="12.75" x14ac:dyDescent="0.2">
      <c r="J879" s="20"/>
    </row>
    <row r="880" spans="10:10" ht="12.75" x14ac:dyDescent="0.2">
      <c r="J880" s="20"/>
    </row>
    <row r="881" spans="10:10" ht="12.75" x14ac:dyDescent="0.2">
      <c r="J881" s="20"/>
    </row>
    <row r="882" spans="10:10" ht="12.75" x14ac:dyDescent="0.2">
      <c r="J882" s="20"/>
    </row>
    <row r="883" spans="10:10" ht="12.75" x14ac:dyDescent="0.2">
      <c r="J883" s="20"/>
    </row>
    <row r="884" spans="10:10" ht="12.75" x14ac:dyDescent="0.2">
      <c r="J884" s="20"/>
    </row>
    <row r="885" spans="10:10" ht="12.75" x14ac:dyDescent="0.2">
      <c r="J885" s="20"/>
    </row>
    <row r="886" spans="10:10" ht="12.75" x14ac:dyDescent="0.2">
      <c r="J886" s="20"/>
    </row>
    <row r="887" spans="10:10" ht="12.75" x14ac:dyDescent="0.2">
      <c r="J887" s="20"/>
    </row>
    <row r="888" spans="10:10" ht="12.75" x14ac:dyDescent="0.2">
      <c r="J888" s="20"/>
    </row>
    <row r="889" spans="10:10" ht="12.75" x14ac:dyDescent="0.2">
      <c r="J889" s="20"/>
    </row>
    <row r="890" spans="10:10" ht="12.75" x14ac:dyDescent="0.2">
      <c r="J890" s="20"/>
    </row>
    <row r="891" spans="10:10" ht="12.75" x14ac:dyDescent="0.2">
      <c r="J891" s="20"/>
    </row>
    <row r="892" spans="10:10" ht="12.75" x14ac:dyDescent="0.2">
      <c r="J892" s="20"/>
    </row>
    <row r="893" spans="10:10" ht="12.75" x14ac:dyDescent="0.2">
      <c r="J893" s="20"/>
    </row>
    <row r="894" spans="10:10" ht="12.75" x14ac:dyDescent="0.2">
      <c r="J894" s="20"/>
    </row>
    <row r="895" spans="10:10" ht="12.75" x14ac:dyDescent="0.2">
      <c r="J895" s="20"/>
    </row>
    <row r="896" spans="10:10" ht="12.75" x14ac:dyDescent="0.2">
      <c r="J896" s="20"/>
    </row>
    <row r="897" spans="10:10" ht="12.75" x14ac:dyDescent="0.2">
      <c r="J897" s="20"/>
    </row>
    <row r="898" spans="10:10" ht="12.75" x14ac:dyDescent="0.2">
      <c r="J898" s="20"/>
    </row>
    <row r="899" spans="10:10" ht="12.75" x14ac:dyDescent="0.2">
      <c r="J899" s="20"/>
    </row>
    <row r="900" spans="10:10" ht="12.75" x14ac:dyDescent="0.2">
      <c r="J900" s="20"/>
    </row>
    <row r="901" spans="10:10" ht="12.75" x14ac:dyDescent="0.2">
      <c r="J901" s="20"/>
    </row>
    <row r="902" spans="10:10" ht="12.75" x14ac:dyDescent="0.2">
      <c r="J902" s="20"/>
    </row>
    <row r="903" spans="10:10" ht="12.75" x14ac:dyDescent="0.2">
      <c r="J903" s="20"/>
    </row>
    <row r="904" spans="10:10" ht="12.75" x14ac:dyDescent="0.2">
      <c r="J904" s="20"/>
    </row>
    <row r="905" spans="10:10" ht="12.75" x14ac:dyDescent="0.2">
      <c r="J905" s="20"/>
    </row>
    <row r="906" spans="10:10" ht="12.75" x14ac:dyDescent="0.2">
      <c r="J906" s="20"/>
    </row>
    <row r="907" spans="10:10" ht="12.75" x14ac:dyDescent="0.2">
      <c r="J907" s="20"/>
    </row>
    <row r="908" spans="10:10" ht="12.75" x14ac:dyDescent="0.2">
      <c r="J908" s="20"/>
    </row>
    <row r="909" spans="10:10" ht="12.75" x14ac:dyDescent="0.2">
      <c r="J909" s="20"/>
    </row>
    <row r="910" spans="10:10" ht="12.75" x14ac:dyDescent="0.2">
      <c r="J910" s="20"/>
    </row>
    <row r="911" spans="10:10" ht="12.75" x14ac:dyDescent="0.2">
      <c r="J911" s="20"/>
    </row>
    <row r="912" spans="10:10" ht="12.75" x14ac:dyDescent="0.2">
      <c r="J912" s="20"/>
    </row>
    <row r="913" spans="10:10" ht="12.75" x14ac:dyDescent="0.2">
      <c r="J913" s="20"/>
    </row>
    <row r="914" spans="10:10" ht="12.75" x14ac:dyDescent="0.2">
      <c r="J914" s="20"/>
    </row>
    <row r="915" spans="10:10" ht="12.75" x14ac:dyDescent="0.2">
      <c r="J915" s="20"/>
    </row>
    <row r="916" spans="10:10" ht="12.75" x14ac:dyDescent="0.2">
      <c r="J916" s="20"/>
    </row>
    <row r="917" spans="10:10" ht="12.75" x14ac:dyDescent="0.2">
      <c r="J917" s="20"/>
    </row>
    <row r="918" spans="10:10" ht="12.75" x14ac:dyDescent="0.2">
      <c r="J918" s="20"/>
    </row>
    <row r="919" spans="10:10" ht="12.75" x14ac:dyDescent="0.2">
      <c r="J919" s="20"/>
    </row>
    <row r="920" spans="10:10" ht="12.75" x14ac:dyDescent="0.2">
      <c r="J920" s="20"/>
    </row>
    <row r="921" spans="10:10" ht="12.75" x14ac:dyDescent="0.2">
      <c r="J921" s="20"/>
    </row>
    <row r="922" spans="10:10" ht="12.75" x14ac:dyDescent="0.2">
      <c r="J922" s="20"/>
    </row>
    <row r="923" spans="10:10" ht="12.75" x14ac:dyDescent="0.2">
      <c r="J923" s="20"/>
    </row>
    <row r="924" spans="10:10" ht="12.75" x14ac:dyDescent="0.2">
      <c r="J924" s="20"/>
    </row>
    <row r="925" spans="10:10" ht="12.75" x14ac:dyDescent="0.2">
      <c r="J925" s="20"/>
    </row>
    <row r="926" spans="10:10" ht="12.75" x14ac:dyDescent="0.2">
      <c r="J926" s="20"/>
    </row>
    <row r="927" spans="10:10" ht="12.75" x14ac:dyDescent="0.2">
      <c r="J927" s="20"/>
    </row>
    <row r="928" spans="10:10" ht="12.75" x14ac:dyDescent="0.2">
      <c r="J928" s="20"/>
    </row>
    <row r="929" spans="10:10" ht="12.75" x14ac:dyDescent="0.2">
      <c r="J929" s="20"/>
    </row>
    <row r="930" spans="10:10" ht="12.75" x14ac:dyDescent="0.2">
      <c r="J930" s="20"/>
    </row>
    <row r="931" spans="10:10" ht="12.75" x14ac:dyDescent="0.2">
      <c r="J931" s="20"/>
    </row>
    <row r="932" spans="10:10" ht="12.75" x14ac:dyDescent="0.2">
      <c r="J932" s="20"/>
    </row>
    <row r="933" spans="10:10" ht="12.75" x14ac:dyDescent="0.2">
      <c r="J933" s="20"/>
    </row>
    <row r="934" spans="10:10" ht="12.75" x14ac:dyDescent="0.2">
      <c r="J934" s="20"/>
    </row>
    <row r="935" spans="10:10" ht="12.75" x14ac:dyDescent="0.2">
      <c r="J935" s="20"/>
    </row>
    <row r="936" spans="10:10" ht="12.75" x14ac:dyDescent="0.2">
      <c r="J936" s="20"/>
    </row>
    <row r="937" spans="10:10" ht="12.75" x14ac:dyDescent="0.2">
      <c r="J937" s="20"/>
    </row>
    <row r="938" spans="10:10" ht="12.75" x14ac:dyDescent="0.2">
      <c r="J938" s="20"/>
    </row>
    <row r="939" spans="10:10" ht="12.75" x14ac:dyDescent="0.2">
      <c r="J939" s="20"/>
    </row>
    <row r="940" spans="10:10" ht="12.75" x14ac:dyDescent="0.2">
      <c r="J940" s="20"/>
    </row>
    <row r="941" spans="10:10" ht="12.75" x14ac:dyDescent="0.2">
      <c r="J941" s="20"/>
    </row>
    <row r="942" spans="10:10" ht="12.75" x14ac:dyDescent="0.2">
      <c r="J942" s="20"/>
    </row>
    <row r="943" spans="10:10" ht="12.75" x14ac:dyDescent="0.2">
      <c r="J943" s="20"/>
    </row>
    <row r="944" spans="10:10" ht="12.75" x14ac:dyDescent="0.2">
      <c r="J944" s="20"/>
    </row>
    <row r="945" spans="10:10" ht="12.75" x14ac:dyDescent="0.2">
      <c r="J945" s="20"/>
    </row>
    <row r="946" spans="10:10" ht="12.75" x14ac:dyDescent="0.2">
      <c r="J946" s="20"/>
    </row>
    <row r="947" spans="10:10" ht="12.75" x14ac:dyDescent="0.2">
      <c r="J947" s="20"/>
    </row>
    <row r="948" spans="10:10" ht="12.75" x14ac:dyDescent="0.2">
      <c r="J948" s="20"/>
    </row>
    <row r="949" spans="10:10" ht="12.75" x14ac:dyDescent="0.2">
      <c r="J949" s="20"/>
    </row>
    <row r="950" spans="10:10" ht="12.75" x14ac:dyDescent="0.2">
      <c r="J950" s="20"/>
    </row>
    <row r="951" spans="10:10" ht="12.75" x14ac:dyDescent="0.2">
      <c r="J951" s="20"/>
    </row>
    <row r="952" spans="10:10" ht="12.75" x14ac:dyDescent="0.2">
      <c r="J952" s="20"/>
    </row>
    <row r="953" spans="10:10" ht="12.75" x14ac:dyDescent="0.2">
      <c r="J953" s="20"/>
    </row>
    <row r="954" spans="10:10" ht="12.75" x14ac:dyDescent="0.2">
      <c r="J954" s="20"/>
    </row>
    <row r="955" spans="10:10" ht="12.75" x14ac:dyDescent="0.2">
      <c r="J955" s="20"/>
    </row>
    <row r="956" spans="10:10" ht="12.75" x14ac:dyDescent="0.2">
      <c r="J956" s="20"/>
    </row>
    <row r="957" spans="10:10" ht="12.75" x14ac:dyDescent="0.2">
      <c r="J957" s="20"/>
    </row>
    <row r="958" spans="10:10" ht="12.75" x14ac:dyDescent="0.2">
      <c r="J958" s="20"/>
    </row>
    <row r="959" spans="10:10" ht="12.75" x14ac:dyDescent="0.2">
      <c r="J959" s="20"/>
    </row>
    <row r="960" spans="10:10" ht="12.75" x14ac:dyDescent="0.2">
      <c r="J960" s="20"/>
    </row>
    <row r="961" spans="10:10" ht="12.75" x14ac:dyDescent="0.2">
      <c r="J961" s="20"/>
    </row>
    <row r="962" spans="10:10" ht="12.75" x14ac:dyDescent="0.2">
      <c r="J962" s="20"/>
    </row>
    <row r="963" spans="10:10" ht="12.75" x14ac:dyDescent="0.2">
      <c r="J963" s="20"/>
    </row>
    <row r="964" spans="10:10" ht="12.75" x14ac:dyDescent="0.2">
      <c r="J964" s="20"/>
    </row>
    <row r="965" spans="10:10" ht="12.75" x14ac:dyDescent="0.2">
      <c r="J965" s="20"/>
    </row>
    <row r="966" spans="10:10" ht="12.75" x14ac:dyDescent="0.2">
      <c r="J966" s="20"/>
    </row>
    <row r="967" spans="10:10" ht="12.75" x14ac:dyDescent="0.2">
      <c r="J967" s="20"/>
    </row>
    <row r="968" spans="10:10" ht="12.75" x14ac:dyDescent="0.2">
      <c r="J968" s="20"/>
    </row>
    <row r="969" spans="10:10" ht="12.75" x14ac:dyDescent="0.2">
      <c r="J969" s="20"/>
    </row>
    <row r="970" spans="10:10" ht="12.75" x14ac:dyDescent="0.2">
      <c r="J970" s="20"/>
    </row>
    <row r="971" spans="10:10" ht="12.75" x14ac:dyDescent="0.2">
      <c r="J971" s="20"/>
    </row>
    <row r="972" spans="10:10" ht="12.75" x14ac:dyDescent="0.2">
      <c r="J972" s="20"/>
    </row>
    <row r="973" spans="10:10" ht="12.75" x14ac:dyDescent="0.2">
      <c r="J973" s="20"/>
    </row>
    <row r="974" spans="10:10" ht="12.75" x14ac:dyDescent="0.2">
      <c r="J974" s="20"/>
    </row>
    <row r="975" spans="10:10" ht="12.75" x14ac:dyDescent="0.2">
      <c r="J975" s="20"/>
    </row>
    <row r="976" spans="10:10" ht="12.75" x14ac:dyDescent="0.2">
      <c r="J976" s="20"/>
    </row>
    <row r="977" spans="10:10" ht="12.75" x14ac:dyDescent="0.2">
      <c r="J977" s="20"/>
    </row>
    <row r="978" spans="10:10" ht="12.75" x14ac:dyDescent="0.2">
      <c r="J978" s="20"/>
    </row>
    <row r="979" spans="10:10" ht="12.75" x14ac:dyDescent="0.2">
      <c r="J979" s="20"/>
    </row>
    <row r="980" spans="10:10" ht="12.75" x14ac:dyDescent="0.2">
      <c r="J980" s="20"/>
    </row>
    <row r="981" spans="10:10" ht="12.75" x14ac:dyDescent="0.2">
      <c r="J981" s="20"/>
    </row>
    <row r="982" spans="10:10" ht="12.75" x14ac:dyDescent="0.2">
      <c r="J982" s="20"/>
    </row>
    <row r="983" spans="10:10" ht="12.75" x14ac:dyDescent="0.2">
      <c r="J983" s="20"/>
    </row>
    <row r="984" spans="10:10" ht="12.75" x14ac:dyDescent="0.2">
      <c r="J984" s="20"/>
    </row>
    <row r="985" spans="10:10" ht="12.75" x14ac:dyDescent="0.2">
      <c r="J985" s="20"/>
    </row>
    <row r="986" spans="10:10" ht="12.75" x14ac:dyDescent="0.2">
      <c r="J986" s="20"/>
    </row>
    <row r="987" spans="10:10" ht="12.75" x14ac:dyDescent="0.2">
      <c r="J987" s="20"/>
    </row>
    <row r="988" spans="10:10" ht="12.75" x14ac:dyDescent="0.2">
      <c r="J988" s="20"/>
    </row>
    <row r="989" spans="10:10" ht="12.75" x14ac:dyDescent="0.2">
      <c r="J989" s="20"/>
    </row>
    <row r="990" spans="10:10" ht="12.75" x14ac:dyDescent="0.2">
      <c r="J990" s="20"/>
    </row>
    <row r="991" spans="10:10" ht="12.75" x14ac:dyDescent="0.2">
      <c r="J991" s="20"/>
    </row>
    <row r="992" spans="10:10" ht="12.75" x14ac:dyDescent="0.2">
      <c r="J992" s="20"/>
    </row>
    <row r="993" spans="10:10" ht="12.75" x14ac:dyDescent="0.2">
      <c r="J993" s="20"/>
    </row>
    <row r="994" spans="10:10" ht="12.75" x14ac:dyDescent="0.2">
      <c r="J994" s="20"/>
    </row>
    <row r="995" spans="10:10" ht="12.75" x14ac:dyDescent="0.2">
      <c r="J995" s="20"/>
    </row>
    <row r="996" spans="10:10" ht="12.75" x14ac:dyDescent="0.2">
      <c r="J996" s="20"/>
    </row>
    <row r="997" spans="10:10" ht="12.75" x14ac:dyDescent="0.2">
      <c r="J997" s="20"/>
    </row>
    <row r="998" spans="10:10" ht="12.75" x14ac:dyDescent="0.2">
      <c r="J998" s="20"/>
    </row>
    <row r="999" spans="10:10" ht="12.75" x14ac:dyDescent="0.2">
      <c r="J999" s="20"/>
    </row>
    <row r="1000" spans="10:10" ht="12.75" x14ac:dyDescent="0.2">
      <c r="J1000" s="20"/>
    </row>
    <row r="1001" spans="10:10" ht="12.75" x14ac:dyDescent="0.2">
      <c r="J1001" s="20"/>
    </row>
    <row r="1002" spans="10:10" ht="12.75" x14ac:dyDescent="0.2">
      <c r="J1002" s="20"/>
    </row>
    <row r="1003" spans="10:10" ht="12.75" x14ac:dyDescent="0.2">
      <c r="J1003" s="20"/>
    </row>
    <row r="1004" spans="10:10" ht="12.75" x14ac:dyDescent="0.2">
      <c r="J1004" s="20"/>
    </row>
    <row r="1005" spans="10:10" ht="12.75" x14ac:dyDescent="0.2">
      <c r="J1005" s="20"/>
    </row>
    <row r="1006" spans="10:10" ht="12.75" x14ac:dyDescent="0.2">
      <c r="J1006" s="20"/>
    </row>
    <row r="1007" spans="10:10" ht="12.75" x14ac:dyDescent="0.2">
      <c r="J1007" s="20"/>
    </row>
    <row r="1008" spans="10:10" ht="12.75" x14ac:dyDescent="0.2">
      <c r="J1008" s="20"/>
    </row>
    <row r="1009" spans="10:10" ht="12.75" x14ac:dyDescent="0.2">
      <c r="J1009" s="20"/>
    </row>
    <row r="1010" spans="10:10" ht="12.75" x14ac:dyDescent="0.2">
      <c r="J1010" s="20"/>
    </row>
    <row r="1011" spans="10:10" ht="12.75" x14ac:dyDescent="0.2">
      <c r="J1011" s="20"/>
    </row>
    <row r="1012" spans="10:10" ht="12.75" x14ac:dyDescent="0.2">
      <c r="J1012" s="20"/>
    </row>
    <row r="1013" spans="10:10" ht="12.75" x14ac:dyDescent="0.2">
      <c r="J1013" s="20"/>
    </row>
    <row r="1014" spans="10:10" ht="12.75" x14ac:dyDescent="0.2">
      <c r="J1014" s="20"/>
    </row>
    <row r="1015" spans="10:10" ht="12.75" x14ac:dyDescent="0.2">
      <c r="J1015" s="20"/>
    </row>
    <row r="1016" spans="10:10" ht="12.75" x14ac:dyDescent="0.2">
      <c r="J1016" s="20"/>
    </row>
    <row r="1017" spans="10:10" ht="12.75" x14ac:dyDescent="0.2">
      <c r="J1017" s="20"/>
    </row>
    <row r="1018" spans="10:10" ht="12.75" x14ac:dyDescent="0.2">
      <c r="J1018" s="20"/>
    </row>
    <row r="1019" spans="10:10" ht="12.75" x14ac:dyDescent="0.2">
      <c r="J1019" s="20"/>
    </row>
    <row r="1020" spans="10:10" ht="12.75" x14ac:dyDescent="0.2">
      <c r="J1020" s="20"/>
    </row>
    <row r="1021" spans="10:10" ht="12.75" x14ac:dyDescent="0.2">
      <c r="J1021" s="20"/>
    </row>
    <row r="1022" spans="10:10" ht="12.75" x14ac:dyDescent="0.2">
      <c r="J1022" s="20"/>
    </row>
    <row r="1023" spans="10:10" ht="12.75" x14ac:dyDescent="0.2">
      <c r="J1023" s="20"/>
    </row>
    <row r="1024" spans="10:10" ht="12.75" x14ac:dyDescent="0.2">
      <c r="J1024" s="20"/>
    </row>
    <row r="1025" spans="10:10" ht="12.75" x14ac:dyDescent="0.2">
      <c r="J1025" s="20"/>
    </row>
    <row r="1026" spans="10:10" ht="12.75" x14ac:dyDescent="0.2">
      <c r="J1026" s="20"/>
    </row>
    <row r="1027" spans="10:10" ht="12.75" x14ac:dyDescent="0.2">
      <c r="J1027" s="20"/>
    </row>
    <row r="1028" spans="10:10" ht="12.75" x14ac:dyDescent="0.2">
      <c r="J1028" s="20"/>
    </row>
    <row r="1029" spans="10:10" ht="12.75" x14ac:dyDescent="0.2">
      <c r="J1029" s="20"/>
    </row>
    <row r="1030" spans="10:10" ht="12.75" x14ac:dyDescent="0.2">
      <c r="J1030" s="20"/>
    </row>
    <row r="1031" spans="10:10" ht="12.75" x14ac:dyDescent="0.2">
      <c r="J1031" s="20"/>
    </row>
    <row r="1032" spans="10:10" ht="12.75" x14ac:dyDescent="0.2">
      <c r="J1032" s="20"/>
    </row>
    <row r="1033" spans="10:10" ht="12.75" x14ac:dyDescent="0.2">
      <c r="J1033" s="20"/>
    </row>
    <row r="1034" spans="10:10" ht="12.75" x14ac:dyDescent="0.2">
      <c r="J1034" s="20"/>
    </row>
    <row r="1035" spans="10:10" ht="12.75" x14ac:dyDescent="0.2">
      <c r="J1035" s="20"/>
    </row>
    <row r="1036" spans="10:10" ht="12.75" x14ac:dyDescent="0.2">
      <c r="J1036" s="20"/>
    </row>
    <row r="1037" spans="10:10" ht="12.75" x14ac:dyDescent="0.2">
      <c r="J1037" s="20"/>
    </row>
    <row r="1038" spans="10:10" ht="12.75" x14ac:dyDescent="0.2">
      <c r="J1038" s="20"/>
    </row>
    <row r="1039" spans="10:10" ht="12.75" x14ac:dyDescent="0.2">
      <c r="J1039" s="20"/>
    </row>
    <row r="1040" spans="10:10" ht="12.75" x14ac:dyDescent="0.2">
      <c r="J1040" s="20"/>
    </row>
    <row r="1041" spans="10:10" ht="12.75" x14ac:dyDescent="0.2">
      <c r="J1041" s="20"/>
    </row>
    <row r="1042" spans="10:10" ht="12.75" x14ac:dyDescent="0.2">
      <c r="J1042" s="20"/>
    </row>
  </sheetData>
  <mergeCells count="8">
    <mergeCell ref="A42:J42"/>
    <mergeCell ref="A45:J45"/>
    <mergeCell ref="L25:N25"/>
    <mergeCell ref="A3:J3"/>
    <mergeCell ref="A14:J14"/>
    <mergeCell ref="A24:J24"/>
    <mergeCell ref="A30:J30"/>
    <mergeCell ref="A39:J39"/>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6F839-1E33-324E-8806-231BD9813039}">
  <dimension ref="A1:AB1044"/>
  <sheetViews>
    <sheetView topLeftCell="A22" workbookViewId="0">
      <selection activeCell="O22" sqref="O22"/>
    </sheetView>
  </sheetViews>
  <sheetFormatPr defaultColWidth="12.7109375" defaultRowHeight="12.75" x14ac:dyDescent="0.2"/>
  <cols>
    <col min="1" max="1" width="12.7109375" style="64"/>
    <col min="2" max="2" width="29.5703125" style="64" customWidth="1"/>
    <col min="3" max="3" width="25.85546875" style="64" customWidth="1"/>
    <col min="4" max="4" width="18.140625" style="64" customWidth="1"/>
    <col min="5" max="5" width="17.85546875" style="64" customWidth="1"/>
    <col min="6" max="6" width="21.85546875" style="99" customWidth="1"/>
    <col min="7" max="7" width="19.28515625" style="64" customWidth="1"/>
    <col min="8" max="8" width="15.42578125" style="64" customWidth="1"/>
    <col min="9" max="9" width="11.85546875" style="64" customWidth="1"/>
    <col min="10" max="10" width="17.140625" style="64" customWidth="1"/>
    <col min="11" max="11" width="20.85546875" style="64" customWidth="1"/>
    <col min="12" max="12" width="41.42578125" style="64" customWidth="1"/>
    <col min="13" max="14" width="26.7109375" style="64" customWidth="1"/>
    <col min="15" max="16384" width="12.7109375" style="64"/>
  </cols>
  <sheetData>
    <row r="1" spans="1:28" ht="19.5" x14ac:dyDescent="0.3">
      <c r="A1" s="62" t="s">
        <v>0</v>
      </c>
      <c r="B1" s="62" t="s">
        <v>1</v>
      </c>
      <c r="C1" s="62" t="s">
        <v>2</v>
      </c>
      <c r="D1" s="62" t="s">
        <v>3</v>
      </c>
      <c r="E1" s="62" t="s">
        <v>4</v>
      </c>
      <c r="F1" s="63" t="s">
        <v>5</v>
      </c>
      <c r="G1" s="62" t="s">
        <v>6</v>
      </c>
      <c r="H1" s="62" t="s">
        <v>7</v>
      </c>
      <c r="I1" s="62" t="s">
        <v>8</v>
      </c>
      <c r="J1" s="62" t="s">
        <v>9</v>
      </c>
      <c r="K1" s="62" t="s">
        <v>10</v>
      </c>
      <c r="L1" s="62" t="s">
        <v>132</v>
      </c>
      <c r="M1" s="62" t="s">
        <v>133</v>
      </c>
      <c r="N1" s="62" t="s">
        <v>134</v>
      </c>
      <c r="O1" s="62" t="s">
        <v>135</v>
      </c>
      <c r="P1" s="62"/>
      <c r="Q1" s="62"/>
      <c r="R1" s="62"/>
      <c r="S1" s="62"/>
      <c r="T1" s="62"/>
      <c r="U1" s="62"/>
      <c r="V1" s="62"/>
      <c r="W1" s="62"/>
      <c r="X1" s="62"/>
      <c r="Y1" s="62"/>
      <c r="Z1" s="62"/>
      <c r="AA1" s="62"/>
      <c r="AB1" s="62"/>
    </row>
    <row r="2" spans="1:28" ht="15.75" customHeight="1" x14ac:dyDescent="0.2">
      <c r="A2" s="65"/>
      <c r="B2" s="66"/>
      <c r="C2" s="66"/>
      <c r="D2" s="66"/>
      <c r="E2" s="65"/>
      <c r="F2" s="67"/>
      <c r="G2" s="68"/>
      <c r="H2" s="66"/>
      <c r="I2" s="66"/>
      <c r="J2" s="69"/>
      <c r="K2" s="66"/>
      <c r="L2" s="66"/>
      <c r="M2" s="66"/>
      <c r="N2" s="66"/>
      <c r="O2" s="66"/>
      <c r="P2" s="66"/>
      <c r="Q2" s="66"/>
      <c r="R2" s="66"/>
      <c r="S2" s="66"/>
      <c r="T2" s="66"/>
      <c r="U2" s="66"/>
      <c r="V2" s="66"/>
      <c r="W2" s="66"/>
      <c r="X2" s="66"/>
      <c r="Y2" s="66"/>
      <c r="Z2" s="66"/>
      <c r="AA2" s="66"/>
      <c r="AB2" s="66"/>
    </row>
    <row r="3" spans="1:28" ht="15.75" customHeight="1" x14ac:dyDescent="0.2">
      <c r="A3" s="165" t="s">
        <v>13</v>
      </c>
      <c r="B3" s="166"/>
      <c r="C3" s="166"/>
      <c r="D3" s="166"/>
      <c r="E3" s="166"/>
      <c r="F3" s="166"/>
      <c r="G3" s="166"/>
      <c r="H3" s="166"/>
      <c r="I3" s="166"/>
      <c r="J3" s="166"/>
      <c r="K3" s="66"/>
      <c r="L3" s="66"/>
      <c r="M3" s="66"/>
      <c r="N3" s="66"/>
      <c r="O3" s="66"/>
      <c r="P3" s="66"/>
      <c r="Q3" s="66"/>
      <c r="R3" s="66"/>
      <c r="S3" s="66"/>
      <c r="T3" s="66"/>
      <c r="U3" s="66"/>
      <c r="V3" s="66"/>
      <c r="W3" s="66"/>
      <c r="X3" s="66"/>
      <c r="Y3" s="66"/>
      <c r="Z3" s="66"/>
      <c r="AA3" s="66"/>
      <c r="AB3" s="66"/>
    </row>
    <row r="4" spans="1:28" ht="15.75" customHeight="1" x14ac:dyDescent="0.2">
      <c r="A4" s="70">
        <v>45099</v>
      </c>
      <c r="B4" s="71" t="s">
        <v>14</v>
      </c>
      <c r="C4" s="71" t="s">
        <v>15</v>
      </c>
      <c r="D4" s="71" t="s">
        <v>16</v>
      </c>
      <c r="E4" s="72">
        <v>20323</v>
      </c>
      <c r="F4" s="73">
        <f>_xlfn.DAYS(A4,E4)/365</f>
        <v>67.879452054794527</v>
      </c>
      <c r="G4" s="74">
        <v>1050</v>
      </c>
      <c r="H4" s="71" t="s">
        <v>17</v>
      </c>
      <c r="I4" s="71" t="s">
        <v>18</v>
      </c>
      <c r="J4" s="75">
        <v>75206528</v>
      </c>
      <c r="K4" s="66"/>
      <c r="L4" s="65" t="s">
        <v>136</v>
      </c>
      <c r="M4" s="66"/>
      <c r="N4" s="66"/>
      <c r="O4" s="66" t="s">
        <v>137</v>
      </c>
      <c r="P4" s="66"/>
      <c r="Q4" s="66"/>
      <c r="R4" s="66"/>
      <c r="S4" s="66"/>
      <c r="T4" s="66"/>
      <c r="U4" s="66"/>
      <c r="V4" s="66"/>
      <c r="W4" s="66"/>
      <c r="X4" s="66"/>
      <c r="Y4" s="66"/>
      <c r="Z4" s="66"/>
      <c r="AA4" s="66"/>
      <c r="AB4" s="66"/>
    </row>
    <row r="5" spans="1:28" ht="15.75" customHeight="1" x14ac:dyDescent="0.2">
      <c r="A5" s="76">
        <v>45159</v>
      </c>
      <c r="B5" s="66" t="s">
        <v>14</v>
      </c>
      <c r="C5" s="66" t="s">
        <v>19</v>
      </c>
      <c r="D5" s="66" t="s">
        <v>20</v>
      </c>
      <c r="E5" s="65">
        <v>17683</v>
      </c>
      <c r="F5" s="73">
        <f t="shared" ref="F5:F12" si="0">_xlfn.DAYS(A5,E5)/365</f>
        <v>75.276712328767118</v>
      </c>
      <c r="G5" s="68">
        <v>2000</v>
      </c>
      <c r="H5" s="66" t="s">
        <v>21</v>
      </c>
      <c r="I5" s="66" t="s">
        <v>22</v>
      </c>
      <c r="J5" s="77"/>
      <c r="K5" s="66"/>
      <c r="L5" s="66"/>
      <c r="M5" s="66"/>
      <c r="N5" s="66"/>
      <c r="O5" s="66" t="s">
        <v>138</v>
      </c>
      <c r="P5" s="66"/>
      <c r="Q5" s="66"/>
      <c r="R5" s="66"/>
      <c r="S5" s="66"/>
      <c r="T5" s="66"/>
      <c r="U5" s="66"/>
      <c r="V5" s="66"/>
      <c r="W5" s="66"/>
      <c r="X5" s="66"/>
      <c r="Y5" s="66"/>
      <c r="Z5" s="66"/>
      <c r="AA5" s="66"/>
      <c r="AB5" s="66"/>
    </row>
    <row r="6" spans="1:28" ht="15.75" customHeight="1" x14ac:dyDescent="0.2">
      <c r="A6" s="76">
        <v>45159</v>
      </c>
      <c r="B6" s="66" t="s">
        <v>14</v>
      </c>
      <c r="C6" s="66" t="s">
        <v>139</v>
      </c>
      <c r="D6" s="66" t="s">
        <v>24</v>
      </c>
      <c r="E6" s="65">
        <v>23749</v>
      </c>
      <c r="F6" s="73">
        <f t="shared" si="0"/>
        <v>58.657534246575345</v>
      </c>
      <c r="G6" s="68">
        <v>1050</v>
      </c>
      <c r="H6" s="66" t="s">
        <v>17</v>
      </c>
      <c r="I6" s="66" t="s">
        <v>22</v>
      </c>
      <c r="J6" s="77"/>
      <c r="K6" s="65">
        <v>45243</v>
      </c>
      <c r="L6" s="66"/>
      <c r="M6" s="66"/>
      <c r="N6" s="66"/>
      <c r="O6" s="66" t="s">
        <v>140</v>
      </c>
      <c r="P6" s="66"/>
      <c r="Q6" s="66"/>
      <c r="R6" s="66"/>
      <c r="S6" s="66"/>
      <c r="T6" s="66"/>
      <c r="U6" s="66"/>
      <c r="V6" s="66"/>
      <c r="W6" s="66"/>
      <c r="X6" s="66"/>
      <c r="Y6" s="66"/>
      <c r="Z6" s="66"/>
      <c r="AA6" s="66"/>
      <c r="AB6" s="66"/>
    </row>
    <row r="7" spans="1:28" ht="15.75" customHeight="1" x14ac:dyDescent="0.2">
      <c r="A7" s="76">
        <v>45162</v>
      </c>
      <c r="B7" s="66" t="s">
        <v>14</v>
      </c>
      <c r="C7" s="66" t="s">
        <v>25</v>
      </c>
      <c r="D7" s="66" t="s">
        <v>26</v>
      </c>
      <c r="E7" s="65">
        <v>15972</v>
      </c>
      <c r="F7" s="73">
        <f t="shared" si="0"/>
        <v>79.972602739726028</v>
      </c>
      <c r="G7" s="68">
        <v>1050</v>
      </c>
      <c r="H7" s="66" t="s">
        <v>17</v>
      </c>
      <c r="I7" s="66" t="s">
        <v>18</v>
      </c>
      <c r="J7" s="77"/>
      <c r="K7" s="66"/>
      <c r="L7" s="66" t="s">
        <v>141</v>
      </c>
      <c r="M7" s="65" t="s">
        <v>142</v>
      </c>
      <c r="N7" s="65"/>
      <c r="O7" s="66" t="s">
        <v>143</v>
      </c>
      <c r="P7" s="66"/>
      <c r="Q7" s="66"/>
      <c r="R7" s="66"/>
      <c r="S7" s="66"/>
      <c r="T7" s="66"/>
      <c r="U7" s="66"/>
      <c r="V7" s="66"/>
      <c r="W7" s="66"/>
      <c r="X7" s="66"/>
      <c r="Y7" s="66"/>
      <c r="Z7" s="66"/>
      <c r="AA7" s="66"/>
      <c r="AB7" s="66"/>
    </row>
    <row r="8" spans="1:28" ht="15.75" customHeight="1" x14ac:dyDescent="0.2">
      <c r="A8" s="76">
        <v>45162</v>
      </c>
      <c r="B8" s="66" t="s">
        <v>14</v>
      </c>
      <c r="C8" s="66" t="s">
        <v>27</v>
      </c>
      <c r="D8" s="66" t="s">
        <v>28</v>
      </c>
      <c r="E8" s="65">
        <v>21674</v>
      </c>
      <c r="F8" s="73">
        <f t="shared" si="0"/>
        <v>64.350684931506848</v>
      </c>
      <c r="G8" s="68">
        <v>1050</v>
      </c>
      <c r="H8" s="66" t="s">
        <v>29</v>
      </c>
      <c r="I8" s="66" t="s">
        <v>18</v>
      </c>
      <c r="J8" s="77"/>
      <c r="L8" s="79">
        <v>45245</v>
      </c>
      <c r="O8" s="64" t="s">
        <v>144</v>
      </c>
    </row>
    <row r="9" spans="1:28" ht="15.75" customHeight="1" x14ac:dyDescent="0.2">
      <c r="A9" s="76">
        <v>45373</v>
      </c>
      <c r="B9" s="66" t="s">
        <v>14</v>
      </c>
      <c r="C9" s="78" t="s">
        <v>30</v>
      </c>
      <c r="D9" s="78" t="s">
        <v>31</v>
      </c>
      <c r="E9" s="65">
        <v>25051</v>
      </c>
      <c r="F9" s="73">
        <f t="shared" si="0"/>
        <v>55.676712328767124</v>
      </c>
      <c r="G9" s="68">
        <v>2000</v>
      </c>
      <c r="H9" s="66" t="s">
        <v>32</v>
      </c>
      <c r="I9" s="66" t="s">
        <v>22</v>
      </c>
      <c r="J9" s="77"/>
      <c r="K9" s="79">
        <v>45467</v>
      </c>
    </row>
    <row r="10" spans="1:28" ht="15.75" customHeight="1" x14ac:dyDescent="0.2">
      <c r="A10" s="76">
        <v>45341</v>
      </c>
      <c r="B10" s="66" t="s">
        <v>14</v>
      </c>
      <c r="C10" s="78" t="s">
        <v>33</v>
      </c>
      <c r="D10" s="78" t="s">
        <v>34</v>
      </c>
      <c r="E10" s="65">
        <v>25276</v>
      </c>
      <c r="F10" s="73">
        <f t="shared" si="0"/>
        <v>54.972602739726028</v>
      </c>
      <c r="G10" s="68">
        <v>1300</v>
      </c>
      <c r="H10" s="66" t="s">
        <v>35</v>
      </c>
      <c r="I10" s="66" t="s">
        <v>22</v>
      </c>
      <c r="J10" s="77"/>
      <c r="M10" s="79">
        <v>45420</v>
      </c>
      <c r="N10" s="79"/>
    </row>
    <row r="11" spans="1:28" ht="15.75" customHeight="1" x14ac:dyDescent="0.2">
      <c r="A11" s="76">
        <v>45041</v>
      </c>
      <c r="B11" s="66" t="s">
        <v>14</v>
      </c>
      <c r="C11" s="78" t="s">
        <v>36</v>
      </c>
      <c r="D11" s="78" t="s">
        <v>37</v>
      </c>
      <c r="E11" s="65">
        <v>35892</v>
      </c>
      <c r="F11" s="73">
        <f t="shared" si="0"/>
        <v>25.065753424657533</v>
      </c>
      <c r="G11" s="68">
        <v>1050</v>
      </c>
      <c r="H11" s="66" t="s">
        <v>38</v>
      </c>
      <c r="I11" s="66" t="s">
        <v>22</v>
      </c>
      <c r="J11" s="77"/>
      <c r="O11" s="64" t="s">
        <v>145</v>
      </c>
    </row>
    <row r="12" spans="1:28" ht="15.75" customHeight="1" x14ac:dyDescent="0.2">
      <c r="A12" s="76">
        <v>45442</v>
      </c>
      <c r="B12" s="66" t="s">
        <v>14</v>
      </c>
      <c r="C12" s="66" t="s">
        <v>146</v>
      </c>
      <c r="D12" s="66">
        <v>476238514</v>
      </c>
      <c r="E12" s="65">
        <v>25276</v>
      </c>
      <c r="F12" s="73">
        <f t="shared" si="0"/>
        <v>55.249315068493154</v>
      </c>
      <c r="G12" s="68">
        <v>1300</v>
      </c>
      <c r="H12" s="66" t="s">
        <v>39</v>
      </c>
      <c r="I12" s="66" t="s">
        <v>22</v>
      </c>
      <c r="J12" s="77"/>
      <c r="O12" s="64" t="s">
        <v>147</v>
      </c>
    </row>
    <row r="13" spans="1:28" x14ac:dyDescent="0.2">
      <c r="A13" s="76">
        <v>45215</v>
      </c>
      <c r="B13" s="66" t="s">
        <v>14</v>
      </c>
      <c r="C13" s="78" t="s">
        <v>115</v>
      </c>
      <c r="D13" s="78" t="s">
        <v>116</v>
      </c>
      <c r="E13" s="65">
        <v>34898</v>
      </c>
      <c r="F13" s="73">
        <f>_xlfn.DAYS(A13,E13)/365</f>
        <v>28.265753424657536</v>
      </c>
      <c r="G13" s="68">
        <v>1050</v>
      </c>
      <c r="H13" s="66" t="s">
        <v>114</v>
      </c>
      <c r="I13" s="66" t="s">
        <v>104</v>
      </c>
      <c r="J13" s="87" t="s">
        <v>104</v>
      </c>
      <c r="K13" s="64" t="s">
        <v>148</v>
      </c>
      <c r="L13" s="79">
        <v>45314</v>
      </c>
      <c r="M13" s="64" t="s">
        <v>149</v>
      </c>
    </row>
    <row r="14" spans="1:28" ht="15.75" customHeight="1" x14ac:dyDescent="0.2">
      <c r="A14" s="76">
        <v>45226</v>
      </c>
      <c r="B14" s="66" t="s">
        <v>14</v>
      </c>
      <c r="C14" s="78" t="s">
        <v>119</v>
      </c>
      <c r="D14" s="78" t="s">
        <v>120</v>
      </c>
      <c r="E14" s="65">
        <v>19089</v>
      </c>
      <c r="F14" s="73">
        <f>_xlfn.DAYS(A14,E14)/365</f>
        <v>71.608219178082194</v>
      </c>
      <c r="G14" s="68">
        <v>1050</v>
      </c>
      <c r="H14" s="66" t="s">
        <v>114</v>
      </c>
      <c r="I14" s="66" t="s">
        <v>104</v>
      </c>
      <c r="J14" s="87" t="s">
        <v>104</v>
      </c>
      <c r="K14" s="79">
        <v>45322</v>
      </c>
    </row>
    <row r="15" spans="1:28" ht="14.25" x14ac:dyDescent="0.2">
      <c r="A15" s="76">
        <v>45250</v>
      </c>
      <c r="B15" s="66" t="s">
        <v>14</v>
      </c>
      <c r="C15" s="78" t="s">
        <v>121</v>
      </c>
      <c r="D15" s="78" t="s">
        <v>122</v>
      </c>
      <c r="E15" s="65">
        <v>23580</v>
      </c>
      <c r="F15" s="73">
        <f>_xlfn.DAYS(A15,E15)/365</f>
        <v>59.369863013698627</v>
      </c>
      <c r="G15" s="68">
        <v>1300</v>
      </c>
      <c r="H15" s="66" t="s">
        <v>35</v>
      </c>
      <c r="I15" s="66" t="s">
        <v>104</v>
      </c>
      <c r="J15" s="87" t="s">
        <v>104</v>
      </c>
      <c r="L15" s="79">
        <v>44997</v>
      </c>
    </row>
    <row r="16" spans="1:28" x14ac:dyDescent="0.2">
      <c r="A16" s="76">
        <v>45072</v>
      </c>
      <c r="B16" s="66" t="s">
        <v>14</v>
      </c>
      <c r="C16" s="78" t="s">
        <v>150</v>
      </c>
      <c r="D16" s="78">
        <v>357030840</v>
      </c>
      <c r="E16" s="65">
        <v>22969</v>
      </c>
      <c r="F16" s="73">
        <f>_xlfn.DAYS(A16,E16)/365</f>
        <v>60.556164383561644</v>
      </c>
      <c r="G16" s="68">
        <v>1300</v>
      </c>
      <c r="H16" s="66" t="s">
        <v>151</v>
      </c>
      <c r="I16" s="66" t="s">
        <v>22</v>
      </c>
      <c r="J16" s="92">
        <v>73909419</v>
      </c>
      <c r="L16" s="79">
        <v>45208</v>
      </c>
    </row>
    <row r="17" spans="1:28" ht="15.75" customHeight="1" x14ac:dyDescent="0.2">
      <c r="A17" s="72">
        <v>45226</v>
      </c>
      <c r="B17" s="71" t="s">
        <v>14</v>
      </c>
      <c r="C17" s="71" t="s">
        <v>152</v>
      </c>
      <c r="D17" s="71">
        <v>466674876</v>
      </c>
      <c r="E17" s="72">
        <v>23499</v>
      </c>
      <c r="F17" s="73">
        <f>_xlfn.DAYS(A17,E17)/365</f>
        <v>59.526027397260272</v>
      </c>
      <c r="G17" s="88"/>
      <c r="H17" s="71"/>
      <c r="I17" s="71"/>
      <c r="J17" s="89"/>
    </row>
    <row r="18" spans="1:28" ht="15.75" customHeight="1" x14ac:dyDescent="0.2">
      <c r="A18" s="66"/>
      <c r="B18" s="66"/>
      <c r="C18" s="66"/>
      <c r="D18" s="66"/>
      <c r="E18" s="66"/>
      <c r="F18" s="67"/>
      <c r="G18" s="90"/>
      <c r="H18" s="66"/>
      <c r="I18" s="66"/>
      <c r="J18" s="91"/>
    </row>
    <row r="19" spans="1:28" ht="15.75" customHeight="1" x14ac:dyDescent="0.2">
      <c r="A19" s="66"/>
      <c r="B19" s="66"/>
      <c r="C19" s="66"/>
      <c r="D19" s="66"/>
      <c r="E19" s="66"/>
      <c r="F19" s="67"/>
      <c r="G19" s="90"/>
      <c r="H19" s="66"/>
      <c r="I19" s="66"/>
      <c r="J19" s="91"/>
    </row>
    <row r="20" spans="1:28" ht="15.75" customHeight="1" x14ac:dyDescent="0.2">
      <c r="A20" s="66"/>
      <c r="B20" s="66"/>
      <c r="C20" s="66"/>
      <c r="D20" s="66"/>
      <c r="E20" s="66"/>
      <c r="F20" s="67"/>
      <c r="G20" s="90"/>
      <c r="H20" s="66"/>
      <c r="I20" s="66"/>
      <c r="J20" s="91"/>
    </row>
    <row r="21" spans="1:28" ht="15.75" customHeight="1" x14ac:dyDescent="0.2">
      <c r="A21" s="164" t="s">
        <v>40</v>
      </c>
      <c r="B21" s="164"/>
      <c r="C21" s="164"/>
      <c r="D21" s="164"/>
      <c r="E21" s="164"/>
      <c r="F21" s="164"/>
      <c r="G21" s="164"/>
      <c r="H21" s="164"/>
      <c r="I21" s="164"/>
      <c r="J21" s="164"/>
    </row>
    <row r="22" spans="1:28" ht="15.75" customHeight="1" x14ac:dyDescent="0.2">
      <c r="A22" s="76">
        <v>45023</v>
      </c>
      <c r="B22" s="66" t="s">
        <v>41</v>
      </c>
      <c r="C22" s="78" t="s">
        <v>42</v>
      </c>
      <c r="D22" s="78" t="s">
        <v>43</v>
      </c>
      <c r="E22" s="65">
        <v>24285</v>
      </c>
      <c r="F22" s="73">
        <f t="shared" ref="F22:F28" si="1">_xlfn.DAYS(A22,E22)/365</f>
        <v>56.816438356164383</v>
      </c>
      <c r="G22" s="68">
        <v>3500</v>
      </c>
      <c r="H22" s="66" t="s">
        <v>44</v>
      </c>
      <c r="I22" s="66" t="s">
        <v>22</v>
      </c>
      <c r="J22" s="92">
        <v>71703844</v>
      </c>
      <c r="K22" s="66"/>
      <c r="L22" s="65" t="s">
        <v>153</v>
      </c>
      <c r="M22" s="66"/>
      <c r="N22" s="66"/>
      <c r="O22" s="66" t="s">
        <v>154</v>
      </c>
      <c r="P22" s="66"/>
      <c r="Q22" s="66"/>
      <c r="R22" s="66"/>
      <c r="S22" s="66"/>
      <c r="T22" s="66"/>
      <c r="U22" s="66"/>
      <c r="V22" s="66"/>
      <c r="W22" s="66"/>
      <c r="X22" s="66"/>
      <c r="Y22" s="66"/>
      <c r="Z22" s="66"/>
      <c r="AA22" s="66"/>
      <c r="AB22" s="66"/>
    </row>
    <row r="23" spans="1:28" ht="15.75" customHeight="1" x14ac:dyDescent="0.2">
      <c r="A23" s="76">
        <v>45163</v>
      </c>
      <c r="B23" s="66" t="s">
        <v>41</v>
      </c>
      <c r="C23" s="78" t="s">
        <v>45</v>
      </c>
      <c r="D23" s="78" t="s">
        <v>46</v>
      </c>
      <c r="E23" s="65">
        <v>11863</v>
      </c>
      <c r="F23" s="73">
        <f t="shared" si="1"/>
        <v>91.232876712328761</v>
      </c>
      <c r="G23" s="68">
        <v>2000</v>
      </c>
      <c r="H23" s="66" t="s">
        <v>47</v>
      </c>
      <c r="I23" s="66" t="s">
        <v>22</v>
      </c>
      <c r="J23" s="77"/>
    </row>
    <row r="24" spans="1:28" ht="15.75" customHeight="1" x14ac:dyDescent="0.2">
      <c r="A24" s="76">
        <v>45177</v>
      </c>
      <c r="B24" s="66" t="s">
        <v>48</v>
      </c>
      <c r="C24" s="78" t="s">
        <v>49</v>
      </c>
      <c r="D24" s="78" t="s">
        <v>50</v>
      </c>
      <c r="E24" s="65">
        <v>23873</v>
      </c>
      <c r="F24" s="73">
        <f t="shared" si="1"/>
        <v>58.367123287671234</v>
      </c>
      <c r="G24" s="68">
        <v>1050</v>
      </c>
      <c r="H24" s="66" t="s">
        <v>17</v>
      </c>
      <c r="I24" s="66" t="s">
        <v>22</v>
      </c>
      <c r="J24" s="77"/>
    </row>
    <row r="25" spans="1:28" ht="15.75" customHeight="1" x14ac:dyDescent="0.2">
      <c r="A25" s="76">
        <v>45316</v>
      </c>
      <c r="B25" s="66" t="s">
        <v>48</v>
      </c>
      <c r="C25" s="78" t="s">
        <v>52</v>
      </c>
      <c r="D25" s="78" t="s">
        <v>53</v>
      </c>
      <c r="E25" s="65">
        <v>22192</v>
      </c>
      <c r="F25" s="73">
        <f t="shared" si="1"/>
        <v>63.353424657534248</v>
      </c>
      <c r="G25" s="68">
        <v>2000</v>
      </c>
      <c r="H25" s="66" t="s">
        <v>21</v>
      </c>
      <c r="I25" s="66" t="s">
        <v>18</v>
      </c>
      <c r="J25" s="77"/>
    </row>
    <row r="26" spans="1:28" ht="15.75" customHeight="1" x14ac:dyDescent="0.2">
      <c r="A26" s="76">
        <v>45317</v>
      </c>
      <c r="B26" s="66" t="s">
        <v>48</v>
      </c>
      <c r="C26" s="78" t="s">
        <v>54</v>
      </c>
      <c r="D26" s="78" t="s">
        <v>55</v>
      </c>
      <c r="E26" s="66" t="s">
        <v>155</v>
      </c>
      <c r="F26" s="73">
        <f t="shared" si="1"/>
        <v>49.424657534246577</v>
      </c>
      <c r="G26" s="68">
        <v>2000</v>
      </c>
      <c r="H26" s="66" t="s">
        <v>21</v>
      </c>
      <c r="I26" s="66" t="s">
        <v>22</v>
      </c>
      <c r="J26" s="77"/>
    </row>
    <row r="27" spans="1:28" ht="15.75" customHeight="1" x14ac:dyDescent="0.2">
      <c r="A27" s="76">
        <v>45358</v>
      </c>
      <c r="B27" s="66" t="s">
        <v>56</v>
      </c>
      <c r="C27" s="78" t="s">
        <v>57</v>
      </c>
      <c r="D27" s="78" t="s">
        <v>58</v>
      </c>
      <c r="E27" s="65">
        <v>29567</v>
      </c>
      <c r="F27" s="73">
        <f t="shared" si="1"/>
        <v>43.263013698630139</v>
      </c>
      <c r="G27" s="68">
        <v>2000</v>
      </c>
      <c r="H27" s="66" t="s">
        <v>59</v>
      </c>
      <c r="I27" s="66" t="s">
        <v>18</v>
      </c>
      <c r="J27" s="77"/>
    </row>
    <row r="28" spans="1:28" ht="15.75" customHeight="1" x14ac:dyDescent="0.2">
      <c r="A28" s="76">
        <v>45369</v>
      </c>
      <c r="B28" s="66" t="s">
        <v>48</v>
      </c>
      <c r="C28" s="78" t="s">
        <v>60</v>
      </c>
      <c r="D28" s="78" t="s">
        <v>61</v>
      </c>
      <c r="E28" s="65">
        <v>17204</v>
      </c>
      <c r="F28" s="73">
        <f t="shared" si="1"/>
        <v>77.164383561643831</v>
      </c>
      <c r="G28" s="68">
        <v>2600</v>
      </c>
      <c r="H28" s="66" t="s">
        <v>62</v>
      </c>
      <c r="I28" s="66" t="s">
        <v>22</v>
      </c>
      <c r="J28" s="91"/>
    </row>
    <row r="29" spans="1:28" ht="15.75" customHeight="1" x14ac:dyDescent="0.2">
      <c r="A29" s="76">
        <v>45278</v>
      </c>
      <c r="B29" s="66" t="s">
        <v>156</v>
      </c>
      <c r="C29" s="78" t="s">
        <v>127</v>
      </c>
      <c r="D29" s="78" t="s">
        <v>128</v>
      </c>
      <c r="E29" s="65">
        <v>20189</v>
      </c>
      <c r="F29" s="73">
        <f>_xlfn.DAYS(A29,E29)/365</f>
        <v>68.736986301369868</v>
      </c>
      <c r="G29" s="68">
        <v>2600</v>
      </c>
      <c r="H29" s="66" t="s">
        <v>35</v>
      </c>
      <c r="I29" s="66" t="s">
        <v>70</v>
      </c>
      <c r="J29" s="77" t="s">
        <v>104</v>
      </c>
      <c r="W29" s="71"/>
      <c r="X29" s="71"/>
      <c r="Y29" s="71"/>
      <c r="Z29" s="71"/>
      <c r="AA29" s="71"/>
      <c r="AB29" s="71"/>
    </row>
    <row r="30" spans="1:28" ht="15.75" customHeight="1" x14ac:dyDescent="0.2">
      <c r="A30" s="164" t="s">
        <v>63</v>
      </c>
      <c r="B30" s="167"/>
      <c r="C30" s="167"/>
      <c r="D30" s="167"/>
      <c r="E30" s="167"/>
      <c r="F30" s="167"/>
      <c r="G30" s="167"/>
      <c r="H30" s="167"/>
      <c r="I30" s="167"/>
      <c r="J30" s="167"/>
    </row>
    <row r="31" spans="1:28" ht="15.75" customHeight="1" x14ac:dyDescent="0.2">
      <c r="A31" s="70">
        <v>45316</v>
      </c>
      <c r="B31" s="71" t="s">
        <v>64</v>
      </c>
      <c r="C31" s="78" t="s">
        <v>65</v>
      </c>
      <c r="D31" s="78" t="s">
        <v>66</v>
      </c>
      <c r="E31" s="72">
        <v>19666</v>
      </c>
      <c r="F31" s="73">
        <f t="shared" ref="F31:F34" si="2">_xlfn.DAYS(A31,E31)/365</f>
        <v>70.273972602739732</v>
      </c>
      <c r="G31" s="74">
        <v>1300</v>
      </c>
      <c r="H31" s="71" t="s">
        <v>35</v>
      </c>
      <c r="I31" s="71" t="s">
        <v>22</v>
      </c>
      <c r="J31" s="93"/>
      <c r="L31" s="79" t="s">
        <v>157</v>
      </c>
    </row>
    <row r="32" spans="1:28" ht="15.75" customHeight="1" x14ac:dyDescent="0.2">
      <c r="A32" s="76">
        <v>45337</v>
      </c>
      <c r="B32" s="66" t="s">
        <v>64</v>
      </c>
      <c r="C32" s="78" t="s">
        <v>67</v>
      </c>
      <c r="D32" s="78" t="s">
        <v>68</v>
      </c>
      <c r="E32" s="65">
        <v>19151</v>
      </c>
      <c r="F32" s="73">
        <f t="shared" si="2"/>
        <v>71.742465753424653</v>
      </c>
      <c r="G32" s="68">
        <v>1050</v>
      </c>
      <c r="H32" s="66" t="s">
        <v>69</v>
      </c>
      <c r="I32" s="66" t="s">
        <v>70</v>
      </c>
      <c r="J32" s="77"/>
      <c r="O32" s="64" t="s">
        <v>158</v>
      </c>
    </row>
    <row r="33" spans="1:28" ht="15.75" customHeight="1" x14ac:dyDescent="0.2">
      <c r="A33" s="76">
        <v>45351</v>
      </c>
      <c r="B33" s="66" t="s">
        <v>64</v>
      </c>
      <c r="C33" s="78" t="s">
        <v>71</v>
      </c>
      <c r="D33" s="78" t="s">
        <v>72</v>
      </c>
      <c r="E33" s="65">
        <v>22317</v>
      </c>
      <c r="F33" s="73">
        <f t="shared" si="2"/>
        <v>63.106849315068494</v>
      </c>
      <c r="G33" s="68">
        <v>1050</v>
      </c>
      <c r="H33" s="66" t="s">
        <v>69</v>
      </c>
      <c r="I33" s="66" t="s">
        <v>18</v>
      </c>
      <c r="J33" s="77"/>
      <c r="L33" s="64" t="s">
        <v>159</v>
      </c>
    </row>
    <row r="34" spans="1:28" ht="15.75" customHeight="1" x14ac:dyDescent="0.2">
      <c r="A34" s="94">
        <v>45414</v>
      </c>
      <c r="B34" s="95" t="s">
        <v>64</v>
      </c>
      <c r="C34" s="78" t="s">
        <v>73</v>
      </c>
      <c r="D34" s="78" t="s">
        <v>74</v>
      </c>
      <c r="E34" s="96">
        <v>19751</v>
      </c>
      <c r="F34" s="73">
        <f t="shared" si="2"/>
        <v>70.30958904109589</v>
      </c>
      <c r="G34" s="97">
        <v>1050</v>
      </c>
      <c r="H34" s="95" t="s">
        <v>29</v>
      </c>
      <c r="I34" s="95" t="s">
        <v>18</v>
      </c>
      <c r="J34" s="98"/>
      <c r="O34" s="64" t="s">
        <v>160</v>
      </c>
    </row>
    <row r="35" spans="1:28" x14ac:dyDescent="0.2">
      <c r="A35" s="76">
        <v>45226</v>
      </c>
      <c r="B35" s="66" t="s">
        <v>64</v>
      </c>
      <c r="C35" s="78" t="s">
        <v>117</v>
      </c>
      <c r="D35" s="78" t="s">
        <v>118</v>
      </c>
      <c r="E35" s="65">
        <v>15807</v>
      </c>
      <c r="F35" s="73">
        <f>_xlfn.DAYS(A35,E35)/365</f>
        <v>80.599999999999994</v>
      </c>
      <c r="G35" s="68">
        <v>1050</v>
      </c>
      <c r="H35" s="66" t="s">
        <v>114</v>
      </c>
      <c r="I35" s="66" t="s">
        <v>104</v>
      </c>
      <c r="J35" s="87" t="s">
        <v>104</v>
      </c>
      <c r="L35" s="79" t="s">
        <v>161</v>
      </c>
    </row>
    <row r="36" spans="1:28" ht="15.75" customHeight="1" x14ac:dyDescent="0.2">
      <c r="A36" s="66"/>
      <c r="B36" s="66"/>
      <c r="C36" s="66"/>
      <c r="D36" s="66"/>
      <c r="E36" s="66"/>
      <c r="F36" s="67"/>
      <c r="G36" s="90"/>
      <c r="H36" s="66"/>
      <c r="I36" s="66"/>
      <c r="J36" s="91"/>
    </row>
    <row r="37" spans="1:28" ht="15.75" customHeight="1" x14ac:dyDescent="0.2"/>
    <row r="38" spans="1:28" ht="15.75" customHeight="1" x14ac:dyDescent="0.2">
      <c r="K38" s="66"/>
      <c r="L38" s="66"/>
      <c r="M38" s="66"/>
      <c r="N38" s="66"/>
      <c r="O38" s="66"/>
      <c r="P38" s="66"/>
      <c r="Q38" s="66"/>
      <c r="R38" s="66"/>
      <c r="S38" s="66"/>
      <c r="T38" s="66"/>
      <c r="U38" s="66"/>
      <c r="V38" s="66"/>
      <c r="W38" s="66"/>
      <c r="X38" s="66"/>
      <c r="Y38" s="66"/>
      <c r="Z38" s="66"/>
      <c r="AA38" s="66"/>
      <c r="AB38" s="66"/>
    </row>
    <row r="39" spans="1:28" ht="15.75" customHeight="1" x14ac:dyDescent="0.2">
      <c r="A39" s="164" t="s">
        <v>75</v>
      </c>
      <c r="B39" s="164"/>
      <c r="C39" s="164"/>
      <c r="D39" s="164"/>
      <c r="E39" s="164"/>
      <c r="F39" s="164"/>
      <c r="G39" s="164"/>
      <c r="H39" s="164"/>
      <c r="I39" s="164"/>
      <c r="J39" s="164"/>
      <c r="K39" s="66"/>
      <c r="L39" s="66"/>
      <c r="M39" s="66"/>
      <c r="N39" s="66"/>
      <c r="O39" s="66"/>
      <c r="P39" s="66"/>
      <c r="Q39" s="66"/>
      <c r="R39" s="66"/>
      <c r="S39" s="66"/>
      <c r="T39" s="66"/>
      <c r="U39" s="66"/>
      <c r="V39" s="66"/>
      <c r="W39" s="66"/>
      <c r="X39" s="66"/>
      <c r="Y39" s="66"/>
      <c r="Z39" s="66"/>
      <c r="AA39" s="66"/>
      <c r="AB39" s="66"/>
    </row>
    <row r="40" spans="1:28" ht="15.75" customHeight="1" x14ac:dyDescent="0.2">
      <c r="A40" s="70">
        <v>45009</v>
      </c>
      <c r="B40" s="71" t="s">
        <v>76</v>
      </c>
      <c r="C40" s="78" t="s">
        <v>77</v>
      </c>
      <c r="D40" s="78" t="s">
        <v>78</v>
      </c>
      <c r="E40" s="72">
        <v>23887</v>
      </c>
      <c r="F40" s="73">
        <f t="shared" ref="F40:F46" si="3">_xlfn.DAYS(A40,E40)/365</f>
        <v>57.868493150684934</v>
      </c>
      <c r="G40" s="74">
        <v>2000</v>
      </c>
      <c r="H40" s="71" t="s">
        <v>21</v>
      </c>
      <c r="I40" s="71" t="s">
        <v>22</v>
      </c>
      <c r="J40" s="93">
        <v>71118153</v>
      </c>
    </row>
    <row r="41" spans="1:28" ht="15.75" customHeight="1" x14ac:dyDescent="0.2">
      <c r="A41" s="76">
        <v>45012</v>
      </c>
      <c r="B41" s="66" t="s">
        <v>76</v>
      </c>
      <c r="C41" s="78" t="s">
        <v>79</v>
      </c>
      <c r="D41" s="78" t="s">
        <v>80</v>
      </c>
      <c r="E41" s="65">
        <v>17694</v>
      </c>
      <c r="F41" s="73">
        <f t="shared" si="3"/>
        <v>74.843835616438355</v>
      </c>
      <c r="G41" s="68">
        <v>4600</v>
      </c>
      <c r="H41" s="66" t="s">
        <v>21</v>
      </c>
      <c r="I41" s="66" t="s">
        <v>22</v>
      </c>
      <c r="J41" s="77">
        <v>71160685</v>
      </c>
    </row>
    <row r="42" spans="1:28" ht="15.75" customHeight="1" x14ac:dyDescent="0.2">
      <c r="A42" s="76">
        <v>45195</v>
      </c>
      <c r="B42" s="66" t="s">
        <v>81</v>
      </c>
      <c r="C42" s="78" t="s">
        <v>82</v>
      </c>
      <c r="D42" s="78" t="s">
        <v>83</v>
      </c>
      <c r="E42" s="65">
        <v>26446</v>
      </c>
      <c r="F42" s="73">
        <f t="shared" si="3"/>
        <v>51.367123287671234</v>
      </c>
      <c r="G42" s="68">
        <v>1050</v>
      </c>
      <c r="H42" s="66" t="s">
        <v>29</v>
      </c>
      <c r="I42" s="66" t="s">
        <v>22</v>
      </c>
      <c r="J42" s="77"/>
    </row>
    <row r="43" spans="1:28" ht="15.75" customHeight="1" x14ac:dyDescent="0.2">
      <c r="A43" s="76">
        <v>45317</v>
      </c>
      <c r="B43" s="66" t="s">
        <v>81</v>
      </c>
      <c r="C43" s="78" t="s">
        <v>84</v>
      </c>
      <c r="D43" s="78" t="s">
        <v>85</v>
      </c>
      <c r="E43" s="65">
        <v>32036</v>
      </c>
      <c r="F43" s="73">
        <f t="shared" si="3"/>
        <v>36.386301369863013</v>
      </c>
      <c r="G43" s="68">
        <v>1300</v>
      </c>
      <c r="H43" s="66" t="s">
        <v>35</v>
      </c>
      <c r="I43" s="66" t="s">
        <v>18</v>
      </c>
      <c r="J43" s="77"/>
    </row>
    <row r="44" spans="1:28" ht="15.75" customHeight="1" x14ac:dyDescent="0.2">
      <c r="A44" s="76">
        <v>45317</v>
      </c>
      <c r="B44" s="66" t="s">
        <v>81</v>
      </c>
      <c r="C44" s="78" t="s">
        <v>86</v>
      </c>
      <c r="D44" s="78" t="s">
        <v>87</v>
      </c>
      <c r="E44" s="65">
        <v>27599</v>
      </c>
      <c r="F44" s="73">
        <f t="shared" si="3"/>
        <v>48.542465753424658</v>
      </c>
      <c r="G44" s="68">
        <v>2100</v>
      </c>
      <c r="H44" s="66" t="s">
        <v>88</v>
      </c>
      <c r="I44" s="66" t="s">
        <v>22</v>
      </c>
      <c r="J44" s="77"/>
    </row>
    <row r="45" spans="1:28" ht="15.75" customHeight="1" x14ac:dyDescent="0.2">
      <c r="A45" s="76">
        <v>45393</v>
      </c>
      <c r="B45" s="66" t="s">
        <v>76</v>
      </c>
      <c r="C45" s="78" t="s">
        <v>89</v>
      </c>
      <c r="D45" s="78" t="s">
        <v>90</v>
      </c>
      <c r="E45" s="65">
        <v>23734</v>
      </c>
      <c r="F45" s="73">
        <f t="shared" si="3"/>
        <v>59.339726027397262</v>
      </c>
      <c r="G45" s="68">
        <v>2600</v>
      </c>
      <c r="H45" s="66" t="s">
        <v>91</v>
      </c>
      <c r="I45" s="66" t="s">
        <v>18</v>
      </c>
      <c r="J45" s="77"/>
    </row>
    <row r="46" spans="1:28" ht="15.75" customHeight="1" x14ac:dyDescent="0.2">
      <c r="A46" s="76">
        <v>45435</v>
      </c>
      <c r="B46" s="66" t="s">
        <v>92</v>
      </c>
      <c r="C46" s="78" t="s">
        <v>93</v>
      </c>
      <c r="D46" s="78" t="s">
        <v>94</v>
      </c>
      <c r="E46" s="65">
        <v>20348</v>
      </c>
      <c r="F46" s="73">
        <f t="shared" si="3"/>
        <v>68.731506849315068</v>
      </c>
      <c r="G46" s="68">
        <v>1300</v>
      </c>
      <c r="H46" s="66" t="s">
        <v>39</v>
      </c>
      <c r="I46" s="66" t="s">
        <v>22</v>
      </c>
      <c r="J46" s="77"/>
    </row>
    <row r="47" spans="1:28" ht="15.75" customHeight="1" x14ac:dyDescent="0.2">
      <c r="A47" s="70">
        <v>45012</v>
      </c>
      <c r="B47" s="71" t="s">
        <v>103</v>
      </c>
      <c r="C47" s="78" t="s">
        <v>162</v>
      </c>
      <c r="D47" s="78" t="s">
        <v>80</v>
      </c>
      <c r="E47" s="72">
        <v>17694</v>
      </c>
      <c r="F47" s="73">
        <f>_xlfn.DAYS(A47,E47)/365</f>
        <v>74.843835616438355</v>
      </c>
      <c r="G47" s="74">
        <v>2600</v>
      </c>
      <c r="H47" s="71" t="s">
        <v>104</v>
      </c>
      <c r="I47" s="71" t="s">
        <v>22</v>
      </c>
      <c r="J47" s="93">
        <v>71160685</v>
      </c>
    </row>
    <row r="48" spans="1:28" x14ac:dyDescent="0.2">
      <c r="A48" s="76">
        <v>45250</v>
      </c>
      <c r="B48" s="66" t="s">
        <v>103</v>
      </c>
      <c r="C48" s="78" t="s">
        <v>123</v>
      </c>
      <c r="D48" s="78" t="s">
        <v>124</v>
      </c>
      <c r="E48" s="65">
        <v>25722</v>
      </c>
      <c r="F48" s="73">
        <f>_xlfn.DAYS(A48,E48)/365</f>
        <v>53.5013698630137</v>
      </c>
      <c r="G48" s="68">
        <v>2600</v>
      </c>
      <c r="H48" s="66" t="s">
        <v>125</v>
      </c>
      <c r="I48" s="66" t="s">
        <v>104</v>
      </c>
      <c r="J48" s="87" t="s">
        <v>104</v>
      </c>
    </row>
    <row r="49" spans="1:28" ht="15.75" customHeight="1" x14ac:dyDescent="0.2">
      <c r="A49" s="94">
        <v>45303</v>
      </c>
      <c r="B49" s="95" t="s">
        <v>103</v>
      </c>
      <c r="C49" s="78" t="s">
        <v>129</v>
      </c>
      <c r="D49" s="100" t="s">
        <v>130</v>
      </c>
      <c r="E49" s="96">
        <v>22190</v>
      </c>
      <c r="F49" s="73">
        <f>_xlfn.DAYS(A49,E49)/365</f>
        <v>63.323287671232876</v>
      </c>
      <c r="G49" s="97">
        <v>2600</v>
      </c>
      <c r="H49" s="95" t="s">
        <v>35</v>
      </c>
      <c r="I49" s="95" t="s">
        <v>22</v>
      </c>
      <c r="J49" s="98" t="s">
        <v>104</v>
      </c>
      <c r="K49" s="66"/>
      <c r="L49" s="66"/>
      <c r="M49" s="66"/>
      <c r="N49" s="66"/>
      <c r="O49" s="66"/>
      <c r="P49" s="66"/>
      <c r="Q49" s="66"/>
      <c r="R49" s="66"/>
      <c r="S49" s="66"/>
      <c r="T49" s="66"/>
      <c r="U49" s="66"/>
      <c r="V49" s="66"/>
      <c r="W49" s="66"/>
      <c r="X49" s="66"/>
      <c r="Y49" s="66"/>
      <c r="Z49" s="66"/>
      <c r="AA49" s="66"/>
      <c r="AB49" s="66"/>
    </row>
    <row r="50" spans="1:28" ht="15.75" customHeight="1" x14ac:dyDescent="0.2">
      <c r="K50" s="66"/>
      <c r="L50" s="66"/>
      <c r="M50" s="66"/>
      <c r="N50" s="66"/>
      <c r="O50" s="66"/>
      <c r="P50" s="66"/>
      <c r="Q50" s="66"/>
      <c r="R50" s="66"/>
      <c r="S50" s="66"/>
      <c r="T50" s="66"/>
      <c r="U50" s="66"/>
      <c r="V50" s="66"/>
      <c r="W50" s="66"/>
      <c r="X50" s="66"/>
      <c r="Y50" s="66"/>
      <c r="Z50" s="66"/>
      <c r="AA50" s="66"/>
      <c r="AB50" s="66"/>
    </row>
    <row r="51" spans="1:28" ht="15.75" customHeight="1" x14ac:dyDescent="0.2"/>
    <row r="52" spans="1:28" ht="15.75" customHeight="1" x14ac:dyDescent="0.2">
      <c r="K52" s="66"/>
      <c r="L52" s="66"/>
      <c r="M52" s="66"/>
      <c r="N52" s="66"/>
      <c r="O52" s="66"/>
      <c r="P52" s="66"/>
      <c r="Q52" s="66"/>
      <c r="R52" s="66"/>
      <c r="S52" s="66"/>
      <c r="T52" s="66"/>
      <c r="U52" s="66"/>
      <c r="V52" s="66"/>
      <c r="W52" s="66"/>
      <c r="X52" s="66"/>
      <c r="Y52" s="66"/>
      <c r="Z52" s="66"/>
      <c r="AA52" s="66"/>
      <c r="AB52" s="66"/>
    </row>
    <row r="53" spans="1:28" ht="15.75" customHeight="1" x14ac:dyDescent="0.2">
      <c r="K53" s="66"/>
      <c r="L53" s="66"/>
      <c r="M53" s="66"/>
      <c r="N53" s="66"/>
      <c r="O53" s="66"/>
      <c r="P53" s="66"/>
      <c r="Q53" s="66"/>
      <c r="R53" s="66"/>
      <c r="S53" s="66"/>
      <c r="T53" s="66"/>
      <c r="U53" s="66"/>
      <c r="V53" s="66"/>
      <c r="W53" s="66"/>
      <c r="X53" s="66"/>
      <c r="Y53" s="66"/>
      <c r="Z53" s="66"/>
      <c r="AA53" s="66"/>
      <c r="AB53" s="66"/>
    </row>
    <row r="54" spans="1:28" ht="15.75" customHeight="1" x14ac:dyDescent="0.2">
      <c r="A54" s="164" t="s">
        <v>95</v>
      </c>
      <c r="B54" s="164"/>
      <c r="C54" s="164"/>
      <c r="D54" s="164"/>
      <c r="E54" s="164"/>
      <c r="F54" s="164"/>
      <c r="G54" s="164"/>
      <c r="H54" s="164"/>
      <c r="I54" s="164"/>
      <c r="J54" s="164"/>
      <c r="K54" s="65">
        <v>45097</v>
      </c>
      <c r="L54" s="66"/>
      <c r="M54" s="66"/>
      <c r="N54" s="66"/>
      <c r="O54" s="66"/>
      <c r="P54" s="66"/>
      <c r="Q54" s="66"/>
      <c r="R54" s="66"/>
      <c r="S54" s="66"/>
      <c r="T54" s="66"/>
      <c r="U54" s="66"/>
      <c r="V54" s="66"/>
      <c r="W54" s="66"/>
      <c r="X54" s="66"/>
      <c r="Y54" s="66"/>
      <c r="Z54" s="66"/>
      <c r="AA54" s="66"/>
      <c r="AB54" s="66"/>
    </row>
    <row r="55" spans="1:28" ht="15.75" customHeight="1" x14ac:dyDescent="0.2">
      <c r="A55" s="101">
        <v>45369</v>
      </c>
      <c r="B55" s="102" t="s">
        <v>96</v>
      </c>
      <c r="C55" s="78" t="s">
        <v>163</v>
      </c>
      <c r="D55" s="78" t="s">
        <v>58</v>
      </c>
      <c r="E55" s="103">
        <v>29567</v>
      </c>
      <c r="F55" s="73">
        <f t="shared" ref="F55" si="4">_xlfn.DAYS(A55,E55)/365</f>
        <v>43.293150684931504</v>
      </c>
      <c r="G55" s="104">
        <v>4000</v>
      </c>
      <c r="H55" s="102" t="s">
        <v>97</v>
      </c>
      <c r="I55" s="102" t="s">
        <v>22</v>
      </c>
      <c r="J55" s="105"/>
      <c r="K55" s="66"/>
      <c r="L55" s="66"/>
      <c r="M55" s="66"/>
      <c r="N55" s="66"/>
      <c r="O55" s="66"/>
      <c r="P55" s="66"/>
      <c r="Q55" s="66"/>
      <c r="R55" s="66"/>
      <c r="S55" s="66"/>
      <c r="T55" s="66"/>
      <c r="U55" s="66"/>
      <c r="V55" s="66"/>
      <c r="W55" s="66"/>
      <c r="X55" s="66"/>
      <c r="Y55" s="66"/>
      <c r="Z55" s="66"/>
      <c r="AA55" s="66"/>
      <c r="AB55" s="66"/>
    </row>
    <row r="56" spans="1:28" ht="15.75" customHeight="1" x14ac:dyDescent="0.2">
      <c r="A56" s="65"/>
      <c r="B56" s="66"/>
      <c r="C56" s="66"/>
      <c r="D56" s="66"/>
      <c r="E56" s="66"/>
      <c r="F56" s="67"/>
      <c r="G56" s="90"/>
      <c r="H56" s="66"/>
      <c r="I56" s="66"/>
      <c r="J56" s="91"/>
      <c r="K56" s="66"/>
      <c r="L56" s="66"/>
      <c r="M56" s="66"/>
      <c r="N56" s="66"/>
      <c r="O56" s="66"/>
      <c r="P56" s="66"/>
      <c r="Q56" s="66"/>
      <c r="R56" s="66"/>
      <c r="S56" s="66"/>
      <c r="T56" s="66"/>
      <c r="U56" s="66"/>
      <c r="V56" s="66"/>
      <c r="W56" s="66"/>
      <c r="X56" s="66"/>
      <c r="Y56" s="66"/>
      <c r="Z56" s="66"/>
      <c r="AA56" s="66"/>
      <c r="AB56" s="66"/>
    </row>
    <row r="57" spans="1:28" ht="15.75" customHeight="1" x14ac:dyDescent="0.2">
      <c r="A57" s="165" t="s">
        <v>98</v>
      </c>
      <c r="B57" s="165"/>
      <c r="C57" s="165"/>
      <c r="D57" s="165"/>
      <c r="E57" s="165"/>
      <c r="F57" s="165"/>
      <c r="G57" s="165"/>
      <c r="H57" s="165"/>
      <c r="I57" s="165"/>
      <c r="J57" s="165"/>
      <c r="K57" s="66"/>
      <c r="L57" s="66"/>
      <c r="M57" s="66"/>
      <c r="N57" s="66"/>
      <c r="O57" s="66"/>
      <c r="P57" s="66"/>
      <c r="Q57" s="66"/>
      <c r="R57" s="66"/>
      <c r="S57" s="66"/>
      <c r="T57" s="66"/>
      <c r="U57" s="66"/>
      <c r="V57" s="66"/>
      <c r="W57" s="66"/>
      <c r="X57" s="66"/>
      <c r="Y57" s="66"/>
      <c r="Z57" s="66"/>
      <c r="AA57" s="66"/>
      <c r="AB57" s="66"/>
    </row>
    <row r="58" spans="1:28" ht="15.75" customHeight="1" x14ac:dyDescent="0.2">
      <c r="A58" s="101">
        <v>45359</v>
      </c>
      <c r="B58" s="102" t="s">
        <v>99</v>
      </c>
      <c r="C58" s="102" t="s">
        <v>100</v>
      </c>
      <c r="D58" s="102" t="s">
        <v>101</v>
      </c>
      <c r="E58" s="103">
        <v>17017</v>
      </c>
      <c r="F58" s="73">
        <f t="shared" ref="F58" si="5">_xlfn.DAYS(A58,E58)/365</f>
        <v>77.649315068493152</v>
      </c>
      <c r="G58" s="104">
        <v>2000</v>
      </c>
      <c r="H58" s="102" t="s">
        <v>59</v>
      </c>
      <c r="I58" s="102" t="s">
        <v>22</v>
      </c>
      <c r="J58" s="105"/>
      <c r="K58" s="66"/>
      <c r="L58" s="66"/>
      <c r="M58" s="66"/>
      <c r="N58" s="66"/>
      <c r="O58" s="66"/>
      <c r="P58" s="66"/>
      <c r="Q58" s="66"/>
      <c r="R58" s="66"/>
      <c r="S58" s="66"/>
      <c r="T58" s="66"/>
      <c r="U58" s="66"/>
      <c r="V58" s="66"/>
      <c r="W58" s="66"/>
      <c r="X58" s="66"/>
      <c r="Y58" s="66"/>
      <c r="Z58" s="66"/>
      <c r="AA58" s="66"/>
      <c r="AB58" s="66"/>
    </row>
    <row r="59" spans="1:28" ht="15.75" customHeight="1" x14ac:dyDescent="0.2">
      <c r="A59" s="65"/>
      <c r="B59" s="66"/>
      <c r="C59" s="66"/>
      <c r="D59" s="66"/>
      <c r="E59" s="66"/>
      <c r="F59" s="67"/>
      <c r="G59" s="90"/>
      <c r="H59" s="66"/>
      <c r="I59" s="66"/>
      <c r="J59" s="91"/>
      <c r="K59" s="66"/>
      <c r="L59" s="66"/>
      <c r="M59" s="66"/>
      <c r="N59" s="66"/>
      <c r="O59" s="66"/>
      <c r="P59" s="66"/>
      <c r="Q59" s="66"/>
      <c r="R59" s="66"/>
      <c r="S59" s="66"/>
      <c r="T59" s="66"/>
      <c r="U59" s="66"/>
      <c r="V59" s="66"/>
      <c r="W59" s="66"/>
      <c r="X59" s="66"/>
      <c r="Y59" s="66"/>
      <c r="Z59" s="66"/>
      <c r="AA59" s="66"/>
      <c r="AB59" s="66"/>
    </row>
    <row r="60" spans="1:28" x14ac:dyDescent="0.2">
      <c r="A60" s="164" t="s">
        <v>102</v>
      </c>
      <c r="B60" s="164"/>
      <c r="C60" s="164"/>
      <c r="D60" s="164"/>
      <c r="E60" s="164"/>
      <c r="F60" s="164"/>
      <c r="G60" s="164"/>
      <c r="H60" s="164"/>
      <c r="I60" s="164"/>
      <c r="J60" s="164"/>
      <c r="K60" s="66"/>
      <c r="L60" s="66"/>
      <c r="M60" s="66"/>
      <c r="N60" s="66"/>
      <c r="O60" s="66"/>
      <c r="P60" s="66"/>
      <c r="Q60" s="66"/>
      <c r="R60" s="66"/>
      <c r="S60" s="66"/>
      <c r="T60" s="66"/>
      <c r="U60" s="66"/>
      <c r="V60" s="66"/>
      <c r="W60" s="66"/>
      <c r="X60" s="66"/>
      <c r="Y60" s="66"/>
      <c r="Z60" s="66"/>
      <c r="AA60" s="66"/>
      <c r="AB60" s="66"/>
    </row>
    <row r="61" spans="1:28" s="86" customFormat="1" x14ac:dyDescent="0.2">
      <c r="K61" s="81"/>
      <c r="L61" s="81"/>
      <c r="M61" s="81"/>
      <c r="N61" s="81"/>
      <c r="O61" s="81"/>
      <c r="P61" s="81"/>
      <c r="Q61" s="81"/>
      <c r="R61" s="81"/>
      <c r="S61" s="81"/>
      <c r="T61" s="81"/>
      <c r="U61" s="81"/>
      <c r="V61" s="81"/>
      <c r="W61" s="81"/>
      <c r="X61" s="81"/>
      <c r="Y61" s="81"/>
      <c r="Z61" s="81"/>
      <c r="AA61" s="81"/>
      <c r="AB61" s="81"/>
    </row>
    <row r="62" spans="1:28" ht="14.25" x14ac:dyDescent="0.2">
      <c r="A62" s="76" t="s">
        <v>105</v>
      </c>
      <c r="B62" s="66" t="s">
        <v>106</v>
      </c>
      <c r="C62" s="78" t="s">
        <v>107</v>
      </c>
      <c r="D62" s="78" t="s">
        <v>108</v>
      </c>
      <c r="E62" s="106" t="s">
        <v>109</v>
      </c>
      <c r="F62" s="73" t="e">
        <f t="shared" ref="F62:F69" si="6">_xlfn.DAYS(A62,E62)/365</f>
        <v>#VALUE!</v>
      </c>
      <c r="G62" s="68">
        <v>1050</v>
      </c>
      <c r="H62" s="66" t="s">
        <v>104</v>
      </c>
      <c r="I62" s="66" t="s">
        <v>22</v>
      </c>
      <c r="J62" s="92">
        <v>73304271</v>
      </c>
    </row>
    <row r="63" spans="1:28" x14ac:dyDescent="0.2">
      <c r="A63" s="76">
        <v>45100</v>
      </c>
      <c r="B63" s="66" t="s">
        <v>104</v>
      </c>
      <c r="C63" s="78" t="s">
        <v>104</v>
      </c>
      <c r="D63" s="78" t="s">
        <v>104</v>
      </c>
      <c r="E63" s="66" t="s">
        <v>104</v>
      </c>
      <c r="F63" s="73" t="e">
        <f t="shared" si="6"/>
        <v>#VALUE!</v>
      </c>
      <c r="G63" s="68">
        <v>2000</v>
      </c>
      <c r="H63" s="66" t="s">
        <v>104</v>
      </c>
      <c r="I63" s="66"/>
      <c r="J63" s="92">
        <v>74843156</v>
      </c>
    </row>
    <row r="64" spans="1:28" x14ac:dyDescent="0.2">
      <c r="A64" s="76">
        <v>45104</v>
      </c>
      <c r="B64" s="66" t="s">
        <v>104</v>
      </c>
      <c r="C64" s="78" t="s">
        <v>104</v>
      </c>
      <c r="D64" s="78" t="s">
        <v>104</v>
      </c>
      <c r="E64" s="66" t="s">
        <v>104</v>
      </c>
      <c r="F64" s="73" t="e">
        <f t="shared" si="6"/>
        <v>#VALUE!</v>
      </c>
      <c r="G64" s="68">
        <v>1050</v>
      </c>
      <c r="H64" s="66" t="s">
        <v>104</v>
      </c>
      <c r="I64" s="66"/>
      <c r="J64" s="92">
        <v>75155724</v>
      </c>
    </row>
    <row r="65" spans="1:12" x14ac:dyDescent="0.2">
      <c r="A65" s="76">
        <v>45125</v>
      </c>
      <c r="B65" s="66" t="s">
        <v>104</v>
      </c>
      <c r="C65" s="78" t="s">
        <v>104</v>
      </c>
      <c r="D65" s="78" t="s">
        <v>104</v>
      </c>
      <c r="E65" s="66" t="s">
        <v>104</v>
      </c>
      <c r="F65" s="73" t="e">
        <f t="shared" si="6"/>
        <v>#VALUE!</v>
      </c>
      <c r="G65" s="68">
        <v>1050</v>
      </c>
      <c r="H65" s="66" t="s">
        <v>104</v>
      </c>
      <c r="I65" s="66" t="s">
        <v>18</v>
      </c>
      <c r="J65" s="92">
        <v>75206528</v>
      </c>
    </row>
    <row r="66" spans="1:12" x14ac:dyDescent="0.2">
      <c r="A66" s="76">
        <v>45125</v>
      </c>
      <c r="B66" s="66" t="s">
        <v>104</v>
      </c>
      <c r="C66" s="78" t="s">
        <v>104</v>
      </c>
      <c r="D66" s="78" t="s">
        <v>104</v>
      </c>
      <c r="E66" s="66" t="s">
        <v>104</v>
      </c>
      <c r="F66" s="73" t="e">
        <f t="shared" si="6"/>
        <v>#VALUE!</v>
      </c>
      <c r="G66" s="68">
        <v>1050</v>
      </c>
      <c r="H66" s="66" t="s">
        <v>104</v>
      </c>
      <c r="I66" s="66" t="s">
        <v>18</v>
      </c>
      <c r="J66" s="92">
        <v>76089732</v>
      </c>
    </row>
    <row r="67" spans="1:12" s="86" customFormat="1" x14ac:dyDescent="0.2">
      <c r="A67" s="80">
        <v>45135</v>
      </c>
      <c r="B67" s="81" t="s">
        <v>164</v>
      </c>
      <c r="C67" s="107" t="s">
        <v>110</v>
      </c>
      <c r="D67" s="107" t="s">
        <v>111</v>
      </c>
      <c r="E67" s="82">
        <v>23534</v>
      </c>
      <c r="F67" s="83">
        <f t="shared" si="6"/>
        <v>59.180821917808217</v>
      </c>
      <c r="G67" s="84">
        <v>1050</v>
      </c>
      <c r="H67" s="81" t="s">
        <v>17</v>
      </c>
      <c r="I67" s="81" t="s">
        <v>104</v>
      </c>
      <c r="J67" s="108" t="s">
        <v>104</v>
      </c>
    </row>
    <row r="68" spans="1:12" x14ac:dyDescent="0.2">
      <c r="A68" s="76">
        <v>45215</v>
      </c>
      <c r="B68" s="66" t="s">
        <v>165</v>
      </c>
      <c r="C68" s="78" t="s">
        <v>166</v>
      </c>
      <c r="D68" s="78" t="s">
        <v>113</v>
      </c>
      <c r="E68" s="65">
        <v>28615</v>
      </c>
      <c r="F68" s="73">
        <f>_xlfn.DAYS(A68,E68)/365</f>
        <v>45.479452054794521</v>
      </c>
      <c r="G68" s="68">
        <v>1050</v>
      </c>
      <c r="H68" s="66" t="s">
        <v>114</v>
      </c>
      <c r="I68" s="66" t="s">
        <v>104</v>
      </c>
      <c r="J68" s="87" t="s">
        <v>104</v>
      </c>
    </row>
    <row r="69" spans="1:12" x14ac:dyDescent="0.2">
      <c r="A69" s="80">
        <v>45260</v>
      </c>
      <c r="B69" s="81" t="s">
        <v>104</v>
      </c>
      <c r="C69" s="107" t="s">
        <v>104</v>
      </c>
      <c r="D69" s="107">
        <v>4039044</v>
      </c>
      <c r="E69" s="81" t="s">
        <v>51</v>
      </c>
      <c r="F69" s="83" t="e">
        <f t="shared" si="6"/>
        <v>#VALUE!</v>
      </c>
      <c r="G69" s="84">
        <v>2100</v>
      </c>
      <c r="H69" s="81" t="s">
        <v>126</v>
      </c>
      <c r="I69" s="81" t="s">
        <v>70</v>
      </c>
      <c r="J69" s="85" t="s">
        <v>104</v>
      </c>
    </row>
    <row r="72" spans="1:12" x14ac:dyDescent="0.2">
      <c r="C72" t="s">
        <v>167</v>
      </c>
      <c r="D72" s="64" t="s">
        <v>168</v>
      </c>
      <c r="G72" s="90">
        <f>SUM(G47:G70)</f>
        <v>24200</v>
      </c>
      <c r="J72" s="91"/>
    </row>
    <row r="73" spans="1:12" x14ac:dyDescent="0.2">
      <c r="C73" t="s">
        <v>169</v>
      </c>
      <c r="D73" s="109"/>
    </row>
    <row r="74" spans="1:12" ht="16.5" x14ac:dyDescent="0.25">
      <c r="C74" t="s">
        <v>170</v>
      </c>
      <c r="J74" s="91"/>
      <c r="K74" s="110" t="s">
        <v>131</v>
      </c>
      <c r="L74" s="107">
        <v>700135637</v>
      </c>
    </row>
    <row r="75" spans="1:12" x14ac:dyDescent="0.2">
      <c r="A75" s="66"/>
      <c r="B75" s="66"/>
      <c r="C75" t="s">
        <v>171</v>
      </c>
      <c r="D75" s="66"/>
      <c r="E75" s="66"/>
      <c r="F75" s="67"/>
      <c r="G75" s="66"/>
      <c r="H75" s="66"/>
      <c r="I75" s="66"/>
      <c r="J75" s="91"/>
    </row>
    <row r="76" spans="1:12" ht="12.95" customHeight="1" x14ac:dyDescent="0.2">
      <c r="A76" s="66"/>
      <c r="B76" s="66"/>
      <c r="C76" t="s">
        <v>172</v>
      </c>
      <c r="D76" s="66" t="s">
        <v>168</v>
      </c>
      <c r="E76" s="66"/>
      <c r="F76" s="67"/>
      <c r="G76" s="66"/>
      <c r="H76" s="66"/>
      <c r="I76" s="66"/>
      <c r="J76" s="91"/>
    </row>
    <row r="77" spans="1:12" x14ac:dyDescent="0.2">
      <c r="A77" s="66"/>
      <c r="B77" s="66"/>
      <c r="C77" t="s">
        <v>173</v>
      </c>
      <c r="D77" s="66" t="s">
        <v>168</v>
      </c>
      <c r="E77" s="66"/>
      <c r="F77" s="67"/>
      <c r="G77" s="66"/>
      <c r="H77" s="66"/>
      <c r="I77" s="66"/>
      <c r="J77" s="91"/>
    </row>
    <row r="78" spans="1:12" x14ac:dyDescent="0.2">
      <c r="A78" s="66"/>
      <c r="B78" s="66"/>
      <c r="C78" t="s">
        <v>174</v>
      </c>
      <c r="D78" s="66"/>
      <c r="E78" s="66"/>
      <c r="F78" s="67"/>
      <c r="G78" s="66"/>
      <c r="H78" s="66"/>
      <c r="I78" s="66"/>
      <c r="J78" s="91"/>
    </row>
    <row r="79" spans="1:12" x14ac:dyDescent="0.2">
      <c r="A79" s="66"/>
      <c r="B79" s="66"/>
      <c r="C79" t="s">
        <v>175</v>
      </c>
      <c r="D79" s="66" t="s">
        <v>168</v>
      </c>
      <c r="E79" s="66"/>
      <c r="F79" s="67"/>
      <c r="G79" s="66"/>
      <c r="H79" s="66"/>
      <c r="I79" s="66"/>
      <c r="J79" s="91"/>
    </row>
    <row r="80" spans="1:12" x14ac:dyDescent="0.2">
      <c r="A80" s="66"/>
      <c r="B80" s="66"/>
      <c r="C80" t="s">
        <v>176</v>
      </c>
      <c r="D80" s="66" t="s">
        <v>168</v>
      </c>
      <c r="E80" s="66"/>
      <c r="F80" s="67"/>
      <c r="G80" s="66"/>
      <c r="H80" s="66"/>
      <c r="I80" s="66"/>
      <c r="J80" s="91"/>
    </row>
    <row r="81" spans="1:10" x14ac:dyDescent="0.2">
      <c r="A81" s="66"/>
      <c r="B81" s="66"/>
      <c r="C81" t="s">
        <v>177</v>
      </c>
      <c r="D81" s="66"/>
      <c r="E81" s="66"/>
      <c r="F81" s="67"/>
      <c r="G81" s="66"/>
      <c r="H81" s="66"/>
      <c r="I81" s="66"/>
      <c r="J81" s="91"/>
    </row>
    <row r="82" spans="1:10" x14ac:dyDescent="0.2">
      <c r="A82" s="66"/>
      <c r="B82" s="66"/>
      <c r="C82" t="s">
        <v>178</v>
      </c>
      <c r="D82" s="66"/>
      <c r="E82" s="66"/>
      <c r="F82" s="67"/>
      <c r="G82" s="66"/>
      <c r="H82" s="66"/>
      <c r="I82" s="66"/>
      <c r="J82" s="91"/>
    </row>
    <row r="83" spans="1:10" x14ac:dyDescent="0.2">
      <c r="A83" s="66"/>
      <c r="B83" s="66"/>
      <c r="C83" s="66"/>
      <c r="D83" s="66"/>
      <c r="E83" s="66"/>
      <c r="F83" s="67"/>
      <c r="G83" s="66"/>
      <c r="H83" s="66"/>
      <c r="I83" s="66"/>
      <c r="J83" s="91"/>
    </row>
    <row r="84" spans="1:10" x14ac:dyDescent="0.2">
      <c r="A84" s="66"/>
      <c r="B84" s="66"/>
      <c r="C84" s="66"/>
      <c r="D84" s="66"/>
      <c r="E84" s="66"/>
      <c r="F84" s="67"/>
      <c r="G84" s="66"/>
      <c r="H84" s="66"/>
      <c r="I84" s="66"/>
      <c r="J84" s="91"/>
    </row>
    <row r="85" spans="1:10" x14ac:dyDescent="0.2">
      <c r="A85" s="66"/>
      <c r="B85" s="66"/>
      <c r="C85" s="66"/>
      <c r="D85" s="66"/>
      <c r="E85" s="66"/>
      <c r="F85" s="67"/>
      <c r="G85" s="66"/>
      <c r="H85" s="66"/>
      <c r="I85" s="66"/>
      <c r="J85" s="91"/>
    </row>
    <row r="86" spans="1:10" x14ac:dyDescent="0.2">
      <c r="A86" s="66"/>
      <c r="B86" s="66"/>
      <c r="C86" s="66"/>
      <c r="D86" s="66"/>
      <c r="E86" s="66"/>
      <c r="F86" s="67"/>
      <c r="G86" s="66"/>
      <c r="H86" s="66"/>
      <c r="I86" s="66"/>
      <c r="J86" s="91"/>
    </row>
    <row r="87" spans="1:10" x14ac:dyDescent="0.2">
      <c r="A87" s="66"/>
      <c r="B87" s="66"/>
      <c r="C87" s="66"/>
      <c r="D87" s="66"/>
      <c r="E87" s="66"/>
      <c r="F87" s="67"/>
      <c r="G87" s="66"/>
      <c r="H87" s="66"/>
      <c r="I87" s="66"/>
      <c r="J87" s="91"/>
    </row>
    <row r="88" spans="1:10" x14ac:dyDescent="0.2">
      <c r="J88" s="91"/>
    </row>
    <row r="89" spans="1:10" x14ac:dyDescent="0.2">
      <c r="J89" s="91"/>
    </row>
    <row r="90" spans="1:10" x14ac:dyDescent="0.2">
      <c r="J90" s="91"/>
    </row>
    <row r="91" spans="1:10" x14ac:dyDescent="0.2">
      <c r="J91" s="91"/>
    </row>
    <row r="92" spans="1:10" x14ac:dyDescent="0.2">
      <c r="J92" s="91"/>
    </row>
    <row r="93" spans="1:10" x14ac:dyDescent="0.2">
      <c r="J93" s="91"/>
    </row>
    <row r="94" spans="1:10" x14ac:dyDescent="0.2">
      <c r="J94" s="91"/>
    </row>
    <row r="95" spans="1:10" x14ac:dyDescent="0.2">
      <c r="J95" s="91"/>
    </row>
    <row r="96" spans="1:10" x14ac:dyDescent="0.2">
      <c r="J96" s="91"/>
    </row>
    <row r="97" spans="10:10" x14ac:dyDescent="0.2">
      <c r="J97" s="91"/>
    </row>
    <row r="98" spans="10:10" x14ac:dyDescent="0.2">
      <c r="J98" s="91"/>
    </row>
    <row r="99" spans="10:10" x14ac:dyDescent="0.2">
      <c r="J99" s="91"/>
    </row>
    <row r="100" spans="10:10" x14ac:dyDescent="0.2">
      <c r="J100" s="91"/>
    </row>
    <row r="101" spans="10:10" x14ac:dyDescent="0.2">
      <c r="J101" s="91"/>
    </row>
    <row r="102" spans="10:10" x14ac:dyDescent="0.2">
      <c r="J102" s="91"/>
    </row>
    <row r="103" spans="10:10" x14ac:dyDescent="0.2">
      <c r="J103" s="91"/>
    </row>
    <row r="104" spans="10:10" x14ac:dyDescent="0.2">
      <c r="J104" s="91"/>
    </row>
    <row r="105" spans="10:10" x14ac:dyDescent="0.2">
      <c r="J105" s="91"/>
    </row>
    <row r="106" spans="10:10" x14ac:dyDescent="0.2">
      <c r="J106" s="91"/>
    </row>
    <row r="107" spans="10:10" x14ac:dyDescent="0.2">
      <c r="J107" s="91"/>
    </row>
    <row r="108" spans="10:10" x14ac:dyDescent="0.2">
      <c r="J108" s="91"/>
    </row>
    <row r="109" spans="10:10" x14ac:dyDescent="0.2">
      <c r="J109" s="91"/>
    </row>
    <row r="110" spans="10:10" x14ac:dyDescent="0.2">
      <c r="J110" s="91"/>
    </row>
    <row r="111" spans="10:10" x14ac:dyDescent="0.2">
      <c r="J111" s="91"/>
    </row>
    <row r="112" spans="10:10" x14ac:dyDescent="0.2">
      <c r="J112" s="91"/>
    </row>
    <row r="113" spans="10:10" x14ac:dyDescent="0.2">
      <c r="J113" s="91"/>
    </row>
    <row r="114" spans="10:10" x14ac:dyDescent="0.2">
      <c r="J114" s="91"/>
    </row>
    <row r="115" spans="10:10" x14ac:dyDescent="0.2">
      <c r="J115" s="91"/>
    </row>
    <row r="116" spans="10:10" x14ac:dyDescent="0.2">
      <c r="J116" s="91"/>
    </row>
    <row r="117" spans="10:10" x14ac:dyDescent="0.2">
      <c r="J117" s="91"/>
    </row>
    <row r="118" spans="10:10" x14ac:dyDescent="0.2">
      <c r="J118" s="91"/>
    </row>
    <row r="119" spans="10:10" x14ac:dyDescent="0.2">
      <c r="J119" s="91"/>
    </row>
    <row r="120" spans="10:10" x14ac:dyDescent="0.2">
      <c r="J120" s="91"/>
    </row>
    <row r="121" spans="10:10" x14ac:dyDescent="0.2">
      <c r="J121" s="91"/>
    </row>
    <row r="122" spans="10:10" x14ac:dyDescent="0.2">
      <c r="J122" s="91"/>
    </row>
    <row r="123" spans="10:10" x14ac:dyDescent="0.2">
      <c r="J123" s="91"/>
    </row>
    <row r="124" spans="10:10" x14ac:dyDescent="0.2">
      <c r="J124" s="91"/>
    </row>
    <row r="125" spans="10:10" x14ac:dyDescent="0.2">
      <c r="J125" s="91"/>
    </row>
    <row r="126" spans="10:10" x14ac:dyDescent="0.2">
      <c r="J126" s="91"/>
    </row>
    <row r="127" spans="10:10" x14ac:dyDescent="0.2">
      <c r="J127" s="91"/>
    </row>
    <row r="128" spans="10:10" x14ac:dyDescent="0.2">
      <c r="J128" s="91"/>
    </row>
    <row r="129" spans="10:10" x14ac:dyDescent="0.2">
      <c r="J129" s="91"/>
    </row>
    <row r="130" spans="10:10" x14ac:dyDescent="0.2">
      <c r="J130" s="91"/>
    </row>
    <row r="131" spans="10:10" x14ac:dyDescent="0.2">
      <c r="J131" s="91"/>
    </row>
    <row r="132" spans="10:10" x14ac:dyDescent="0.2">
      <c r="J132" s="91"/>
    </row>
    <row r="133" spans="10:10" x14ac:dyDescent="0.2">
      <c r="J133" s="91"/>
    </row>
    <row r="134" spans="10:10" x14ac:dyDescent="0.2">
      <c r="J134" s="91"/>
    </row>
    <row r="135" spans="10:10" x14ac:dyDescent="0.2">
      <c r="J135" s="91"/>
    </row>
    <row r="136" spans="10:10" x14ac:dyDescent="0.2">
      <c r="J136" s="91"/>
    </row>
    <row r="137" spans="10:10" x14ac:dyDescent="0.2">
      <c r="J137" s="91"/>
    </row>
    <row r="138" spans="10:10" x14ac:dyDescent="0.2">
      <c r="J138" s="91"/>
    </row>
    <row r="139" spans="10:10" x14ac:dyDescent="0.2">
      <c r="J139" s="91"/>
    </row>
    <row r="140" spans="10:10" x14ac:dyDescent="0.2">
      <c r="J140" s="91"/>
    </row>
    <row r="141" spans="10:10" x14ac:dyDescent="0.2">
      <c r="J141" s="91"/>
    </row>
    <row r="142" spans="10:10" x14ac:dyDescent="0.2">
      <c r="J142" s="91"/>
    </row>
    <row r="143" spans="10:10" x14ac:dyDescent="0.2">
      <c r="J143" s="91"/>
    </row>
    <row r="144" spans="10:10" x14ac:dyDescent="0.2">
      <c r="J144" s="91"/>
    </row>
    <row r="145" spans="10:10" x14ac:dyDescent="0.2">
      <c r="J145" s="91"/>
    </row>
    <row r="146" spans="10:10" x14ac:dyDescent="0.2">
      <c r="J146" s="91"/>
    </row>
    <row r="147" spans="10:10" x14ac:dyDescent="0.2">
      <c r="J147" s="91"/>
    </row>
    <row r="148" spans="10:10" x14ac:dyDescent="0.2">
      <c r="J148" s="91"/>
    </row>
    <row r="149" spans="10:10" x14ac:dyDescent="0.2">
      <c r="J149" s="91"/>
    </row>
    <row r="150" spans="10:10" x14ac:dyDescent="0.2">
      <c r="J150" s="91"/>
    </row>
    <row r="151" spans="10:10" x14ac:dyDescent="0.2">
      <c r="J151" s="91"/>
    </row>
    <row r="152" spans="10:10" x14ac:dyDescent="0.2">
      <c r="J152" s="91"/>
    </row>
    <row r="153" spans="10:10" x14ac:dyDescent="0.2">
      <c r="J153" s="91"/>
    </row>
    <row r="154" spans="10:10" x14ac:dyDescent="0.2">
      <c r="J154" s="91"/>
    </row>
    <row r="155" spans="10:10" x14ac:dyDescent="0.2">
      <c r="J155" s="91"/>
    </row>
    <row r="156" spans="10:10" x14ac:dyDescent="0.2">
      <c r="J156" s="91"/>
    </row>
    <row r="157" spans="10:10" x14ac:dyDescent="0.2">
      <c r="J157" s="91"/>
    </row>
    <row r="158" spans="10:10" x14ac:dyDescent="0.2">
      <c r="J158" s="91"/>
    </row>
    <row r="159" spans="10:10" x14ac:dyDescent="0.2">
      <c r="J159" s="91"/>
    </row>
    <row r="160" spans="10:10" x14ac:dyDescent="0.2">
      <c r="J160" s="91"/>
    </row>
    <row r="161" spans="10:10" x14ac:dyDescent="0.2">
      <c r="J161" s="91"/>
    </row>
    <row r="162" spans="10:10" x14ac:dyDescent="0.2">
      <c r="J162" s="91"/>
    </row>
    <row r="163" spans="10:10" x14ac:dyDescent="0.2">
      <c r="J163" s="91"/>
    </row>
    <row r="164" spans="10:10" x14ac:dyDescent="0.2">
      <c r="J164" s="91"/>
    </row>
    <row r="165" spans="10:10" x14ac:dyDescent="0.2">
      <c r="J165" s="91"/>
    </row>
    <row r="166" spans="10:10" x14ac:dyDescent="0.2">
      <c r="J166" s="91"/>
    </row>
    <row r="167" spans="10:10" x14ac:dyDescent="0.2">
      <c r="J167" s="91"/>
    </row>
    <row r="168" spans="10:10" x14ac:dyDescent="0.2">
      <c r="J168" s="91"/>
    </row>
    <row r="169" spans="10:10" x14ac:dyDescent="0.2">
      <c r="J169" s="91"/>
    </row>
    <row r="170" spans="10:10" x14ac:dyDescent="0.2">
      <c r="J170" s="91"/>
    </row>
    <row r="171" spans="10:10" x14ac:dyDescent="0.2">
      <c r="J171" s="91"/>
    </row>
    <row r="172" spans="10:10" x14ac:dyDescent="0.2">
      <c r="J172" s="91"/>
    </row>
    <row r="173" spans="10:10" x14ac:dyDescent="0.2">
      <c r="J173" s="91"/>
    </row>
    <row r="174" spans="10:10" x14ac:dyDescent="0.2">
      <c r="J174" s="91"/>
    </row>
    <row r="175" spans="10:10" x14ac:dyDescent="0.2">
      <c r="J175" s="91"/>
    </row>
    <row r="176" spans="10:10" x14ac:dyDescent="0.2">
      <c r="J176" s="91"/>
    </row>
    <row r="177" spans="10:10" x14ac:dyDescent="0.2">
      <c r="J177" s="91"/>
    </row>
    <row r="178" spans="10:10" x14ac:dyDescent="0.2">
      <c r="J178" s="91"/>
    </row>
    <row r="179" spans="10:10" x14ac:dyDescent="0.2">
      <c r="J179" s="91"/>
    </row>
    <row r="180" spans="10:10" x14ac:dyDescent="0.2">
      <c r="J180" s="91"/>
    </row>
    <row r="181" spans="10:10" x14ac:dyDescent="0.2">
      <c r="J181" s="91"/>
    </row>
    <row r="182" spans="10:10" x14ac:dyDescent="0.2">
      <c r="J182" s="91"/>
    </row>
    <row r="183" spans="10:10" x14ac:dyDescent="0.2">
      <c r="J183" s="91"/>
    </row>
    <row r="184" spans="10:10" x14ac:dyDescent="0.2">
      <c r="J184" s="91"/>
    </row>
    <row r="185" spans="10:10" x14ac:dyDescent="0.2">
      <c r="J185" s="91"/>
    </row>
    <row r="186" spans="10:10" x14ac:dyDescent="0.2">
      <c r="J186" s="91"/>
    </row>
    <row r="187" spans="10:10" x14ac:dyDescent="0.2">
      <c r="J187" s="91"/>
    </row>
    <row r="188" spans="10:10" x14ac:dyDescent="0.2">
      <c r="J188" s="91"/>
    </row>
    <row r="189" spans="10:10" x14ac:dyDescent="0.2">
      <c r="J189" s="91"/>
    </row>
    <row r="190" spans="10:10" x14ac:dyDescent="0.2">
      <c r="J190" s="91"/>
    </row>
    <row r="191" spans="10:10" x14ac:dyDescent="0.2">
      <c r="J191" s="91"/>
    </row>
    <row r="192" spans="10:10" x14ac:dyDescent="0.2">
      <c r="J192" s="91"/>
    </row>
    <row r="193" spans="10:10" x14ac:dyDescent="0.2">
      <c r="J193" s="91"/>
    </row>
    <row r="194" spans="10:10" x14ac:dyDescent="0.2">
      <c r="J194" s="91"/>
    </row>
    <row r="195" spans="10:10" x14ac:dyDescent="0.2">
      <c r="J195" s="91"/>
    </row>
    <row r="196" spans="10:10" x14ac:dyDescent="0.2">
      <c r="J196" s="91"/>
    </row>
    <row r="197" spans="10:10" x14ac:dyDescent="0.2">
      <c r="J197" s="91"/>
    </row>
    <row r="198" spans="10:10" x14ac:dyDescent="0.2">
      <c r="J198" s="91"/>
    </row>
    <row r="199" spans="10:10" x14ac:dyDescent="0.2">
      <c r="J199" s="91"/>
    </row>
    <row r="200" spans="10:10" x14ac:dyDescent="0.2">
      <c r="J200" s="91"/>
    </row>
    <row r="201" spans="10:10" x14ac:dyDescent="0.2">
      <c r="J201" s="91"/>
    </row>
    <row r="202" spans="10:10" x14ac:dyDescent="0.2">
      <c r="J202" s="91"/>
    </row>
    <row r="203" spans="10:10" x14ac:dyDescent="0.2">
      <c r="J203" s="91"/>
    </row>
    <row r="204" spans="10:10" x14ac:dyDescent="0.2">
      <c r="J204" s="91"/>
    </row>
    <row r="205" spans="10:10" x14ac:dyDescent="0.2">
      <c r="J205" s="91"/>
    </row>
    <row r="206" spans="10:10" x14ac:dyDescent="0.2">
      <c r="J206" s="91"/>
    </row>
    <row r="207" spans="10:10" x14ac:dyDescent="0.2">
      <c r="J207" s="91"/>
    </row>
    <row r="208" spans="10:10" x14ac:dyDescent="0.2">
      <c r="J208" s="91"/>
    </row>
    <row r="209" spans="10:10" x14ac:dyDescent="0.2">
      <c r="J209" s="91"/>
    </row>
    <row r="210" spans="10:10" x14ac:dyDescent="0.2">
      <c r="J210" s="91"/>
    </row>
    <row r="211" spans="10:10" x14ac:dyDescent="0.2">
      <c r="J211" s="91"/>
    </row>
    <row r="212" spans="10:10" x14ac:dyDescent="0.2">
      <c r="J212" s="91"/>
    </row>
    <row r="213" spans="10:10" x14ac:dyDescent="0.2">
      <c r="J213" s="91"/>
    </row>
    <row r="214" spans="10:10" x14ac:dyDescent="0.2">
      <c r="J214" s="91"/>
    </row>
    <row r="215" spans="10:10" x14ac:dyDescent="0.2">
      <c r="J215" s="91"/>
    </row>
    <row r="216" spans="10:10" x14ac:dyDescent="0.2">
      <c r="J216" s="91"/>
    </row>
    <row r="217" spans="10:10" x14ac:dyDescent="0.2">
      <c r="J217" s="91"/>
    </row>
    <row r="218" spans="10:10" x14ac:dyDescent="0.2">
      <c r="J218" s="91"/>
    </row>
    <row r="219" spans="10:10" x14ac:dyDescent="0.2">
      <c r="J219" s="91"/>
    </row>
    <row r="220" spans="10:10" x14ac:dyDescent="0.2">
      <c r="J220" s="91"/>
    </row>
    <row r="221" spans="10:10" x14ac:dyDescent="0.2">
      <c r="J221" s="91"/>
    </row>
    <row r="222" spans="10:10" x14ac:dyDescent="0.2">
      <c r="J222" s="91"/>
    </row>
    <row r="223" spans="10:10" x14ac:dyDescent="0.2">
      <c r="J223" s="91"/>
    </row>
    <row r="224" spans="10:10" x14ac:dyDescent="0.2">
      <c r="J224" s="91"/>
    </row>
    <row r="225" spans="10:10" x14ac:dyDescent="0.2">
      <c r="J225" s="91"/>
    </row>
    <row r="226" spans="10:10" x14ac:dyDescent="0.2">
      <c r="J226" s="91"/>
    </row>
    <row r="227" spans="10:10" x14ac:dyDescent="0.2">
      <c r="J227" s="91"/>
    </row>
    <row r="228" spans="10:10" x14ac:dyDescent="0.2">
      <c r="J228" s="91"/>
    </row>
    <row r="229" spans="10:10" x14ac:dyDescent="0.2">
      <c r="J229" s="91"/>
    </row>
    <row r="230" spans="10:10" x14ac:dyDescent="0.2">
      <c r="J230" s="91"/>
    </row>
    <row r="231" spans="10:10" x14ac:dyDescent="0.2">
      <c r="J231" s="91"/>
    </row>
    <row r="232" spans="10:10" x14ac:dyDescent="0.2">
      <c r="J232" s="91"/>
    </row>
    <row r="233" spans="10:10" x14ac:dyDescent="0.2">
      <c r="J233" s="91"/>
    </row>
    <row r="234" spans="10:10" x14ac:dyDescent="0.2">
      <c r="J234" s="91"/>
    </row>
    <row r="235" spans="10:10" x14ac:dyDescent="0.2">
      <c r="J235" s="91"/>
    </row>
    <row r="236" spans="10:10" x14ac:dyDescent="0.2">
      <c r="J236" s="91"/>
    </row>
    <row r="237" spans="10:10" x14ac:dyDescent="0.2">
      <c r="J237" s="91"/>
    </row>
    <row r="238" spans="10:10" x14ac:dyDescent="0.2">
      <c r="J238" s="91"/>
    </row>
    <row r="239" spans="10:10" x14ac:dyDescent="0.2">
      <c r="J239" s="91"/>
    </row>
    <row r="240" spans="10:10" x14ac:dyDescent="0.2">
      <c r="J240" s="91"/>
    </row>
    <row r="241" spans="10:10" x14ac:dyDescent="0.2">
      <c r="J241" s="91"/>
    </row>
    <row r="242" spans="10:10" x14ac:dyDescent="0.2">
      <c r="J242" s="91"/>
    </row>
    <row r="243" spans="10:10" x14ac:dyDescent="0.2">
      <c r="J243" s="91"/>
    </row>
    <row r="244" spans="10:10" x14ac:dyDescent="0.2">
      <c r="J244" s="91"/>
    </row>
    <row r="245" spans="10:10" x14ac:dyDescent="0.2">
      <c r="J245" s="91"/>
    </row>
    <row r="246" spans="10:10" x14ac:dyDescent="0.2">
      <c r="J246" s="91"/>
    </row>
    <row r="247" spans="10:10" x14ac:dyDescent="0.2">
      <c r="J247" s="91"/>
    </row>
    <row r="248" spans="10:10" x14ac:dyDescent="0.2">
      <c r="J248" s="91"/>
    </row>
    <row r="249" spans="10:10" x14ac:dyDescent="0.2">
      <c r="J249" s="91"/>
    </row>
    <row r="250" spans="10:10" x14ac:dyDescent="0.2">
      <c r="J250" s="91"/>
    </row>
    <row r="251" spans="10:10" x14ac:dyDescent="0.2">
      <c r="J251" s="91"/>
    </row>
    <row r="252" spans="10:10" x14ac:dyDescent="0.2">
      <c r="J252" s="91"/>
    </row>
    <row r="253" spans="10:10" x14ac:dyDescent="0.2">
      <c r="J253" s="91"/>
    </row>
    <row r="254" spans="10:10" x14ac:dyDescent="0.2">
      <c r="J254" s="91"/>
    </row>
    <row r="255" spans="10:10" x14ac:dyDescent="0.2">
      <c r="J255" s="91"/>
    </row>
    <row r="256" spans="10:10" x14ac:dyDescent="0.2">
      <c r="J256" s="91"/>
    </row>
    <row r="257" spans="10:10" x14ac:dyDescent="0.2">
      <c r="J257" s="91"/>
    </row>
    <row r="258" spans="10:10" x14ac:dyDescent="0.2">
      <c r="J258" s="91"/>
    </row>
    <row r="259" spans="10:10" x14ac:dyDescent="0.2">
      <c r="J259" s="91"/>
    </row>
    <row r="260" spans="10:10" x14ac:dyDescent="0.2">
      <c r="J260" s="91"/>
    </row>
    <row r="261" spans="10:10" x14ac:dyDescent="0.2">
      <c r="J261" s="91"/>
    </row>
    <row r="262" spans="10:10" x14ac:dyDescent="0.2">
      <c r="J262" s="91"/>
    </row>
    <row r="263" spans="10:10" x14ac:dyDescent="0.2">
      <c r="J263" s="91"/>
    </row>
    <row r="264" spans="10:10" x14ac:dyDescent="0.2">
      <c r="J264" s="91"/>
    </row>
    <row r="265" spans="10:10" x14ac:dyDescent="0.2">
      <c r="J265" s="91"/>
    </row>
    <row r="266" spans="10:10" x14ac:dyDescent="0.2">
      <c r="J266" s="91"/>
    </row>
    <row r="267" spans="10:10" x14ac:dyDescent="0.2">
      <c r="J267" s="91"/>
    </row>
    <row r="268" spans="10:10" x14ac:dyDescent="0.2">
      <c r="J268" s="91"/>
    </row>
    <row r="269" spans="10:10" x14ac:dyDescent="0.2">
      <c r="J269" s="91"/>
    </row>
    <row r="270" spans="10:10" x14ac:dyDescent="0.2">
      <c r="J270" s="91"/>
    </row>
    <row r="271" spans="10:10" x14ac:dyDescent="0.2">
      <c r="J271" s="91"/>
    </row>
    <row r="272" spans="10:10" x14ac:dyDescent="0.2">
      <c r="J272" s="91"/>
    </row>
    <row r="273" spans="10:10" x14ac:dyDescent="0.2">
      <c r="J273" s="91"/>
    </row>
    <row r="274" spans="10:10" x14ac:dyDescent="0.2">
      <c r="J274" s="91"/>
    </row>
    <row r="275" spans="10:10" x14ac:dyDescent="0.2">
      <c r="J275" s="91"/>
    </row>
    <row r="276" spans="10:10" x14ac:dyDescent="0.2">
      <c r="J276" s="91"/>
    </row>
    <row r="277" spans="10:10" x14ac:dyDescent="0.2">
      <c r="J277" s="91"/>
    </row>
    <row r="278" spans="10:10" x14ac:dyDescent="0.2">
      <c r="J278" s="91"/>
    </row>
    <row r="279" spans="10:10" x14ac:dyDescent="0.2">
      <c r="J279" s="91"/>
    </row>
    <row r="280" spans="10:10" x14ac:dyDescent="0.2">
      <c r="J280" s="91"/>
    </row>
    <row r="281" spans="10:10" x14ac:dyDescent="0.2">
      <c r="J281" s="91"/>
    </row>
    <row r="282" spans="10:10" x14ac:dyDescent="0.2">
      <c r="J282" s="91"/>
    </row>
    <row r="283" spans="10:10" x14ac:dyDescent="0.2">
      <c r="J283" s="91"/>
    </row>
    <row r="284" spans="10:10" x14ac:dyDescent="0.2">
      <c r="J284" s="91"/>
    </row>
    <row r="285" spans="10:10" x14ac:dyDescent="0.2">
      <c r="J285" s="91"/>
    </row>
    <row r="286" spans="10:10" x14ac:dyDescent="0.2">
      <c r="J286" s="91"/>
    </row>
    <row r="287" spans="10:10" x14ac:dyDescent="0.2">
      <c r="J287" s="91"/>
    </row>
    <row r="288" spans="10:10" x14ac:dyDescent="0.2">
      <c r="J288" s="91"/>
    </row>
    <row r="289" spans="10:10" x14ac:dyDescent="0.2">
      <c r="J289" s="91"/>
    </row>
    <row r="290" spans="10:10" x14ac:dyDescent="0.2">
      <c r="J290" s="91"/>
    </row>
    <row r="291" spans="10:10" x14ac:dyDescent="0.2">
      <c r="J291" s="91"/>
    </row>
    <row r="292" spans="10:10" x14ac:dyDescent="0.2">
      <c r="J292" s="91"/>
    </row>
    <row r="293" spans="10:10" x14ac:dyDescent="0.2">
      <c r="J293" s="91"/>
    </row>
    <row r="294" spans="10:10" x14ac:dyDescent="0.2">
      <c r="J294" s="91"/>
    </row>
    <row r="295" spans="10:10" x14ac:dyDescent="0.2">
      <c r="J295" s="91"/>
    </row>
    <row r="296" spans="10:10" x14ac:dyDescent="0.2">
      <c r="J296" s="91"/>
    </row>
    <row r="297" spans="10:10" x14ac:dyDescent="0.2">
      <c r="J297" s="91"/>
    </row>
    <row r="298" spans="10:10" x14ac:dyDescent="0.2">
      <c r="J298" s="91"/>
    </row>
    <row r="299" spans="10:10" x14ac:dyDescent="0.2">
      <c r="J299" s="91"/>
    </row>
    <row r="300" spans="10:10" x14ac:dyDescent="0.2">
      <c r="J300" s="91"/>
    </row>
    <row r="301" spans="10:10" x14ac:dyDescent="0.2">
      <c r="J301" s="91"/>
    </row>
    <row r="302" spans="10:10" x14ac:dyDescent="0.2">
      <c r="J302" s="91"/>
    </row>
    <row r="303" spans="10:10" x14ac:dyDescent="0.2">
      <c r="J303" s="91"/>
    </row>
    <row r="304" spans="10:10" x14ac:dyDescent="0.2">
      <c r="J304" s="91"/>
    </row>
    <row r="305" spans="10:10" x14ac:dyDescent="0.2">
      <c r="J305" s="91"/>
    </row>
    <row r="306" spans="10:10" x14ac:dyDescent="0.2">
      <c r="J306" s="91"/>
    </row>
    <row r="307" spans="10:10" x14ac:dyDescent="0.2">
      <c r="J307" s="91"/>
    </row>
    <row r="308" spans="10:10" x14ac:dyDescent="0.2">
      <c r="J308" s="91"/>
    </row>
    <row r="309" spans="10:10" x14ac:dyDescent="0.2">
      <c r="J309" s="91"/>
    </row>
    <row r="310" spans="10:10" x14ac:dyDescent="0.2">
      <c r="J310" s="91"/>
    </row>
    <row r="311" spans="10:10" x14ac:dyDescent="0.2">
      <c r="J311" s="91"/>
    </row>
    <row r="312" spans="10:10" x14ac:dyDescent="0.2">
      <c r="J312" s="91"/>
    </row>
    <row r="313" spans="10:10" x14ac:dyDescent="0.2">
      <c r="J313" s="91"/>
    </row>
    <row r="314" spans="10:10" x14ac:dyDescent="0.2">
      <c r="J314" s="91"/>
    </row>
    <row r="315" spans="10:10" x14ac:dyDescent="0.2">
      <c r="J315" s="91"/>
    </row>
    <row r="316" spans="10:10" x14ac:dyDescent="0.2">
      <c r="J316" s="91"/>
    </row>
    <row r="317" spans="10:10" x14ac:dyDescent="0.2">
      <c r="J317" s="91"/>
    </row>
    <row r="318" spans="10:10" x14ac:dyDescent="0.2">
      <c r="J318" s="91"/>
    </row>
    <row r="319" spans="10:10" x14ac:dyDescent="0.2">
      <c r="J319" s="91"/>
    </row>
    <row r="320" spans="10:10" x14ac:dyDescent="0.2">
      <c r="J320" s="91"/>
    </row>
    <row r="321" spans="10:10" x14ac:dyDescent="0.2">
      <c r="J321" s="91"/>
    </row>
    <row r="322" spans="10:10" x14ac:dyDescent="0.2">
      <c r="J322" s="91"/>
    </row>
    <row r="323" spans="10:10" x14ac:dyDescent="0.2">
      <c r="J323" s="91"/>
    </row>
    <row r="324" spans="10:10" x14ac:dyDescent="0.2">
      <c r="J324" s="91"/>
    </row>
    <row r="325" spans="10:10" x14ac:dyDescent="0.2">
      <c r="J325" s="91"/>
    </row>
    <row r="326" spans="10:10" x14ac:dyDescent="0.2">
      <c r="J326" s="91"/>
    </row>
    <row r="327" spans="10:10" x14ac:dyDescent="0.2">
      <c r="J327" s="91"/>
    </row>
    <row r="328" spans="10:10" x14ac:dyDescent="0.2">
      <c r="J328" s="91"/>
    </row>
    <row r="329" spans="10:10" x14ac:dyDescent="0.2">
      <c r="J329" s="91"/>
    </row>
    <row r="330" spans="10:10" x14ac:dyDescent="0.2">
      <c r="J330" s="91"/>
    </row>
    <row r="331" spans="10:10" x14ac:dyDescent="0.2">
      <c r="J331" s="91"/>
    </row>
    <row r="332" spans="10:10" x14ac:dyDescent="0.2">
      <c r="J332" s="91"/>
    </row>
    <row r="333" spans="10:10" x14ac:dyDescent="0.2">
      <c r="J333" s="91"/>
    </row>
    <row r="334" spans="10:10" x14ac:dyDescent="0.2">
      <c r="J334" s="91"/>
    </row>
    <row r="335" spans="10:10" x14ac:dyDescent="0.2">
      <c r="J335" s="91"/>
    </row>
    <row r="336" spans="10:10" x14ac:dyDescent="0.2">
      <c r="J336" s="91"/>
    </row>
    <row r="337" spans="10:10" x14ac:dyDescent="0.2">
      <c r="J337" s="91"/>
    </row>
    <row r="338" spans="10:10" x14ac:dyDescent="0.2">
      <c r="J338" s="91"/>
    </row>
    <row r="339" spans="10:10" x14ac:dyDescent="0.2">
      <c r="J339" s="91"/>
    </row>
    <row r="340" spans="10:10" x14ac:dyDescent="0.2">
      <c r="J340" s="91"/>
    </row>
    <row r="341" spans="10:10" x14ac:dyDescent="0.2">
      <c r="J341" s="91"/>
    </row>
    <row r="342" spans="10:10" x14ac:dyDescent="0.2">
      <c r="J342" s="91"/>
    </row>
    <row r="343" spans="10:10" x14ac:dyDescent="0.2">
      <c r="J343" s="91"/>
    </row>
    <row r="344" spans="10:10" x14ac:dyDescent="0.2">
      <c r="J344" s="91"/>
    </row>
    <row r="345" spans="10:10" x14ac:dyDescent="0.2">
      <c r="J345" s="91"/>
    </row>
    <row r="346" spans="10:10" x14ac:dyDescent="0.2">
      <c r="J346" s="91"/>
    </row>
    <row r="347" spans="10:10" x14ac:dyDescent="0.2">
      <c r="J347" s="91"/>
    </row>
    <row r="348" spans="10:10" x14ac:dyDescent="0.2">
      <c r="J348" s="91"/>
    </row>
    <row r="349" spans="10:10" x14ac:dyDescent="0.2">
      <c r="J349" s="91"/>
    </row>
    <row r="350" spans="10:10" x14ac:dyDescent="0.2">
      <c r="J350" s="91"/>
    </row>
    <row r="351" spans="10:10" x14ac:dyDescent="0.2">
      <c r="J351" s="91"/>
    </row>
    <row r="352" spans="10:10" x14ac:dyDescent="0.2">
      <c r="J352" s="91"/>
    </row>
    <row r="353" spans="10:10" x14ac:dyDescent="0.2">
      <c r="J353" s="91"/>
    </row>
    <row r="354" spans="10:10" x14ac:dyDescent="0.2">
      <c r="J354" s="91"/>
    </row>
    <row r="355" spans="10:10" x14ac:dyDescent="0.2">
      <c r="J355" s="91"/>
    </row>
    <row r="356" spans="10:10" x14ac:dyDescent="0.2">
      <c r="J356" s="91"/>
    </row>
    <row r="357" spans="10:10" x14ac:dyDescent="0.2">
      <c r="J357" s="91"/>
    </row>
    <row r="358" spans="10:10" x14ac:dyDescent="0.2">
      <c r="J358" s="91"/>
    </row>
    <row r="359" spans="10:10" x14ac:dyDescent="0.2">
      <c r="J359" s="91"/>
    </row>
    <row r="360" spans="10:10" x14ac:dyDescent="0.2">
      <c r="J360" s="91"/>
    </row>
    <row r="361" spans="10:10" x14ac:dyDescent="0.2">
      <c r="J361" s="91"/>
    </row>
    <row r="362" spans="10:10" x14ac:dyDescent="0.2">
      <c r="J362" s="91"/>
    </row>
    <row r="363" spans="10:10" x14ac:dyDescent="0.2">
      <c r="J363" s="91"/>
    </row>
    <row r="364" spans="10:10" x14ac:dyDescent="0.2">
      <c r="J364" s="91"/>
    </row>
    <row r="365" spans="10:10" x14ac:dyDescent="0.2">
      <c r="J365" s="91"/>
    </row>
    <row r="366" spans="10:10" x14ac:dyDescent="0.2">
      <c r="J366" s="91"/>
    </row>
    <row r="367" spans="10:10" x14ac:dyDescent="0.2">
      <c r="J367" s="91"/>
    </row>
    <row r="368" spans="10:10" x14ac:dyDescent="0.2">
      <c r="J368" s="91"/>
    </row>
    <row r="369" spans="10:10" x14ac:dyDescent="0.2">
      <c r="J369" s="91"/>
    </row>
    <row r="370" spans="10:10" x14ac:dyDescent="0.2">
      <c r="J370" s="91"/>
    </row>
    <row r="371" spans="10:10" x14ac:dyDescent="0.2">
      <c r="J371" s="91"/>
    </row>
    <row r="372" spans="10:10" x14ac:dyDescent="0.2">
      <c r="J372" s="91"/>
    </row>
    <row r="373" spans="10:10" x14ac:dyDescent="0.2">
      <c r="J373" s="91"/>
    </row>
    <row r="374" spans="10:10" x14ac:dyDescent="0.2">
      <c r="J374" s="91"/>
    </row>
    <row r="375" spans="10:10" x14ac:dyDescent="0.2">
      <c r="J375" s="91"/>
    </row>
    <row r="376" spans="10:10" x14ac:dyDescent="0.2">
      <c r="J376" s="91"/>
    </row>
    <row r="377" spans="10:10" x14ac:dyDescent="0.2">
      <c r="J377" s="91"/>
    </row>
    <row r="378" spans="10:10" x14ac:dyDescent="0.2">
      <c r="J378" s="91"/>
    </row>
    <row r="379" spans="10:10" x14ac:dyDescent="0.2">
      <c r="J379" s="91"/>
    </row>
    <row r="380" spans="10:10" x14ac:dyDescent="0.2">
      <c r="J380" s="91"/>
    </row>
    <row r="381" spans="10:10" x14ac:dyDescent="0.2">
      <c r="J381" s="91"/>
    </row>
    <row r="382" spans="10:10" x14ac:dyDescent="0.2">
      <c r="J382" s="91"/>
    </row>
    <row r="383" spans="10:10" x14ac:dyDescent="0.2">
      <c r="J383" s="91"/>
    </row>
    <row r="384" spans="10:10" x14ac:dyDescent="0.2">
      <c r="J384" s="91"/>
    </row>
    <row r="385" spans="10:10" x14ac:dyDescent="0.2">
      <c r="J385" s="91"/>
    </row>
    <row r="386" spans="10:10" x14ac:dyDescent="0.2">
      <c r="J386" s="91"/>
    </row>
    <row r="387" spans="10:10" x14ac:dyDescent="0.2">
      <c r="J387" s="91"/>
    </row>
    <row r="388" spans="10:10" x14ac:dyDescent="0.2">
      <c r="J388" s="91"/>
    </row>
    <row r="389" spans="10:10" x14ac:dyDescent="0.2">
      <c r="J389" s="91"/>
    </row>
    <row r="390" spans="10:10" x14ac:dyDescent="0.2">
      <c r="J390" s="91"/>
    </row>
    <row r="391" spans="10:10" x14ac:dyDescent="0.2">
      <c r="J391" s="91"/>
    </row>
    <row r="392" spans="10:10" x14ac:dyDescent="0.2">
      <c r="J392" s="91"/>
    </row>
    <row r="393" spans="10:10" x14ac:dyDescent="0.2">
      <c r="J393" s="91"/>
    </row>
    <row r="394" spans="10:10" x14ac:dyDescent="0.2">
      <c r="J394" s="91"/>
    </row>
    <row r="395" spans="10:10" x14ac:dyDescent="0.2">
      <c r="J395" s="91"/>
    </row>
    <row r="396" spans="10:10" x14ac:dyDescent="0.2">
      <c r="J396" s="91"/>
    </row>
    <row r="397" spans="10:10" x14ac:dyDescent="0.2">
      <c r="J397" s="91"/>
    </row>
    <row r="398" spans="10:10" x14ac:dyDescent="0.2">
      <c r="J398" s="91"/>
    </row>
    <row r="399" spans="10:10" x14ac:dyDescent="0.2">
      <c r="J399" s="91"/>
    </row>
    <row r="400" spans="10:10" x14ac:dyDescent="0.2">
      <c r="J400" s="91"/>
    </row>
    <row r="401" spans="10:10" x14ac:dyDescent="0.2">
      <c r="J401" s="91"/>
    </row>
    <row r="402" spans="10:10" x14ac:dyDescent="0.2">
      <c r="J402" s="91"/>
    </row>
    <row r="403" spans="10:10" x14ac:dyDescent="0.2">
      <c r="J403" s="91"/>
    </row>
    <row r="404" spans="10:10" x14ac:dyDescent="0.2">
      <c r="J404" s="91"/>
    </row>
    <row r="405" spans="10:10" x14ac:dyDescent="0.2">
      <c r="J405" s="91"/>
    </row>
    <row r="406" spans="10:10" x14ac:dyDescent="0.2">
      <c r="J406" s="91"/>
    </row>
    <row r="407" spans="10:10" x14ac:dyDescent="0.2">
      <c r="J407" s="91"/>
    </row>
    <row r="408" spans="10:10" x14ac:dyDescent="0.2">
      <c r="J408" s="91"/>
    </row>
    <row r="409" spans="10:10" x14ac:dyDescent="0.2">
      <c r="J409" s="91"/>
    </row>
    <row r="410" spans="10:10" x14ac:dyDescent="0.2">
      <c r="J410" s="91"/>
    </row>
    <row r="411" spans="10:10" x14ac:dyDescent="0.2">
      <c r="J411" s="91"/>
    </row>
    <row r="412" spans="10:10" x14ac:dyDescent="0.2">
      <c r="J412" s="91"/>
    </row>
    <row r="413" spans="10:10" x14ac:dyDescent="0.2">
      <c r="J413" s="91"/>
    </row>
    <row r="414" spans="10:10" x14ac:dyDescent="0.2">
      <c r="J414" s="91"/>
    </row>
    <row r="415" spans="10:10" x14ac:dyDescent="0.2">
      <c r="J415" s="91"/>
    </row>
    <row r="416" spans="10:10" x14ac:dyDescent="0.2">
      <c r="J416" s="91"/>
    </row>
    <row r="417" spans="10:10" x14ac:dyDescent="0.2">
      <c r="J417" s="91"/>
    </row>
    <row r="418" spans="10:10" x14ac:dyDescent="0.2">
      <c r="J418" s="91"/>
    </row>
    <row r="419" spans="10:10" x14ac:dyDescent="0.2">
      <c r="J419" s="91"/>
    </row>
    <row r="420" spans="10:10" x14ac:dyDescent="0.2">
      <c r="J420" s="91"/>
    </row>
    <row r="421" spans="10:10" x14ac:dyDescent="0.2">
      <c r="J421" s="91"/>
    </row>
    <row r="422" spans="10:10" x14ac:dyDescent="0.2">
      <c r="J422" s="91"/>
    </row>
    <row r="423" spans="10:10" x14ac:dyDescent="0.2">
      <c r="J423" s="91"/>
    </row>
    <row r="424" spans="10:10" x14ac:dyDescent="0.2">
      <c r="J424" s="91"/>
    </row>
    <row r="425" spans="10:10" x14ac:dyDescent="0.2">
      <c r="J425" s="91"/>
    </row>
    <row r="426" spans="10:10" x14ac:dyDescent="0.2">
      <c r="J426" s="91"/>
    </row>
    <row r="427" spans="10:10" x14ac:dyDescent="0.2">
      <c r="J427" s="91"/>
    </row>
    <row r="428" spans="10:10" x14ac:dyDescent="0.2">
      <c r="J428" s="91"/>
    </row>
    <row r="429" spans="10:10" x14ac:dyDescent="0.2">
      <c r="J429" s="91"/>
    </row>
    <row r="430" spans="10:10" x14ac:dyDescent="0.2">
      <c r="J430" s="91"/>
    </row>
    <row r="431" spans="10:10" x14ac:dyDescent="0.2">
      <c r="J431" s="91"/>
    </row>
    <row r="432" spans="10:10" x14ac:dyDescent="0.2">
      <c r="J432" s="91"/>
    </row>
    <row r="433" spans="10:10" x14ac:dyDescent="0.2">
      <c r="J433" s="91"/>
    </row>
    <row r="434" spans="10:10" x14ac:dyDescent="0.2">
      <c r="J434" s="91"/>
    </row>
    <row r="435" spans="10:10" x14ac:dyDescent="0.2">
      <c r="J435" s="91"/>
    </row>
    <row r="436" spans="10:10" x14ac:dyDescent="0.2">
      <c r="J436" s="91"/>
    </row>
    <row r="437" spans="10:10" x14ac:dyDescent="0.2">
      <c r="J437" s="91"/>
    </row>
    <row r="438" spans="10:10" x14ac:dyDescent="0.2">
      <c r="J438" s="91"/>
    </row>
    <row r="439" spans="10:10" x14ac:dyDescent="0.2">
      <c r="J439" s="91"/>
    </row>
    <row r="440" spans="10:10" x14ac:dyDescent="0.2">
      <c r="J440" s="91"/>
    </row>
    <row r="441" spans="10:10" x14ac:dyDescent="0.2">
      <c r="J441" s="91"/>
    </row>
    <row r="442" spans="10:10" x14ac:dyDescent="0.2">
      <c r="J442" s="91"/>
    </row>
    <row r="443" spans="10:10" x14ac:dyDescent="0.2">
      <c r="J443" s="91"/>
    </row>
    <row r="444" spans="10:10" x14ac:dyDescent="0.2">
      <c r="J444" s="91"/>
    </row>
    <row r="445" spans="10:10" x14ac:dyDescent="0.2">
      <c r="J445" s="91"/>
    </row>
    <row r="446" spans="10:10" x14ac:dyDescent="0.2">
      <c r="J446" s="91"/>
    </row>
    <row r="447" spans="10:10" x14ac:dyDescent="0.2">
      <c r="J447" s="91"/>
    </row>
    <row r="448" spans="10:10" x14ac:dyDescent="0.2">
      <c r="J448" s="91"/>
    </row>
    <row r="449" spans="10:10" x14ac:dyDescent="0.2">
      <c r="J449" s="91"/>
    </row>
    <row r="450" spans="10:10" x14ac:dyDescent="0.2">
      <c r="J450" s="91"/>
    </row>
    <row r="451" spans="10:10" x14ac:dyDescent="0.2">
      <c r="J451" s="91"/>
    </row>
    <row r="452" spans="10:10" x14ac:dyDescent="0.2">
      <c r="J452" s="91"/>
    </row>
    <row r="453" spans="10:10" x14ac:dyDescent="0.2">
      <c r="J453" s="91"/>
    </row>
    <row r="454" spans="10:10" x14ac:dyDescent="0.2">
      <c r="J454" s="91"/>
    </row>
    <row r="455" spans="10:10" x14ac:dyDescent="0.2">
      <c r="J455" s="91"/>
    </row>
    <row r="456" spans="10:10" x14ac:dyDescent="0.2">
      <c r="J456" s="91"/>
    </row>
    <row r="457" spans="10:10" x14ac:dyDescent="0.2">
      <c r="J457" s="91"/>
    </row>
    <row r="458" spans="10:10" x14ac:dyDescent="0.2">
      <c r="J458" s="91"/>
    </row>
    <row r="459" spans="10:10" x14ac:dyDescent="0.2">
      <c r="J459" s="91"/>
    </row>
    <row r="460" spans="10:10" x14ac:dyDescent="0.2">
      <c r="J460" s="91"/>
    </row>
    <row r="461" spans="10:10" x14ac:dyDescent="0.2">
      <c r="J461" s="91"/>
    </row>
    <row r="462" spans="10:10" x14ac:dyDescent="0.2">
      <c r="J462" s="91"/>
    </row>
    <row r="463" spans="10:10" x14ac:dyDescent="0.2">
      <c r="J463" s="91"/>
    </row>
    <row r="464" spans="10:10" x14ac:dyDescent="0.2">
      <c r="J464" s="91"/>
    </row>
    <row r="465" spans="10:10" x14ac:dyDescent="0.2">
      <c r="J465" s="91"/>
    </row>
    <row r="466" spans="10:10" x14ac:dyDescent="0.2">
      <c r="J466" s="91"/>
    </row>
    <row r="467" spans="10:10" x14ac:dyDescent="0.2">
      <c r="J467" s="91"/>
    </row>
    <row r="468" spans="10:10" x14ac:dyDescent="0.2">
      <c r="J468" s="91"/>
    </row>
    <row r="469" spans="10:10" x14ac:dyDescent="0.2">
      <c r="J469" s="91"/>
    </row>
    <row r="470" spans="10:10" x14ac:dyDescent="0.2">
      <c r="J470" s="91"/>
    </row>
    <row r="471" spans="10:10" x14ac:dyDescent="0.2">
      <c r="J471" s="91"/>
    </row>
    <row r="472" spans="10:10" x14ac:dyDescent="0.2">
      <c r="J472" s="91"/>
    </row>
    <row r="473" spans="10:10" x14ac:dyDescent="0.2">
      <c r="J473" s="91"/>
    </row>
    <row r="474" spans="10:10" x14ac:dyDescent="0.2">
      <c r="J474" s="91"/>
    </row>
    <row r="475" spans="10:10" x14ac:dyDescent="0.2">
      <c r="J475" s="91"/>
    </row>
    <row r="476" spans="10:10" x14ac:dyDescent="0.2">
      <c r="J476" s="91"/>
    </row>
    <row r="477" spans="10:10" x14ac:dyDescent="0.2">
      <c r="J477" s="91"/>
    </row>
    <row r="478" spans="10:10" x14ac:dyDescent="0.2">
      <c r="J478" s="91"/>
    </row>
    <row r="479" spans="10:10" x14ac:dyDescent="0.2">
      <c r="J479" s="91"/>
    </row>
    <row r="480" spans="10:10" x14ac:dyDescent="0.2">
      <c r="J480" s="91"/>
    </row>
    <row r="481" spans="10:10" x14ac:dyDescent="0.2">
      <c r="J481" s="91"/>
    </row>
    <row r="482" spans="10:10" x14ac:dyDescent="0.2">
      <c r="J482" s="91"/>
    </row>
    <row r="483" spans="10:10" x14ac:dyDescent="0.2">
      <c r="J483" s="91"/>
    </row>
    <row r="484" spans="10:10" x14ac:dyDescent="0.2">
      <c r="J484" s="91"/>
    </row>
    <row r="485" spans="10:10" x14ac:dyDescent="0.2">
      <c r="J485" s="91"/>
    </row>
    <row r="486" spans="10:10" x14ac:dyDescent="0.2">
      <c r="J486" s="91"/>
    </row>
    <row r="487" spans="10:10" x14ac:dyDescent="0.2">
      <c r="J487" s="91"/>
    </row>
    <row r="488" spans="10:10" x14ac:dyDescent="0.2">
      <c r="J488" s="91"/>
    </row>
    <row r="489" spans="10:10" x14ac:dyDescent="0.2">
      <c r="J489" s="91"/>
    </row>
    <row r="490" spans="10:10" x14ac:dyDescent="0.2">
      <c r="J490" s="91"/>
    </row>
    <row r="491" spans="10:10" x14ac:dyDescent="0.2">
      <c r="J491" s="91"/>
    </row>
    <row r="492" spans="10:10" x14ac:dyDescent="0.2">
      <c r="J492" s="91"/>
    </row>
    <row r="493" spans="10:10" x14ac:dyDescent="0.2">
      <c r="J493" s="91"/>
    </row>
    <row r="494" spans="10:10" x14ac:dyDescent="0.2">
      <c r="J494" s="91"/>
    </row>
    <row r="495" spans="10:10" x14ac:dyDescent="0.2">
      <c r="J495" s="91"/>
    </row>
    <row r="496" spans="10:10" x14ac:dyDescent="0.2">
      <c r="J496" s="91"/>
    </row>
    <row r="497" spans="10:10" x14ac:dyDescent="0.2">
      <c r="J497" s="91"/>
    </row>
    <row r="498" spans="10:10" x14ac:dyDescent="0.2">
      <c r="J498" s="91"/>
    </row>
    <row r="499" spans="10:10" x14ac:dyDescent="0.2">
      <c r="J499" s="91"/>
    </row>
    <row r="500" spans="10:10" x14ac:dyDescent="0.2">
      <c r="J500" s="91"/>
    </row>
    <row r="501" spans="10:10" x14ac:dyDescent="0.2">
      <c r="J501" s="91"/>
    </row>
    <row r="502" spans="10:10" x14ac:dyDescent="0.2">
      <c r="J502" s="91"/>
    </row>
    <row r="503" spans="10:10" x14ac:dyDescent="0.2">
      <c r="J503" s="91"/>
    </row>
    <row r="504" spans="10:10" x14ac:dyDescent="0.2">
      <c r="J504" s="91"/>
    </row>
    <row r="505" spans="10:10" x14ac:dyDescent="0.2">
      <c r="J505" s="91"/>
    </row>
    <row r="506" spans="10:10" x14ac:dyDescent="0.2">
      <c r="J506" s="91"/>
    </row>
    <row r="507" spans="10:10" x14ac:dyDescent="0.2">
      <c r="J507" s="91"/>
    </row>
    <row r="508" spans="10:10" x14ac:dyDescent="0.2">
      <c r="J508" s="91"/>
    </row>
    <row r="509" spans="10:10" x14ac:dyDescent="0.2">
      <c r="J509" s="91"/>
    </row>
    <row r="510" spans="10:10" x14ac:dyDescent="0.2">
      <c r="J510" s="91"/>
    </row>
    <row r="511" spans="10:10" x14ac:dyDescent="0.2">
      <c r="J511" s="91"/>
    </row>
    <row r="512" spans="10:10" x14ac:dyDescent="0.2">
      <c r="J512" s="91"/>
    </row>
    <row r="513" spans="10:10" x14ac:dyDescent="0.2">
      <c r="J513" s="91"/>
    </row>
    <row r="514" spans="10:10" x14ac:dyDescent="0.2">
      <c r="J514" s="91"/>
    </row>
    <row r="515" spans="10:10" x14ac:dyDescent="0.2">
      <c r="J515" s="91"/>
    </row>
    <row r="516" spans="10:10" x14ac:dyDescent="0.2">
      <c r="J516" s="91"/>
    </row>
    <row r="517" spans="10:10" x14ac:dyDescent="0.2">
      <c r="J517" s="91"/>
    </row>
    <row r="518" spans="10:10" x14ac:dyDescent="0.2">
      <c r="J518" s="91"/>
    </row>
    <row r="519" spans="10:10" x14ac:dyDescent="0.2">
      <c r="J519" s="91"/>
    </row>
    <row r="520" spans="10:10" x14ac:dyDescent="0.2">
      <c r="J520" s="91"/>
    </row>
    <row r="521" spans="10:10" x14ac:dyDescent="0.2">
      <c r="J521" s="91"/>
    </row>
    <row r="522" spans="10:10" x14ac:dyDescent="0.2">
      <c r="J522" s="91"/>
    </row>
    <row r="523" spans="10:10" x14ac:dyDescent="0.2">
      <c r="J523" s="91"/>
    </row>
    <row r="524" spans="10:10" x14ac:dyDescent="0.2">
      <c r="J524" s="91"/>
    </row>
    <row r="525" spans="10:10" x14ac:dyDescent="0.2">
      <c r="J525" s="91"/>
    </row>
    <row r="526" spans="10:10" x14ac:dyDescent="0.2">
      <c r="J526" s="91"/>
    </row>
    <row r="527" spans="10:10" x14ac:dyDescent="0.2">
      <c r="J527" s="91"/>
    </row>
    <row r="528" spans="10:10" x14ac:dyDescent="0.2">
      <c r="J528" s="91"/>
    </row>
    <row r="529" spans="10:10" x14ac:dyDescent="0.2">
      <c r="J529" s="91"/>
    </row>
    <row r="530" spans="10:10" x14ac:dyDescent="0.2">
      <c r="J530" s="91"/>
    </row>
    <row r="531" spans="10:10" x14ac:dyDescent="0.2">
      <c r="J531" s="91"/>
    </row>
    <row r="532" spans="10:10" x14ac:dyDescent="0.2">
      <c r="J532" s="91"/>
    </row>
    <row r="533" spans="10:10" x14ac:dyDescent="0.2">
      <c r="J533" s="91"/>
    </row>
    <row r="534" spans="10:10" x14ac:dyDescent="0.2">
      <c r="J534" s="91"/>
    </row>
    <row r="535" spans="10:10" x14ac:dyDescent="0.2">
      <c r="J535" s="91"/>
    </row>
    <row r="536" spans="10:10" x14ac:dyDescent="0.2">
      <c r="J536" s="91"/>
    </row>
    <row r="537" spans="10:10" x14ac:dyDescent="0.2">
      <c r="J537" s="91"/>
    </row>
    <row r="538" spans="10:10" x14ac:dyDescent="0.2">
      <c r="J538" s="91"/>
    </row>
    <row r="539" spans="10:10" x14ac:dyDescent="0.2">
      <c r="J539" s="91"/>
    </row>
    <row r="540" spans="10:10" x14ac:dyDescent="0.2">
      <c r="J540" s="91"/>
    </row>
    <row r="541" spans="10:10" x14ac:dyDescent="0.2">
      <c r="J541" s="91"/>
    </row>
    <row r="542" spans="10:10" x14ac:dyDescent="0.2">
      <c r="J542" s="91"/>
    </row>
    <row r="543" spans="10:10" x14ac:dyDescent="0.2">
      <c r="J543" s="91"/>
    </row>
    <row r="544" spans="10:10" x14ac:dyDescent="0.2">
      <c r="J544" s="91"/>
    </row>
    <row r="545" spans="10:10" x14ac:dyDescent="0.2">
      <c r="J545" s="91"/>
    </row>
    <row r="546" spans="10:10" x14ac:dyDescent="0.2">
      <c r="J546" s="91"/>
    </row>
    <row r="547" spans="10:10" x14ac:dyDescent="0.2">
      <c r="J547" s="91"/>
    </row>
    <row r="548" spans="10:10" x14ac:dyDescent="0.2">
      <c r="J548" s="91"/>
    </row>
    <row r="549" spans="10:10" x14ac:dyDescent="0.2">
      <c r="J549" s="91"/>
    </row>
    <row r="550" spans="10:10" x14ac:dyDescent="0.2">
      <c r="J550" s="91"/>
    </row>
    <row r="551" spans="10:10" x14ac:dyDescent="0.2">
      <c r="J551" s="91"/>
    </row>
    <row r="552" spans="10:10" x14ac:dyDescent="0.2">
      <c r="J552" s="91"/>
    </row>
    <row r="553" spans="10:10" x14ac:dyDescent="0.2">
      <c r="J553" s="91"/>
    </row>
    <row r="554" spans="10:10" x14ac:dyDescent="0.2">
      <c r="J554" s="91"/>
    </row>
    <row r="555" spans="10:10" x14ac:dyDescent="0.2">
      <c r="J555" s="91"/>
    </row>
    <row r="556" spans="10:10" x14ac:dyDescent="0.2">
      <c r="J556" s="91"/>
    </row>
    <row r="557" spans="10:10" x14ac:dyDescent="0.2">
      <c r="J557" s="91"/>
    </row>
    <row r="558" spans="10:10" x14ac:dyDescent="0.2">
      <c r="J558" s="91"/>
    </row>
    <row r="559" spans="10:10" x14ac:dyDescent="0.2">
      <c r="J559" s="91"/>
    </row>
    <row r="560" spans="10:10" x14ac:dyDescent="0.2">
      <c r="J560" s="91"/>
    </row>
    <row r="561" spans="10:10" x14ac:dyDescent="0.2">
      <c r="J561" s="91"/>
    </row>
    <row r="562" spans="10:10" x14ac:dyDescent="0.2">
      <c r="J562" s="91"/>
    </row>
    <row r="563" spans="10:10" x14ac:dyDescent="0.2">
      <c r="J563" s="91"/>
    </row>
    <row r="564" spans="10:10" x14ac:dyDescent="0.2">
      <c r="J564" s="91"/>
    </row>
    <row r="565" spans="10:10" x14ac:dyDescent="0.2">
      <c r="J565" s="91"/>
    </row>
    <row r="566" spans="10:10" x14ac:dyDescent="0.2">
      <c r="J566" s="91"/>
    </row>
    <row r="567" spans="10:10" x14ac:dyDescent="0.2">
      <c r="J567" s="91"/>
    </row>
    <row r="568" spans="10:10" x14ac:dyDescent="0.2">
      <c r="J568" s="91"/>
    </row>
    <row r="569" spans="10:10" x14ac:dyDescent="0.2">
      <c r="J569" s="91"/>
    </row>
    <row r="570" spans="10:10" x14ac:dyDescent="0.2">
      <c r="J570" s="91"/>
    </row>
    <row r="571" spans="10:10" x14ac:dyDescent="0.2">
      <c r="J571" s="91"/>
    </row>
    <row r="572" spans="10:10" x14ac:dyDescent="0.2">
      <c r="J572" s="91"/>
    </row>
    <row r="573" spans="10:10" x14ac:dyDescent="0.2">
      <c r="J573" s="91"/>
    </row>
    <row r="574" spans="10:10" x14ac:dyDescent="0.2">
      <c r="J574" s="91"/>
    </row>
    <row r="575" spans="10:10" x14ac:dyDescent="0.2">
      <c r="J575" s="91"/>
    </row>
    <row r="576" spans="10:10" x14ac:dyDescent="0.2">
      <c r="J576" s="91"/>
    </row>
    <row r="577" spans="10:10" x14ac:dyDescent="0.2">
      <c r="J577" s="91"/>
    </row>
    <row r="578" spans="10:10" x14ac:dyDescent="0.2">
      <c r="J578" s="91"/>
    </row>
    <row r="579" spans="10:10" x14ac:dyDescent="0.2">
      <c r="J579" s="91"/>
    </row>
    <row r="580" spans="10:10" x14ac:dyDescent="0.2">
      <c r="J580" s="91"/>
    </row>
    <row r="581" spans="10:10" x14ac:dyDescent="0.2">
      <c r="J581" s="91"/>
    </row>
    <row r="582" spans="10:10" x14ac:dyDescent="0.2">
      <c r="J582" s="91"/>
    </row>
    <row r="583" spans="10:10" x14ac:dyDescent="0.2">
      <c r="J583" s="91"/>
    </row>
    <row r="584" spans="10:10" x14ac:dyDescent="0.2">
      <c r="J584" s="91"/>
    </row>
    <row r="585" spans="10:10" x14ac:dyDescent="0.2">
      <c r="J585" s="91"/>
    </row>
    <row r="586" spans="10:10" x14ac:dyDescent="0.2">
      <c r="J586" s="91"/>
    </row>
    <row r="587" spans="10:10" x14ac:dyDescent="0.2">
      <c r="J587" s="91"/>
    </row>
    <row r="588" spans="10:10" x14ac:dyDescent="0.2">
      <c r="J588" s="91"/>
    </row>
    <row r="589" spans="10:10" x14ac:dyDescent="0.2">
      <c r="J589" s="91"/>
    </row>
    <row r="590" spans="10:10" x14ac:dyDescent="0.2">
      <c r="J590" s="91"/>
    </row>
    <row r="591" spans="10:10" x14ac:dyDescent="0.2">
      <c r="J591" s="91"/>
    </row>
    <row r="592" spans="10:10" x14ac:dyDescent="0.2">
      <c r="J592" s="91"/>
    </row>
    <row r="593" spans="10:10" x14ac:dyDescent="0.2">
      <c r="J593" s="91"/>
    </row>
    <row r="594" spans="10:10" x14ac:dyDescent="0.2">
      <c r="J594" s="91"/>
    </row>
    <row r="595" spans="10:10" x14ac:dyDescent="0.2">
      <c r="J595" s="91"/>
    </row>
    <row r="596" spans="10:10" x14ac:dyDescent="0.2">
      <c r="J596" s="91"/>
    </row>
    <row r="597" spans="10:10" x14ac:dyDescent="0.2">
      <c r="J597" s="91"/>
    </row>
    <row r="598" spans="10:10" x14ac:dyDescent="0.2">
      <c r="J598" s="91"/>
    </row>
    <row r="599" spans="10:10" x14ac:dyDescent="0.2">
      <c r="J599" s="91"/>
    </row>
    <row r="600" spans="10:10" x14ac:dyDescent="0.2">
      <c r="J600" s="91"/>
    </row>
    <row r="601" spans="10:10" x14ac:dyDescent="0.2">
      <c r="J601" s="91"/>
    </row>
    <row r="602" spans="10:10" x14ac:dyDescent="0.2">
      <c r="J602" s="91"/>
    </row>
    <row r="603" spans="10:10" x14ac:dyDescent="0.2">
      <c r="J603" s="91"/>
    </row>
    <row r="604" spans="10:10" x14ac:dyDescent="0.2">
      <c r="J604" s="91"/>
    </row>
    <row r="605" spans="10:10" x14ac:dyDescent="0.2">
      <c r="J605" s="91"/>
    </row>
    <row r="606" spans="10:10" x14ac:dyDescent="0.2">
      <c r="J606" s="91"/>
    </row>
    <row r="607" spans="10:10" x14ac:dyDescent="0.2">
      <c r="J607" s="91"/>
    </row>
    <row r="608" spans="10:10" x14ac:dyDescent="0.2">
      <c r="J608" s="91"/>
    </row>
    <row r="609" spans="10:10" x14ac:dyDescent="0.2">
      <c r="J609" s="91"/>
    </row>
    <row r="610" spans="10:10" x14ac:dyDescent="0.2">
      <c r="J610" s="91"/>
    </row>
    <row r="611" spans="10:10" x14ac:dyDescent="0.2">
      <c r="J611" s="91"/>
    </row>
    <row r="612" spans="10:10" x14ac:dyDescent="0.2">
      <c r="J612" s="91"/>
    </row>
    <row r="613" spans="10:10" x14ac:dyDescent="0.2">
      <c r="J613" s="91"/>
    </row>
    <row r="614" spans="10:10" x14ac:dyDescent="0.2">
      <c r="J614" s="91"/>
    </row>
    <row r="615" spans="10:10" x14ac:dyDescent="0.2">
      <c r="J615" s="91"/>
    </row>
    <row r="616" spans="10:10" x14ac:dyDescent="0.2">
      <c r="J616" s="91"/>
    </row>
    <row r="617" spans="10:10" x14ac:dyDescent="0.2">
      <c r="J617" s="91"/>
    </row>
    <row r="618" spans="10:10" x14ac:dyDescent="0.2">
      <c r="J618" s="91"/>
    </row>
    <row r="619" spans="10:10" x14ac:dyDescent="0.2">
      <c r="J619" s="91"/>
    </row>
    <row r="620" spans="10:10" x14ac:dyDescent="0.2">
      <c r="J620" s="91"/>
    </row>
    <row r="621" spans="10:10" x14ac:dyDescent="0.2">
      <c r="J621" s="91"/>
    </row>
    <row r="622" spans="10:10" x14ac:dyDescent="0.2">
      <c r="J622" s="91"/>
    </row>
    <row r="623" spans="10:10" x14ac:dyDescent="0.2">
      <c r="J623" s="91"/>
    </row>
    <row r="624" spans="10:10" x14ac:dyDescent="0.2">
      <c r="J624" s="91"/>
    </row>
    <row r="625" spans="10:10" x14ac:dyDescent="0.2">
      <c r="J625" s="91"/>
    </row>
    <row r="626" spans="10:10" x14ac:dyDescent="0.2">
      <c r="J626" s="91"/>
    </row>
    <row r="627" spans="10:10" x14ac:dyDescent="0.2">
      <c r="J627" s="91"/>
    </row>
    <row r="628" spans="10:10" x14ac:dyDescent="0.2">
      <c r="J628" s="91"/>
    </row>
    <row r="629" spans="10:10" x14ac:dyDescent="0.2">
      <c r="J629" s="91"/>
    </row>
    <row r="630" spans="10:10" x14ac:dyDescent="0.2">
      <c r="J630" s="91"/>
    </row>
    <row r="631" spans="10:10" x14ac:dyDescent="0.2">
      <c r="J631" s="91"/>
    </row>
    <row r="632" spans="10:10" x14ac:dyDescent="0.2">
      <c r="J632" s="91"/>
    </row>
    <row r="633" spans="10:10" x14ac:dyDescent="0.2">
      <c r="J633" s="91"/>
    </row>
    <row r="634" spans="10:10" x14ac:dyDescent="0.2">
      <c r="J634" s="91"/>
    </row>
    <row r="635" spans="10:10" x14ac:dyDescent="0.2">
      <c r="J635" s="91"/>
    </row>
    <row r="636" spans="10:10" x14ac:dyDescent="0.2">
      <c r="J636" s="91"/>
    </row>
    <row r="637" spans="10:10" x14ac:dyDescent="0.2">
      <c r="J637" s="91"/>
    </row>
    <row r="638" spans="10:10" x14ac:dyDescent="0.2">
      <c r="J638" s="91"/>
    </row>
    <row r="639" spans="10:10" x14ac:dyDescent="0.2">
      <c r="J639" s="91"/>
    </row>
    <row r="640" spans="10:10" x14ac:dyDescent="0.2">
      <c r="J640" s="91"/>
    </row>
    <row r="641" spans="10:10" x14ac:dyDescent="0.2">
      <c r="J641" s="91"/>
    </row>
    <row r="642" spans="10:10" x14ac:dyDescent="0.2">
      <c r="J642" s="91"/>
    </row>
    <row r="643" spans="10:10" x14ac:dyDescent="0.2">
      <c r="J643" s="91"/>
    </row>
    <row r="644" spans="10:10" x14ac:dyDescent="0.2">
      <c r="J644" s="91"/>
    </row>
    <row r="645" spans="10:10" x14ac:dyDescent="0.2">
      <c r="J645" s="91"/>
    </row>
    <row r="646" spans="10:10" x14ac:dyDescent="0.2">
      <c r="J646" s="91"/>
    </row>
    <row r="647" spans="10:10" x14ac:dyDescent="0.2">
      <c r="J647" s="91"/>
    </row>
    <row r="648" spans="10:10" x14ac:dyDescent="0.2">
      <c r="J648" s="91"/>
    </row>
    <row r="649" spans="10:10" x14ac:dyDescent="0.2">
      <c r="J649" s="91"/>
    </row>
    <row r="650" spans="10:10" x14ac:dyDescent="0.2">
      <c r="J650" s="91"/>
    </row>
    <row r="651" spans="10:10" x14ac:dyDescent="0.2">
      <c r="J651" s="91"/>
    </row>
    <row r="652" spans="10:10" x14ac:dyDescent="0.2">
      <c r="J652" s="91"/>
    </row>
    <row r="653" spans="10:10" x14ac:dyDescent="0.2">
      <c r="J653" s="91"/>
    </row>
    <row r="654" spans="10:10" x14ac:dyDescent="0.2">
      <c r="J654" s="91"/>
    </row>
    <row r="655" spans="10:10" x14ac:dyDescent="0.2">
      <c r="J655" s="91"/>
    </row>
    <row r="656" spans="10:10" x14ac:dyDescent="0.2">
      <c r="J656" s="91"/>
    </row>
    <row r="657" spans="10:10" x14ac:dyDescent="0.2">
      <c r="J657" s="91"/>
    </row>
    <row r="658" spans="10:10" x14ac:dyDescent="0.2">
      <c r="J658" s="91"/>
    </row>
    <row r="659" spans="10:10" x14ac:dyDescent="0.2">
      <c r="J659" s="91"/>
    </row>
    <row r="660" spans="10:10" x14ac:dyDescent="0.2">
      <c r="J660" s="91"/>
    </row>
    <row r="661" spans="10:10" x14ac:dyDescent="0.2">
      <c r="J661" s="91"/>
    </row>
    <row r="662" spans="10:10" x14ac:dyDescent="0.2">
      <c r="J662" s="91"/>
    </row>
    <row r="663" spans="10:10" x14ac:dyDescent="0.2">
      <c r="J663" s="91"/>
    </row>
    <row r="664" spans="10:10" x14ac:dyDescent="0.2">
      <c r="J664" s="91"/>
    </row>
    <row r="665" spans="10:10" x14ac:dyDescent="0.2">
      <c r="J665" s="91"/>
    </row>
    <row r="666" spans="10:10" x14ac:dyDescent="0.2">
      <c r="J666" s="91"/>
    </row>
    <row r="667" spans="10:10" x14ac:dyDescent="0.2">
      <c r="J667" s="91"/>
    </row>
    <row r="668" spans="10:10" x14ac:dyDescent="0.2">
      <c r="J668" s="91"/>
    </row>
    <row r="669" spans="10:10" x14ac:dyDescent="0.2">
      <c r="J669" s="91"/>
    </row>
    <row r="670" spans="10:10" x14ac:dyDescent="0.2">
      <c r="J670" s="91"/>
    </row>
    <row r="671" spans="10:10" x14ac:dyDescent="0.2">
      <c r="J671" s="91"/>
    </row>
    <row r="672" spans="10:10" x14ac:dyDescent="0.2">
      <c r="J672" s="91"/>
    </row>
    <row r="673" spans="10:10" x14ac:dyDescent="0.2">
      <c r="J673" s="91"/>
    </row>
    <row r="674" spans="10:10" x14ac:dyDescent="0.2">
      <c r="J674" s="91"/>
    </row>
    <row r="675" spans="10:10" x14ac:dyDescent="0.2">
      <c r="J675" s="91"/>
    </row>
    <row r="676" spans="10:10" x14ac:dyDescent="0.2">
      <c r="J676" s="91"/>
    </row>
    <row r="677" spans="10:10" x14ac:dyDescent="0.2">
      <c r="J677" s="91"/>
    </row>
    <row r="678" spans="10:10" x14ac:dyDescent="0.2">
      <c r="J678" s="91"/>
    </row>
    <row r="679" spans="10:10" x14ac:dyDescent="0.2">
      <c r="J679" s="91"/>
    </row>
    <row r="680" spans="10:10" x14ac:dyDescent="0.2">
      <c r="J680" s="91"/>
    </row>
    <row r="681" spans="10:10" x14ac:dyDescent="0.2">
      <c r="J681" s="91"/>
    </row>
    <row r="682" spans="10:10" x14ac:dyDescent="0.2">
      <c r="J682" s="91"/>
    </row>
    <row r="683" spans="10:10" x14ac:dyDescent="0.2">
      <c r="J683" s="91"/>
    </row>
    <row r="684" spans="10:10" x14ac:dyDescent="0.2">
      <c r="J684" s="91"/>
    </row>
    <row r="685" spans="10:10" x14ac:dyDescent="0.2">
      <c r="J685" s="91"/>
    </row>
    <row r="686" spans="10:10" x14ac:dyDescent="0.2">
      <c r="J686" s="91"/>
    </row>
    <row r="687" spans="10:10" x14ac:dyDescent="0.2">
      <c r="J687" s="91"/>
    </row>
    <row r="688" spans="10:10" x14ac:dyDescent="0.2">
      <c r="J688" s="91"/>
    </row>
    <row r="689" spans="10:10" x14ac:dyDescent="0.2">
      <c r="J689" s="91"/>
    </row>
    <row r="690" spans="10:10" x14ac:dyDescent="0.2">
      <c r="J690" s="91"/>
    </row>
    <row r="691" spans="10:10" x14ac:dyDescent="0.2">
      <c r="J691" s="91"/>
    </row>
    <row r="692" spans="10:10" x14ac:dyDescent="0.2">
      <c r="J692" s="91"/>
    </row>
    <row r="693" spans="10:10" x14ac:dyDescent="0.2">
      <c r="J693" s="91"/>
    </row>
    <row r="694" spans="10:10" x14ac:dyDescent="0.2">
      <c r="J694" s="91"/>
    </row>
    <row r="695" spans="10:10" x14ac:dyDescent="0.2">
      <c r="J695" s="91"/>
    </row>
    <row r="696" spans="10:10" x14ac:dyDescent="0.2">
      <c r="J696" s="91"/>
    </row>
    <row r="697" spans="10:10" x14ac:dyDescent="0.2">
      <c r="J697" s="91"/>
    </row>
    <row r="698" spans="10:10" x14ac:dyDescent="0.2">
      <c r="J698" s="91"/>
    </row>
    <row r="699" spans="10:10" x14ac:dyDescent="0.2">
      <c r="J699" s="91"/>
    </row>
    <row r="700" spans="10:10" x14ac:dyDescent="0.2">
      <c r="J700" s="91"/>
    </row>
    <row r="701" spans="10:10" x14ac:dyDescent="0.2">
      <c r="J701" s="91"/>
    </row>
    <row r="702" spans="10:10" x14ac:dyDescent="0.2">
      <c r="J702" s="91"/>
    </row>
    <row r="703" spans="10:10" x14ac:dyDescent="0.2">
      <c r="J703" s="91"/>
    </row>
    <row r="704" spans="10:10" x14ac:dyDescent="0.2">
      <c r="J704" s="91"/>
    </row>
    <row r="705" spans="10:10" x14ac:dyDescent="0.2">
      <c r="J705" s="91"/>
    </row>
    <row r="706" spans="10:10" x14ac:dyDescent="0.2">
      <c r="J706" s="91"/>
    </row>
    <row r="707" spans="10:10" x14ac:dyDescent="0.2">
      <c r="J707" s="91"/>
    </row>
    <row r="708" spans="10:10" x14ac:dyDescent="0.2">
      <c r="J708" s="91"/>
    </row>
    <row r="709" spans="10:10" x14ac:dyDescent="0.2">
      <c r="J709" s="91"/>
    </row>
    <row r="710" spans="10:10" x14ac:dyDescent="0.2">
      <c r="J710" s="91"/>
    </row>
    <row r="711" spans="10:10" x14ac:dyDescent="0.2">
      <c r="J711" s="91"/>
    </row>
    <row r="712" spans="10:10" x14ac:dyDescent="0.2">
      <c r="J712" s="91"/>
    </row>
    <row r="713" spans="10:10" x14ac:dyDescent="0.2">
      <c r="J713" s="91"/>
    </row>
    <row r="714" spans="10:10" x14ac:dyDescent="0.2">
      <c r="J714" s="91"/>
    </row>
    <row r="715" spans="10:10" x14ac:dyDescent="0.2">
      <c r="J715" s="91"/>
    </row>
    <row r="716" spans="10:10" x14ac:dyDescent="0.2">
      <c r="J716" s="91"/>
    </row>
    <row r="717" spans="10:10" x14ac:dyDescent="0.2">
      <c r="J717" s="91"/>
    </row>
    <row r="718" spans="10:10" x14ac:dyDescent="0.2">
      <c r="J718" s="91"/>
    </row>
    <row r="719" spans="10:10" x14ac:dyDescent="0.2">
      <c r="J719" s="91"/>
    </row>
    <row r="720" spans="10:10" x14ac:dyDescent="0.2">
      <c r="J720" s="91"/>
    </row>
    <row r="721" spans="10:10" x14ac:dyDescent="0.2">
      <c r="J721" s="91"/>
    </row>
    <row r="722" spans="10:10" x14ac:dyDescent="0.2">
      <c r="J722" s="91"/>
    </row>
    <row r="723" spans="10:10" x14ac:dyDescent="0.2">
      <c r="J723" s="91"/>
    </row>
    <row r="724" spans="10:10" x14ac:dyDescent="0.2">
      <c r="J724" s="91"/>
    </row>
    <row r="725" spans="10:10" x14ac:dyDescent="0.2">
      <c r="J725" s="91"/>
    </row>
    <row r="726" spans="10:10" x14ac:dyDescent="0.2">
      <c r="J726" s="91"/>
    </row>
    <row r="727" spans="10:10" x14ac:dyDescent="0.2">
      <c r="J727" s="91"/>
    </row>
    <row r="728" spans="10:10" x14ac:dyDescent="0.2">
      <c r="J728" s="91"/>
    </row>
    <row r="729" spans="10:10" x14ac:dyDescent="0.2">
      <c r="J729" s="91"/>
    </row>
    <row r="730" spans="10:10" x14ac:dyDescent="0.2">
      <c r="J730" s="91"/>
    </row>
    <row r="731" spans="10:10" x14ac:dyDescent="0.2">
      <c r="J731" s="91"/>
    </row>
    <row r="732" spans="10:10" x14ac:dyDescent="0.2">
      <c r="J732" s="91"/>
    </row>
    <row r="733" spans="10:10" x14ac:dyDescent="0.2">
      <c r="J733" s="91"/>
    </row>
    <row r="734" spans="10:10" x14ac:dyDescent="0.2">
      <c r="J734" s="91"/>
    </row>
    <row r="735" spans="10:10" x14ac:dyDescent="0.2">
      <c r="J735" s="91"/>
    </row>
    <row r="736" spans="10:10" x14ac:dyDescent="0.2">
      <c r="J736" s="91"/>
    </row>
    <row r="737" spans="10:10" x14ac:dyDescent="0.2">
      <c r="J737" s="91"/>
    </row>
    <row r="738" spans="10:10" x14ac:dyDescent="0.2">
      <c r="J738" s="91"/>
    </row>
    <row r="739" spans="10:10" x14ac:dyDescent="0.2">
      <c r="J739" s="91"/>
    </row>
    <row r="740" spans="10:10" x14ac:dyDescent="0.2">
      <c r="J740" s="91"/>
    </row>
    <row r="741" spans="10:10" x14ac:dyDescent="0.2">
      <c r="J741" s="91"/>
    </row>
    <row r="742" spans="10:10" x14ac:dyDescent="0.2">
      <c r="J742" s="91"/>
    </row>
    <row r="743" spans="10:10" x14ac:dyDescent="0.2">
      <c r="J743" s="91"/>
    </row>
    <row r="744" spans="10:10" x14ac:dyDescent="0.2">
      <c r="J744" s="91"/>
    </row>
    <row r="745" spans="10:10" x14ac:dyDescent="0.2">
      <c r="J745" s="91"/>
    </row>
    <row r="746" spans="10:10" x14ac:dyDescent="0.2">
      <c r="J746" s="91"/>
    </row>
    <row r="747" spans="10:10" x14ac:dyDescent="0.2">
      <c r="J747" s="91"/>
    </row>
    <row r="748" spans="10:10" x14ac:dyDescent="0.2">
      <c r="J748" s="91"/>
    </row>
    <row r="749" spans="10:10" x14ac:dyDescent="0.2">
      <c r="J749" s="91"/>
    </row>
    <row r="750" spans="10:10" x14ac:dyDescent="0.2">
      <c r="J750" s="91"/>
    </row>
    <row r="751" spans="10:10" x14ac:dyDescent="0.2">
      <c r="J751" s="91"/>
    </row>
    <row r="752" spans="10:10" x14ac:dyDescent="0.2">
      <c r="J752" s="91"/>
    </row>
    <row r="753" spans="10:10" x14ac:dyDescent="0.2">
      <c r="J753" s="91"/>
    </row>
    <row r="754" spans="10:10" x14ac:dyDescent="0.2">
      <c r="J754" s="91"/>
    </row>
    <row r="755" spans="10:10" x14ac:dyDescent="0.2">
      <c r="J755" s="91"/>
    </row>
    <row r="756" spans="10:10" x14ac:dyDescent="0.2">
      <c r="J756" s="91"/>
    </row>
    <row r="757" spans="10:10" x14ac:dyDescent="0.2">
      <c r="J757" s="91"/>
    </row>
    <row r="758" spans="10:10" x14ac:dyDescent="0.2">
      <c r="J758" s="91"/>
    </row>
    <row r="759" spans="10:10" x14ac:dyDescent="0.2">
      <c r="J759" s="91"/>
    </row>
    <row r="760" spans="10:10" x14ac:dyDescent="0.2">
      <c r="J760" s="91"/>
    </row>
    <row r="761" spans="10:10" x14ac:dyDescent="0.2">
      <c r="J761" s="91"/>
    </row>
    <row r="762" spans="10:10" x14ac:dyDescent="0.2">
      <c r="J762" s="91"/>
    </row>
    <row r="763" spans="10:10" x14ac:dyDescent="0.2">
      <c r="J763" s="91"/>
    </row>
    <row r="764" spans="10:10" x14ac:dyDescent="0.2">
      <c r="J764" s="91"/>
    </row>
    <row r="765" spans="10:10" x14ac:dyDescent="0.2">
      <c r="J765" s="91"/>
    </row>
    <row r="766" spans="10:10" x14ac:dyDescent="0.2">
      <c r="J766" s="91"/>
    </row>
    <row r="767" spans="10:10" x14ac:dyDescent="0.2">
      <c r="J767" s="91"/>
    </row>
    <row r="768" spans="10:10" x14ac:dyDescent="0.2">
      <c r="J768" s="91"/>
    </row>
    <row r="769" spans="10:10" x14ac:dyDescent="0.2">
      <c r="J769" s="91"/>
    </row>
    <row r="770" spans="10:10" x14ac:dyDescent="0.2">
      <c r="J770" s="91"/>
    </row>
    <row r="771" spans="10:10" x14ac:dyDescent="0.2">
      <c r="J771" s="91"/>
    </row>
    <row r="772" spans="10:10" x14ac:dyDescent="0.2">
      <c r="J772" s="91"/>
    </row>
    <row r="773" spans="10:10" x14ac:dyDescent="0.2">
      <c r="J773" s="91"/>
    </row>
    <row r="774" spans="10:10" x14ac:dyDescent="0.2">
      <c r="J774" s="91"/>
    </row>
    <row r="775" spans="10:10" x14ac:dyDescent="0.2">
      <c r="J775" s="91"/>
    </row>
    <row r="776" spans="10:10" x14ac:dyDescent="0.2">
      <c r="J776" s="91"/>
    </row>
    <row r="777" spans="10:10" x14ac:dyDescent="0.2">
      <c r="J777" s="91"/>
    </row>
    <row r="778" spans="10:10" x14ac:dyDescent="0.2">
      <c r="J778" s="91"/>
    </row>
    <row r="779" spans="10:10" x14ac:dyDescent="0.2">
      <c r="J779" s="91"/>
    </row>
    <row r="780" spans="10:10" x14ac:dyDescent="0.2">
      <c r="J780" s="91"/>
    </row>
    <row r="781" spans="10:10" x14ac:dyDescent="0.2">
      <c r="J781" s="91"/>
    </row>
    <row r="782" spans="10:10" x14ac:dyDescent="0.2">
      <c r="J782" s="91"/>
    </row>
    <row r="783" spans="10:10" x14ac:dyDescent="0.2">
      <c r="J783" s="91"/>
    </row>
    <row r="784" spans="10:10" x14ac:dyDescent="0.2">
      <c r="J784" s="91"/>
    </row>
    <row r="785" spans="10:10" x14ac:dyDescent="0.2">
      <c r="J785" s="91"/>
    </row>
    <row r="786" spans="10:10" x14ac:dyDescent="0.2">
      <c r="J786" s="91"/>
    </row>
    <row r="787" spans="10:10" x14ac:dyDescent="0.2">
      <c r="J787" s="91"/>
    </row>
    <row r="788" spans="10:10" x14ac:dyDescent="0.2">
      <c r="J788" s="91"/>
    </row>
    <row r="789" spans="10:10" x14ac:dyDescent="0.2">
      <c r="J789" s="91"/>
    </row>
    <row r="790" spans="10:10" x14ac:dyDescent="0.2">
      <c r="J790" s="91"/>
    </row>
    <row r="791" spans="10:10" x14ac:dyDescent="0.2">
      <c r="J791" s="91"/>
    </row>
    <row r="792" spans="10:10" x14ac:dyDescent="0.2">
      <c r="J792" s="91"/>
    </row>
    <row r="793" spans="10:10" x14ac:dyDescent="0.2">
      <c r="J793" s="91"/>
    </row>
    <row r="794" spans="10:10" x14ac:dyDescent="0.2">
      <c r="J794" s="91"/>
    </row>
    <row r="795" spans="10:10" x14ac:dyDescent="0.2">
      <c r="J795" s="91"/>
    </row>
    <row r="796" spans="10:10" x14ac:dyDescent="0.2">
      <c r="J796" s="91"/>
    </row>
    <row r="797" spans="10:10" x14ac:dyDescent="0.2">
      <c r="J797" s="91"/>
    </row>
    <row r="798" spans="10:10" x14ac:dyDescent="0.2">
      <c r="J798" s="91"/>
    </row>
    <row r="799" spans="10:10" x14ac:dyDescent="0.2">
      <c r="J799" s="91"/>
    </row>
    <row r="800" spans="10:10" x14ac:dyDescent="0.2">
      <c r="J800" s="91"/>
    </row>
    <row r="801" spans="10:10" x14ac:dyDescent="0.2">
      <c r="J801" s="91"/>
    </row>
    <row r="802" spans="10:10" x14ac:dyDescent="0.2">
      <c r="J802" s="91"/>
    </row>
    <row r="803" spans="10:10" x14ac:dyDescent="0.2">
      <c r="J803" s="91"/>
    </row>
    <row r="804" spans="10:10" x14ac:dyDescent="0.2">
      <c r="J804" s="91"/>
    </row>
    <row r="805" spans="10:10" x14ac:dyDescent="0.2">
      <c r="J805" s="91"/>
    </row>
    <row r="806" spans="10:10" x14ac:dyDescent="0.2">
      <c r="J806" s="91"/>
    </row>
    <row r="807" spans="10:10" x14ac:dyDescent="0.2">
      <c r="J807" s="91"/>
    </row>
    <row r="808" spans="10:10" x14ac:dyDescent="0.2">
      <c r="J808" s="91"/>
    </row>
    <row r="809" spans="10:10" x14ac:dyDescent="0.2">
      <c r="J809" s="91"/>
    </row>
    <row r="810" spans="10:10" x14ac:dyDescent="0.2">
      <c r="J810" s="91"/>
    </row>
    <row r="811" spans="10:10" x14ac:dyDescent="0.2">
      <c r="J811" s="91"/>
    </row>
    <row r="812" spans="10:10" x14ac:dyDescent="0.2">
      <c r="J812" s="91"/>
    </row>
    <row r="813" spans="10:10" x14ac:dyDescent="0.2">
      <c r="J813" s="91"/>
    </row>
    <row r="814" spans="10:10" x14ac:dyDescent="0.2">
      <c r="J814" s="91"/>
    </row>
    <row r="815" spans="10:10" x14ac:dyDescent="0.2">
      <c r="J815" s="91"/>
    </row>
    <row r="816" spans="10:10" x14ac:dyDescent="0.2">
      <c r="J816" s="91"/>
    </row>
    <row r="817" spans="10:10" x14ac:dyDescent="0.2">
      <c r="J817" s="91"/>
    </row>
    <row r="818" spans="10:10" x14ac:dyDescent="0.2">
      <c r="J818" s="91"/>
    </row>
    <row r="819" spans="10:10" x14ac:dyDescent="0.2">
      <c r="J819" s="91"/>
    </row>
    <row r="820" spans="10:10" x14ac:dyDescent="0.2">
      <c r="J820" s="91"/>
    </row>
    <row r="821" spans="10:10" x14ac:dyDescent="0.2">
      <c r="J821" s="91"/>
    </row>
    <row r="822" spans="10:10" x14ac:dyDescent="0.2">
      <c r="J822" s="91"/>
    </row>
    <row r="823" spans="10:10" x14ac:dyDescent="0.2">
      <c r="J823" s="91"/>
    </row>
    <row r="824" spans="10:10" x14ac:dyDescent="0.2">
      <c r="J824" s="91"/>
    </row>
    <row r="825" spans="10:10" x14ac:dyDescent="0.2">
      <c r="J825" s="91"/>
    </row>
    <row r="826" spans="10:10" x14ac:dyDescent="0.2">
      <c r="J826" s="91"/>
    </row>
    <row r="827" spans="10:10" x14ac:dyDescent="0.2">
      <c r="J827" s="91"/>
    </row>
    <row r="828" spans="10:10" x14ac:dyDescent="0.2">
      <c r="J828" s="91"/>
    </row>
    <row r="829" spans="10:10" x14ac:dyDescent="0.2">
      <c r="J829" s="91"/>
    </row>
    <row r="830" spans="10:10" x14ac:dyDescent="0.2">
      <c r="J830" s="91"/>
    </row>
    <row r="831" spans="10:10" x14ac:dyDescent="0.2">
      <c r="J831" s="91"/>
    </row>
    <row r="832" spans="10:10" x14ac:dyDescent="0.2">
      <c r="J832" s="91"/>
    </row>
    <row r="833" spans="10:10" x14ac:dyDescent="0.2">
      <c r="J833" s="91"/>
    </row>
    <row r="834" spans="10:10" x14ac:dyDescent="0.2">
      <c r="J834" s="91"/>
    </row>
    <row r="835" spans="10:10" x14ac:dyDescent="0.2">
      <c r="J835" s="91"/>
    </row>
    <row r="836" spans="10:10" x14ac:dyDescent="0.2">
      <c r="J836" s="91"/>
    </row>
    <row r="837" spans="10:10" x14ac:dyDescent="0.2">
      <c r="J837" s="91"/>
    </row>
    <row r="838" spans="10:10" x14ac:dyDescent="0.2">
      <c r="J838" s="91"/>
    </row>
    <row r="839" spans="10:10" x14ac:dyDescent="0.2">
      <c r="J839" s="91"/>
    </row>
    <row r="840" spans="10:10" x14ac:dyDescent="0.2">
      <c r="J840" s="91"/>
    </row>
    <row r="841" spans="10:10" x14ac:dyDescent="0.2">
      <c r="J841" s="91"/>
    </row>
    <row r="842" spans="10:10" x14ac:dyDescent="0.2">
      <c r="J842" s="91"/>
    </row>
    <row r="843" spans="10:10" x14ac:dyDescent="0.2">
      <c r="J843" s="91"/>
    </row>
    <row r="844" spans="10:10" x14ac:dyDescent="0.2">
      <c r="J844" s="91"/>
    </row>
    <row r="845" spans="10:10" x14ac:dyDescent="0.2">
      <c r="J845" s="91"/>
    </row>
    <row r="846" spans="10:10" x14ac:dyDescent="0.2">
      <c r="J846" s="91"/>
    </row>
    <row r="847" spans="10:10" x14ac:dyDescent="0.2">
      <c r="J847" s="91"/>
    </row>
    <row r="848" spans="10:10" x14ac:dyDescent="0.2">
      <c r="J848" s="91"/>
    </row>
    <row r="849" spans="10:10" x14ac:dyDescent="0.2">
      <c r="J849" s="91"/>
    </row>
    <row r="850" spans="10:10" x14ac:dyDescent="0.2">
      <c r="J850" s="91"/>
    </row>
    <row r="851" spans="10:10" x14ac:dyDescent="0.2">
      <c r="J851" s="91"/>
    </row>
    <row r="852" spans="10:10" x14ac:dyDescent="0.2">
      <c r="J852" s="91"/>
    </row>
    <row r="853" spans="10:10" x14ac:dyDescent="0.2">
      <c r="J853" s="91"/>
    </row>
    <row r="854" spans="10:10" x14ac:dyDescent="0.2">
      <c r="J854" s="91"/>
    </row>
    <row r="855" spans="10:10" x14ac:dyDescent="0.2">
      <c r="J855" s="91"/>
    </row>
    <row r="856" spans="10:10" x14ac:dyDescent="0.2">
      <c r="J856" s="91"/>
    </row>
    <row r="857" spans="10:10" x14ac:dyDescent="0.2">
      <c r="J857" s="91"/>
    </row>
    <row r="858" spans="10:10" x14ac:dyDescent="0.2">
      <c r="J858" s="91"/>
    </row>
    <row r="859" spans="10:10" x14ac:dyDescent="0.2">
      <c r="J859" s="91"/>
    </row>
    <row r="860" spans="10:10" x14ac:dyDescent="0.2">
      <c r="J860" s="91"/>
    </row>
    <row r="861" spans="10:10" x14ac:dyDescent="0.2">
      <c r="J861" s="91"/>
    </row>
    <row r="862" spans="10:10" x14ac:dyDescent="0.2">
      <c r="J862" s="91"/>
    </row>
    <row r="863" spans="10:10" x14ac:dyDescent="0.2">
      <c r="J863" s="91"/>
    </row>
    <row r="864" spans="10:10" x14ac:dyDescent="0.2">
      <c r="J864" s="91"/>
    </row>
    <row r="865" spans="10:10" x14ac:dyDescent="0.2">
      <c r="J865" s="91"/>
    </row>
    <row r="866" spans="10:10" x14ac:dyDescent="0.2">
      <c r="J866" s="91"/>
    </row>
    <row r="867" spans="10:10" x14ac:dyDescent="0.2">
      <c r="J867" s="91"/>
    </row>
    <row r="868" spans="10:10" x14ac:dyDescent="0.2">
      <c r="J868" s="91"/>
    </row>
    <row r="869" spans="10:10" x14ac:dyDescent="0.2">
      <c r="J869" s="91"/>
    </row>
    <row r="870" spans="10:10" x14ac:dyDescent="0.2">
      <c r="J870" s="91"/>
    </row>
    <row r="871" spans="10:10" x14ac:dyDescent="0.2">
      <c r="J871" s="91"/>
    </row>
    <row r="872" spans="10:10" x14ac:dyDescent="0.2">
      <c r="J872" s="91"/>
    </row>
    <row r="873" spans="10:10" x14ac:dyDescent="0.2">
      <c r="J873" s="91"/>
    </row>
    <row r="874" spans="10:10" x14ac:dyDescent="0.2">
      <c r="J874" s="91"/>
    </row>
    <row r="875" spans="10:10" x14ac:dyDescent="0.2">
      <c r="J875" s="91"/>
    </row>
    <row r="876" spans="10:10" x14ac:dyDescent="0.2">
      <c r="J876" s="91"/>
    </row>
    <row r="877" spans="10:10" x14ac:dyDescent="0.2">
      <c r="J877" s="91"/>
    </row>
    <row r="878" spans="10:10" x14ac:dyDescent="0.2">
      <c r="J878" s="91"/>
    </row>
    <row r="879" spans="10:10" x14ac:dyDescent="0.2">
      <c r="J879" s="91"/>
    </row>
    <row r="880" spans="10:10" x14ac:dyDescent="0.2">
      <c r="J880" s="91"/>
    </row>
    <row r="881" spans="10:10" x14ac:dyDescent="0.2">
      <c r="J881" s="91"/>
    </row>
    <row r="882" spans="10:10" x14ac:dyDescent="0.2">
      <c r="J882" s="91"/>
    </row>
    <row r="883" spans="10:10" x14ac:dyDescent="0.2">
      <c r="J883" s="91"/>
    </row>
    <row r="884" spans="10:10" x14ac:dyDescent="0.2">
      <c r="J884" s="91"/>
    </row>
    <row r="885" spans="10:10" x14ac:dyDescent="0.2">
      <c r="J885" s="91"/>
    </row>
    <row r="886" spans="10:10" x14ac:dyDescent="0.2">
      <c r="J886" s="91"/>
    </row>
    <row r="887" spans="10:10" x14ac:dyDescent="0.2">
      <c r="J887" s="91"/>
    </row>
    <row r="888" spans="10:10" x14ac:dyDescent="0.2">
      <c r="J888" s="91"/>
    </row>
    <row r="889" spans="10:10" x14ac:dyDescent="0.2">
      <c r="J889" s="91"/>
    </row>
    <row r="890" spans="10:10" x14ac:dyDescent="0.2">
      <c r="J890" s="91"/>
    </row>
    <row r="891" spans="10:10" x14ac:dyDescent="0.2">
      <c r="J891" s="91"/>
    </row>
    <row r="892" spans="10:10" x14ac:dyDescent="0.2">
      <c r="J892" s="91"/>
    </row>
    <row r="893" spans="10:10" x14ac:dyDescent="0.2">
      <c r="J893" s="91"/>
    </row>
    <row r="894" spans="10:10" x14ac:dyDescent="0.2">
      <c r="J894" s="91"/>
    </row>
    <row r="895" spans="10:10" x14ac:dyDescent="0.2">
      <c r="J895" s="91"/>
    </row>
    <row r="896" spans="10:10" x14ac:dyDescent="0.2">
      <c r="J896" s="91"/>
    </row>
    <row r="897" spans="10:10" x14ac:dyDescent="0.2">
      <c r="J897" s="91"/>
    </row>
    <row r="898" spans="10:10" x14ac:dyDescent="0.2">
      <c r="J898" s="91"/>
    </row>
    <row r="899" spans="10:10" x14ac:dyDescent="0.2">
      <c r="J899" s="91"/>
    </row>
    <row r="900" spans="10:10" x14ac:dyDescent="0.2">
      <c r="J900" s="91"/>
    </row>
    <row r="901" spans="10:10" x14ac:dyDescent="0.2">
      <c r="J901" s="91"/>
    </row>
    <row r="902" spans="10:10" x14ac:dyDescent="0.2">
      <c r="J902" s="91"/>
    </row>
    <row r="903" spans="10:10" x14ac:dyDescent="0.2">
      <c r="J903" s="91"/>
    </row>
    <row r="904" spans="10:10" x14ac:dyDescent="0.2">
      <c r="J904" s="91"/>
    </row>
    <row r="905" spans="10:10" x14ac:dyDescent="0.2">
      <c r="J905" s="91"/>
    </row>
    <row r="906" spans="10:10" x14ac:dyDescent="0.2">
      <c r="J906" s="91"/>
    </row>
    <row r="907" spans="10:10" x14ac:dyDescent="0.2">
      <c r="J907" s="91"/>
    </row>
    <row r="908" spans="10:10" x14ac:dyDescent="0.2">
      <c r="J908" s="91"/>
    </row>
    <row r="909" spans="10:10" x14ac:dyDescent="0.2">
      <c r="J909" s="91"/>
    </row>
    <row r="910" spans="10:10" x14ac:dyDescent="0.2">
      <c r="J910" s="91"/>
    </row>
    <row r="911" spans="10:10" x14ac:dyDescent="0.2">
      <c r="J911" s="91"/>
    </row>
    <row r="912" spans="10:10" x14ac:dyDescent="0.2">
      <c r="J912" s="91"/>
    </row>
    <row r="913" spans="10:10" x14ac:dyDescent="0.2">
      <c r="J913" s="91"/>
    </row>
    <row r="914" spans="10:10" x14ac:dyDescent="0.2">
      <c r="J914" s="91"/>
    </row>
    <row r="915" spans="10:10" x14ac:dyDescent="0.2">
      <c r="J915" s="91"/>
    </row>
    <row r="916" spans="10:10" x14ac:dyDescent="0.2">
      <c r="J916" s="91"/>
    </row>
    <row r="917" spans="10:10" x14ac:dyDescent="0.2">
      <c r="J917" s="91"/>
    </row>
    <row r="918" spans="10:10" x14ac:dyDescent="0.2">
      <c r="J918" s="91"/>
    </row>
    <row r="919" spans="10:10" x14ac:dyDescent="0.2">
      <c r="J919" s="91"/>
    </row>
    <row r="920" spans="10:10" x14ac:dyDescent="0.2">
      <c r="J920" s="91"/>
    </row>
    <row r="921" spans="10:10" x14ac:dyDescent="0.2">
      <c r="J921" s="91"/>
    </row>
    <row r="922" spans="10:10" x14ac:dyDescent="0.2">
      <c r="J922" s="91"/>
    </row>
    <row r="923" spans="10:10" x14ac:dyDescent="0.2">
      <c r="J923" s="91"/>
    </row>
    <row r="924" spans="10:10" x14ac:dyDescent="0.2">
      <c r="J924" s="91"/>
    </row>
    <row r="925" spans="10:10" x14ac:dyDescent="0.2">
      <c r="J925" s="91"/>
    </row>
    <row r="926" spans="10:10" x14ac:dyDescent="0.2">
      <c r="J926" s="91"/>
    </row>
    <row r="927" spans="10:10" x14ac:dyDescent="0.2">
      <c r="J927" s="91"/>
    </row>
    <row r="928" spans="10:10" x14ac:dyDescent="0.2">
      <c r="J928" s="91"/>
    </row>
    <row r="929" spans="10:10" x14ac:dyDescent="0.2">
      <c r="J929" s="91"/>
    </row>
    <row r="930" spans="10:10" x14ac:dyDescent="0.2">
      <c r="J930" s="91"/>
    </row>
    <row r="931" spans="10:10" x14ac:dyDescent="0.2">
      <c r="J931" s="91"/>
    </row>
    <row r="932" spans="10:10" x14ac:dyDescent="0.2">
      <c r="J932" s="91"/>
    </row>
    <row r="933" spans="10:10" x14ac:dyDescent="0.2">
      <c r="J933" s="91"/>
    </row>
    <row r="934" spans="10:10" x14ac:dyDescent="0.2">
      <c r="J934" s="91"/>
    </row>
    <row r="935" spans="10:10" x14ac:dyDescent="0.2">
      <c r="J935" s="91"/>
    </row>
    <row r="936" spans="10:10" x14ac:dyDescent="0.2">
      <c r="J936" s="91"/>
    </row>
    <row r="937" spans="10:10" x14ac:dyDescent="0.2">
      <c r="J937" s="91"/>
    </row>
    <row r="938" spans="10:10" x14ac:dyDescent="0.2">
      <c r="J938" s="91"/>
    </row>
    <row r="939" spans="10:10" x14ac:dyDescent="0.2">
      <c r="J939" s="91"/>
    </row>
    <row r="940" spans="10:10" x14ac:dyDescent="0.2">
      <c r="J940" s="91"/>
    </row>
    <row r="941" spans="10:10" x14ac:dyDescent="0.2">
      <c r="J941" s="91"/>
    </row>
    <row r="942" spans="10:10" x14ac:dyDescent="0.2">
      <c r="J942" s="91"/>
    </row>
    <row r="943" spans="10:10" x14ac:dyDescent="0.2">
      <c r="J943" s="91"/>
    </row>
    <row r="944" spans="10:10" x14ac:dyDescent="0.2">
      <c r="J944" s="91"/>
    </row>
    <row r="945" spans="10:10" x14ac:dyDescent="0.2">
      <c r="J945" s="91"/>
    </row>
    <row r="946" spans="10:10" x14ac:dyDescent="0.2">
      <c r="J946" s="91"/>
    </row>
    <row r="947" spans="10:10" x14ac:dyDescent="0.2">
      <c r="J947" s="91"/>
    </row>
    <row r="948" spans="10:10" x14ac:dyDescent="0.2">
      <c r="J948" s="91"/>
    </row>
    <row r="949" spans="10:10" x14ac:dyDescent="0.2">
      <c r="J949" s="91"/>
    </row>
    <row r="950" spans="10:10" x14ac:dyDescent="0.2">
      <c r="J950" s="91"/>
    </row>
    <row r="951" spans="10:10" x14ac:dyDescent="0.2">
      <c r="J951" s="91"/>
    </row>
    <row r="952" spans="10:10" x14ac:dyDescent="0.2">
      <c r="J952" s="91"/>
    </row>
    <row r="953" spans="10:10" x14ac:dyDescent="0.2">
      <c r="J953" s="91"/>
    </row>
    <row r="954" spans="10:10" x14ac:dyDescent="0.2">
      <c r="J954" s="91"/>
    </row>
    <row r="955" spans="10:10" x14ac:dyDescent="0.2">
      <c r="J955" s="91"/>
    </row>
    <row r="956" spans="10:10" x14ac:dyDescent="0.2">
      <c r="J956" s="91"/>
    </row>
    <row r="957" spans="10:10" x14ac:dyDescent="0.2">
      <c r="J957" s="91"/>
    </row>
    <row r="958" spans="10:10" x14ac:dyDescent="0.2">
      <c r="J958" s="91"/>
    </row>
    <row r="959" spans="10:10" x14ac:dyDescent="0.2">
      <c r="J959" s="91"/>
    </row>
    <row r="960" spans="10:10" x14ac:dyDescent="0.2">
      <c r="J960" s="91"/>
    </row>
    <row r="961" spans="10:10" x14ac:dyDescent="0.2">
      <c r="J961" s="91"/>
    </row>
    <row r="962" spans="10:10" x14ac:dyDescent="0.2">
      <c r="J962" s="91"/>
    </row>
    <row r="963" spans="10:10" x14ac:dyDescent="0.2">
      <c r="J963" s="91"/>
    </row>
    <row r="964" spans="10:10" x14ac:dyDescent="0.2">
      <c r="J964" s="91"/>
    </row>
    <row r="965" spans="10:10" x14ac:dyDescent="0.2">
      <c r="J965" s="91"/>
    </row>
    <row r="966" spans="10:10" x14ac:dyDescent="0.2">
      <c r="J966" s="91"/>
    </row>
    <row r="967" spans="10:10" x14ac:dyDescent="0.2">
      <c r="J967" s="91"/>
    </row>
    <row r="968" spans="10:10" x14ac:dyDescent="0.2">
      <c r="J968" s="91"/>
    </row>
    <row r="969" spans="10:10" x14ac:dyDescent="0.2">
      <c r="J969" s="91"/>
    </row>
    <row r="970" spans="10:10" x14ac:dyDescent="0.2">
      <c r="J970" s="91"/>
    </row>
    <row r="971" spans="10:10" x14ac:dyDescent="0.2">
      <c r="J971" s="91"/>
    </row>
    <row r="972" spans="10:10" x14ac:dyDescent="0.2">
      <c r="J972" s="91"/>
    </row>
    <row r="973" spans="10:10" x14ac:dyDescent="0.2">
      <c r="J973" s="91"/>
    </row>
    <row r="974" spans="10:10" x14ac:dyDescent="0.2">
      <c r="J974" s="91"/>
    </row>
    <row r="975" spans="10:10" x14ac:dyDescent="0.2">
      <c r="J975" s="91"/>
    </row>
    <row r="976" spans="10:10" x14ac:dyDescent="0.2">
      <c r="J976" s="91"/>
    </row>
    <row r="977" spans="10:10" x14ac:dyDescent="0.2">
      <c r="J977" s="91"/>
    </row>
    <row r="978" spans="10:10" x14ac:dyDescent="0.2">
      <c r="J978" s="91"/>
    </row>
    <row r="979" spans="10:10" x14ac:dyDescent="0.2">
      <c r="J979" s="91"/>
    </row>
    <row r="980" spans="10:10" x14ac:dyDescent="0.2">
      <c r="J980" s="91"/>
    </row>
    <row r="981" spans="10:10" x14ac:dyDescent="0.2">
      <c r="J981" s="91"/>
    </row>
    <row r="982" spans="10:10" x14ac:dyDescent="0.2">
      <c r="J982" s="91"/>
    </row>
    <row r="983" spans="10:10" x14ac:dyDescent="0.2">
      <c r="J983" s="91"/>
    </row>
    <row r="984" spans="10:10" x14ac:dyDescent="0.2">
      <c r="J984" s="91"/>
    </row>
    <row r="985" spans="10:10" x14ac:dyDescent="0.2">
      <c r="J985" s="91"/>
    </row>
    <row r="986" spans="10:10" x14ac:dyDescent="0.2">
      <c r="J986" s="91"/>
    </row>
    <row r="987" spans="10:10" x14ac:dyDescent="0.2">
      <c r="J987" s="91"/>
    </row>
    <row r="988" spans="10:10" x14ac:dyDescent="0.2">
      <c r="J988" s="91"/>
    </row>
    <row r="989" spans="10:10" x14ac:dyDescent="0.2">
      <c r="J989" s="91"/>
    </row>
    <row r="990" spans="10:10" x14ac:dyDescent="0.2">
      <c r="J990" s="91"/>
    </row>
    <row r="991" spans="10:10" x14ac:dyDescent="0.2">
      <c r="J991" s="91"/>
    </row>
    <row r="992" spans="10:10" x14ac:dyDescent="0.2">
      <c r="J992" s="91"/>
    </row>
    <row r="993" spans="10:10" x14ac:dyDescent="0.2">
      <c r="J993" s="91"/>
    </row>
    <row r="994" spans="10:10" x14ac:dyDescent="0.2">
      <c r="J994" s="91"/>
    </row>
    <row r="995" spans="10:10" x14ac:dyDescent="0.2">
      <c r="J995" s="91"/>
    </row>
    <row r="996" spans="10:10" x14ac:dyDescent="0.2">
      <c r="J996" s="91"/>
    </row>
    <row r="997" spans="10:10" x14ac:dyDescent="0.2">
      <c r="J997" s="91"/>
    </row>
    <row r="998" spans="10:10" x14ac:dyDescent="0.2">
      <c r="J998" s="91"/>
    </row>
    <row r="999" spans="10:10" x14ac:dyDescent="0.2">
      <c r="J999" s="91"/>
    </row>
    <row r="1000" spans="10:10" x14ac:dyDescent="0.2">
      <c r="J1000" s="91"/>
    </row>
    <row r="1001" spans="10:10" x14ac:dyDescent="0.2">
      <c r="J1001" s="91"/>
    </row>
    <row r="1002" spans="10:10" x14ac:dyDescent="0.2">
      <c r="J1002" s="91"/>
    </row>
    <row r="1003" spans="10:10" x14ac:dyDescent="0.2">
      <c r="J1003" s="91"/>
    </row>
    <row r="1004" spans="10:10" x14ac:dyDescent="0.2">
      <c r="J1004" s="91"/>
    </row>
    <row r="1005" spans="10:10" x14ac:dyDescent="0.2">
      <c r="J1005" s="91"/>
    </row>
    <row r="1006" spans="10:10" x14ac:dyDescent="0.2">
      <c r="J1006" s="91"/>
    </row>
    <row r="1007" spans="10:10" x14ac:dyDescent="0.2">
      <c r="J1007" s="91"/>
    </row>
    <row r="1008" spans="10:10" x14ac:dyDescent="0.2">
      <c r="J1008" s="91"/>
    </row>
    <row r="1009" spans="10:10" x14ac:dyDescent="0.2">
      <c r="J1009" s="91"/>
    </row>
    <row r="1010" spans="10:10" x14ac:dyDescent="0.2">
      <c r="J1010" s="91"/>
    </row>
    <row r="1011" spans="10:10" x14ac:dyDescent="0.2">
      <c r="J1011" s="91"/>
    </row>
    <row r="1012" spans="10:10" x14ac:dyDescent="0.2">
      <c r="J1012" s="91"/>
    </row>
    <row r="1013" spans="10:10" x14ac:dyDescent="0.2">
      <c r="J1013" s="91"/>
    </row>
    <row r="1014" spans="10:10" x14ac:dyDescent="0.2">
      <c r="J1014" s="91"/>
    </row>
    <row r="1015" spans="10:10" x14ac:dyDescent="0.2">
      <c r="J1015" s="91"/>
    </row>
    <row r="1016" spans="10:10" x14ac:dyDescent="0.2">
      <c r="J1016" s="91"/>
    </row>
    <row r="1017" spans="10:10" x14ac:dyDescent="0.2">
      <c r="J1017" s="91"/>
    </row>
    <row r="1018" spans="10:10" x14ac:dyDescent="0.2">
      <c r="J1018" s="91"/>
    </row>
    <row r="1019" spans="10:10" x14ac:dyDescent="0.2">
      <c r="J1019" s="91"/>
    </row>
    <row r="1020" spans="10:10" x14ac:dyDescent="0.2">
      <c r="J1020" s="91"/>
    </row>
    <row r="1021" spans="10:10" x14ac:dyDescent="0.2">
      <c r="J1021" s="91"/>
    </row>
    <row r="1022" spans="10:10" x14ac:dyDescent="0.2">
      <c r="J1022" s="91"/>
    </row>
    <row r="1023" spans="10:10" x14ac:dyDescent="0.2">
      <c r="J1023" s="91"/>
    </row>
    <row r="1024" spans="10:10" x14ac:dyDescent="0.2">
      <c r="J1024" s="91"/>
    </row>
    <row r="1025" spans="10:10" x14ac:dyDescent="0.2">
      <c r="J1025" s="91"/>
    </row>
    <row r="1026" spans="10:10" x14ac:dyDescent="0.2">
      <c r="J1026" s="91"/>
    </row>
    <row r="1027" spans="10:10" x14ac:dyDescent="0.2">
      <c r="J1027" s="91"/>
    </row>
    <row r="1028" spans="10:10" x14ac:dyDescent="0.2">
      <c r="J1028" s="91"/>
    </row>
    <row r="1029" spans="10:10" x14ac:dyDescent="0.2">
      <c r="J1029" s="91"/>
    </row>
    <row r="1030" spans="10:10" x14ac:dyDescent="0.2">
      <c r="J1030" s="91"/>
    </row>
    <row r="1031" spans="10:10" x14ac:dyDescent="0.2">
      <c r="J1031" s="91"/>
    </row>
    <row r="1032" spans="10:10" x14ac:dyDescent="0.2">
      <c r="J1032" s="91"/>
    </row>
    <row r="1033" spans="10:10" x14ac:dyDescent="0.2">
      <c r="J1033" s="91"/>
    </row>
    <row r="1034" spans="10:10" x14ac:dyDescent="0.2">
      <c r="J1034" s="91"/>
    </row>
    <row r="1035" spans="10:10" x14ac:dyDescent="0.2">
      <c r="J1035" s="91"/>
    </row>
    <row r="1036" spans="10:10" x14ac:dyDescent="0.2">
      <c r="J1036" s="91"/>
    </row>
    <row r="1037" spans="10:10" x14ac:dyDescent="0.2">
      <c r="J1037" s="91"/>
    </row>
    <row r="1038" spans="10:10" x14ac:dyDescent="0.2">
      <c r="J1038" s="91"/>
    </row>
    <row r="1039" spans="10:10" x14ac:dyDescent="0.2">
      <c r="J1039" s="91"/>
    </row>
    <row r="1040" spans="10:10" x14ac:dyDescent="0.2">
      <c r="J1040" s="91"/>
    </row>
    <row r="1041" spans="10:10" x14ac:dyDescent="0.2">
      <c r="J1041" s="91"/>
    </row>
    <row r="1042" spans="10:10" x14ac:dyDescent="0.2">
      <c r="J1042" s="91"/>
    </row>
    <row r="1043" spans="10:10" x14ac:dyDescent="0.2">
      <c r="J1043" s="91"/>
    </row>
    <row r="1044" spans="10:10" x14ac:dyDescent="0.2">
      <c r="J1044" s="91"/>
    </row>
  </sheetData>
  <mergeCells count="7">
    <mergeCell ref="A39:J39"/>
    <mergeCell ref="A54:J54"/>
    <mergeCell ref="A57:J57"/>
    <mergeCell ref="A60:J60"/>
    <mergeCell ref="A3:J3"/>
    <mergeCell ref="A21:J21"/>
    <mergeCell ref="A30:J3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4A74D-0A52-3E4E-B72A-810A9CD2402E}">
  <dimension ref="A1:R388"/>
  <sheetViews>
    <sheetView topLeftCell="A285" zoomScale="139" workbookViewId="0">
      <selection activeCell="C228" sqref="C228"/>
    </sheetView>
  </sheetViews>
  <sheetFormatPr defaultColWidth="11.42578125" defaultRowHeight="12.75" customHeight="1" x14ac:dyDescent="0.2"/>
  <cols>
    <col min="1" max="2" width="26.7109375" customWidth="1"/>
    <col min="3" max="3" width="29.85546875" customWidth="1"/>
    <col min="4" max="5" width="16.28515625" customWidth="1"/>
    <col min="6" max="7" width="46.42578125" customWidth="1"/>
    <col min="8" max="8" width="16.28515625" customWidth="1"/>
    <col min="9" max="9" width="17.28515625" customWidth="1"/>
    <col min="10" max="10" width="15.28515625" customWidth="1"/>
    <col min="11" max="11" width="19.7109375" customWidth="1"/>
    <col min="15" max="15" width="28.140625" customWidth="1"/>
    <col min="16" max="16" width="29.7109375" customWidth="1"/>
    <col min="17" max="17" width="30.140625" customWidth="1"/>
    <col min="18" max="18" width="26.7109375" customWidth="1"/>
  </cols>
  <sheetData>
    <row r="1" spans="1:18" ht="15" x14ac:dyDescent="0.25">
      <c r="A1" s="37" t="s">
        <v>179</v>
      </c>
      <c r="B1" s="37" t="s">
        <v>180</v>
      </c>
      <c r="C1" s="37" t="s">
        <v>181</v>
      </c>
      <c r="D1" s="37" t="s">
        <v>182</v>
      </c>
      <c r="E1" s="37" t="s">
        <v>183</v>
      </c>
      <c r="F1" s="111" t="s">
        <v>184</v>
      </c>
      <c r="G1" s="37"/>
      <c r="H1" s="37" t="s">
        <v>185</v>
      </c>
      <c r="I1" s="37" t="s">
        <v>186</v>
      </c>
      <c r="J1" s="37" t="s">
        <v>3</v>
      </c>
      <c r="K1" s="37" t="s">
        <v>4</v>
      </c>
      <c r="L1" s="37" t="s">
        <v>187</v>
      </c>
      <c r="M1" s="37" t="s">
        <v>188</v>
      </c>
      <c r="N1" s="37" t="s">
        <v>189</v>
      </c>
      <c r="O1" s="37" t="s">
        <v>190</v>
      </c>
      <c r="P1" s="37" t="s">
        <v>191</v>
      </c>
      <c r="Q1" s="37" t="s">
        <v>192</v>
      </c>
      <c r="R1" s="37" t="s">
        <v>193</v>
      </c>
    </row>
    <row r="2" spans="1:18" ht="15" x14ac:dyDescent="0.25">
      <c r="A2" s="169">
        <v>44368</v>
      </c>
      <c r="B2" s="168"/>
      <c r="C2" s="168" t="s">
        <v>194</v>
      </c>
      <c r="D2" s="168" t="s">
        <v>195</v>
      </c>
      <c r="E2" s="168" t="s">
        <v>196</v>
      </c>
      <c r="F2" s="37" t="s">
        <v>197</v>
      </c>
      <c r="G2" s="37"/>
      <c r="H2" s="168" t="s">
        <v>198</v>
      </c>
      <c r="I2" s="168" t="s">
        <v>199</v>
      </c>
      <c r="J2" s="168">
        <v>443712468</v>
      </c>
      <c r="K2" s="169">
        <v>27215</v>
      </c>
      <c r="L2" s="168" t="s">
        <v>200</v>
      </c>
      <c r="M2" s="168">
        <v>2376796</v>
      </c>
      <c r="N2" s="168" t="s">
        <v>201</v>
      </c>
      <c r="O2" s="168">
        <v>335</v>
      </c>
      <c r="P2" s="168">
        <v>8561.7000000000007</v>
      </c>
      <c r="Q2" s="168">
        <v>844.06</v>
      </c>
      <c r="R2" s="168">
        <v>9405.76</v>
      </c>
    </row>
    <row r="3" spans="1:18" ht="15" x14ac:dyDescent="0.25">
      <c r="A3" s="169"/>
      <c r="B3" s="168"/>
      <c r="C3" s="168"/>
      <c r="D3" s="168"/>
      <c r="E3" s="168"/>
      <c r="F3" s="37" t="s">
        <v>202</v>
      </c>
      <c r="G3" s="37"/>
      <c r="H3" s="168"/>
      <c r="I3" s="168"/>
      <c r="J3" s="168"/>
      <c r="K3" s="169"/>
      <c r="L3" s="168"/>
      <c r="M3" s="168"/>
      <c r="N3" s="168"/>
      <c r="O3" s="168"/>
      <c r="P3" s="168"/>
      <c r="Q3" s="168"/>
      <c r="R3" s="168"/>
    </row>
    <row r="4" spans="1:18" ht="15" x14ac:dyDescent="0.25">
      <c r="A4" s="169"/>
      <c r="B4" s="168"/>
      <c r="C4" s="168"/>
      <c r="D4" s="168"/>
      <c r="E4" s="168"/>
      <c r="F4" s="37" t="s">
        <v>203</v>
      </c>
      <c r="G4" s="37"/>
      <c r="H4" s="168"/>
      <c r="I4" s="168"/>
      <c r="J4" s="168"/>
      <c r="K4" s="169"/>
      <c r="L4" s="168"/>
      <c r="M4" s="168"/>
      <c r="N4" s="168"/>
      <c r="O4" s="168"/>
      <c r="P4" s="168"/>
      <c r="Q4" s="168"/>
      <c r="R4" s="168"/>
    </row>
    <row r="5" spans="1:18" ht="15" x14ac:dyDescent="0.25">
      <c r="A5" s="38">
        <v>44406</v>
      </c>
      <c r="B5" s="37"/>
      <c r="C5" s="37" t="s">
        <v>204</v>
      </c>
      <c r="D5" s="37" t="s">
        <v>195</v>
      </c>
      <c r="E5" s="37" t="s">
        <v>205</v>
      </c>
      <c r="F5" s="37" t="s">
        <v>206</v>
      </c>
      <c r="G5" s="37"/>
      <c r="H5" s="37" t="s">
        <v>198</v>
      </c>
      <c r="I5" s="37" t="s">
        <v>199</v>
      </c>
      <c r="J5" s="37">
        <v>40553521</v>
      </c>
      <c r="K5" s="38">
        <v>28699</v>
      </c>
      <c r="L5" s="37" t="s">
        <v>207</v>
      </c>
      <c r="M5" s="37">
        <v>2436056</v>
      </c>
      <c r="N5" s="37" t="s">
        <v>208</v>
      </c>
      <c r="O5" s="37">
        <v>87</v>
      </c>
      <c r="P5" s="37">
        <v>3129.44</v>
      </c>
      <c r="Q5" s="37">
        <v>1031.57</v>
      </c>
      <c r="R5" s="37">
        <v>4161.01</v>
      </c>
    </row>
    <row r="6" spans="1:18" ht="15" x14ac:dyDescent="0.25">
      <c r="A6" s="38">
        <v>44420</v>
      </c>
      <c r="B6" s="37"/>
      <c r="C6" s="37" t="s">
        <v>209</v>
      </c>
      <c r="D6" s="37" t="s">
        <v>195</v>
      </c>
      <c r="E6" s="37" t="s">
        <v>196</v>
      </c>
      <c r="F6" s="37" t="s">
        <v>210</v>
      </c>
      <c r="G6" s="37"/>
      <c r="H6" s="37" t="s">
        <v>198</v>
      </c>
      <c r="I6" s="37" t="s">
        <v>199</v>
      </c>
      <c r="J6" s="37">
        <v>7049083</v>
      </c>
      <c r="K6" s="38">
        <v>23456</v>
      </c>
      <c r="L6" s="37" t="s">
        <v>211</v>
      </c>
      <c r="M6" s="37">
        <v>2395252</v>
      </c>
      <c r="N6" s="37" t="s">
        <v>212</v>
      </c>
      <c r="O6" s="37">
        <v>223</v>
      </c>
      <c r="P6" s="37">
        <v>2045</v>
      </c>
      <c r="Q6" s="37">
        <v>624.87</v>
      </c>
      <c r="R6" s="37">
        <v>2669.87</v>
      </c>
    </row>
    <row r="7" spans="1:18" ht="15" x14ac:dyDescent="0.25">
      <c r="A7" s="38">
        <v>44431</v>
      </c>
      <c r="B7" s="37"/>
      <c r="C7" s="37" t="s">
        <v>213</v>
      </c>
      <c r="D7" s="37" t="s">
        <v>195</v>
      </c>
      <c r="E7" s="37" t="s">
        <v>196</v>
      </c>
      <c r="F7" s="37" t="s">
        <v>214</v>
      </c>
      <c r="G7" s="37"/>
      <c r="H7" s="37" t="s">
        <v>198</v>
      </c>
      <c r="I7" s="37" t="s">
        <v>199</v>
      </c>
      <c r="J7" s="37">
        <v>453025991</v>
      </c>
      <c r="K7" s="38">
        <v>14095</v>
      </c>
      <c r="L7" s="37" t="s">
        <v>215</v>
      </c>
      <c r="M7" s="37">
        <v>2442198</v>
      </c>
      <c r="N7" s="37" t="s">
        <v>208</v>
      </c>
      <c r="O7" s="37">
        <v>168</v>
      </c>
      <c r="P7" s="37">
        <v>5031</v>
      </c>
      <c r="Q7" s="37">
        <v>361.49</v>
      </c>
      <c r="R7" s="37">
        <v>5392.49</v>
      </c>
    </row>
    <row r="8" spans="1:18" ht="15" x14ac:dyDescent="0.25">
      <c r="A8" s="169">
        <v>44448</v>
      </c>
      <c r="B8" s="168"/>
      <c r="C8" s="168" t="s">
        <v>216</v>
      </c>
      <c r="D8" s="168" t="s">
        <v>195</v>
      </c>
      <c r="E8" s="168" t="s">
        <v>196</v>
      </c>
      <c r="F8" s="37" t="s">
        <v>217</v>
      </c>
      <c r="G8" s="37"/>
      <c r="H8" s="168" t="s">
        <v>198</v>
      </c>
      <c r="I8" s="168" t="s">
        <v>199</v>
      </c>
      <c r="J8" s="168">
        <v>464748326</v>
      </c>
      <c r="K8" s="169">
        <v>20127</v>
      </c>
      <c r="L8" s="168" t="s">
        <v>218</v>
      </c>
      <c r="M8" s="168">
        <v>2428595</v>
      </c>
      <c r="N8" s="168" t="s">
        <v>208</v>
      </c>
      <c r="O8" s="168">
        <v>199</v>
      </c>
      <c r="P8" s="168">
        <v>7499</v>
      </c>
      <c r="Q8" s="168">
        <v>963.03</v>
      </c>
      <c r="R8" s="168">
        <v>8462.0300000000007</v>
      </c>
    </row>
    <row r="9" spans="1:18" ht="15" x14ac:dyDescent="0.25">
      <c r="A9" s="169"/>
      <c r="B9" s="168"/>
      <c r="C9" s="168"/>
      <c r="D9" s="168"/>
      <c r="E9" s="168"/>
      <c r="F9" s="37" t="s">
        <v>219</v>
      </c>
      <c r="G9" s="37"/>
      <c r="H9" s="168"/>
      <c r="I9" s="168"/>
      <c r="J9" s="168"/>
      <c r="K9" s="169"/>
      <c r="L9" s="168"/>
      <c r="M9" s="168"/>
      <c r="N9" s="168"/>
      <c r="O9" s="168"/>
      <c r="P9" s="168"/>
      <c r="Q9" s="168"/>
      <c r="R9" s="168"/>
    </row>
    <row r="10" spans="1:18" ht="15" x14ac:dyDescent="0.25">
      <c r="A10" s="169">
        <v>44448</v>
      </c>
      <c r="B10" s="168"/>
      <c r="C10" s="168" t="s">
        <v>220</v>
      </c>
      <c r="D10" s="168" t="s">
        <v>195</v>
      </c>
      <c r="E10" s="168" t="s">
        <v>196</v>
      </c>
      <c r="F10" s="37" t="s">
        <v>210</v>
      </c>
      <c r="G10" s="37"/>
      <c r="H10" s="168" t="s">
        <v>198</v>
      </c>
      <c r="I10" s="168" t="s">
        <v>199</v>
      </c>
      <c r="J10" s="168">
        <v>453645996</v>
      </c>
      <c r="K10" s="169">
        <v>32053</v>
      </c>
      <c r="L10" s="168" t="s">
        <v>221</v>
      </c>
      <c r="M10" s="168">
        <v>2479133</v>
      </c>
      <c r="N10" s="168" t="s">
        <v>222</v>
      </c>
      <c r="O10" s="168">
        <v>199</v>
      </c>
      <c r="P10" s="168">
        <v>4333</v>
      </c>
      <c r="Q10" s="168">
        <v>876.05</v>
      </c>
      <c r="R10" s="168">
        <v>5209.05</v>
      </c>
    </row>
    <row r="11" spans="1:18" ht="15" x14ac:dyDescent="0.25">
      <c r="A11" s="169"/>
      <c r="B11" s="168"/>
      <c r="C11" s="168"/>
      <c r="D11" s="168"/>
      <c r="E11" s="168"/>
      <c r="F11" s="37" t="s">
        <v>223</v>
      </c>
      <c r="G11" s="37"/>
      <c r="H11" s="168"/>
      <c r="I11" s="168"/>
      <c r="J11" s="168"/>
      <c r="K11" s="169"/>
      <c r="L11" s="168"/>
      <c r="M11" s="168"/>
      <c r="N11" s="168"/>
      <c r="O11" s="168"/>
      <c r="P11" s="168"/>
      <c r="Q11" s="168"/>
      <c r="R11" s="168"/>
    </row>
    <row r="12" spans="1:18" ht="15" x14ac:dyDescent="0.25">
      <c r="A12" s="169">
        <v>44463</v>
      </c>
      <c r="B12" s="168"/>
      <c r="C12" s="168" t="s">
        <v>224</v>
      </c>
      <c r="D12" s="168" t="s">
        <v>195</v>
      </c>
      <c r="E12" s="168" t="s">
        <v>205</v>
      </c>
      <c r="F12" s="37" t="s">
        <v>225</v>
      </c>
      <c r="G12" s="37"/>
      <c r="H12" s="168" t="s">
        <v>226</v>
      </c>
      <c r="I12" s="168" t="s">
        <v>199</v>
      </c>
      <c r="J12" s="168">
        <v>463806117</v>
      </c>
      <c r="K12" s="169">
        <v>26660</v>
      </c>
      <c r="L12" s="168" t="s">
        <v>227</v>
      </c>
      <c r="M12" s="168">
        <v>2503592</v>
      </c>
      <c r="N12" s="168" t="s">
        <v>228</v>
      </c>
      <c r="O12" s="168">
        <v>90</v>
      </c>
      <c r="P12" s="168">
        <v>851.44</v>
      </c>
      <c r="Q12" s="168">
        <v>1088.43</v>
      </c>
      <c r="R12" s="168">
        <v>1939.87</v>
      </c>
    </row>
    <row r="13" spans="1:18" ht="15" x14ac:dyDescent="0.25">
      <c r="A13" s="169"/>
      <c r="B13" s="168"/>
      <c r="C13" s="168"/>
      <c r="D13" s="168"/>
      <c r="E13" s="168"/>
      <c r="F13" s="37" t="s">
        <v>229</v>
      </c>
      <c r="G13" s="37"/>
      <c r="H13" s="168"/>
      <c r="I13" s="168"/>
      <c r="J13" s="168"/>
      <c r="K13" s="169"/>
      <c r="L13" s="168"/>
      <c r="M13" s="168"/>
      <c r="N13" s="168"/>
      <c r="O13" s="168"/>
      <c r="P13" s="168"/>
      <c r="Q13" s="168"/>
      <c r="R13" s="168"/>
    </row>
    <row r="14" spans="1:18" ht="15" x14ac:dyDescent="0.25">
      <c r="A14" s="169">
        <v>44483</v>
      </c>
      <c r="B14" s="168"/>
      <c r="C14" s="168" t="s">
        <v>230</v>
      </c>
      <c r="D14" s="168" t="s">
        <v>195</v>
      </c>
      <c r="E14" s="168" t="s">
        <v>205</v>
      </c>
      <c r="F14" s="37" t="s">
        <v>231</v>
      </c>
      <c r="G14" s="37"/>
      <c r="H14" s="168" t="s">
        <v>198</v>
      </c>
      <c r="I14" s="168" t="s">
        <v>199</v>
      </c>
      <c r="J14" s="168">
        <v>333277663</v>
      </c>
      <c r="K14" s="169">
        <v>22316</v>
      </c>
      <c r="L14" s="168" t="s">
        <v>232</v>
      </c>
      <c r="M14" s="168">
        <v>2509135</v>
      </c>
      <c r="N14" s="168" t="s">
        <v>233</v>
      </c>
      <c r="O14" s="168">
        <v>112</v>
      </c>
      <c r="P14" s="168">
        <v>2490</v>
      </c>
      <c r="Q14" s="168">
        <v>107.72</v>
      </c>
      <c r="R14" s="168">
        <v>2597.7199999999998</v>
      </c>
    </row>
    <row r="15" spans="1:18" ht="15" x14ac:dyDescent="0.25">
      <c r="A15" s="169"/>
      <c r="B15" s="168"/>
      <c r="C15" s="168"/>
      <c r="D15" s="168"/>
      <c r="E15" s="168"/>
      <c r="F15" s="37" t="s">
        <v>234</v>
      </c>
      <c r="G15" s="37"/>
      <c r="H15" s="168"/>
      <c r="I15" s="168"/>
      <c r="J15" s="168"/>
      <c r="K15" s="169"/>
      <c r="L15" s="168"/>
      <c r="M15" s="168"/>
      <c r="N15" s="168"/>
      <c r="O15" s="168"/>
      <c r="P15" s="168"/>
      <c r="Q15" s="168"/>
      <c r="R15" s="168"/>
    </row>
    <row r="16" spans="1:18" ht="15" x14ac:dyDescent="0.25">
      <c r="A16" s="169">
        <v>44511</v>
      </c>
      <c r="B16" s="168"/>
      <c r="C16" s="168" t="s">
        <v>235</v>
      </c>
      <c r="D16" s="168" t="s">
        <v>195</v>
      </c>
      <c r="E16" s="168" t="s">
        <v>205</v>
      </c>
      <c r="F16" s="37" t="s">
        <v>231</v>
      </c>
      <c r="G16" s="37"/>
      <c r="H16" s="168" t="s">
        <v>198</v>
      </c>
      <c r="I16" s="168" t="s">
        <v>199</v>
      </c>
      <c r="J16" s="168">
        <v>444824718</v>
      </c>
      <c r="K16" s="169">
        <v>18347</v>
      </c>
      <c r="L16" s="168" t="s">
        <v>236</v>
      </c>
      <c r="M16" s="168">
        <v>2617449</v>
      </c>
      <c r="N16" s="168" t="s">
        <v>237</v>
      </c>
      <c r="O16" s="168">
        <v>147</v>
      </c>
      <c r="P16" s="168">
        <v>2340</v>
      </c>
      <c r="Q16" s="168">
        <v>644.35</v>
      </c>
      <c r="R16" s="168">
        <v>2984.35</v>
      </c>
    </row>
    <row r="17" spans="1:18" ht="15" x14ac:dyDescent="0.25">
      <c r="A17" s="169"/>
      <c r="B17" s="168"/>
      <c r="C17" s="168"/>
      <c r="D17" s="168"/>
      <c r="E17" s="168"/>
      <c r="F17" s="37" t="s">
        <v>238</v>
      </c>
      <c r="G17" s="37"/>
      <c r="H17" s="168"/>
      <c r="I17" s="168"/>
      <c r="J17" s="168"/>
      <c r="K17" s="169"/>
      <c r="L17" s="168"/>
      <c r="M17" s="168"/>
      <c r="N17" s="168"/>
      <c r="O17" s="168"/>
      <c r="P17" s="168"/>
      <c r="Q17" s="168"/>
      <c r="R17" s="168"/>
    </row>
    <row r="18" spans="1:18" ht="15" x14ac:dyDescent="0.25">
      <c r="A18" s="169">
        <v>44515</v>
      </c>
      <c r="B18" s="168"/>
      <c r="C18" s="168" t="s">
        <v>239</v>
      </c>
      <c r="D18" s="168" t="s">
        <v>195</v>
      </c>
      <c r="E18" s="168" t="s">
        <v>240</v>
      </c>
      <c r="F18" s="37" t="s">
        <v>241</v>
      </c>
      <c r="G18" s="37"/>
      <c r="H18" s="168" t="s">
        <v>198</v>
      </c>
      <c r="I18" s="168" t="s">
        <v>199</v>
      </c>
      <c r="J18" s="168">
        <v>441268307</v>
      </c>
      <c r="K18" s="169">
        <v>18349</v>
      </c>
      <c r="L18" s="168" t="s">
        <v>236</v>
      </c>
      <c r="M18" s="168">
        <v>2606195</v>
      </c>
      <c r="N18" s="168" t="s">
        <v>201</v>
      </c>
      <c r="O18" s="168">
        <v>197</v>
      </c>
      <c r="P18" s="168">
        <v>7999.56</v>
      </c>
      <c r="Q18" s="168">
        <v>1217.72</v>
      </c>
      <c r="R18" s="168">
        <v>9217.2800000000007</v>
      </c>
    </row>
    <row r="19" spans="1:18" ht="15" x14ac:dyDescent="0.25">
      <c r="A19" s="169"/>
      <c r="B19" s="168"/>
      <c r="C19" s="168"/>
      <c r="D19" s="168"/>
      <c r="E19" s="168"/>
      <c r="F19" s="37" t="s">
        <v>242</v>
      </c>
      <c r="G19" s="37"/>
      <c r="H19" s="168"/>
      <c r="I19" s="168"/>
      <c r="J19" s="168"/>
      <c r="K19" s="169"/>
      <c r="L19" s="168"/>
      <c r="M19" s="168"/>
      <c r="N19" s="168"/>
      <c r="O19" s="168"/>
      <c r="P19" s="168"/>
      <c r="Q19" s="168"/>
      <c r="R19" s="168"/>
    </row>
    <row r="20" spans="1:18" ht="15" x14ac:dyDescent="0.25">
      <c r="A20" s="169">
        <v>44515</v>
      </c>
      <c r="B20" s="168"/>
      <c r="C20" s="168" t="s">
        <v>243</v>
      </c>
      <c r="D20" s="168" t="s">
        <v>195</v>
      </c>
      <c r="E20" s="168" t="s">
        <v>196</v>
      </c>
      <c r="F20" s="37" t="s">
        <v>244</v>
      </c>
      <c r="G20" s="37"/>
      <c r="H20" s="168" t="s">
        <v>198</v>
      </c>
      <c r="I20" s="168" t="s">
        <v>199</v>
      </c>
      <c r="J20" s="168">
        <v>45995727</v>
      </c>
      <c r="K20" s="169">
        <v>21312</v>
      </c>
      <c r="L20" s="168" t="s">
        <v>245</v>
      </c>
      <c r="M20" s="168">
        <v>2605129</v>
      </c>
      <c r="N20" s="168" t="s">
        <v>208</v>
      </c>
      <c r="O20" s="168">
        <v>178</v>
      </c>
      <c r="P20" s="168">
        <v>2318</v>
      </c>
      <c r="Q20" s="168">
        <v>1415.26</v>
      </c>
      <c r="R20" s="168">
        <v>3733.26</v>
      </c>
    </row>
    <row r="21" spans="1:18" ht="15" x14ac:dyDescent="0.25">
      <c r="A21" s="169"/>
      <c r="B21" s="168"/>
      <c r="C21" s="168"/>
      <c r="D21" s="168"/>
      <c r="E21" s="168"/>
      <c r="F21" s="37" t="s">
        <v>246</v>
      </c>
      <c r="G21" s="37"/>
      <c r="H21" s="168"/>
      <c r="I21" s="168"/>
      <c r="J21" s="168"/>
      <c r="K21" s="169"/>
      <c r="L21" s="168"/>
      <c r="M21" s="168"/>
      <c r="N21" s="168"/>
      <c r="O21" s="168"/>
      <c r="P21" s="168"/>
      <c r="Q21" s="168"/>
      <c r="R21" s="168"/>
    </row>
    <row r="22" spans="1:18" ht="15" x14ac:dyDescent="0.25">
      <c r="A22" s="169"/>
      <c r="B22" s="168"/>
      <c r="C22" s="168"/>
      <c r="D22" s="168"/>
      <c r="E22" s="168"/>
      <c r="F22" s="37" t="s">
        <v>247</v>
      </c>
      <c r="G22" s="37"/>
      <c r="H22" s="168"/>
      <c r="I22" s="168"/>
      <c r="J22" s="168"/>
      <c r="K22" s="169"/>
      <c r="L22" s="168"/>
      <c r="M22" s="168"/>
      <c r="N22" s="168"/>
      <c r="O22" s="168"/>
      <c r="P22" s="168"/>
      <c r="Q22" s="168"/>
      <c r="R22" s="168"/>
    </row>
    <row r="23" spans="1:18" ht="15" x14ac:dyDescent="0.25">
      <c r="A23" s="169">
        <v>44550</v>
      </c>
      <c r="B23" s="168"/>
      <c r="C23" s="168" t="s">
        <v>248</v>
      </c>
      <c r="D23" s="168" t="s">
        <v>195</v>
      </c>
      <c r="E23" s="168" t="s">
        <v>205</v>
      </c>
      <c r="F23" s="37" t="s">
        <v>249</v>
      </c>
      <c r="G23" s="37"/>
      <c r="H23" s="168" t="s">
        <v>198</v>
      </c>
      <c r="I23" s="168" t="s">
        <v>199</v>
      </c>
      <c r="J23" s="168">
        <v>470831512</v>
      </c>
      <c r="K23" s="169">
        <v>19198</v>
      </c>
      <c r="L23" s="168" t="s">
        <v>250</v>
      </c>
      <c r="M23" s="168">
        <v>2678340</v>
      </c>
      <c r="N23" s="168" t="s">
        <v>251</v>
      </c>
      <c r="O23" s="168">
        <v>188</v>
      </c>
      <c r="P23" s="168">
        <v>3185.58</v>
      </c>
      <c r="Q23" s="168">
        <v>190.01</v>
      </c>
      <c r="R23" s="168">
        <v>3375.59</v>
      </c>
    </row>
    <row r="24" spans="1:18" ht="15" x14ac:dyDescent="0.25">
      <c r="A24" s="169"/>
      <c r="B24" s="168"/>
      <c r="C24" s="168"/>
      <c r="D24" s="168"/>
      <c r="E24" s="168"/>
      <c r="F24" s="37" t="s">
        <v>225</v>
      </c>
      <c r="G24" s="37"/>
      <c r="H24" s="168"/>
      <c r="I24" s="168"/>
      <c r="J24" s="168"/>
      <c r="K24" s="169"/>
      <c r="L24" s="168"/>
      <c r="M24" s="168"/>
      <c r="N24" s="168"/>
      <c r="O24" s="168"/>
      <c r="P24" s="168"/>
      <c r="Q24" s="168"/>
      <c r="R24" s="168"/>
    </row>
    <row r="25" spans="1:18" ht="15" x14ac:dyDescent="0.25">
      <c r="A25" s="38">
        <v>44560</v>
      </c>
      <c r="B25" s="37"/>
      <c r="C25" s="37" t="s">
        <v>252</v>
      </c>
      <c r="D25" s="37" t="s">
        <v>195</v>
      </c>
      <c r="E25" s="37" t="s">
        <v>205</v>
      </c>
      <c r="F25" s="37" t="s">
        <v>225</v>
      </c>
      <c r="G25" s="37"/>
      <c r="H25" s="37" t="s">
        <v>198</v>
      </c>
      <c r="I25" s="37" t="s">
        <v>199</v>
      </c>
      <c r="J25" s="37">
        <v>8523722</v>
      </c>
      <c r="K25" s="38">
        <v>15377</v>
      </c>
      <c r="L25" s="37" t="s">
        <v>253</v>
      </c>
      <c r="M25" s="37">
        <v>2698361</v>
      </c>
      <c r="N25" s="37" t="s">
        <v>254</v>
      </c>
      <c r="O25" s="37">
        <v>112</v>
      </c>
      <c r="P25" s="37">
        <v>2193.73</v>
      </c>
      <c r="Q25" s="37">
        <v>519.62</v>
      </c>
      <c r="R25" s="37">
        <v>2713.35</v>
      </c>
    </row>
    <row r="26" spans="1:18" ht="15" x14ac:dyDescent="0.25">
      <c r="A26" s="169">
        <v>44623</v>
      </c>
      <c r="B26" s="168"/>
      <c r="C26" s="168" t="s">
        <v>255</v>
      </c>
      <c r="D26" s="168" t="s">
        <v>195</v>
      </c>
      <c r="E26" s="168" t="s">
        <v>240</v>
      </c>
      <c r="F26" s="37" t="s">
        <v>256</v>
      </c>
      <c r="G26" s="37"/>
      <c r="H26" s="168" t="s">
        <v>226</v>
      </c>
      <c r="I26" s="168" t="s">
        <v>199</v>
      </c>
      <c r="J26" s="168">
        <v>56971989</v>
      </c>
      <c r="K26" s="169">
        <v>28595</v>
      </c>
      <c r="L26" s="168" t="s">
        <v>207</v>
      </c>
      <c r="M26" s="168">
        <v>2789064</v>
      </c>
      <c r="N26" s="168" t="s">
        <v>257</v>
      </c>
      <c r="O26" s="168">
        <v>164</v>
      </c>
      <c r="P26" s="168">
        <v>2283.0300000000002</v>
      </c>
      <c r="Q26" s="168">
        <v>1116.25</v>
      </c>
      <c r="R26" s="168">
        <v>3399.28</v>
      </c>
    </row>
    <row r="27" spans="1:18" ht="15" x14ac:dyDescent="0.25">
      <c r="A27" s="169"/>
      <c r="B27" s="168"/>
      <c r="C27" s="168"/>
      <c r="D27" s="168"/>
      <c r="E27" s="168"/>
      <c r="F27" s="37" t="s">
        <v>258</v>
      </c>
      <c r="G27" s="37"/>
      <c r="H27" s="168"/>
      <c r="I27" s="168"/>
      <c r="J27" s="168"/>
      <c r="K27" s="169"/>
      <c r="L27" s="168"/>
      <c r="M27" s="168"/>
      <c r="N27" s="168"/>
      <c r="O27" s="168"/>
      <c r="P27" s="168"/>
      <c r="Q27" s="168"/>
      <c r="R27" s="168"/>
    </row>
    <row r="28" spans="1:18" ht="15" x14ac:dyDescent="0.25">
      <c r="A28" s="169">
        <v>44623</v>
      </c>
      <c r="B28" s="168"/>
      <c r="C28" s="168" t="s">
        <v>259</v>
      </c>
      <c r="D28" s="168" t="s">
        <v>195</v>
      </c>
      <c r="E28" s="168" t="s">
        <v>205</v>
      </c>
      <c r="F28" s="37" t="s">
        <v>231</v>
      </c>
      <c r="G28" s="37"/>
      <c r="H28" s="168" t="s">
        <v>226</v>
      </c>
      <c r="I28" s="168" t="s">
        <v>199</v>
      </c>
      <c r="J28" s="168">
        <v>45340585</v>
      </c>
      <c r="K28" s="169">
        <v>23372</v>
      </c>
      <c r="L28" s="168" t="s">
        <v>260</v>
      </c>
      <c r="M28" s="168">
        <v>2798419</v>
      </c>
      <c r="N28" s="168" t="s">
        <v>257</v>
      </c>
      <c r="O28" s="168">
        <v>132</v>
      </c>
      <c r="P28" s="168">
        <v>2679.15</v>
      </c>
      <c r="Q28" s="168">
        <v>296.68</v>
      </c>
      <c r="R28" s="168">
        <v>2975.83</v>
      </c>
    </row>
    <row r="29" spans="1:18" ht="15" x14ac:dyDescent="0.25">
      <c r="A29" s="169"/>
      <c r="B29" s="168"/>
      <c r="C29" s="168"/>
      <c r="D29" s="168"/>
      <c r="E29" s="168"/>
      <c r="F29" s="37" t="s">
        <v>261</v>
      </c>
      <c r="G29" s="37"/>
      <c r="H29" s="168"/>
      <c r="I29" s="168"/>
      <c r="J29" s="168"/>
      <c r="K29" s="169"/>
      <c r="L29" s="168"/>
      <c r="M29" s="168"/>
      <c r="N29" s="168"/>
      <c r="O29" s="168"/>
      <c r="P29" s="168"/>
      <c r="Q29" s="168"/>
      <c r="R29" s="168"/>
    </row>
    <row r="30" spans="1:18" ht="15" x14ac:dyDescent="0.25">
      <c r="A30" s="169">
        <v>44630</v>
      </c>
      <c r="B30" s="168"/>
      <c r="C30" s="168" t="s">
        <v>262</v>
      </c>
      <c r="D30" s="168" t="s">
        <v>195</v>
      </c>
      <c r="E30" s="168" t="s">
        <v>205</v>
      </c>
      <c r="F30" s="37" t="s">
        <v>225</v>
      </c>
      <c r="G30" s="37"/>
      <c r="H30" s="168" t="s">
        <v>226</v>
      </c>
      <c r="I30" s="168" t="s">
        <v>199</v>
      </c>
      <c r="J30" s="168">
        <v>346096118</v>
      </c>
      <c r="K30" s="169">
        <v>19826</v>
      </c>
      <c r="L30" s="168" t="s">
        <v>263</v>
      </c>
      <c r="M30" s="168">
        <v>2799929</v>
      </c>
      <c r="N30" s="168" t="s">
        <v>257</v>
      </c>
      <c r="O30" s="168">
        <v>106</v>
      </c>
      <c r="P30" s="168">
        <v>2596</v>
      </c>
      <c r="Q30" s="168">
        <v>968.55</v>
      </c>
      <c r="R30" s="168">
        <v>3564.55</v>
      </c>
    </row>
    <row r="31" spans="1:18" ht="15" x14ac:dyDescent="0.25">
      <c r="A31" s="169"/>
      <c r="B31" s="168"/>
      <c r="C31" s="168"/>
      <c r="D31" s="168"/>
      <c r="E31" s="168"/>
      <c r="F31" s="37" t="s">
        <v>264</v>
      </c>
      <c r="G31" s="37"/>
      <c r="H31" s="168"/>
      <c r="I31" s="168"/>
      <c r="J31" s="168"/>
      <c r="K31" s="169"/>
      <c r="L31" s="168"/>
      <c r="M31" s="168"/>
      <c r="N31" s="168"/>
      <c r="O31" s="168"/>
      <c r="P31" s="168"/>
      <c r="Q31" s="168"/>
      <c r="R31" s="168"/>
    </row>
    <row r="32" spans="1:18" ht="15" x14ac:dyDescent="0.25">
      <c r="A32" s="169">
        <v>44641</v>
      </c>
      <c r="B32" s="168"/>
      <c r="C32" s="168" t="s">
        <v>265</v>
      </c>
      <c r="D32" s="168" t="s">
        <v>195</v>
      </c>
      <c r="E32" s="168" t="s">
        <v>196</v>
      </c>
      <c r="F32" s="37" t="s">
        <v>266</v>
      </c>
      <c r="G32" s="37"/>
      <c r="H32" s="168" t="s">
        <v>198</v>
      </c>
      <c r="I32" s="168" t="s">
        <v>199</v>
      </c>
      <c r="J32" s="168">
        <v>48619415</v>
      </c>
      <c r="K32" s="169">
        <v>22575</v>
      </c>
      <c r="L32" s="168" t="s">
        <v>232</v>
      </c>
      <c r="M32" s="168">
        <v>2793622</v>
      </c>
      <c r="N32" s="168" t="s">
        <v>267</v>
      </c>
      <c r="O32" s="168">
        <v>229</v>
      </c>
      <c r="P32" s="168">
        <v>4916</v>
      </c>
      <c r="Q32" s="168">
        <v>591.35</v>
      </c>
      <c r="R32" s="168">
        <v>5507.35</v>
      </c>
    </row>
    <row r="33" spans="1:18" ht="15" x14ac:dyDescent="0.25">
      <c r="A33" s="169"/>
      <c r="B33" s="168"/>
      <c r="C33" s="168"/>
      <c r="D33" s="168"/>
      <c r="E33" s="168"/>
      <c r="F33" s="37" t="s">
        <v>244</v>
      </c>
      <c r="G33" s="37"/>
      <c r="H33" s="168"/>
      <c r="I33" s="168"/>
      <c r="J33" s="168"/>
      <c r="K33" s="169"/>
      <c r="L33" s="168"/>
      <c r="M33" s="168"/>
      <c r="N33" s="168"/>
      <c r="O33" s="168"/>
      <c r="P33" s="168"/>
      <c r="Q33" s="168"/>
      <c r="R33" s="168"/>
    </row>
    <row r="34" spans="1:18" ht="15" x14ac:dyDescent="0.25">
      <c r="A34" s="169"/>
      <c r="B34" s="168"/>
      <c r="C34" s="168"/>
      <c r="D34" s="168"/>
      <c r="E34" s="168"/>
      <c r="F34" s="37" t="s">
        <v>268</v>
      </c>
      <c r="G34" s="37"/>
      <c r="H34" s="168"/>
      <c r="I34" s="168"/>
      <c r="J34" s="168"/>
      <c r="K34" s="169"/>
      <c r="L34" s="168"/>
      <c r="M34" s="168"/>
      <c r="N34" s="168"/>
      <c r="O34" s="168"/>
      <c r="P34" s="168"/>
      <c r="Q34" s="168"/>
      <c r="R34" s="168"/>
    </row>
    <row r="35" spans="1:18" ht="15" x14ac:dyDescent="0.25">
      <c r="A35" s="169"/>
      <c r="B35" s="168"/>
      <c r="C35" s="168"/>
      <c r="D35" s="168"/>
      <c r="E35" s="168"/>
      <c r="F35" s="37" t="s">
        <v>269</v>
      </c>
      <c r="G35" s="37"/>
      <c r="H35" s="168"/>
      <c r="I35" s="168"/>
      <c r="J35" s="168"/>
      <c r="K35" s="169"/>
      <c r="L35" s="168"/>
      <c r="M35" s="168"/>
      <c r="N35" s="168"/>
      <c r="O35" s="168"/>
      <c r="P35" s="168"/>
      <c r="Q35" s="168"/>
      <c r="R35" s="168"/>
    </row>
    <row r="36" spans="1:18" ht="15" x14ac:dyDescent="0.25">
      <c r="A36" s="169">
        <v>44648</v>
      </c>
      <c r="B36" s="168"/>
      <c r="C36" s="168" t="s">
        <v>270</v>
      </c>
      <c r="D36" s="168" t="s">
        <v>195</v>
      </c>
      <c r="E36" s="168" t="s">
        <v>196</v>
      </c>
      <c r="F36" s="37" t="s">
        <v>271</v>
      </c>
      <c r="G36" s="37"/>
      <c r="H36" s="168" t="s">
        <v>198</v>
      </c>
      <c r="I36" s="168" t="s">
        <v>199</v>
      </c>
      <c r="J36" s="168">
        <v>145201</v>
      </c>
      <c r="K36" s="169">
        <v>19686</v>
      </c>
      <c r="L36" s="168" t="s">
        <v>272</v>
      </c>
      <c r="M36" s="168">
        <v>2838254</v>
      </c>
      <c r="N36" s="168" t="s">
        <v>208</v>
      </c>
      <c r="O36" s="168">
        <v>258</v>
      </c>
      <c r="P36" s="168">
        <v>5878</v>
      </c>
      <c r="Q36" s="168">
        <v>961.65</v>
      </c>
      <c r="R36" s="168">
        <v>6839.65</v>
      </c>
    </row>
    <row r="37" spans="1:18" ht="15" x14ac:dyDescent="0.25">
      <c r="A37" s="169"/>
      <c r="B37" s="168"/>
      <c r="C37" s="168"/>
      <c r="D37" s="168"/>
      <c r="E37" s="168"/>
      <c r="F37" s="37" t="s">
        <v>273</v>
      </c>
      <c r="G37" s="37"/>
      <c r="H37" s="168"/>
      <c r="I37" s="168"/>
      <c r="J37" s="168"/>
      <c r="K37" s="169"/>
      <c r="L37" s="168"/>
      <c r="M37" s="168"/>
      <c r="N37" s="168"/>
      <c r="O37" s="168"/>
      <c r="P37" s="168"/>
      <c r="Q37" s="168"/>
      <c r="R37" s="168"/>
    </row>
    <row r="38" spans="1:18" ht="15" x14ac:dyDescent="0.25">
      <c r="A38" s="169">
        <v>44665</v>
      </c>
      <c r="B38" s="168"/>
      <c r="C38" s="168" t="s">
        <v>274</v>
      </c>
      <c r="D38" s="168" t="s">
        <v>195</v>
      </c>
      <c r="E38" s="168" t="s">
        <v>205</v>
      </c>
      <c r="F38" s="37" t="s">
        <v>225</v>
      </c>
      <c r="G38" s="37"/>
      <c r="H38" s="168" t="s">
        <v>226</v>
      </c>
      <c r="I38" s="168" t="s">
        <v>199</v>
      </c>
      <c r="J38" s="168">
        <v>468233135</v>
      </c>
      <c r="K38" s="169">
        <v>15734</v>
      </c>
      <c r="L38" s="168" t="s">
        <v>253</v>
      </c>
      <c r="M38" s="168">
        <v>2842213</v>
      </c>
      <c r="N38" s="168" t="s">
        <v>257</v>
      </c>
      <c r="O38" s="168">
        <v>96</v>
      </c>
      <c r="P38" s="168">
        <v>1250</v>
      </c>
      <c r="Q38" s="168">
        <v>469.04</v>
      </c>
      <c r="R38" s="168">
        <v>1719.04</v>
      </c>
    </row>
    <row r="39" spans="1:18" ht="15" x14ac:dyDescent="0.25">
      <c r="A39" s="169"/>
      <c r="B39" s="168"/>
      <c r="C39" s="168"/>
      <c r="D39" s="168"/>
      <c r="E39" s="168"/>
      <c r="F39" s="37" t="s">
        <v>275</v>
      </c>
      <c r="G39" s="37"/>
      <c r="H39" s="168"/>
      <c r="I39" s="168"/>
      <c r="J39" s="168"/>
      <c r="K39" s="169"/>
      <c r="L39" s="168"/>
      <c r="M39" s="168"/>
      <c r="N39" s="168"/>
      <c r="O39" s="168"/>
      <c r="P39" s="168"/>
      <c r="Q39" s="168"/>
      <c r="R39" s="168"/>
    </row>
    <row r="40" spans="1:18" ht="15" x14ac:dyDescent="0.25">
      <c r="A40" s="169">
        <v>44679</v>
      </c>
      <c r="B40" s="168"/>
      <c r="C40" s="168" t="s">
        <v>276</v>
      </c>
      <c r="D40" s="168" t="s">
        <v>195</v>
      </c>
      <c r="E40" s="168" t="s">
        <v>205</v>
      </c>
      <c r="F40" s="37" t="s">
        <v>225</v>
      </c>
      <c r="G40" s="37"/>
      <c r="H40" s="168" t="s">
        <v>226</v>
      </c>
      <c r="I40" s="168" t="s">
        <v>199</v>
      </c>
      <c r="J40" s="168">
        <v>6250542</v>
      </c>
      <c r="K40" s="169">
        <v>24433</v>
      </c>
      <c r="L40" s="168" t="s">
        <v>277</v>
      </c>
      <c r="M40" s="168">
        <v>2892544</v>
      </c>
      <c r="N40" s="168" t="s">
        <v>278</v>
      </c>
      <c r="O40" s="168">
        <v>176</v>
      </c>
      <c r="P40" s="168">
        <v>2485.21</v>
      </c>
      <c r="Q40" s="168">
        <v>633.04</v>
      </c>
      <c r="R40" s="168">
        <v>3118.25</v>
      </c>
    </row>
    <row r="41" spans="1:18" ht="15" x14ac:dyDescent="0.25">
      <c r="A41" s="169"/>
      <c r="B41" s="168"/>
      <c r="C41" s="168"/>
      <c r="D41" s="168"/>
      <c r="E41" s="168"/>
      <c r="F41" s="37" t="s">
        <v>258</v>
      </c>
      <c r="G41" s="37"/>
      <c r="H41" s="168"/>
      <c r="I41" s="168"/>
      <c r="J41" s="168"/>
      <c r="K41" s="169"/>
      <c r="L41" s="168"/>
      <c r="M41" s="168"/>
      <c r="N41" s="168"/>
      <c r="O41" s="168"/>
      <c r="P41" s="168"/>
      <c r="Q41" s="168"/>
      <c r="R41" s="168"/>
    </row>
    <row r="42" spans="1:18" ht="15" x14ac:dyDescent="0.25">
      <c r="A42" s="169"/>
      <c r="B42" s="168"/>
      <c r="C42" s="168"/>
      <c r="D42" s="168"/>
      <c r="E42" s="168"/>
      <c r="F42" s="37" t="s">
        <v>279</v>
      </c>
      <c r="G42" s="37"/>
      <c r="H42" s="168"/>
      <c r="I42" s="168"/>
      <c r="J42" s="168"/>
      <c r="K42" s="169"/>
      <c r="L42" s="168"/>
      <c r="M42" s="168"/>
      <c r="N42" s="168"/>
      <c r="O42" s="168"/>
      <c r="P42" s="168"/>
      <c r="Q42" s="168"/>
      <c r="R42" s="168"/>
    </row>
    <row r="43" spans="1:18" ht="15" x14ac:dyDescent="0.25">
      <c r="A43" s="169">
        <v>44721</v>
      </c>
      <c r="B43" s="168"/>
      <c r="C43" s="168" t="s">
        <v>280</v>
      </c>
      <c r="D43" s="168" t="s">
        <v>195</v>
      </c>
      <c r="E43" s="168" t="s">
        <v>240</v>
      </c>
      <c r="F43" s="37" t="s">
        <v>281</v>
      </c>
      <c r="G43" s="37"/>
      <c r="H43" s="168" t="s">
        <v>198</v>
      </c>
      <c r="I43" s="168" t="s">
        <v>199</v>
      </c>
      <c r="J43" s="168">
        <v>466501285</v>
      </c>
      <c r="K43" s="169">
        <v>35368</v>
      </c>
      <c r="L43" s="168" t="s">
        <v>282</v>
      </c>
      <c r="M43" s="168">
        <v>2995889</v>
      </c>
      <c r="N43" s="168" t="s">
        <v>283</v>
      </c>
      <c r="O43" s="168">
        <v>183</v>
      </c>
      <c r="P43" s="168">
        <v>4215</v>
      </c>
      <c r="Q43" s="168">
        <v>3619.49</v>
      </c>
      <c r="R43" s="168">
        <v>7834.49</v>
      </c>
    </row>
    <row r="44" spans="1:18" ht="15" x14ac:dyDescent="0.25">
      <c r="A44" s="169"/>
      <c r="B44" s="168"/>
      <c r="C44" s="168"/>
      <c r="D44" s="168"/>
      <c r="E44" s="168"/>
      <c r="F44" s="37" t="s">
        <v>284</v>
      </c>
      <c r="G44" s="37"/>
      <c r="H44" s="168"/>
      <c r="I44" s="168"/>
      <c r="J44" s="168"/>
      <c r="K44" s="169"/>
      <c r="L44" s="168"/>
      <c r="M44" s="168"/>
      <c r="N44" s="168"/>
      <c r="O44" s="168"/>
      <c r="P44" s="168"/>
      <c r="Q44" s="168"/>
      <c r="R44" s="168"/>
    </row>
    <row r="45" spans="1:18" ht="15" x14ac:dyDescent="0.25">
      <c r="A45" s="169"/>
      <c r="B45" s="168"/>
      <c r="C45" s="168"/>
      <c r="D45" s="168"/>
      <c r="E45" s="168"/>
      <c r="F45" s="37" t="s">
        <v>285</v>
      </c>
      <c r="G45" s="37"/>
      <c r="H45" s="168"/>
      <c r="I45" s="168"/>
      <c r="J45" s="168"/>
      <c r="K45" s="169"/>
      <c r="L45" s="168"/>
      <c r="M45" s="168"/>
      <c r="N45" s="168"/>
      <c r="O45" s="168"/>
      <c r="P45" s="168"/>
      <c r="Q45" s="168"/>
      <c r="R45" s="168"/>
    </row>
    <row r="46" spans="1:18" ht="15" x14ac:dyDescent="0.25">
      <c r="A46" s="169"/>
      <c r="B46" s="168"/>
      <c r="C46" s="168"/>
      <c r="D46" s="168"/>
      <c r="E46" s="168"/>
      <c r="F46" s="37" t="s">
        <v>286</v>
      </c>
      <c r="G46" s="37"/>
      <c r="H46" s="168"/>
      <c r="I46" s="168"/>
      <c r="J46" s="168"/>
      <c r="K46" s="169"/>
      <c r="L46" s="168"/>
      <c r="M46" s="168"/>
      <c r="N46" s="168"/>
      <c r="O46" s="168"/>
      <c r="P46" s="168"/>
      <c r="Q46" s="168"/>
      <c r="R46" s="168"/>
    </row>
    <row r="47" spans="1:18" ht="15" x14ac:dyDescent="0.25">
      <c r="A47" s="169">
        <v>44721</v>
      </c>
      <c r="B47" s="168"/>
      <c r="C47" s="168" t="s">
        <v>287</v>
      </c>
      <c r="D47" s="168" t="s">
        <v>195</v>
      </c>
      <c r="E47" s="168" t="s">
        <v>205</v>
      </c>
      <c r="F47" s="37" t="s">
        <v>231</v>
      </c>
      <c r="G47" s="37"/>
      <c r="H47" s="168" t="s">
        <v>198</v>
      </c>
      <c r="I47" s="168" t="s">
        <v>199</v>
      </c>
      <c r="J47" s="168">
        <v>55168587</v>
      </c>
      <c r="K47" s="169">
        <v>25605</v>
      </c>
      <c r="L47" s="168" t="s">
        <v>288</v>
      </c>
      <c r="M47" s="168">
        <v>2995900</v>
      </c>
      <c r="N47" s="168" t="s">
        <v>233</v>
      </c>
      <c r="O47" s="168">
        <v>229</v>
      </c>
      <c r="P47" s="168">
        <v>2413</v>
      </c>
      <c r="Q47" s="168">
        <v>2053.2399999999998</v>
      </c>
      <c r="R47" s="168">
        <v>4466.24</v>
      </c>
    </row>
    <row r="48" spans="1:18" ht="15" x14ac:dyDescent="0.25">
      <c r="A48" s="169"/>
      <c r="B48" s="168"/>
      <c r="C48" s="168"/>
      <c r="D48" s="168"/>
      <c r="E48" s="168"/>
      <c r="F48" s="37" t="s">
        <v>289</v>
      </c>
      <c r="G48" s="37"/>
      <c r="H48" s="168"/>
      <c r="I48" s="168"/>
      <c r="J48" s="168"/>
      <c r="K48" s="169"/>
      <c r="L48" s="168"/>
      <c r="M48" s="168"/>
      <c r="N48" s="168"/>
      <c r="O48" s="168"/>
      <c r="P48" s="168"/>
      <c r="Q48" s="168"/>
      <c r="R48" s="168"/>
    </row>
    <row r="49" spans="1:18" ht="15" x14ac:dyDescent="0.25">
      <c r="A49" s="169"/>
      <c r="B49" s="168"/>
      <c r="C49" s="168"/>
      <c r="D49" s="168"/>
      <c r="E49" s="168"/>
      <c r="F49" s="37" t="s">
        <v>290</v>
      </c>
      <c r="G49" s="37"/>
      <c r="H49" s="168"/>
      <c r="I49" s="168"/>
      <c r="J49" s="168"/>
      <c r="K49" s="169"/>
      <c r="L49" s="168"/>
      <c r="M49" s="168"/>
      <c r="N49" s="168"/>
      <c r="O49" s="168"/>
      <c r="P49" s="168"/>
      <c r="Q49" s="168"/>
      <c r="R49" s="168"/>
    </row>
    <row r="50" spans="1:18" ht="15" x14ac:dyDescent="0.25">
      <c r="A50" s="169"/>
      <c r="B50" s="168"/>
      <c r="C50" s="168"/>
      <c r="D50" s="168"/>
      <c r="E50" s="168"/>
      <c r="F50" s="37" t="s">
        <v>291</v>
      </c>
      <c r="G50" s="37"/>
      <c r="H50" s="168"/>
      <c r="I50" s="168"/>
      <c r="J50" s="168"/>
      <c r="K50" s="169"/>
      <c r="L50" s="168"/>
      <c r="M50" s="168"/>
      <c r="N50" s="168"/>
      <c r="O50" s="168"/>
      <c r="P50" s="168"/>
      <c r="Q50" s="168"/>
      <c r="R50" s="168"/>
    </row>
    <row r="51" spans="1:18" ht="15" x14ac:dyDescent="0.25">
      <c r="A51" s="169"/>
      <c r="B51" s="168"/>
      <c r="C51" s="168"/>
      <c r="D51" s="168"/>
      <c r="E51" s="168"/>
      <c r="F51" s="37" t="s">
        <v>292</v>
      </c>
      <c r="G51" s="37"/>
      <c r="H51" s="168"/>
      <c r="I51" s="168"/>
      <c r="J51" s="168"/>
      <c r="K51" s="169"/>
      <c r="L51" s="168"/>
      <c r="M51" s="168"/>
      <c r="N51" s="168"/>
      <c r="O51" s="168"/>
      <c r="P51" s="168"/>
      <c r="Q51" s="168"/>
      <c r="R51" s="168"/>
    </row>
    <row r="52" spans="1:18" ht="15" x14ac:dyDescent="0.25">
      <c r="A52" s="169">
        <v>44732</v>
      </c>
      <c r="B52" s="168"/>
      <c r="C52" s="168" t="s">
        <v>293</v>
      </c>
      <c r="D52" s="168" t="s">
        <v>195</v>
      </c>
      <c r="E52" s="168" t="s">
        <v>196</v>
      </c>
      <c r="F52" s="37" t="s">
        <v>244</v>
      </c>
      <c r="G52" s="37"/>
      <c r="H52" s="168" t="s">
        <v>198</v>
      </c>
      <c r="I52" s="168" t="s">
        <v>199</v>
      </c>
      <c r="J52" s="168">
        <v>446801284</v>
      </c>
      <c r="K52" s="169">
        <v>24402</v>
      </c>
      <c r="L52" s="168" t="s">
        <v>277</v>
      </c>
      <c r="M52" s="168">
        <v>2980695</v>
      </c>
      <c r="N52" s="168" t="s">
        <v>237</v>
      </c>
      <c r="O52" s="168">
        <v>267</v>
      </c>
      <c r="P52" s="168">
        <v>3160</v>
      </c>
      <c r="Q52" s="168">
        <v>1303.3</v>
      </c>
      <c r="R52" s="168">
        <v>4463.3</v>
      </c>
    </row>
    <row r="53" spans="1:18" ht="15" x14ac:dyDescent="0.25">
      <c r="A53" s="169"/>
      <c r="B53" s="168"/>
      <c r="C53" s="168"/>
      <c r="D53" s="168"/>
      <c r="E53" s="168"/>
      <c r="F53" s="37" t="s">
        <v>214</v>
      </c>
      <c r="G53" s="37"/>
      <c r="H53" s="168"/>
      <c r="I53" s="168"/>
      <c r="J53" s="168"/>
      <c r="K53" s="169"/>
      <c r="L53" s="168"/>
      <c r="M53" s="168"/>
      <c r="N53" s="168"/>
      <c r="O53" s="168"/>
      <c r="P53" s="168"/>
      <c r="Q53" s="168"/>
      <c r="R53" s="168"/>
    </row>
    <row r="54" spans="1:18" ht="15" x14ac:dyDescent="0.25">
      <c r="A54" s="169"/>
      <c r="B54" s="168"/>
      <c r="C54" s="168"/>
      <c r="D54" s="168"/>
      <c r="E54" s="168"/>
      <c r="F54" s="37" t="s">
        <v>281</v>
      </c>
      <c r="G54" s="37"/>
      <c r="H54" s="168"/>
      <c r="I54" s="168"/>
      <c r="J54" s="168"/>
      <c r="K54" s="169"/>
      <c r="L54" s="168"/>
      <c r="M54" s="168"/>
      <c r="N54" s="168"/>
      <c r="O54" s="168"/>
      <c r="P54" s="168"/>
      <c r="Q54" s="168"/>
      <c r="R54" s="168"/>
    </row>
    <row r="55" spans="1:18" ht="15" x14ac:dyDescent="0.25">
      <c r="A55" s="169"/>
      <c r="B55" s="168"/>
      <c r="C55" s="168"/>
      <c r="D55" s="168"/>
      <c r="E55" s="168"/>
      <c r="F55" s="37" t="s">
        <v>285</v>
      </c>
      <c r="G55" s="37"/>
      <c r="H55" s="168"/>
      <c r="I55" s="168"/>
      <c r="J55" s="168"/>
      <c r="K55" s="169"/>
      <c r="L55" s="168"/>
      <c r="M55" s="168"/>
      <c r="N55" s="168"/>
      <c r="O55" s="168"/>
      <c r="P55" s="168"/>
      <c r="Q55" s="168"/>
      <c r="R55" s="168"/>
    </row>
    <row r="56" spans="1:18" ht="15" x14ac:dyDescent="0.25">
      <c r="A56" s="169"/>
      <c r="B56" s="168"/>
      <c r="C56" s="168"/>
      <c r="D56" s="168"/>
      <c r="E56" s="168"/>
      <c r="F56" s="37" t="s">
        <v>294</v>
      </c>
      <c r="G56" s="37"/>
      <c r="H56" s="168"/>
      <c r="I56" s="168"/>
      <c r="J56" s="168"/>
      <c r="K56" s="169"/>
      <c r="L56" s="168"/>
      <c r="M56" s="168"/>
      <c r="N56" s="168"/>
      <c r="O56" s="168"/>
      <c r="P56" s="168"/>
      <c r="Q56" s="168"/>
      <c r="R56" s="168"/>
    </row>
    <row r="57" spans="1:18" ht="15" x14ac:dyDescent="0.25">
      <c r="A57" s="169"/>
      <c r="B57" s="168"/>
      <c r="C57" s="168"/>
      <c r="D57" s="168"/>
      <c r="E57" s="168"/>
      <c r="F57" s="37" t="s">
        <v>295</v>
      </c>
      <c r="G57" s="37"/>
      <c r="H57" s="168"/>
      <c r="I57" s="168"/>
      <c r="J57" s="168"/>
      <c r="K57" s="169"/>
      <c r="L57" s="168"/>
      <c r="M57" s="168"/>
      <c r="N57" s="168"/>
      <c r="O57" s="168"/>
      <c r="P57" s="168"/>
      <c r="Q57" s="168"/>
      <c r="R57" s="168"/>
    </row>
    <row r="58" spans="1:18" ht="15" x14ac:dyDescent="0.25">
      <c r="A58" s="169">
        <v>44732</v>
      </c>
      <c r="B58" s="168"/>
      <c r="C58" s="168" t="s">
        <v>296</v>
      </c>
      <c r="D58" s="168" t="s">
        <v>195</v>
      </c>
      <c r="E58" s="168" t="s">
        <v>196</v>
      </c>
      <c r="F58" s="37" t="s">
        <v>271</v>
      </c>
      <c r="G58" s="37"/>
      <c r="H58" s="168" t="s">
        <v>198</v>
      </c>
      <c r="I58" s="168" t="s">
        <v>199</v>
      </c>
      <c r="J58" s="168">
        <v>470227042</v>
      </c>
      <c r="K58" s="169">
        <v>17333</v>
      </c>
      <c r="L58" s="168" t="s">
        <v>297</v>
      </c>
      <c r="M58" s="168">
        <v>2984038</v>
      </c>
      <c r="N58" s="168" t="s">
        <v>237</v>
      </c>
      <c r="O58" s="168">
        <v>171</v>
      </c>
      <c r="P58" s="168">
        <v>3342</v>
      </c>
      <c r="Q58" s="168">
        <v>2479.37</v>
      </c>
      <c r="R58" s="168">
        <v>5821.37</v>
      </c>
    </row>
    <row r="59" spans="1:18" ht="15" x14ac:dyDescent="0.25">
      <c r="A59" s="169"/>
      <c r="B59" s="168"/>
      <c r="C59" s="168"/>
      <c r="D59" s="168"/>
      <c r="E59" s="168"/>
      <c r="F59" s="37" t="s">
        <v>285</v>
      </c>
      <c r="G59" s="37"/>
      <c r="H59" s="168"/>
      <c r="I59" s="168"/>
      <c r="J59" s="168"/>
      <c r="K59" s="169"/>
      <c r="L59" s="168"/>
      <c r="M59" s="168"/>
      <c r="N59" s="168"/>
      <c r="O59" s="168"/>
      <c r="P59" s="168"/>
      <c r="Q59" s="168"/>
      <c r="R59" s="168"/>
    </row>
    <row r="60" spans="1:18" ht="15" x14ac:dyDescent="0.25">
      <c r="A60" s="169"/>
      <c r="B60" s="168"/>
      <c r="C60" s="168"/>
      <c r="D60" s="168"/>
      <c r="E60" s="168"/>
      <c r="F60" s="37" t="s">
        <v>281</v>
      </c>
      <c r="G60" s="37"/>
      <c r="H60" s="168"/>
      <c r="I60" s="168"/>
      <c r="J60" s="168"/>
      <c r="K60" s="169"/>
      <c r="L60" s="168"/>
      <c r="M60" s="168"/>
      <c r="N60" s="168"/>
      <c r="O60" s="168"/>
      <c r="P60" s="168"/>
      <c r="Q60" s="168"/>
      <c r="R60" s="168"/>
    </row>
    <row r="61" spans="1:18" ht="15" x14ac:dyDescent="0.25">
      <c r="A61" s="38">
        <v>44742</v>
      </c>
      <c r="B61" s="37"/>
      <c r="C61" s="37" t="s">
        <v>298</v>
      </c>
      <c r="D61" s="37" t="s">
        <v>195</v>
      </c>
      <c r="E61" s="37" t="s">
        <v>196</v>
      </c>
      <c r="F61" s="37" t="s">
        <v>214</v>
      </c>
      <c r="G61" s="37"/>
      <c r="H61" s="37" t="s">
        <v>198</v>
      </c>
      <c r="I61" s="37" t="s">
        <v>199</v>
      </c>
      <c r="J61" s="37">
        <v>3509882</v>
      </c>
      <c r="K61" s="38">
        <v>20252</v>
      </c>
      <c r="L61" s="37" t="s">
        <v>263</v>
      </c>
      <c r="M61" s="37">
        <v>2983400</v>
      </c>
      <c r="N61" s="37" t="s">
        <v>299</v>
      </c>
      <c r="O61" s="37">
        <v>104</v>
      </c>
      <c r="P61" s="37">
        <v>1356</v>
      </c>
      <c r="Q61" s="37">
        <v>998.8</v>
      </c>
      <c r="R61" s="37">
        <v>2354.8000000000002</v>
      </c>
    </row>
    <row r="62" spans="1:18" ht="15" x14ac:dyDescent="0.25">
      <c r="A62" s="169">
        <v>44770</v>
      </c>
      <c r="B62" s="168"/>
      <c r="C62" s="168" t="s">
        <v>300</v>
      </c>
      <c r="D62" s="168" t="s">
        <v>195</v>
      </c>
      <c r="E62" s="168" t="s">
        <v>205</v>
      </c>
      <c r="F62" s="37" t="s">
        <v>225</v>
      </c>
      <c r="G62" s="37"/>
      <c r="H62" s="168" t="s">
        <v>226</v>
      </c>
      <c r="I62" s="168" t="s">
        <v>199</v>
      </c>
      <c r="J62" s="168">
        <v>440823458</v>
      </c>
      <c r="K62" s="169">
        <v>19927</v>
      </c>
      <c r="L62" s="168" t="s">
        <v>272</v>
      </c>
      <c r="M62" s="168">
        <v>2980596</v>
      </c>
      <c r="N62" s="168" t="s">
        <v>278</v>
      </c>
      <c r="O62" s="168">
        <v>92</v>
      </c>
      <c r="P62" s="168">
        <v>700</v>
      </c>
      <c r="Q62" s="168">
        <v>680.19</v>
      </c>
      <c r="R62" s="168">
        <v>1380.19</v>
      </c>
    </row>
    <row r="63" spans="1:18" ht="15" x14ac:dyDescent="0.25">
      <c r="A63" s="169"/>
      <c r="B63" s="168"/>
      <c r="C63" s="168"/>
      <c r="D63" s="168"/>
      <c r="E63" s="168"/>
      <c r="F63" s="37" t="s">
        <v>301</v>
      </c>
      <c r="G63" s="37"/>
      <c r="H63" s="168"/>
      <c r="I63" s="168"/>
      <c r="J63" s="168"/>
      <c r="K63" s="169"/>
      <c r="L63" s="168"/>
      <c r="M63" s="168"/>
      <c r="N63" s="168"/>
      <c r="O63" s="168"/>
      <c r="P63" s="168"/>
      <c r="Q63" s="168"/>
      <c r="R63" s="168"/>
    </row>
    <row r="64" spans="1:18" ht="15" x14ac:dyDescent="0.25">
      <c r="A64" s="169">
        <v>44770</v>
      </c>
      <c r="B64" s="168"/>
      <c r="C64" s="168" t="s">
        <v>302</v>
      </c>
      <c r="D64" s="168" t="s">
        <v>195</v>
      </c>
      <c r="E64" s="168" t="s">
        <v>205</v>
      </c>
      <c r="F64" s="37" t="s">
        <v>231</v>
      </c>
      <c r="G64" s="37"/>
      <c r="H64" s="168" t="s">
        <v>226</v>
      </c>
      <c r="I64" s="168" t="s">
        <v>199</v>
      </c>
      <c r="J64" s="168">
        <v>472843085</v>
      </c>
      <c r="K64" s="169">
        <v>23713</v>
      </c>
      <c r="L64" s="168" t="s">
        <v>211</v>
      </c>
      <c r="M64" s="168">
        <v>3077575</v>
      </c>
      <c r="N64" s="168" t="s">
        <v>278</v>
      </c>
      <c r="O64" s="168">
        <v>117</v>
      </c>
      <c r="P64" s="168">
        <v>4757.7</v>
      </c>
      <c r="Q64" s="168">
        <v>1147.19</v>
      </c>
      <c r="R64" s="168">
        <v>5904.89</v>
      </c>
    </row>
    <row r="65" spans="1:18" ht="15" x14ac:dyDescent="0.25">
      <c r="A65" s="169"/>
      <c r="B65" s="168"/>
      <c r="C65" s="168"/>
      <c r="D65" s="168"/>
      <c r="E65" s="168"/>
      <c r="F65" s="37" t="s">
        <v>303</v>
      </c>
      <c r="G65" s="37"/>
      <c r="H65" s="168"/>
      <c r="I65" s="168"/>
      <c r="J65" s="168"/>
      <c r="K65" s="169"/>
      <c r="L65" s="168"/>
      <c r="M65" s="168"/>
      <c r="N65" s="168"/>
      <c r="O65" s="168"/>
      <c r="P65" s="168"/>
      <c r="Q65" s="168"/>
      <c r="R65" s="168"/>
    </row>
    <row r="66" spans="1:18" ht="15" x14ac:dyDescent="0.25">
      <c r="A66" s="169"/>
      <c r="B66" s="168"/>
      <c r="C66" s="168"/>
      <c r="D66" s="168"/>
      <c r="E66" s="168"/>
      <c r="F66" s="37" t="s">
        <v>304</v>
      </c>
      <c r="G66" s="37"/>
      <c r="H66" s="168"/>
      <c r="I66" s="168"/>
      <c r="J66" s="168"/>
      <c r="K66" s="169"/>
      <c r="L66" s="168"/>
      <c r="M66" s="168"/>
      <c r="N66" s="168"/>
      <c r="O66" s="168"/>
      <c r="P66" s="168"/>
      <c r="Q66" s="168"/>
      <c r="R66" s="168"/>
    </row>
    <row r="67" spans="1:18" ht="15" x14ac:dyDescent="0.25">
      <c r="A67" s="169">
        <v>44781</v>
      </c>
      <c r="B67" s="168"/>
      <c r="C67" s="168" t="s">
        <v>262</v>
      </c>
      <c r="D67" s="168" t="s">
        <v>195</v>
      </c>
      <c r="E67" s="168" t="s">
        <v>205</v>
      </c>
      <c r="F67" s="37" t="s">
        <v>231</v>
      </c>
      <c r="G67" s="37"/>
      <c r="H67" s="168" t="s">
        <v>198</v>
      </c>
      <c r="I67" s="168" t="s">
        <v>199</v>
      </c>
      <c r="J67" s="168">
        <v>346096118</v>
      </c>
      <c r="K67" s="169">
        <v>19826</v>
      </c>
      <c r="L67" s="168" t="s">
        <v>272</v>
      </c>
      <c r="M67" s="168">
        <v>3078274</v>
      </c>
      <c r="N67" s="168" t="s">
        <v>305</v>
      </c>
      <c r="O67" s="168">
        <v>132</v>
      </c>
      <c r="P67" s="168">
        <v>2435</v>
      </c>
      <c r="Q67" s="168">
        <v>955.21</v>
      </c>
      <c r="R67" s="168">
        <v>3390.21</v>
      </c>
    </row>
    <row r="68" spans="1:18" ht="15" x14ac:dyDescent="0.25">
      <c r="A68" s="169"/>
      <c r="B68" s="168"/>
      <c r="C68" s="168"/>
      <c r="D68" s="168"/>
      <c r="E68" s="168"/>
      <c r="F68" s="37" t="s">
        <v>306</v>
      </c>
      <c r="G68" s="37"/>
      <c r="H68" s="168"/>
      <c r="I68" s="168"/>
      <c r="J68" s="168"/>
      <c r="K68" s="169"/>
      <c r="L68" s="168"/>
      <c r="M68" s="168"/>
      <c r="N68" s="168"/>
      <c r="O68" s="168"/>
      <c r="P68" s="168"/>
      <c r="Q68" s="168"/>
      <c r="R68" s="168"/>
    </row>
    <row r="69" spans="1:18" ht="15" x14ac:dyDescent="0.25">
      <c r="A69" s="169"/>
      <c r="B69" s="168"/>
      <c r="C69" s="168"/>
      <c r="D69" s="168"/>
      <c r="E69" s="168"/>
      <c r="F69" s="37" t="s">
        <v>291</v>
      </c>
      <c r="G69" s="37"/>
      <c r="H69" s="168"/>
      <c r="I69" s="168"/>
      <c r="J69" s="168"/>
      <c r="K69" s="169"/>
      <c r="L69" s="168"/>
      <c r="M69" s="168"/>
      <c r="N69" s="168"/>
      <c r="O69" s="168"/>
      <c r="P69" s="168"/>
      <c r="Q69" s="168"/>
      <c r="R69" s="168"/>
    </row>
    <row r="70" spans="1:18" ht="15" x14ac:dyDescent="0.25">
      <c r="A70" s="169"/>
      <c r="B70" s="168"/>
      <c r="C70" s="168"/>
      <c r="D70" s="168"/>
      <c r="E70" s="168"/>
      <c r="F70" s="37" t="s">
        <v>292</v>
      </c>
      <c r="G70" s="37"/>
      <c r="H70" s="168"/>
      <c r="I70" s="168"/>
      <c r="J70" s="168"/>
      <c r="K70" s="169"/>
      <c r="L70" s="168"/>
      <c r="M70" s="168"/>
      <c r="N70" s="168"/>
      <c r="O70" s="168"/>
      <c r="P70" s="168"/>
      <c r="Q70" s="168"/>
      <c r="R70" s="168"/>
    </row>
    <row r="71" spans="1:18" ht="15" x14ac:dyDescent="0.25">
      <c r="A71" s="169">
        <v>44788</v>
      </c>
      <c r="B71" s="168"/>
      <c r="C71" s="168" t="s">
        <v>307</v>
      </c>
      <c r="D71" s="168" t="s">
        <v>195</v>
      </c>
      <c r="E71" s="168" t="s">
        <v>196</v>
      </c>
      <c r="F71" s="37" t="s">
        <v>210</v>
      </c>
      <c r="G71" s="37"/>
      <c r="H71" s="168" t="s">
        <v>198</v>
      </c>
      <c r="I71" s="168" t="s">
        <v>199</v>
      </c>
      <c r="J71" s="168">
        <v>49610223</v>
      </c>
      <c r="K71" s="169">
        <v>22001</v>
      </c>
      <c r="L71" s="168" t="s">
        <v>308</v>
      </c>
      <c r="M71" s="168">
        <v>3072061</v>
      </c>
      <c r="N71" s="168" t="s">
        <v>212</v>
      </c>
      <c r="O71" s="168">
        <v>214</v>
      </c>
      <c r="P71" s="168">
        <v>1935</v>
      </c>
      <c r="Q71" s="168">
        <v>678.16</v>
      </c>
      <c r="R71" s="168">
        <v>2613.16</v>
      </c>
    </row>
    <row r="72" spans="1:18" ht="15" x14ac:dyDescent="0.25">
      <c r="A72" s="169"/>
      <c r="B72" s="168"/>
      <c r="C72" s="168"/>
      <c r="D72" s="168"/>
      <c r="E72" s="168"/>
      <c r="F72" s="37" t="s">
        <v>309</v>
      </c>
      <c r="G72" s="37"/>
      <c r="H72" s="168"/>
      <c r="I72" s="168"/>
      <c r="J72" s="168"/>
      <c r="K72" s="169"/>
      <c r="L72" s="168"/>
      <c r="M72" s="168"/>
      <c r="N72" s="168"/>
      <c r="O72" s="168"/>
      <c r="P72" s="168"/>
      <c r="Q72" s="168"/>
      <c r="R72" s="168"/>
    </row>
    <row r="73" spans="1:18" ht="15" x14ac:dyDescent="0.25">
      <c r="A73" s="169"/>
      <c r="B73" s="168"/>
      <c r="C73" s="168"/>
      <c r="D73" s="168"/>
      <c r="E73" s="168"/>
      <c r="F73" s="37" t="s">
        <v>223</v>
      </c>
      <c r="G73" s="37"/>
      <c r="H73" s="168"/>
      <c r="I73" s="168"/>
      <c r="J73" s="168"/>
      <c r="K73" s="169"/>
      <c r="L73" s="168"/>
      <c r="M73" s="168"/>
      <c r="N73" s="168"/>
      <c r="O73" s="168"/>
      <c r="P73" s="168"/>
      <c r="Q73" s="168"/>
      <c r="R73" s="168"/>
    </row>
    <row r="74" spans="1:18" ht="15" x14ac:dyDescent="0.25">
      <c r="A74" s="169">
        <v>44816</v>
      </c>
      <c r="B74" s="168"/>
      <c r="C74" s="168" t="s">
        <v>310</v>
      </c>
      <c r="D74" s="168" t="s">
        <v>195</v>
      </c>
      <c r="E74" s="168" t="s">
        <v>240</v>
      </c>
      <c r="F74" s="37" t="s">
        <v>311</v>
      </c>
      <c r="G74" s="37"/>
      <c r="H74" s="168" t="s">
        <v>198</v>
      </c>
      <c r="I74" s="168" t="s">
        <v>199</v>
      </c>
      <c r="J74" s="168">
        <v>6339865</v>
      </c>
      <c r="K74" s="169">
        <v>30059</v>
      </c>
      <c r="L74" s="168" t="s">
        <v>312</v>
      </c>
      <c r="M74" s="168">
        <v>3150164</v>
      </c>
      <c r="N74" s="168" t="s">
        <v>208</v>
      </c>
      <c r="O74" s="168">
        <v>220</v>
      </c>
      <c r="P74" s="168">
        <v>5055.5</v>
      </c>
      <c r="Q74" s="168">
        <v>2512.16</v>
      </c>
      <c r="R74" s="168">
        <v>7567.66</v>
      </c>
    </row>
    <row r="75" spans="1:18" ht="15" x14ac:dyDescent="0.25">
      <c r="A75" s="169"/>
      <c r="B75" s="168"/>
      <c r="C75" s="168"/>
      <c r="D75" s="168"/>
      <c r="E75" s="168"/>
      <c r="F75" s="37" t="s">
        <v>313</v>
      </c>
      <c r="G75" s="37"/>
      <c r="H75" s="168"/>
      <c r="I75" s="168"/>
      <c r="J75" s="168"/>
      <c r="K75" s="169"/>
      <c r="L75" s="168"/>
      <c r="M75" s="168"/>
      <c r="N75" s="168"/>
      <c r="O75" s="168"/>
      <c r="P75" s="168"/>
      <c r="Q75" s="168"/>
      <c r="R75" s="168"/>
    </row>
    <row r="76" spans="1:18" ht="15" x14ac:dyDescent="0.25">
      <c r="A76" s="169"/>
      <c r="B76" s="168"/>
      <c r="C76" s="168"/>
      <c r="D76" s="168"/>
      <c r="E76" s="168"/>
      <c r="F76" s="37" t="s">
        <v>314</v>
      </c>
      <c r="G76" s="37"/>
      <c r="H76" s="168"/>
      <c r="I76" s="168"/>
      <c r="J76" s="168"/>
      <c r="K76" s="169"/>
      <c r="L76" s="168"/>
      <c r="M76" s="168"/>
      <c r="N76" s="168"/>
      <c r="O76" s="168"/>
      <c r="P76" s="168"/>
      <c r="Q76" s="168"/>
      <c r="R76" s="168"/>
    </row>
    <row r="77" spans="1:18" ht="15" x14ac:dyDescent="0.25">
      <c r="A77" s="169"/>
      <c r="B77" s="168"/>
      <c r="C77" s="168"/>
      <c r="D77" s="168"/>
      <c r="E77" s="168"/>
      <c r="F77" s="37" t="s">
        <v>315</v>
      </c>
      <c r="G77" s="37"/>
      <c r="H77" s="168"/>
      <c r="I77" s="168"/>
      <c r="J77" s="168"/>
      <c r="K77" s="169"/>
      <c r="L77" s="168"/>
      <c r="M77" s="168"/>
      <c r="N77" s="168"/>
      <c r="O77" s="168"/>
      <c r="P77" s="168"/>
      <c r="Q77" s="168"/>
      <c r="R77" s="168"/>
    </row>
    <row r="78" spans="1:18" ht="15" x14ac:dyDescent="0.25">
      <c r="A78" s="169"/>
      <c r="B78" s="168"/>
      <c r="C78" s="168"/>
      <c r="D78" s="168"/>
      <c r="E78" s="168"/>
      <c r="F78" s="37" t="s">
        <v>316</v>
      </c>
      <c r="G78" s="37"/>
      <c r="H78" s="168"/>
      <c r="I78" s="168"/>
      <c r="J78" s="168"/>
      <c r="K78" s="169"/>
      <c r="L78" s="168"/>
      <c r="M78" s="168"/>
      <c r="N78" s="168"/>
      <c r="O78" s="168"/>
      <c r="P78" s="168"/>
      <c r="Q78" s="168"/>
      <c r="R78" s="168"/>
    </row>
    <row r="79" spans="1:18" ht="15" x14ac:dyDescent="0.25">
      <c r="A79" s="169">
        <v>44816</v>
      </c>
      <c r="B79" s="168"/>
      <c r="C79" s="168" t="s">
        <v>317</v>
      </c>
      <c r="D79" s="168" t="s">
        <v>195</v>
      </c>
      <c r="E79" s="168" t="s">
        <v>240</v>
      </c>
      <c r="F79" s="37" t="s">
        <v>318</v>
      </c>
      <c r="G79" s="37"/>
      <c r="H79" s="168" t="s">
        <v>198</v>
      </c>
      <c r="I79" s="168" t="s">
        <v>199</v>
      </c>
      <c r="J79" s="168">
        <v>473648806</v>
      </c>
      <c r="K79" s="169">
        <v>36625</v>
      </c>
      <c r="L79" s="168" t="s">
        <v>319</v>
      </c>
      <c r="M79" s="168">
        <v>3167992</v>
      </c>
      <c r="N79" s="168" t="s">
        <v>283</v>
      </c>
      <c r="O79" s="168">
        <v>111</v>
      </c>
      <c r="P79" s="168">
        <v>1674</v>
      </c>
      <c r="Q79" s="168">
        <v>469.19</v>
      </c>
      <c r="R79" s="168">
        <v>2143.19</v>
      </c>
    </row>
    <row r="80" spans="1:18" ht="15" x14ac:dyDescent="0.25">
      <c r="A80" s="169"/>
      <c r="B80" s="168"/>
      <c r="C80" s="168"/>
      <c r="D80" s="168"/>
      <c r="E80" s="168"/>
      <c r="F80" s="37" t="s">
        <v>320</v>
      </c>
      <c r="G80" s="37"/>
      <c r="H80" s="168"/>
      <c r="I80" s="168"/>
      <c r="J80" s="168"/>
      <c r="K80" s="169"/>
      <c r="L80" s="168"/>
      <c r="M80" s="168"/>
      <c r="N80" s="168"/>
      <c r="O80" s="168"/>
      <c r="P80" s="168"/>
      <c r="Q80" s="168"/>
      <c r="R80" s="168"/>
    </row>
    <row r="81" spans="1:18" ht="15" x14ac:dyDescent="0.25">
      <c r="A81" s="169"/>
      <c r="B81" s="168"/>
      <c r="C81" s="168"/>
      <c r="D81" s="168"/>
      <c r="E81" s="168"/>
      <c r="F81" s="37" t="s">
        <v>321</v>
      </c>
      <c r="G81" s="37"/>
      <c r="H81" s="168"/>
      <c r="I81" s="168"/>
      <c r="J81" s="168"/>
      <c r="K81" s="169"/>
      <c r="L81" s="168"/>
      <c r="M81" s="168"/>
      <c r="N81" s="168"/>
      <c r="O81" s="168"/>
      <c r="P81" s="168"/>
      <c r="Q81" s="168"/>
      <c r="R81" s="168"/>
    </row>
    <row r="82" spans="1:18" ht="15" x14ac:dyDescent="0.25">
      <c r="A82" s="169"/>
      <c r="B82" s="168"/>
      <c r="C82" s="168"/>
      <c r="D82" s="168"/>
      <c r="E82" s="168"/>
      <c r="F82" s="37" t="s">
        <v>301</v>
      </c>
      <c r="G82" s="37"/>
      <c r="H82" s="168"/>
      <c r="I82" s="168"/>
      <c r="J82" s="168"/>
      <c r="K82" s="169"/>
      <c r="L82" s="168"/>
      <c r="M82" s="168"/>
      <c r="N82" s="168"/>
      <c r="O82" s="168"/>
      <c r="P82" s="168"/>
      <c r="Q82" s="168"/>
      <c r="R82" s="168"/>
    </row>
    <row r="83" spans="1:18" ht="15" x14ac:dyDescent="0.25">
      <c r="A83" s="169"/>
      <c r="B83" s="168"/>
      <c r="C83" s="168"/>
      <c r="D83" s="168"/>
      <c r="E83" s="168"/>
      <c r="F83" s="37" t="s">
        <v>322</v>
      </c>
      <c r="G83" s="37"/>
      <c r="H83" s="168"/>
      <c r="I83" s="168"/>
      <c r="J83" s="168"/>
      <c r="K83" s="169"/>
      <c r="L83" s="168"/>
      <c r="M83" s="168"/>
      <c r="N83" s="168"/>
      <c r="O83" s="168"/>
      <c r="P83" s="168"/>
      <c r="Q83" s="168"/>
      <c r="R83" s="168"/>
    </row>
    <row r="84" spans="1:18" ht="15" x14ac:dyDescent="0.25">
      <c r="A84" s="169">
        <v>44833</v>
      </c>
      <c r="B84" s="168"/>
      <c r="C84" s="168" t="s">
        <v>323</v>
      </c>
      <c r="D84" s="168" t="s">
        <v>195</v>
      </c>
      <c r="E84" s="168" t="s">
        <v>196</v>
      </c>
      <c r="F84" s="37" t="s">
        <v>324</v>
      </c>
      <c r="G84" s="37"/>
      <c r="H84" s="168" t="s">
        <v>198</v>
      </c>
      <c r="I84" s="168" t="s">
        <v>199</v>
      </c>
      <c r="J84" s="168">
        <v>3713336</v>
      </c>
      <c r="K84" s="169">
        <v>22408</v>
      </c>
      <c r="L84" s="168" t="s">
        <v>325</v>
      </c>
      <c r="M84" s="168">
        <v>3134766</v>
      </c>
      <c r="N84" s="168" t="s">
        <v>326</v>
      </c>
      <c r="O84" s="168">
        <v>135</v>
      </c>
      <c r="P84" s="168">
        <v>2034</v>
      </c>
      <c r="Q84" s="168">
        <v>1738.55</v>
      </c>
      <c r="R84" s="168">
        <v>3772.55</v>
      </c>
    </row>
    <row r="85" spans="1:18" ht="15" x14ac:dyDescent="0.25">
      <c r="A85" s="169"/>
      <c r="B85" s="168"/>
      <c r="C85" s="168"/>
      <c r="D85" s="168"/>
      <c r="E85" s="168"/>
      <c r="F85" s="37" t="s">
        <v>327</v>
      </c>
      <c r="G85" s="37"/>
      <c r="H85" s="168"/>
      <c r="I85" s="168"/>
      <c r="J85" s="168"/>
      <c r="K85" s="169"/>
      <c r="L85" s="168"/>
      <c r="M85" s="168"/>
      <c r="N85" s="168"/>
      <c r="O85" s="168"/>
      <c r="P85" s="168"/>
      <c r="Q85" s="168"/>
      <c r="R85" s="168"/>
    </row>
    <row r="86" spans="1:18" ht="15" x14ac:dyDescent="0.25">
      <c r="A86" s="169"/>
      <c r="B86" s="168"/>
      <c r="C86" s="168"/>
      <c r="D86" s="168"/>
      <c r="E86" s="168"/>
      <c r="F86" s="37" t="s">
        <v>328</v>
      </c>
      <c r="G86" s="37"/>
      <c r="H86" s="168"/>
      <c r="I86" s="168"/>
      <c r="J86" s="168"/>
      <c r="K86" s="169"/>
      <c r="L86" s="168"/>
      <c r="M86" s="168"/>
      <c r="N86" s="168"/>
      <c r="O86" s="168"/>
      <c r="P86" s="168"/>
      <c r="Q86" s="168"/>
      <c r="R86" s="168"/>
    </row>
    <row r="87" spans="1:18" ht="15" x14ac:dyDescent="0.25">
      <c r="A87" s="169"/>
      <c r="B87" s="168"/>
      <c r="C87" s="168"/>
      <c r="D87" s="168"/>
      <c r="E87" s="168"/>
      <c r="F87" s="37" t="s">
        <v>292</v>
      </c>
      <c r="G87" s="37"/>
      <c r="H87" s="168"/>
      <c r="I87" s="168"/>
      <c r="J87" s="168"/>
      <c r="K87" s="169"/>
      <c r="L87" s="168"/>
      <c r="M87" s="168"/>
      <c r="N87" s="168"/>
      <c r="O87" s="168"/>
      <c r="P87" s="168"/>
      <c r="Q87" s="168"/>
      <c r="R87" s="168"/>
    </row>
    <row r="88" spans="1:18" ht="15" x14ac:dyDescent="0.25">
      <c r="A88" s="169">
        <v>44851</v>
      </c>
      <c r="B88" s="168"/>
      <c r="C88" s="168" t="s">
        <v>329</v>
      </c>
      <c r="D88" s="168" t="s">
        <v>195</v>
      </c>
      <c r="E88" s="168" t="s">
        <v>196</v>
      </c>
      <c r="F88" s="37" t="s">
        <v>271</v>
      </c>
      <c r="G88" s="37"/>
      <c r="H88" s="168" t="s">
        <v>198</v>
      </c>
      <c r="I88" s="168" t="s">
        <v>199</v>
      </c>
      <c r="J88" s="168">
        <v>10387033</v>
      </c>
      <c r="K88" s="169">
        <v>21285</v>
      </c>
      <c r="L88" s="168" t="s">
        <v>330</v>
      </c>
      <c r="M88" s="168">
        <v>3219841</v>
      </c>
      <c r="N88" s="168" t="s">
        <v>212</v>
      </c>
      <c r="O88" s="168">
        <v>215</v>
      </c>
      <c r="P88" s="168">
        <v>2525</v>
      </c>
      <c r="Q88" s="168">
        <v>2879.07</v>
      </c>
      <c r="R88" s="168">
        <v>5404.07</v>
      </c>
    </row>
    <row r="89" spans="1:18" ht="15" x14ac:dyDescent="0.25">
      <c r="A89" s="169"/>
      <c r="B89" s="168"/>
      <c r="C89" s="168"/>
      <c r="D89" s="168"/>
      <c r="E89" s="168"/>
      <c r="F89" s="37" t="s">
        <v>331</v>
      </c>
      <c r="G89" s="37"/>
      <c r="H89" s="168"/>
      <c r="I89" s="168"/>
      <c r="J89" s="168"/>
      <c r="K89" s="169"/>
      <c r="L89" s="168"/>
      <c r="M89" s="168"/>
      <c r="N89" s="168"/>
      <c r="O89" s="168"/>
      <c r="P89" s="168"/>
      <c r="Q89" s="168"/>
      <c r="R89" s="168"/>
    </row>
    <row r="90" spans="1:18" ht="15" x14ac:dyDescent="0.25">
      <c r="A90" s="169"/>
      <c r="B90" s="168"/>
      <c r="C90" s="168"/>
      <c r="D90" s="168"/>
      <c r="E90" s="168"/>
      <c r="F90" s="37" t="s">
        <v>219</v>
      </c>
      <c r="G90" s="37"/>
      <c r="H90" s="168"/>
      <c r="I90" s="168"/>
      <c r="J90" s="168"/>
      <c r="K90" s="169"/>
      <c r="L90" s="168"/>
      <c r="M90" s="168"/>
      <c r="N90" s="168"/>
      <c r="O90" s="168"/>
      <c r="P90" s="168"/>
      <c r="Q90" s="168"/>
      <c r="R90" s="168"/>
    </row>
    <row r="91" spans="1:18" ht="15" x14ac:dyDescent="0.25">
      <c r="A91" s="169">
        <v>44858</v>
      </c>
      <c r="B91" s="168"/>
      <c r="C91" s="168" t="s">
        <v>248</v>
      </c>
      <c r="D91" s="168" t="s">
        <v>195</v>
      </c>
      <c r="E91" s="168" t="s">
        <v>205</v>
      </c>
      <c r="F91" s="37" t="s">
        <v>231</v>
      </c>
      <c r="G91" s="37"/>
      <c r="H91" s="168" t="s">
        <v>198</v>
      </c>
      <c r="I91" s="168" t="s">
        <v>199</v>
      </c>
      <c r="J91" s="168">
        <v>470831512</v>
      </c>
      <c r="K91" s="169">
        <v>19198</v>
      </c>
      <c r="L91" s="168" t="s">
        <v>332</v>
      </c>
      <c r="M91" s="168">
        <v>3223435</v>
      </c>
      <c r="N91" s="168" t="s">
        <v>208</v>
      </c>
      <c r="O91" s="168">
        <v>190</v>
      </c>
      <c r="P91" s="168">
        <v>2300</v>
      </c>
      <c r="Q91" s="168">
        <v>2247.11</v>
      </c>
      <c r="R91" s="168">
        <v>4547.1099999999997</v>
      </c>
    </row>
    <row r="92" spans="1:18" ht="15" x14ac:dyDescent="0.25">
      <c r="A92" s="169"/>
      <c r="B92" s="168"/>
      <c r="C92" s="168"/>
      <c r="D92" s="168"/>
      <c r="E92" s="168"/>
      <c r="F92" s="37" t="s">
        <v>289</v>
      </c>
      <c r="G92" s="37"/>
      <c r="H92" s="168"/>
      <c r="I92" s="168"/>
      <c r="J92" s="168"/>
      <c r="K92" s="169"/>
      <c r="L92" s="168"/>
      <c r="M92" s="168"/>
      <c r="N92" s="168"/>
      <c r="O92" s="168"/>
      <c r="P92" s="168"/>
      <c r="Q92" s="168"/>
      <c r="R92" s="168"/>
    </row>
    <row r="93" spans="1:18" ht="15" x14ac:dyDescent="0.25">
      <c r="A93" s="169"/>
      <c r="B93" s="168"/>
      <c r="C93" s="168"/>
      <c r="D93" s="168"/>
      <c r="E93" s="168"/>
      <c r="F93" s="37" t="s">
        <v>333</v>
      </c>
      <c r="G93" s="37"/>
      <c r="H93" s="168"/>
      <c r="I93" s="168"/>
      <c r="J93" s="168"/>
      <c r="K93" s="169"/>
      <c r="L93" s="168"/>
      <c r="M93" s="168"/>
      <c r="N93" s="168"/>
      <c r="O93" s="168"/>
      <c r="P93" s="168"/>
      <c r="Q93" s="168"/>
      <c r="R93" s="168"/>
    </row>
    <row r="94" spans="1:18" ht="15" x14ac:dyDescent="0.25">
      <c r="A94" s="169"/>
      <c r="B94" s="168"/>
      <c r="C94" s="168"/>
      <c r="D94" s="168"/>
      <c r="E94" s="168"/>
      <c r="F94" s="37" t="s">
        <v>334</v>
      </c>
      <c r="G94" s="37"/>
      <c r="H94" s="168"/>
      <c r="I94" s="168"/>
      <c r="J94" s="168"/>
      <c r="K94" s="169"/>
      <c r="L94" s="168"/>
      <c r="M94" s="168"/>
      <c r="N94" s="168"/>
      <c r="O94" s="168"/>
      <c r="P94" s="168"/>
      <c r="Q94" s="168"/>
      <c r="R94" s="168"/>
    </row>
    <row r="95" spans="1:18" ht="15" x14ac:dyDescent="0.25">
      <c r="A95" s="169">
        <v>44868</v>
      </c>
      <c r="B95" s="168"/>
      <c r="C95" s="168" t="s">
        <v>335</v>
      </c>
      <c r="D95" s="168" t="s">
        <v>195</v>
      </c>
      <c r="E95" s="168" t="s">
        <v>205</v>
      </c>
      <c r="F95" s="37" t="s">
        <v>231</v>
      </c>
      <c r="G95" s="37"/>
      <c r="H95" s="168" t="s">
        <v>226</v>
      </c>
      <c r="I95" s="168" t="s">
        <v>199</v>
      </c>
      <c r="J95" s="168">
        <v>473412179</v>
      </c>
      <c r="K95" s="169">
        <v>22861</v>
      </c>
      <c r="L95" s="168" t="s">
        <v>232</v>
      </c>
      <c r="M95" s="168">
        <v>3222877</v>
      </c>
      <c r="N95" s="168" t="s">
        <v>257</v>
      </c>
      <c r="O95" s="168">
        <v>117</v>
      </c>
      <c r="P95" s="168">
        <v>2100</v>
      </c>
      <c r="Q95" s="168">
        <v>209.73</v>
      </c>
      <c r="R95" s="168">
        <v>2309.73</v>
      </c>
    </row>
    <row r="96" spans="1:18" ht="15" x14ac:dyDescent="0.25">
      <c r="A96" s="169"/>
      <c r="B96" s="168"/>
      <c r="C96" s="168"/>
      <c r="D96" s="168"/>
      <c r="E96" s="168"/>
      <c r="F96" s="37" t="s">
        <v>289</v>
      </c>
      <c r="G96" s="37"/>
      <c r="H96" s="168"/>
      <c r="I96" s="168"/>
      <c r="J96" s="168"/>
      <c r="K96" s="169"/>
      <c r="L96" s="168"/>
      <c r="M96" s="168"/>
      <c r="N96" s="168"/>
      <c r="O96" s="168"/>
      <c r="P96" s="168"/>
      <c r="Q96" s="168"/>
      <c r="R96" s="168"/>
    </row>
    <row r="97" spans="1:18" ht="15" x14ac:dyDescent="0.25">
      <c r="A97" s="169"/>
      <c r="B97" s="168"/>
      <c r="C97" s="168"/>
      <c r="D97" s="168"/>
      <c r="E97" s="168"/>
      <c r="F97" s="37" t="s">
        <v>290</v>
      </c>
      <c r="G97" s="37"/>
      <c r="H97" s="168"/>
      <c r="I97" s="168"/>
      <c r="J97" s="168"/>
      <c r="K97" s="169"/>
      <c r="L97" s="168"/>
      <c r="M97" s="168"/>
      <c r="N97" s="168"/>
      <c r="O97" s="168"/>
      <c r="P97" s="168"/>
      <c r="Q97" s="168"/>
      <c r="R97" s="168"/>
    </row>
    <row r="98" spans="1:18" ht="15" x14ac:dyDescent="0.25">
      <c r="A98" s="169"/>
      <c r="B98" s="168"/>
      <c r="C98" s="168"/>
      <c r="D98" s="168"/>
      <c r="E98" s="168"/>
      <c r="F98" s="37" t="s">
        <v>333</v>
      </c>
      <c r="G98" s="37"/>
      <c r="H98" s="168"/>
      <c r="I98" s="168"/>
      <c r="J98" s="168"/>
      <c r="K98" s="169"/>
      <c r="L98" s="168"/>
      <c r="M98" s="168"/>
      <c r="N98" s="168"/>
      <c r="O98" s="168"/>
      <c r="P98" s="168"/>
      <c r="Q98" s="168"/>
      <c r="R98" s="168"/>
    </row>
    <row r="99" spans="1:18" ht="15" x14ac:dyDescent="0.25">
      <c r="A99" s="169"/>
      <c r="B99" s="168"/>
      <c r="C99" s="168"/>
      <c r="D99" s="168"/>
      <c r="E99" s="168"/>
      <c r="F99" s="37" t="s">
        <v>336</v>
      </c>
      <c r="G99" s="37"/>
      <c r="H99" s="168"/>
      <c r="I99" s="168"/>
      <c r="J99" s="168"/>
      <c r="K99" s="169"/>
      <c r="L99" s="168"/>
      <c r="M99" s="168"/>
      <c r="N99" s="168"/>
      <c r="O99" s="168"/>
      <c r="P99" s="168"/>
      <c r="Q99" s="168"/>
      <c r="R99" s="168"/>
    </row>
    <row r="100" spans="1:18" ht="15" x14ac:dyDescent="0.25">
      <c r="A100" s="169">
        <v>44868</v>
      </c>
      <c r="B100" s="168"/>
      <c r="C100" s="168" t="s">
        <v>337</v>
      </c>
      <c r="D100" s="168" t="s">
        <v>195</v>
      </c>
      <c r="E100" s="168" t="s">
        <v>240</v>
      </c>
      <c r="F100" s="37" t="s">
        <v>315</v>
      </c>
      <c r="G100" s="37"/>
      <c r="H100" s="168" t="s">
        <v>226</v>
      </c>
      <c r="I100" s="168" t="s">
        <v>199</v>
      </c>
      <c r="J100" s="168">
        <v>454177940</v>
      </c>
      <c r="K100" s="169">
        <v>19886</v>
      </c>
      <c r="L100" s="168" t="s">
        <v>272</v>
      </c>
      <c r="M100" s="168">
        <v>3228035</v>
      </c>
      <c r="N100" s="168" t="s">
        <v>338</v>
      </c>
      <c r="O100" s="168">
        <v>210</v>
      </c>
      <c r="P100" s="168">
        <v>5664.5</v>
      </c>
      <c r="Q100" s="168">
        <v>722.56</v>
      </c>
      <c r="R100" s="168">
        <v>6387.06</v>
      </c>
    </row>
    <row r="101" spans="1:18" ht="15" x14ac:dyDescent="0.25">
      <c r="A101" s="169"/>
      <c r="B101" s="168"/>
      <c r="C101" s="168"/>
      <c r="D101" s="168"/>
      <c r="E101" s="168"/>
      <c r="F101" s="37" t="s">
        <v>339</v>
      </c>
      <c r="G101" s="37"/>
      <c r="H101" s="168"/>
      <c r="I101" s="168"/>
      <c r="J101" s="168"/>
      <c r="K101" s="169"/>
      <c r="L101" s="168"/>
      <c r="M101" s="168"/>
      <c r="N101" s="168"/>
      <c r="O101" s="168"/>
      <c r="P101" s="168"/>
      <c r="Q101" s="168"/>
      <c r="R101" s="168"/>
    </row>
    <row r="102" spans="1:18" ht="15" x14ac:dyDescent="0.25">
      <c r="A102" s="169"/>
      <c r="B102" s="168"/>
      <c r="C102" s="168"/>
      <c r="D102" s="168"/>
      <c r="E102" s="168"/>
      <c r="F102" s="37" t="s">
        <v>340</v>
      </c>
      <c r="G102" s="37"/>
      <c r="H102" s="168"/>
      <c r="I102" s="168"/>
      <c r="J102" s="168"/>
      <c r="K102" s="169"/>
      <c r="L102" s="168"/>
      <c r="M102" s="168"/>
      <c r="N102" s="168"/>
      <c r="O102" s="168"/>
      <c r="P102" s="168"/>
      <c r="Q102" s="168"/>
      <c r="R102" s="168"/>
    </row>
    <row r="103" spans="1:18" ht="15" x14ac:dyDescent="0.25">
      <c r="A103" s="169"/>
      <c r="B103" s="168"/>
      <c r="C103" s="168"/>
      <c r="D103" s="168"/>
      <c r="E103" s="168"/>
      <c r="F103" s="37" t="s">
        <v>341</v>
      </c>
      <c r="G103" s="37"/>
      <c r="H103" s="168"/>
      <c r="I103" s="168"/>
      <c r="J103" s="168"/>
      <c r="K103" s="169"/>
      <c r="L103" s="168"/>
      <c r="M103" s="168"/>
      <c r="N103" s="168"/>
      <c r="O103" s="168"/>
      <c r="P103" s="168"/>
      <c r="Q103" s="168"/>
      <c r="R103" s="168"/>
    </row>
    <row r="104" spans="1:18" ht="15" x14ac:dyDescent="0.25">
      <c r="A104" s="169"/>
      <c r="B104" s="168"/>
      <c r="C104" s="168"/>
      <c r="D104" s="168"/>
      <c r="E104" s="168"/>
      <c r="F104" s="37" t="s">
        <v>342</v>
      </c>
      <c r="G104" s="37"/>
      <c r="H104" s="168"/>
      <c r="I104" s="168"/>
      <c r="J104" s="168"/>
      <c r="K104" s="169"/>
      <c r="L104" s="168"/>
      <c r="M104" s="168"/>
      <c r="N104" s="168"/>
      <c r="O104" s="168"/>
      <c r="P104" s="168"/>
      <c r="Q104" s="168"/>
      <c r="R104" s="168"/>
    </row>
    <row r="105" spans="1:18" ht="15" x14ac:dyDescent="0.25">
      <c r="A105" s="169"/>
      <c r="B105" s="168"/>
      <c r="C105" s="168"/>
      <c r="D105" s="168"/>
      <c r="E105" s="168"/>
      <c r="F105" s="37" t="s">
        <v>343</v>
      </c>
      <c r="G105" s="37"/>
      <c r="H105" s="168"/>
      <c r="I105" s="168"/>
      <c r="J105" s="168"/>
      <c r="K105" s="169"/>
      <c r="L105" s="168"/>
      <c r="M105" s="168"/>
      <c r="N105" s="168"/>
      <c r="O105" s="168"/>
      <c r="P105" s="168"/>
      <c r="Q105" s="168"/>
      <c r="R105" s="168"/>
    </row>
    <row r="106" spans="1:18" ht="15" x14ac:dyDescent="0.25">
      <c r="A106" s="169">
        <v>44883</v>
      </c>
      <c r="B106" s="168"/>
      <c r="C106" s="168" t="s">
        <v>344</v>
      </c>
      <c r="D106" s="168" t="s">
        <v>195</v>
      </c>
      <c r="E106" s="168" t="s">
        <v>205</v>
      </c>
      <c r="F106" s="37" t="s">
        <v>345</v>
      </c>
      <c r="G106" s="37"/>
      <c r="H106" s="168" t="s">
        <v>346</v>
      </c>
      <c r="I106" s="168" t="s">
        <v>199</v>
      </c>
      <c r="J106" s="168">
        <v>54440037</v>
      </c>
      <c r="K106" s="169">
        <v>29260</v>
      </c>
      <c r="L106" s="168" t="s">
        <v>347</v>
      </c>
      <c r="M106" s="168">
        <v>3302535</v>
      </c>
      <c r="N106" s="168" t="s">
        <v>348</v>
      </c>
      <c r="O106" s="168">
        <v>98</v>
      </c>
      <c r="P106" s="168">
        <v>894</v>
      </c>
      <c r="Q106" s="168">
        <v>629.91</v>
      </c>
      <c r="R106" s="168">
        <v>1523.91</v>
      </c>
    </row>
    <row r="107" spans="1:18" ht="15" x14ac:dyDescent="0.25">
      <c r="A107" s="169"/>
      <c r="B107" s="168"/>
      <c r="C107" s="168"/>
      <c r="D107" s="168"/>
      <c r="E107" s="168"/>
      <c r="F107" s="37" t="s">
        <v>349</v>
      </c>
      <c r="G107" s="37"/>
      <c r="H107" s="168"/>
      <c r="I107" s="168"/>
      <c r="J107" s="168"/>
      <c r="K107" s="169"/>
      <c r="L107" s="168"/>
      <c r="M107" s="168"/>
      <c r="N107" s="168"/>
      <c r="O107" s="168"/>
      <c r="P107" s="168"/>
      <c r="Q107" s="168"/>
      <c r="R107" s="168"/>
    </row>
    <row r="108" spans="1:18" ht="15" x14ac:dyDescent="0.25">
      <c r="A108" s="169">
        <v>44893</v>
      </c>
      <c r="B108" s="168"/>
      <c r="C108" s="168" t="s">
        <v>293</v>
      </c>
      <c r="D108" s="168" t="s">
        <v>195</v>
      </c>
      <c r="E108" s="168" t="s">
        <v>196</v>
      </c>
      <c r="F108" s="37" t="s">
        <v>214</v>
      </c>
      <c r="G108" s="37"/>
      <c r="H108" s="168" t="s">
        <v>198</v>
      </c>
      <c r="I108" s="168" t="s">
        <v>199</v>
      </c>
      <c r="J108" s="168">
        <v>446801284</v>
      </c>
      <c r="K108" s="169">
        <v>24402</v>
      </c>
      <c r="L108" s="168" t="s">
        <v>350</v>
      </c>
      <c r="M108" s="168">
        <v>3285098</v>
      </c>
      <c r="N108" s="168" t="s">
        <v>326</v>
      </c>
      <c r="O108" s="168">
        <v>473</v>
      </c>
      <c r="P108" s="168">
        <v>8468</v>
      </c>
      <c r="Q108" s="168">
        <v>2866.18</v>
      </c>
      <c r="R108" s="168">
        <v>11334.18</v>
      </c>
    </row>
    <row r="109" spans="1:18" ht="15" x14ac:dyDescent="0.25">
      <c r="A109" s="169"/>
      <c r="B109" s="168"/>
      <c r="C109" s="168"/>
      <c r="D109" s="168"/>
      <c r="E109" s="168"/>
      <c r="F109" s="37" t="s">
        <v>266</v>
      </c>
      <c r="G109" s="37"/>
      <c r="H109" s="168"/>
      <c r="I109" s="168"/>
      <c r="J109" s="168"/>
      <c r="K109" s="169"/>
      <c r="L109" s="168"/>
      <c r="M109" s="168"/>
      <c r="N109" s="168"/>
      <c r="O109" s="168"/>
      <c r="P109" s="168"/>
      <c r="Q109" s="168"/>
      <c r="R109" s="168"/>
    </row>
    <row r="110" spans="1:18" ht="15" x14ac:dyDescent="0.25">
      <c r="A110" s="169"/>
      <c r="B110" s="168"/>
      <c r="C110" s="168"/>
      <c r="D110" s="168"/>
      <c r="E110" s="168"/>
      <c r="F110" s="37" t="s">
        <v>351</v>
      </c>
      <c r="G110" s="37"/>
      <c r="H110" s="168"/>
      <c r="I110" s="168"/>
      <c r="J110" s="168"/>
      <c r="K110" s="169"/>
      <c r="L110" s="168"/>
      <c r="M110" s="168"/>
      <c r="N110" s="168"/>
      <c r="O110" s="168"/>
      <c r="P110" s="168"/>
      <c r="Q110" s="168"/>
      <c r="R110" s="168"/>
    </row>
    <row r="111" spans="1:18" ht="15" x14ac:dyDescent="0.25">
      <c r="A111" s="169"/>
      <c r="B111" s="168"/>
      <c r="C111" s="168"/>
      <c r="D111" s="168"/>
      <c r="E111" s="168"/>
      <c r="F111" s="37" t="s">
        <v>352</v>
      </c>
      <c r="G111" s="37"/>
      <c r="H111" s="168"/>
      <c r="I111" s="168"/>
      <c r="J111" s="168"/>
      <c r="K111" s="169"/>
      <c r="L111" s="168"/>
      <c r="M111" s="168"/>
      <c r="N111" s="168"/>
      <c r="O111" s="168"/>
      <c r="P111" s="168"/>
      <c r="Q111" s="168"/>
      <c r="R111" s="168"/>
    </row>
    <row r="112" spans="1:18" ht="15" x14ac:dyDescent="0.25">
      <c r="A112" s="169"/>
      <c r="B112" s="168"/>
      <c r="C112" s="168"/>
      <c r="D112" s="168"/>
      <c r="E112" s="168"/>
      <c r="F112" s="37" t="s">
        <v>246</v>
      </c>
      <c r="G112" s="37"/>
      <c r="H112" s="168"/>
      <c r="I112" s="168"/>
      <c r="J112" s="168"/>
      <c r="K112" s="169"/>
      <c r="L112" s="168"/>
      <c r="M112" s="168"/>
      <c r="N112" s="168"/>
      <c r="O112" s="168"/>
      <c r="P112" s="168"/>
      <c r="Q112" s="168"/>
      <c r="R112" s="168"/>
    </row>
    <row r="113" spans="1:18" ht="15" x14ac:dyDescent="0.25">
      <c r="A113" s="169">
        <v>44893</v>
      </c>
      <c r="B113" s="168"/>
      <c r="C113" s="168" t="s">
        <v>353</v>
      </c>
      <c r="D113" s="168" t="s">
        <v>195</v>
      </c>
      <c r="E113" s="168" t="s">
        <v>205</v>
      </c>
      <c r="F113" s="37" t="s">
        <v>225</v>
      </c>
      <c r="G113" s="37"/>
      <c r="H113" s="168" t="s">
        <v>198</v>
      </c>
      <c r="I113" s="168" t="s">
        <v>199</v>
      </c>
      <c r="J113" s="168">
        <v>6334932</v>
      </c>
      <c r="K113" s="169">
        <v>19841</v>
      </c>
      <c r="L113" s="168" t="s">
        <v>272</v>
      </c>
      <c r="M113" s="168">
        <v>3303922</v>
      </c>
      <c r="N113" s="168" t="s">
        <v>354</v>
      </c>
      <c r="O113" s="168">
        <v>105</v>
      </c>
      <c r="P113" s="168">
        <v>1600</v>
      </c>
      <c r="Q113" s="168">
        <v>629.23</v>
      </c>
      <c r="R113" s="168">
        <v>2229.23</v>
      </c>
    </row>
    <row r="114" spans="1:18" ht="15" x14ac:dyDescent="0.25">
      <c r="A114" s="169"/>
      <c r="B114" s="168"/>
      <c r="C114" s="168"/>
      <c r="D114" s="168"/>
      <c r="E114" s="168"/>
      <c r="F114" s="37" t="s">
        <v>355</v>
      </c>
      <c r="G114" s="37"/>
      <c r="H114" s="168"/>
      <c r="I114" s="168"/>
      <c r="J114" s="168"/>
      <c r="K114" s="169"/>
      <c r="L114" s="168"/>
      <c r="M114" s="168"/>
      <c r="N114" s="168"/>
      <c r="O114" s="168"/>
      <c r="P114" s="168"/>
      <c r="Q114" s="168"/>
      <c r="R114" s="168"/>
    </row>
    <row r="115" spans="1:18" ht="15" x14ac:dyDescent="0.25">
      <c r="A115" s="169"/>
      <c r="B115" s="168"/>
      <c r="C115" s="168"/>
      <c r="D115" s="168"/>
      <c r="E115" s="168"/>
      <c r="F115" s="37" t="s">
        <v>356</v>
      </c>
      <c r="G115" s="37"/>
      <c r="H115" s="168"/>
      <c r="I115" s="168"/>
      <c r="J115" s="168"/>
      <c r="K115" s="169"/>
      <c r="L115" s="168"/>
      <c r="M115" s="168"/>
      <c r="N115" s="168"/>
      <c r="O115" s="168"/>
      <c r="P115" s="168"/>
      <c r="Q115" s="168"/>
      <c r="R115" s="168"/>
    </row>
    <row r="116" spans="1:18" ht="15" x14ac:dyDescent="0.25">
      <c r="A116" s="169"/>
      <c r="B116" s="168"/>
      <c r="C116" s="168"/>
      <c r="D116" s="168"/>
      <c r="E116" s="168"/>
      <c r="F116" s="37" t="s">
        <v>357</v>
      </c>
      <c r="G116" s="37"/>
      <c r="H116" s="168"/>
      <c r="I116" s="168"/>
      <c r="J116" s="168"/>
      <c r="K116" s="169"/>
      <c r="L116" s="168"/>
      <c r="M116" s="168"/>
      <c r="N116" s="168"/>
      <c r="O116" s="168"/>
      <c r="P116" s="168"/>
      <c r="Q116" s="168"/>
      <c r="R116" s="168"/>
    </row>
    <row r="117" spans="1:18" ht="15" x14ac:dyDescent="0.25">
      <c r="A117" s="169">
        <v>44893</v>
      </c>
      <c r="B117" s="168"/>
      <c r="C117" s="168" t="s">
        <v>358</v>
      </c>
      <c r="D117" s="168" t="s">
        <v>195</v>
      </c>
      <c r="E117" s="168" t="s">
        <v>196</v>
      </c>
      <c r="F117" s="37" t="s">
        <v>214</v>
      </c>
      <c r="G117" s="37"/>
      <c r="H117" s="168" t="s">
        <v>198</v>
      </c>
      <c r="I117" s="168" t="s">
        <v>199</v>
      </c>
      <c r="J117" s="168">
        <v>472797539</v>
      </c>
      <c r="K117" s="169">
        <v>20533</v>
      </c>
      <c r="L117" s="168" t="s">
        <v>218</v>
      </c>
      <c r="M117" s="168">
        <v>3336683</v>
      </c>
      <c r="N117" s="168" t="s">
        <v>354</v>
      </c>
      <c r="O117" s="168">
        <v>117</v>
      </c>
      <c r="P117" s="168">
        <v>2268</v>
      </c>
      <c r="Q117" s="168">
        <v>1974.51</v>
      </c>
      <c r="R117" s="168">
        <v>4242.51</v>
      </c>
    </row>
    <row r="118" spans="1:18" ht="15" x14ac:dyDescent="0.25">
      <c r="A118" s="169"/>
      <c r="B118" s="168"/>
      <c r="C118" s="168"/>
      <c r="D118" s="168"/>
      <c r="E118" s="168"/>
      <c r="F118" s="37" t="s">
        <v>359</v>
      </c>
      <c r="G118" s="37"/>
      <c r="H118" s="168"/>
      <c r="I118" s="168"/>
      <c r="J118" s="168"/>
      <c r="K118" s="169"/>
      <c r="L118" s="168"/>
      <c r="M118" s="168"/>
      <c r="N118" s="168"/>
      <c r="O118" s="168"/>
      <c r="P118" s="168"/>
      <c r="Q118" s="168"/>
      <c r="R118" s="168"/>
    </row>
    <row r="119" spans="1:18" ht="15" x14ac:dyDescent="0.25">
      <c r="A119" s="169">
        <v>44914</v>
      </c>
      <c r="B119" s="168"/>
      <c r="C119" s="168" t="s">
        <v>360</v>
      </c>
      <c r="D119" s="168" t="s">
        <v>195</v>
      </c>
      <c r="E119" s="168" t="s">
        <v>240</v>
      </c>
      <c r="F119" s="37" t="s">
        <v>361</v>
      </c>
      <c r="G119" s="37"/>
      <c r="H119" s="168" t="s">
        <v>198</v>
      </c>
      <c r="I119" s="168" t="s">
        <v>199</v>
      </c>
      <c r="J119" s="168">
        <v>51975050</v>
      </c>
      <c r="K119" s="169">
        <v>31391</v>
      </c>
      <c r="L119" s="168" t="s">
        <v>362</v>
      </c>
      <c r="M119" s="168">
        <v>3326987</v>
      </c>
      <c r="N119" s="168" t="s">
        <v>283</v>
      </c>
      <c r="O119" s="168">
        <v>292</v>
      </c>
      <c r="P119" s="168">
        <v>4150</v>
      </c>
      <c r="Q119" s="168">
        <v>546.35</v>
      </c>
      <c r="R119" s="168">
        <v>4696.3500000000004</v>
      </c>
    </row>
    <row r="120" spans="1:18" ht="15" x14ac:dyDescent="0.25">
      <c r="A120" s="169"/>
      <c r="B120" s="168"/>
      <c r="C120" s="168"/>
      <c r="D120" s="168"/>
      <c r="E120" s="168"/>
      <c r="F120" s="37" t="s">
        <v>363</v>
      </c>
      <c r="G120" s="37"/>
      <c r="H120" s="168"/>
      <c r="I120" s="168"/>
      <c r="J120" s="168"/>
      <c r="K120" s="169"/>
      <c r="L120" s="168"/>
      <c r="M120" s="168"/>
      <c r="N120" s="168"/>
      <c r="O120" s="168"/>
      <c r="P120" s="168"/>
      <c r="Q120" s="168"/>
      <c r="R120" s="168"/>
    </row>
    <row r="121" spans="1:18" ht="15" x14ac:dyDescent="0.25">
      <c r="A121" s="169"/>
      <c r="B121" s="168"/>
      <c r="C121" s="168"/>
      <c r="D121" s="168"/>
      <c r="E121" s="168"/>
      <c r="F121" s="37" t="s">
        <v>241</v>
      </c>
      <c r="G121" s="37"/>
      <c r="H121" s="168"/>
      <c r="I121" s="168"/>
      <c r="J121" s="168"/>
      <c r="K121" s="169"/>
      <c r="L121" s="168"/>
      <c r="M121" s="168"/>
      <c r="N121" s="168"/>
      <c r="O121" s="168"/>
      <c r="P121" s="168"/>
      <c r="Q121" s="168"/>
      <c r="R121" s="168"/>
    </row>
    <row r="122" spans="1:18" ht="15" x14ac:dyDescent="0.25">
      <c r="A122" s="169"/>
      <c r="B122" s="168"/>
      <c r="C122" s="168"/>
      <c r="D122" s="168"/>
      <c r="E122" s="168"/>
      <c r="F122" s="37" t="s">
        <v>364</v>
      </c>
      <c r="G122" s="37"/>
      <c r="H122" s="168"/>
      <c r="I122" s="168"/>
      <c r="J122" s="168"/>
      <c r="K122" s="169"/>
      <c r="L122" s="168"/>
      <c r="M122" s="168"/>
      <c r="N122" s="168"/>
      <c r="O122" s="168"/>
      <c r="P122" s="168"/>
      <c r="Q122" s="168"/>
      <c r="R122" s="168"/>
    </row>
    <row r="123" spans="1:18" ht="15" x14ac:dyDescent="0.25">
      <c r="A123" s="169">
        <v>44931</v>
      </c>
      <c r="B123" s="168"/>
      <c r="C123" s="168" t="s">
        <v>365</v>
      </c>
      <c r="D123" s="168" t="s">
        <v>195</v>
      </c>
      <c r="E123" s="168" t="s">
        <v>205</v>
      </c>
      <c r="F123" s="37" t="s">
        <v>366</v>
      </c>
      <c r="G123" s="37"/>
      <c r="H123" s="168" t="s">
        <v>226</v>
      </c>
      <c r="I123" s="168" t="s">
        <v>199</v>
      </c>
      <c r="J123" s="168">
        <v>50150044</v>
      </c>
      <c r="K123" s="169">
        <v>19703</v>
      </c>
      <c r="L123" s="168" t="s">
        <v>250</v>
      </c>
      <c r="M123" s="168">
        <v>3409496</v>
      </c>
      <c r="N123" s="168" t="s">
        <v>257</v>
      </c>
      <c r="O123" s="168">
        <v>155</v>
      </c>
      <c r="P123" s="168">
        <v>1802</v>
      </c>
      <c r="Q123" s="168">
        <v>2360.16</v>
      </c>
      <c r="R123" s="168">
        <v>4162.16</v>
      </c>
    </row>
    <row r="124" spans="1:18" ht="15" x14ac:dyDescent="0.25">
      <c r="A124" s="169"/>
      <c r="B124" s="168"/>
      <c r="C124" s="168"/>
      <c r="D124" s="168"/>
      <c r="E124" s="168"/>
      <c r="F124" s="37" t="s">
        <v>290</v>
      </c>
      <c r="G124" s="37"/>
      <c r="H124" s="168"/>
      <c r="I124" s="168"/>
      <c r="J124" s="168"/>
      <c r="K124" s="169"/>
      <c r="L124" s="168"/>
      <c r="M124" s="168"/>
      <c r="N124" s="168"/>
      <c r="O124" s="168"/>
      <c r="P124" s="168"/>
      <c r="Q124" s="168"/>
      <c r="R124" s="168"/>
    </row>
    <row r="125" spans="1:18" ht="15" x14ac:dyDescent="0.25">
      <c r="A125" s="169"/>
      <c r="B125" s="168"/>
      <c r="C125" s="168"/>
      <c r="D125" s="168"/>
      <c r="E125" s="168"/>
      <c r="F125" s="37" t="s">
        <v>289</v>
      </c>
      <c r="G125" s="37"/>
      <c r="H125" s="168"/>
      <c r="I125" s="168"/>
      <c r="J125" s="168"/>
      <c r="K125" s="169"/>
      <c r="L125" s="168"/>
      <c r="M125" s="168"/>
      <c r="N125" s="168"/>
      <c r="O125" s="168"/>
      <c r="P125" s="168"/>
      <c r="Q125" s="168"/>
      <c r="R125" s="168"/>
    </row>
    <row r="126" spans="1:18" ht="15" x14ac:dyDescent="0.25">
      <c r="A126" s="169"/>
      <c r="B126" s="168"/>
      <c r="C126" s="168"/>
      <c r="D126" s="168"/>
      <c r="E126" s="168"/>
      <c r="F126" s="37" t="s">
        <v>231</v>
      </c>
      <c r="G126" s="37"/>
      <c r="H126" s="168"/>
      <c r="I126" s="168"/>
      <c r="J126" s="168"/>
      <c r="K126" s="169"/>
      <c r="L126" s="168"/>
      <c r="M126" s="168"/>
      <c r="N126" s="168"/>
      <c r="O126" s="168"/>
      <c r="P126" s="168"/>
      <c r="Q126" s="168"/>
      <c r="R126" s="168"/>
    </row>
    <row r="127" spans="1:18" ht="15" x14ac:dyDescent="0.25">
      <c r="A127" s="169"/>
      <c r="B127" s="168"/>
      <c r="C127" s="168"/>
      <c r="D127" s="168"/>
      <c r="E127" s="168"/>
      <c r="F127" s="37" t="s">
        <v>367</v>
      </c>
      <c r="G127" s="37"/>
      <c r="H127" s="168"/>
      <c r="I127" s="168"/>
      <c r="J127" s="168"/>
      <c r="K127" s="169"/>
      <c r="L127" s="168"/>
      <c r="M127" s="168"/>
      <c r="N127" s="168"/>
      <c r="O127" s="168"/>
      <c r="P127" s="168"/>
      <c r="Q127" s="168"/>
      <c r="R127" s="168"/>
    </row>
    <row r="128" spans="1:18" ht="15" x14ac:dyDescent="0.25">
      <c r="A128" s="169"/>
      <c r="B128" s="168"/>
      <c r="C128" s="168"/>
      <c r="D128" s="168"/>
      <c r="E128" s="168"/>
      <c r="F128" s="37" t="s">
        <v>368</v>
      </c>
      <c r="G128" s="37"/>
      <c r="H128" s="168"/>
      <c r="I128" s="168"/>
      <c r="J128" s="168"/>
      <c r="K128" s="169"/>
      <c r="L128" s="168"/>
      <c r="M128" s="168"/>
      <c r="N128" s="168"/>
      <c r="O128" s="168"/>
      <c r="P128" s="168"/>
      <c r="Q128" s="168"/>
      <c r="R128" s="168"/>
    </row>
    <row r="129" spans="1:18" ht="15" x14ac:dyDescent="0.25">
      <c r="A129" s="38">
        <v>44938</v>
      </c>
      <c r="B129" s="37"/>
      <c r="C129" s="37" t="s">
        <v>369</v>
      </c>
      <c r="D129" s="37" t="s">
        <v>195</v>
      </c>
      <c r="E129" s="37" t="s">
        <v>196</v>
      </c>
      <c r="F129" s="37" t="s">
        <v>324</v>
      </c>
      <c r="G129" s="37"/>
      <c r="H129" s="37" t="s">
        <v>198</v>
      </c>
      <c r="I129" s="37" t="s">
        <v>199</v>
      </c>
      <c r="J129" s="37">
        <v>470550658</v>
      </c>
      <c r="K129" s="38">
        <v>18297</v>
      </c>
      <c r="L129" s="37" t="s">
        <v>370</v>
      </c>
      <c r="M129" s="37">
        <v>3434893</v>
      </c>
      <c r="N129" s="37" t="s">
        <v>371</v>
      </c>
      <c r="O129" s="37">
        <v>145</v>
      </c>
      <c r="P129" s="37">
        <v>2307</v>
      </c>
      <c r="Q129" s="37">
        <v>1346.76</v>
      </c>
      <c r="R129" s="37">
        <v>3653.76</v>
      </c>
    </row>
    <row r="130" spans="1:18" ht="15" x14ac:dyDescent="0.25">
      <c r="A130" s="169">
        <v>44949</v>
      </c>
      <c r="B130" s="168"/>
      <c r="C130" s="168" t="s">
        <v>372</v>
      </c>
      <c r="D130" s="168" t="s">
        <v>195</v>
      </c>
      <c r="E130" s="168" t="s">
        <v>196</v>
      </c>
      <c r="F130" s="37" t="s">
        <v>271</v>
      </c>
      <c r="G130" s="37"/>
      <c r="H130" s="168" t="s">
        <v>198</v>
      </c>
      <c r="I130" s="168" t="s">
        <v>199</v>
      </c>
      <c r="J130" s="168">
        <v>48466858</v>
      </c>
      <c r="K130" s="169">
        <v>21634</v>
      </c>
      <c r="L130" s="168" t="s">
        <v>245</v>
      </c>
      <c r="M130" s="168">
        <v>3406721</v>
      </c>
      <c r="N130" s="168" t="s">
        <v>371</v>
      </c>
      <c r="O130" s="168">
        <v>188</v>
      </c>
      <c r="P130" s="168">
        <v>2768</v>
      </c>
      <c r="Q130" s="168">
        <v>2734.57</v>
      </c>
      <c r="R130" s="168">
        <v>5502.57</v>
      </c>
    </row>
    <row r="131" spans="1:18" ht="15" x14ac:dyDescent="0.25">
      <c r="A131" s="169"/>
      <c r="B131" s="168"/>
      <c r="C131" s="168"/>
      <c r="D131" s="168"/>
      <c r="E131" s="168"/>
      <c r="F131" s="37" t="s">
        <v>281</v>
      </c>
      <c r="G131" s="37"/>
      <c r="H131" s="168"/>
      <c r="I131" s="168"/>
      <c r="J131" s="168"/>
      <c r="K131" s="169"/>
      <c r="L131" s="168"/>
      <c r="M131" s="168"/>
      <c r="N131" s="168"/>
      <c r="O131" s="168"/>
      <c r="P131" s="168"/>
      <c r="Q131" s="168"/>
      <c r="R131" s="168"/>
    </row>
    <row r="132" spans="1:18" ht="15" x14ac:dyDescent="0.25">
      <c r="A132" s="169"/>
      <c r="B132" s="168"/>
      <c r="C132" s="168"/>
      <c r="D132" s="168"/>
      <c r="E132" s="168"/>
      <c r="F132" s="37" t="s">
        <v>285</v>
      </c>
      <c r="G132" s="37"/>
      <c r="H132" s="168"/>
      <c r="I132" s="168"/>
      <c r="J132" s="168"/>
      <c r="K132" s="169"/>
      <c r="L132" s="168"/>
      <c r="M132" s="168"/>
      <c r="N132" s="168"/>
      <c r="O132" s="168"/>
      <c r="P132" s="168"/>
      <c r="Q132" s="168"/>
      <c r="R132" s="168"/>
    </row>
    <row r="133" spans="1:18" ht="15" x14ac:dyDescent="0.25">
      <c r="A133" s="169"/>
      <c r="B133" s="168"/>
      <c r="C133" s="168"/>
      <c r="D133" s="168"/>
      <c r="E133" s="168"/>
      <c r="F133" s="37" t="s">
        <v>373</v>
      </c>
      <c r="G133" s="37"/>
      <c r="H133" s="168"/>
      <c r="I133" s="168"/>
      <c r="J133" s="168"/>
      <c r="K133" s="169"/>
      <c r="L133" s="168"/>
      <c r="M133" s="168"/>
      <c r="N133" s="168"/>
      <c r="O133" s="168"/>
      <c r="P133" s="168"/>
      <c r="Q133" s="168"/>
      <c r="R133" s="168"/>
    </row>
    <row r="134" spans="1:18" ht="15" x14ac:dyDescent="0.25">
      <c r="A134" s="169">
        <v>44949</v>
      </c>
      <c r="B134" s="170"/>
      <c r="C134" s="170" t="s">
        <v>374</v>
      </c>
      <c r="D134" s="168" t="s">
        <v>195</v>
      </c>
      <c r="E134" s="168" t="s">
        <v>196</v>
      </c>
      <c r="F134" s="37" t="s">
        <v>375</v>
      </c>
      <c r="G134" s="37"/>
      <c r="H134" s="168" t="s">
        <v>198</v>
      </c>
      <c r="I134" s="168" t="s">
        <v>199</v>
      </c>
      <c r="J134" s="168">
        <v>330090770</v>
      </c>
      <c r="K134" s="169">
        <v>19745</v>
      </c>
      <c r="L134" s="168" t="s">
        <v>250</v>
      </c>
      <c r="M134" s="168">
        <v>3433661</v>
      </c>
      <c r="N134" s="168" t="s">
        <v>376</v>
      </c>
      <c r="O134" s="168">
        <v>223</v>
      </c>
      <c r="P134" s="168">
        <v>4243</v>
      </c>
      <c r="Q134" s="168">
        <v>2687.76</v>
      </c>
      <c r="R134" s="168">
        <v>6930.76</v>
      </c>
    </row>
    <row r="135" spans="1:18" ht="15" x14ac:dyDescent="0.25">
      <c r="A135" s="169"/>
      <c r="B135" s="170"/>
      <c r="C135" s="170"/>
      <c r="D135" s="168"/>
      <c r="E135" s="168"/>
      <c r="F135" s="37" t="s">
        <v>324</v>
      </c>
      <c r="G135" s="37"/>
      <c r="H135" s="168"/>
      <c r="I135" s="168"/>
      <c r="J135" s="168"/>
      <c r="K135" s="169"/>
      <c r="L135" s="168"/>
      <c r="M135" s="168"/>
      <c r="N135" s="168"/>
      <c r="O135" s="168"/>
      <c r="P135" s="168"/>
      <c r="Q135" s="168"/>
      <c r="R135" s="168"/>
    </row>
    <row r="136" spans="1:18" ht="15" x14ac:dyDescent="0.25">
      <c r="A136" s="169"/>
      <c r="B136" s="170"/>
      <c r="C136" s="170"/>
      <c r="D136" s="168"/>
      <c r="E136" s="168"/>
      <c r="F136" s="37" t="s">
        <v>223</v>
      </c>
      <c r="G136" s="37"/>
      <c r="H136" s="168"/>
      <c r="I136" s="168"/>
      <c r="J136" s="168"/>
      <c r="K136" s="169"/>
      <c r="L136" s="168"/>
      <c r="M136" s="168"/>
      <c r="N136" s="168"/>
      <c r="O136" s="168"/>
      <c r="P136" s="168"/>
      <c r="Q136" s="168"/>
      <c r="R136" s="168"/>
    </row>
    <row r="137" spans="1:18" ht="15" x14ac:dyDescent="0.25">
      <c r="A137" s="169"/>
      <c r="B137" s="170"/>
      <c r="C137" s="170"/>
      <c r="D137" s="168"/>
      <c r="E137" s="168"/>
      <c r="F137" s="37" t="s">
        <v>377</v>
      </c>
      <c r="G137" s="37"/>
      <c r="H137" s="168"/>
      <c r="I137" s="168"/>
      <c r="J137" s="168"/>
      <c r="K137" s="169"/>
      <c r="L137" s="168"/>
      <c r="M137" s="168"/>
      <c r="N137" s="168"/>
      <c r="O137" s="168"/>
      <c r="P137" s="168"/>
      <c r="Q137" s="168"/>
      <c r="R137" s="168"/>
    </row>
    <row r="138" spans="1:18" ht="15" x14ac:dyDescent="0.25">
      <c r="A138" s="169">
        <v>44967</v>
      </c>
      <c r="B138" s="168"/>
      <c r="C138" s="168" t="s">
        <v>378</v>
      </c>
      <c r="D138" s="168" t="s">
        <v>195</v>
      </c>
      <c r="E138" s="168" t="s">
        <v>205</v>
      </c>
      <c r="F138" s="37" t="s">
        <v>225</v>
      </c>
      <c r="G138" s="37"/>
      <c r="H138" s="168" t="s">
        <v>198</v>
      </c>
      <c r="I138" s="168" t="s">
        <v>199</v>
      </c>
      <c r="J138" s="168">
        <v>466257367</v>
      </c>
      <c r="K138" s="169">
        <v>19784</v>
      </c>
      <c r="L138" s="168" t="s">
        <v>272</v>
      </c>
      <c r="M138" s="168">
        <v>3495117</v>
      </c>
      <c r="N138" s="168" t="s">
        <v>354</v>
      </c>
      <c r="O138" s="168">
        <v>114</v>
      </c>
      <c r="P138" s="168">
        <v>1355</v>
      </c>
      <c r="Q138" s="168">
        <v>1920.59</v>
      </c>
      <c r="R138" s="168">
        <v>3275.59</v>
      </c>
    </row>
    <row r="139" spans="1:18" ht="15" x14ac:dyDescent="0.25">
      <c r="A139" s="169"/>
      <c r="B139" s="168"/>
      <c r="C139" s="168"/>
      <c r="D139" s="168"/>
      <c r="E139" s="168"/>
      <c r="F139" s="37" t="s">
        <v>258</v>
      </c>
      <c r="G139" s="37"/>
      <c r="H139" s="168"/>
      <c r="I139" s="168"/>
      <c r="J139" s="168"/>
      <c r="K139" s="169"/>
      <c r="L139" s="168"/>
      <c r="M139" s="168"/>
      <c r="N139" s="168"/>
      <c r="O139" s="168"/>
      <c r="P139" s="168"/>
      <c r="Q139" s="168"/>
      <c r="R139" s="168"/>
    </row>
    <row r="140" spans="1:18" ht="15" x14ac:dyDescent="0.25">
      <c r="A140" s="169"/>
      <c r="B140" s="168"/>
      <c r="C140" s="168"/>
      <c r="D140" s="168"/>
      <c r="E140" s="168"/>
      <c r="F140" s="37" t="s">
        <v>379</v>
      </c>
      <c r="G140" s="37"/>
      <c r="H140" s="168"/>
      <c r="I140" s="168"/>
      <c r="J140" s="168"/>
      <c r="K140" s="169"/>
      <c r="L140" s="168"/>
      <c r="M140" s="168"/>
      <c r="N140" s="168"/>
      <c r="O140" s="168"/>
      <c r="P140" s="168"/>
      <c r="Q140" s="168"/>
      <c r="R140" s="168"/>
    </row>
    <row r="141" spans="1:18" ht="15" x14ac:dyDescent="0.25">
      <c r="A141" s="169">
        <v>44984</v>
      </c>
      <c r="B141" s="170"/>
      <c r="C141" s="170" t="s">
        <v>216</v>
      </c>
      <c r="D141" s="168" t="s">
        <v>195</v>
      </c>
      <c r="E141" s="168" t="s">
        <v>196</v>
      </c>
      <c r="F141" s="37" t="s">
        <v>266</v>
      </c>
      <c r="G141" s="37"/>
      <c r="H141" s="168" t="s">
        <v>198</v>
      </c>
      <c r="I141" s="168" t="s">
        <v>199</v>
      </c>
      <c r="J141" s="168">
        <v>464748326</v>
      </c>
      <c r="K141" s="169">
        <v>20127</v>
      </c>
      <c r="L141" s="168" t="s">
        <v>272</v>
      </c>
      <c r="M141" s="168">
        <v>3409037</v>
      </c>
      <c r="N141" s="168" t="s">
        <v>380</v>
      </c>
      <c r="O141" s="168">
        <v>300</v>
      </c>
      <c r="P141" s="168">
        <v>9698.69</v>
      </c>
      <c r="Q141" s="168">
        <v>3068.91</v>
      </c>
      <c r="R141" s="168">
        <v>12767.6</v>
      </c>
    </row>
    <row r="142" spans="1:18" ht="15" x14ac:dyDescent="0.25">
      <c r="A142" s="169"/>
      <c r="B142" s="170"/>
      <c r="C142" s="170"/>
      <c r="D142" s="168"/>
      <c r="E142" s="168"/>
      <c r="F142" s="37" t="s">
        <v>381</v>
      </c>
      <c r="G142" s="37"/>
      <c r="H142" s="168"/>
      <c r="I142" s="168"/>
      <c r="J142" s="168"/>
      <c r="K142" s="169"/>
      <c r="L142" s="168"/>
      <c r="M142" s="168"/>
      <c r="N142" s="168"/>
      <c r="O142" s="168"/>
      <c r="P142" s="168"/>
      <c r="Q142" s="168"/>
      <c r="R142" s="168"/>
    </row>
    <row r="143" spans="1:18" ht="15" x14ac:dyDescent="0.25">
      <c r="A143" s="169"/>
      <c r="B143" s="170"/>
      <c r="C143" s="170"/>
      <c r="D143" s="168"/>
      <c r="E143" s="168"/>
      <c r="F143" s="37" t="s">
        <v>382</v>
      </c>
      <c r="G143" s="37"/>
      <c r="H143" s="168"/>
      <c r="I143" s="168"/>
      <c r="J143" s="168"/>
      <c r="K143" s="169"/>
      <c r="L143" s="168"/>
      <c r="M143" s="168"/>
      <c r="N143" s="168"/>
      <c r="O143" s="168"/>
      <c r="P143" s="168"/>
      <c r="Q143" s="168"/>
      <c r="R143" s="168"/>
    </row>
    <row r="144" spans="1:18" ht="15" x14ac:dyDescent="0.25">
      <c r="A144" s="169"/>
      <c r="B144" s="170"/>
      <c r="C144" s="170"/>
      <c r="D144" s="168"/>
      <c r="E144" s="168"/>
      <c r="F144" s="37" t="s">
        <v>383</v>
      </c>
      <c r="G144" s="37"/>
      <c r="H144" s="168"/>
      <c r="I144" s="168"/>
      <c r="J144" s="168"/>
      <c r="K144" s="169"/>
      <c r="L144" s="168"/>
      <c r="M144" s="168"/>
      <c r="N144" s="168"/>
      <c r="O144" s="168"/>
      <c r="P144" s="168"/>
      <c r="Q144" s="168"/>
      <c r="R144" s="168"/>
    </row>
    <row r="145" spans="1:18" ht="15" x14ac:dyDescent="0.25">
      <c r="A145" s="169"/>
      <c r="B145" s="170"/>
      <c r="C145" s="170"/>
      <c r="D145" s="168"/>
      <c r="E145" s="168"/>
      <c r="F145" s="37" t="s">
        <v>384</v>
      </c>
      <c r="G145" s="37"/>
      <c r="H145" s="168"/>
      <c r="I145" s="168"/>
      <c r="J145" s="168"/>
      <c r="K145" s="169"/>
      <c r="L145" s="168"/>
      <c r="M145" s="168"/>
      <c r="N145" s="168"/>
      <c r="O145" s="168"/>
      <c r="P145" s="168"/>
      <c r="Q145" s="168"/>
      <c r="R145" s="168"/>
    </row>
    <row r="146" spans="1:18" ht="15" x14ac:dyDescent="0.25">
      <c r="A146" s="169"/>
      <c r="B146" s="170"/>
      <c r="C146" s="170"/>
      <c r="D146" s="168"/>
      <c r="E146" s="168"/>
      <c r="F146" s="37" t="s">
        <v>385</v>
      </c>
      <c r="G146" s="37"/>
      <c r="H146" s="168"/>
      <c r="I146" s="168"/>
      <c r="J146" s="168"/>
      <c r="K146" s="169"/>
      <c r="L146" s="168"/>
      <c r="M146" s="168"/>
      <c r="N146" s="168"/>
      <c r="O146" s="168"/>
      <c r="P146" s="168"/>
      <c r="Q146" s="168"/>
      <c r="R146" s="168"/>
    </row>
    <row r="147" spans="1:18" ht="15" x14ac:dyDescent="0.25">
      <c r="A147" s="169"/>
      <c r="B147" s="170"/>
      <c r="C147" s="170"/>
      <c r="D147" s="168"/>
      <c r="E147" s="168"/>
      <c r="F147" s="37" t="s">
        <v>357</v>
      </c>
      <c r="G147" s="37"/>
      <c r="H147" s="168"/>
      <c r="I147" s="168"/>
      <c r="J147" s="168"/>
      <c r="K147" s="169"/>
      <c r="L147" s="168"/>
      <c r="M147" s="168"/>
      <c r="N147" s="168"/>
      <c r="O147" s="168"/>
      <c r="P147" s="168"/>
      <c r="Q147" s="168"/>
      <c r="R147" s="168"/>
    </row>
    <row r="148" spans="1:18" ht="15" x14ac:dyDescent="0.25">
      <c r="A148" s="169">
        <v>44987</v>
      </c>
      <c r="B148" s="168"/>
      <c r="C148" s="168" t="s">
        <v>386</v>
      </c>
      <c r="D148" s="168" t="s">
        <v>195</v>
      </c>
      <c r="E148" s="168" t="s">
        <v>240</v>
      </c>
      <c r="F148" s="37" t="s">
        <v>387</v>
      </c>
      <c r="G148" s="37"/>
      <c r="H148" s="168" t="s">
        <v>226</v>
      </c>
      <c r="I148" s="168" t="s">
        <v>199</v>
      </c>
      <c r="J148" s="168">
        <v>52219086</v>
      </c>
      <c r="K148" s="169">
        <v>22973</v>
      </c>
      <c r="L148" s="168" t="s">
        <v>232</v>
      </c>
      <c r="M148" s="168">
        <v>3534931</v>
      </c>
      <c r="N148" s="168" t="s">
        <v>257</v>
      </c>
      <c r="O148" s="168">
        <v>202</v>
      </c>
      <c r="P148" s="168">
        <v>3115.39</v>
      </c>
      <c r="Q148" s="168">
        <v>826.47</v>
      </c>
      <c r="R148" s="168">
        <v>3941.86</v>
      </c>
    </row>
    <row r="149" spans="1:18" ht="15" x14ac:dyDescent="0.25">
      <c r="A149" s="169"/>
      <c r="B149" s="168"/>
      <c r="C149" s="168"/>
      <c r="D149" s="168"/>
      <c r="E149" s="168"/>
      <c r="F149" s="37" t="s">
        <v>388</v>
      </c>
      <c r="G149" s="37"/>
      <c r="H149" s="168"/>
      <c r="I149" s="168"/>
      <c r="J149" s="168"/>
      <c r="K149" s="169"/>
      <c r="L149" s="168"/>
      <c r="M149" s="168"/>
      <c r="N149" s="168"/>
      <c r="O149" s="168"/>
      <c r="P149" s="168"/>
      <c r="Q149" s="168"/>
      <c r="R149" s="168"/>
    </row>
    <row r="150" spans="1:18" ht="15" x14ac:dyDescent="0.25">
      <c r="A150" s="169"/>
      <c r="B150" s="168"/>
      <c r="C150" s="168"/>
      <c r="D150" s="168"/>
      <c r="E150" s="168"/>
      <c r="F150" s="37" t="s">
        <v>389</v>
      </c>
      <c r="G150" s="37"/>
      <c r="H150" s="168"/>
      <c r="I150" s="168"/>
      <c r="J150" s="168"/>
      <c r="K150" s="169"/>
      <c r="L150" s="168"/>
      <c r="M150" s="168"/>
      <c r="N150" s="168"/>
      <c r="O150" s="168"/>
      <c r="P150" s="168"/>
      <c r="Q150" s="168"/>
      <c r="R150" s="168"/>
    </row>
    <row r="151" spans="1:18" ht="15" x14ac:dyDescent="0.25">
      <c r="A151" s="169"/>
      <c r="B151" s="168"/>
      <c r="C151" s="168"/>
      <c r="D151" s="168"/>
      <c r="E151" s="168"/>
      <c r="F151" s="37" t="s">
        <v>322</v>
      </c>
      <c r="G151" s="37"/>
      <c r="H151" s="168"/>
      <c r="I151" s="168"/>
      <c r="J151" s="168"/>
      <c r="K151" s="169"/>
      <c r="L151" s="168"/>
      <c r="M151" s="168"/>
      <c r="N151" s="168"/>
      <c r="O151" s="168"/>
      <c r="P151" s="168"/>
      <c r="Q151" s="168"/>
      <c r="R151" s="168"/>
    </row>
    <row r="152" spans="1:18" ht="15" x14ac:dyDescent="0.25">
      <c r="A152" s="169">
        <v>44995</v>
      </c>
      <c r="B152" s="168"/>
      <c r="C152" s="168" t="s">
        <v>390</v>
      </c>
      <c r="D152" s="168" t="s">
        <v>195</v>
      </c>
      <c r="E152" s="168" t="s">
        <v>196</v>
      </c>
      <c r="F152" s="37" t="s">
        <v>391</v>
      </c>
      <c r="G152" s="37"/>
      <c r="H152" s="168" t="s">
        <v>198</v>
      </c>
      <c r="I152" s="168" t="s">
        <v>199</v>
      </c>
      <c r="J152" s="168">
        <v>10530665</v>
      </c>
      <c r="K152" s="169">
        <v>17535</v>
      </c>
      <c r="L152" s="168" t="s">
        <v>297</v>
      </c>
      <c r="M152" s="168">
        <v>3568203</v>
      </c>
      <c r="N152" s="168" t="s">
        <v>283</v>
      </c>
      <c r="O152" s="168">
        <v>205</v>
      </c>
      <c r="P152" s="168">
        <v>6198</v>
      </c>
      <c r="Q152" s="168">
        <v>1257.8900000000001</v>
      </c>
      <c r="R152" s="168">
        <v>7455.89</v>
      </c>
    </row>
    <row r="153" spans="1:18" ht="15" x14ac:dyDescent="0.25">
      <c r="A153" s="169"/>
      <c r="B153" s="168"/>
      <c r="C153" s="168"/>
      <c r="D153" s="168"/>
      <c r="E153" s="168"/>
      <c r="F153" s="37" t="s">
        <v>392</v>
      </c>
      <c r="G153" s="37"/>
      <c r="H153" s="168"/>
      <c r="I153" s="168"/>
      <c r="J153" s="168"/>
      <c r="K153" s="169"/>
      <c r="L153" s="168"/>
      <c r="M153" s="168"/>
      <c r="N153" s="168"/>
      <c r="O153" s="168"/>
      <c r="P153" s="168"/>
      <c r="Q153" s="168"/>
      <c r="R153" s="168"/>
    </row>
    <row r="154" spans="1:18" ht="15" x14ac:dyDescent="0.25">
      <c r="A154" s="169">
        <v>45005</v>
      </c>
      <c r="B154" s="168"/>
      <c r="C154" s="168" t="s">
        <v>393</v>
      </c>
      <c r="D154" s="168" t="s">
        <v>195</v>
      </c>
      <c r="E154" s="168" t="s">
        <v>196</v>
      </c>
      <c r="F154" s="37" t="s">
        <v>324</v>
      </c>
      <c r="G154" s="37"/>
      <c r="H154" s="168" t="s">
        <v>198</v>
      </c>
      <c r="I154" s="168" t="s">
        <v>199</v>
      </c>
      <c r="J154" s="168">
        <v>462893678</v>
      </c>
      <c r="K154" s="169">
        <v>17638</v>
      </c>
      <c r="L154" s="168" t="s">
        <v>394</v>
      </c>
      <c r="M154" s="168">
        <v>3520783</v>
      </c>
      <c r="N154" s="168" t="s">
        <v>267</v>
      </c>
      <c r="O154" s="168">
        <v>366</v>
      </c>
      <c r="P154" s="168">
        <v>2764</v>
      </c>
      <c r="Q154" s="168">
        <v>1404.88</v>
      </c>
      <c r="R154" s="168">
        <v>4168.88</v>
      </c>
    </row>
    <row r="155" spans="1:18" ht="15" x14ac:dyDescent="0.25">
      <c r="A155" s="169"/>
      <c r="B155" s="168"/>
      <c r="C155" s="168"/>
      <c r="D155" s="168"/>
      <c r="E155" s="168"/>
      <c r="F155" s="37" t="s">
        <v>197</v>
      </c>
      <c r="G155" s="37"/>
      <c r="H155" s="168"/>
      <c r="I155" s="168"/>
      <c r="J155" s="168"/>
      <c r="K155" s="169"/>
      <c r="L155" s="168"/>
      <c r="M155" s="168"/>
      <c r="N155" s="168"/>
      <c r="O155" s="168"/>
      <c r="P155" s="168"/>
      <c r="Q155" s="168"/>
      <c r="R155" s="168"/>
    </row>
    <row r="156" spans="1:18" ht="15" x14ac:dyDescent="0.25">
      <c r="A156" s="169"/>
      <c r="B156" s="168"/>
      <c r="C156" s="168"/>
      <c r="D156" s="168"/>
      <c r="E156" s="168"/>
      <c r="F156" s="37" t="s">
        <v>395</v>
      </c>
      <c r="G156" s="37"/>
      <c r="H156" s="168"/>
      <c r="I156" s="168"/>
      <c r="J156" s="168"/>
      <c r="K156" s="169"/>
      <c r="L156" s="168"/>
      <c r="M156" s="168"/>
      <c r="N156" s="168"/>
      <c r="O156" s="168"/>
      <c r="P156" s="168"/>
      <c r="Q156" s="168"/>
      <c r="R156" s="168"/>
    </row>
    <row r="157" spans="1:18" ht="15" x14ac:dyDescent="0.25">
      <c r="A157" s="169"/>
      <c r="B157" s="168"/>
      <c r="C157" s="168"/>
      <c r="D157" s="168"/>
      <c r="E157" s="168"/>
      <c r="F157" s="37" t="s">
        <v>396</v>
      </c>
      <c r="G157" s="37"/>
      <c r="H157" s="168"/>
      <c r="I157" s="168"/>
      <c r="J157" s="168"/>
      <c r="K157" s="169"/>
      <c r="L157" s="168"/>
      <c r="M157" s="168"/>
      <c r="N157" s="168"/>
      <c r="O157" s="168"/>
      <c r="P157" s="168"/>
      <c r="Q157" s="168"/>
      <c r="R157" s="168"/>
    </row>
    <row r="158" spans="1:18" ht="15" x14ac:dyDescent="0.25">
      <c r="A158" s="169"/>
      <c r="B158" s="168"/>
      <c r="C158" s="168"/>
      <c r="D158" s="168"/>
      <c r="E158" s="168"/>
      <c r="F158" s="37" t="s">
        <v>309</v>
      </c>
      <c r="G158" s="37"/>
      <c r="H158" s="168"/>
      <c r="I158" s="168"/>
      <c r="J158" s="168"/>
      <c r="K158" s="169"/>
      <c r="L158" s="168"/>
      <c r="M158" s="168"/>
      <c r="N158" s="168"/>
      <c r="O158" s="168"/>
      <c r="P158" s="168"/>
      <c r="Q158" s="168"/>
      <c r="R158" s="168"/>
    </row>
    <row r="159" spans="1:18" ht="15" x14ac:dyDescent="0.25">
      <c r="A159" s="169">
        <v>45009</v>
      </c>
      <c r="B159" s="170">
        <v>1</v>
      </c>
      <c r="C159" s="170" t="s">
        <v>397</v>
      </c>
      <c r="D159" s="168" t="s">
        <v>195</v>
      </c>
      <c r="E159" s="168" t="s">
        <v>196</v>
      </c>
      <c r="F159" s="37" t="s">
        <v>271</v>
      </c>
      <c r="G159" s="37"/>
      <c r="H159" s="168" t="s">
        <v>198</v>
      </c>
      <c r="I159" s="168" t="s">
        <v>199</v>
      </c>
      <c r="J159" s="168">
        <v>12706354</v>
      </c>
      <c r="K159" s="169">
        <v>23887</v>
      </c>
      <c r="L159" s="168" t="s">
        <v>211</v>
      </c>
      <c r="M159" s="168">
        <v>3563787</v>
      </c>
      <c r="N159" s="168" t="s">
        <v>354</v>
      </c>
      <c r="O159" s="168">
        <v>207</v>
      </c>
      <c r="P159" s="168">
        <v>5646</v>
      </c>
      <c r="Q159" s="168">
        <v>2052.67</v>
      </c>
      <c r="R159" s="168">
        <v>7698.67</v>
      </c>
    </row>
    <row r="160" spans="1:18" ht="15" x14ac:dyDescent="0.25">
      <c r="A160" s="169"/>
      <c r="B160" s="170"/>
      <c r="C160" s="170"/>
      <c r="D160" s="168"/>
      <c r="E160" s="168"/>
      <c r="F160" s="37" t="s">
        <v>398</v>
      </c>
      <c r="G160" s="37"/>
      <c r="H160" s="168"/>
      <c r="I160" s="168"/>
      <c r="J160" s="168"/>
      <c r="K160" s="169"/>
      <c r="L160" s="168"/>
      <c r="M160" s="168"/>
      <c r="N160" s="168"/>
      <c r="O160" s="168"/>
      <c r="P160" s="168"/>
      <c r="Q160" s="168"/>
      <c r="R160" s="168"/>
    </row>
    <row r="161" spans="1:18" ht="15" x14ac:dyDescent="0.25">
      <c r="A161" s="169"/>
      <c r="B161" s="170"/>
      <c r="C161" s="170"/>
      <c r="D161" s="168"/>
      <c r="E161" s="168"/>
      <c r="F161" s="37" t="s">
        <v>385</v>
      </c>
      <c r="G161" s="37"/>
      <c r="H161" s="168"/>
      <c r="I161" s="168"/>
      <c r="J161" s="168"/>
      <c r="K161" s="169"/>
      <c r="L161" s="168"/>
      <c r="M161" s="168"/>
      <c r="N161" s="168"/>
      <c r="O161" s="168"/>
      <c r="P161" s="168"/>
      <c r="Q161" s="168"/>
      <c r="R161" s="168"/>
    </row>
    <row r="162" spans="1:18" ht="15" x14ac:dyDescent="0.25">
      <c r="A162" s="169"/>
      <c r="B162" s="170"/>
      <c r="C162" s="170"/>
      <c r="D162" s="168"/>
      <c r="E162" s="168"/>
      <c r="F162" s="37" t="s">
        <v>357</v>
      </c>
      <c r="G162" s="37"/>
      <c r="H162" s="168"/>
      <c r="I162" s="168"/>
      <c r="J162" s="168"/>
      <c r="K162" s="169"/>
      <c r="L162" s="168"/>
      <c r="M162" s="168"/>
      <c r="N162" s="168"/>
      <c r="O162" s="168"/>
      <c r="P162" s="168"/>
      <c r="Q162" s="168"/>
      <c r="R162" s="168"/>
    </row>
    <row r="163" spans="1:18" ht="15" x14ac:dyDescent="0.25">
      <c r="A163" s="169">
        <v>45009</v>
      </c>
      <c r="B163" s="168"/>
      <c r="C163" s="168" t="s">
        <v>399</v>
      </c>
      <c r="D163" s="168" t="s">
        <v>195</v>
      </c>
      <c r="E163" s="168" t="s">
        <v>196</v>
      </c>
      <c r="F163" s="37" t="s">
        <v>400</v>
      </c>
      <c r="G163" s="37"/>
      <c r="H163" s="168" t="s">
        <v>198</v>
      </c>
      <c r="I163" s="168" t="s">
        <v>199</v>
      </c>
      <c r="J163" s="168">
        <v>41266776</v>
      </c>
      <c r="K163" s="169">
        <v>24616</v>
      </c>
      <c r="L163" s="168" t="s">
        <v>277</v>
      </c>
      <c r="M163" s="168">
        <v>3563979</v>
      </c>
      <c r="N163" s="168" t="s">
        <v>283</v>
      </c>
      <c r="O163" s="168">
        <v>95</v>
      </c>
      <c r="P163" s="168">
        <v>0</v>
      </c>
      <c r="Q163" s="168">
        <v>683.41</v>
      </c>
      <c r="R163" s="168">
        <v>683.41</v>
      </c>
    </row>
    <row r="164" spans="1:18" ht="15" x14ac:dyDescent="0.25">
      <c r="A164" s="169"/>
      <c r="B164" s="168"/>
      <c r="C164" s="168"/>
      <c r="D164" s="168"/>
      <c r="E164" s="168"/>
      <c r="F164" s="37" t="s">
        <v>197</v>
      </c>
      <c r="G164" s="37"/>
      <c r="H164" s="168"/>
      <c r="I164" s="168"/>
      <c r="J164" s="168"/>
      <c r="K164" s="169"/>
      <c r="L164" s="168"/>
      <c r="M164" s="168"/>
      <c r="N164" s="168"/>
      <c r="O164" s="168"/>
      <c r="P164" s="168"/>
      <c r="Q164" s="168"/>
      <c r="R164" s="168"/>
    </row>
    <row r="165" spans="1:18" ht="15" x14ac:dyDescent="0.25">
      <c r="A165" s="169">
        <v>45012</v>
      </c>
      <c r="B165" s="168">
        <v>1</v>
      </c>
      <c r="C165" s="168" t="s">
        <v>401</v>
      </c>
      <c r="D165" s="168" t="s">
        <v>195</v>
      </c>
      <c r="E165" s="168" t="s">
        <v>196</v>
      </c>
      <c r="F165" s="37" t="s">
        <v>271</v>
      </c>
      <c r="G165" s="37"/>
      <c r="H165" s="168" t="s">
        <v>198</v>
      </c>
      <c r="I165" s="168" t="s">
        <v>199</v>
      </c>
      <c r="J165" s="168">
        <v>3242286</v>
      </c>
      <c r="K165" s="169">
        <v>17694</v>
      </c>
      <c r="L165" s="168" t="s">
        <v>394</v>
      </c>
      <c r="M165" s="168">
        <v>3548426</v>
      </c>
      <c r="N165" s="168" t="s">
        <v>212</v>
      </c>
      <c r="O165" s="168">
        <v>269</v>
      </c>
      <c r="P165" s="168">
        <v>13844.79</v>
      </c>
      <c r="Q165" s="168">
        <v>2064.31</v>
      </c>
      <c r="R165" s="168">
        <v>15909.1</v>
      </c>
    </row>
    <row r="166" spans="1:18" ht="15" x14ac:dyDescent="0.25">
      <c r="A166" s="169"/>
      <c r="B166" s="168"/>
      <c r="C166" s="168"/>
      <c r="D166" s="168"/>
      <c r="E166" s="168"/>
      <c r="F166" s="37" t="s">
        <v>281</v>
      </c>
      <c r="G166" s="37"/>
      <c r="H166" s="168"/>
      <c r="I166" s="168"/>
      <c r="J166" s="168"/>
      <c r="K166" s="169"/>
      <c r="L166" s="168"/>
      <c r="M166" s="168"/>
      <c r="N166" s="168"/>
      <c r="O166" s="168"/>
      <c r="P166" s="168"/>
      <c r="Q166" s="168"/>
      <c r="R166" s="168"/>
    </row>
    <row r="167" spans="1:18" ht="15" x14ac:dyDescent="0.25">
      <c r="A167" s="169"/>
      <c r="B167" s="168"/>
      <c r="C167" s="168"/>
      <c r="D167" s="168"/>
      <c r="E167" s="168"/>
      <c r="F167" s="37" t="s">
        <v>285</v>
      </c>
      <c r="G167" s="37"/>
      <c r="H167" s="168"/>
      <c r="I167" s="168"/>
      <c r="J167" s="168"/>
      <c r="K167" s="169"/>
      <c r="L167" s="168"/>
      <c r="M167" s="168"/>
      <c r="N167" s="168"/>
      <c r="O167" s="168"/>
      <c r="P167" s="168"/>
      <c r="Q167" s="168"/>
      <c r="R167" s="168"/>
    </row>
    <row r="168" spans="1:18" ht="15" x14ac:dyDescent="0.25">
      <c r="A168" s="169">
        <v>45022</v>
      </c>
      <c r="B168" s="168"/>
      <c r="C168" s="168" t="s">
        <v>402</v>
      </c>
      <c r="D168" s="168" t="s">
        <v>195</v>
      </c>
      <c r="E168" s="168" t="s">
        <v>240</v>
      </c>
      <c r="F168" s="37" t="s">
        <v>403</v>
      </c>
      <c r="G168" s="37"/>
      <c r="H168" s="168" t="s">
        <v>226</v>
      </c>
      <c r="I168" s="168" t="s">
        <v>199</v>
      </c>
      <c r="J168" s="168">
        <v>12192274</v>
      </c>
      <c r="K168" s="169">
        <v>21300</v>
      </c>
      <c r="L168" s="168" t="s">
        <v>330</v>
      </c>
      <c r="M168" s="168">
        <v>3549354</v>
      </c>
      <c r="N168" s="168" t="s">
        <v>257</v>
      </c>
      <c r="O168" s="168">
        <v>158</v>
      </c>
      <c r="P168" s="168">
        <v>2266</v>
      </c>
      <c r="Q168" s="168">
        <v>2191.1</v>
      </c>
      <c r="R168" s="168">
        <v>4457.1000000000004</v>
      </c>
    </row>
    <row r="169" spans="1:18" ht="15" x14ac:dyDescent="0.25">
      <c r="A169" s="169"/>
      <c r="B169" s="168"/>
      <c r="C169" s="168"/>
      <c r="D169" s="168"/>
      <c r="E169" s="168"/>
      <c r="F169" s="37" t="s">
        <v>387</v>
      </c>
      <c r="G169" s="37"/>
      <c r="H169" s="168"/>
      <c r="I169" s="168"/>
      <c r="J169" s="168"/>
      <c r="K169" s="169"/>
      <c r="L169" s="168"/>
      <c r="M169" s="168"/>
      <c r="N169" s="168"/>
      <c r="O169" s="168"/>
      <c r="P169" s="168"/>
      <c r="Q169" s="168"/>
      <c r="R169" s="168"/>
    </row>
    <row r="170" spans="1:18" ht="15" x14ac:dyDescent="0.25">
      <c r="A170" s="169"/>
      <c r="B170" s="168"/>
      <c r="C170" s="168"/>
      <c r="D170" s="168"/>
      <c r="E170" s="168"/>
      <c r="F170" s="37" t="s">
        <v>379</v>
      </c>
      <c r="G170" s="37"/>
      <c r="H170" s="168"/>
      <c r="I170" s="168"/>
      <c r="J170" s="168"/>
      <c r="K170" s="169"/>
      <c r="L170" s="168"/>
      <c r="M170" s="168"/>
      <c r="N170" s="168"/>
      <c r="O170" s="168"/>
      <c r="P170" s="168"/>
      <c r="Q170" s="168"/>
      <c r="R170" s="168"/>
    </row>
    <row r="171" spans="1:18" ht="15" x14ac:dyDescent="0.25">
      <c r="A171" s="169"/>
      <c r="B171" s="168"/>
      <c r="C171" s="168"/>
      <c r="D171" s="168"/>
      <c r="E171" s="168"/>
      <c r="F171" s="37" t="s">
        <v>404</v>
      </c>
      <c r="G171" s="37"/>
      <c r="H171" s="168"/>
      <c r="I171" s="168"/>
      <c r="J171" s="168"/>
      <c r="K171" s="169"/>
      <c r="L171" s="168"/>
      <c r="M171" s="168"/>
      <c r="N171" s="168"/>
      <c r="O171" s="168"/>
      <c r="P171" s="168"/>
      <c r="Q171" s="168"/>
      <c r="R171" s="168"/>
    </row>
    <row r="172" spans="1:18" ht="15" x14ac:dyDescent="0.25">
      <c r="A172" s="169"/>
      <c r="B172" s="168"/>
      <c r="C172" s="168"/>
      <c r="D172" s="168"/>
      <c r="E172" s="168"/>
      <c r="F172" s="37" t="s">
        <v>258</v>
      </c>
      <c r="G172" s="37"/>
      <c r="H172" s="168"/>
      <c r="I172" s="168"/>
      <c r="J172" s="168"/>
      <c r="K172" s="169"/>
      <c r="L172" s="168"/>
      <c r="M172" s="168"/>
      <c r="N172" s="168"/>
      <c r="O172" s="168"/>
      <c r="P172" s="168"/>
      <c r="Q172" s="168"/>
      <c r="R172" s="168"/>
    </row>
    <row r="173" spans="1:18" ht="15" x14ac:dyDescent="0.25">
      <c r="A173" s="169">
        <v>45023</v>
      </c>
      <c r="B173" s="168"/>
      <c r="C173" s="168" t="s">
        <v>405</v>
      </c>
      <c r="D173" s="168" t="s">
        <v>195</v>
      </c>
      <c r="E173" s="168" t="s">
        <v>196</v>
      </c>
      <c r="F173" s="37" t="s">
        <v>203</v>
      </c>
      <c r="G173" s="37"/>
      <c r="H173" s="168" t="s">
        <v>198</v>
      </c>
      <c r="I173" s="168" t="s">
        <v>199</v>
      </c>
      <c r="J173" s="168">
        <v>60624178</v>
      </c>
      <c r="K173" s="169">
        <v>24285</v>
      </c>
      <c r="L173" s="168" t="s">
        <v>350</v>
      </c>
      <c r="M173" s="168">
        <v>3474800</v>
      </c>
      <c r="N173" s="168" t="s">
        <v>237</v>
      </c>
      <c r="O173" s="168">
        <v>276</v>
      </c>
      <c r="P173" s="168">
        <v>13022.06</v>
      </c>
      <c r="Q173" s="168">
        <v>1254.6600000000001</v>
      </c>
      <c r="R173" s="168">
        <v>14276.72</v>
      </c>
    </row>
    <row r="174" spans="1:18" ht="15" x14ac:dyDescent="0.25">
      <c r="A174" s="169"/>
      <c r="B174" s="168"/>
      <c r="C174" s="168"/>
      <c r="D174" s="168"/>
      <c r="E174" s="168"/>
      <c r="F174" s="37" t="s">
        <v>324</v>
      </c>
      <c r="G174" s="37"/>
      <c r="H174" s="168"/>
      <c r="I174" s="168"/>
      <c r="J174" s="168"/>
      <c r="K174" s="169"/>
      <c r="L174" s="168"/>
      <c r="M174" s="168"/>
      <c r="N174" s="168"/>
      <c r="O174" s="168"/>
      <c r="P174" s="168"/>
      <c r="Q174" s="168"/>
      <c r="R174" s="168"/>
    </row>
    <row r="175" spans="1:18" ht="15" x14ac:dyDescent="0.25">
      <c r="A175" s="169"/>
      <c r="B175" s="168"/>
      <c r="C175" s="168"/>
      <c r="D175" s="168"/>
      <c r="E175" s="168"/>
      <c r="F175" s="37" t="s">
        <v>197</v>
      </c>
      <c r="G175" s="37"/>
      <c r="H175" s="168"/>
      <c r="I175" s="168"/>
      <c r="J175" s="168"/>
      <c r="K175" s="169"/>
      <c r="L175" s="168"/>
      <c r="M175" s="168"/>
      <c r="N175" s="168"/>
      <c r="O175" s="168"/>
      <c r="P175" s="168"/>
      <c r="Q175" s="168"/>
      <c r="R175" s="168"/>
    </row>
    <row r="176" spans="1:18" ht="15" x14ac:dyDescent="0.25">
      <c r="A176" s="169">
        <v>45043</v>
      </c>
      <c r="B176" s="168"/>
      <c r="C176" s="168" t="s">
        <v>406</v>
      </c>
      <c r="D176" s="168" t="s">
        <v>195</v>
      </c>
      <c r="E176" s="168" t="s">
        <v>205</v>
      </c>
      <c r="F176" s="37" t="s">
        <v>231</v>
      </c>
      <c r="G176" s="37"/>
      <c r="H176" s="168" t="s">
        <v>198</v>
      </c>
      <c r="I176" s="168" t="s">
        <v>199</v>
      </c>
      <c r="J176" s="168">
        <v>56183544</v>
      </c>
      <c r="K176" s="169">
        <v>18211</v>
      </c>
      <c r="L176" s="168" t="s">
        <v>407</v>
      </c>
      <c r="M176" s="168">
        <v>3674231</v>
      </c>
      <c r="N176" s="168" t="s">
        <v>212</v>
      </c>
      <c r="O176" s="168">
        <v>115</v>
      </c>
      <c r="P176" s="168">
        <v>2579</v>
      </c>
      <c r="Q176" s="168">
        <v>140.68</v>
      </c>
      <c r="R176" s="168">
        <v>2719.68</v>
      </c>
    </row>
    <row r="177" spans="1:18" ht="15" x14ac:dyDescent="0.25">
      <c r="A177" s="169"/>
      <c r="B177" s="168"/>
      <c r="C177" s="168"/>
      <c r="D177" s="168"/>
      <c r="E177" s="168"/>
      <c r="F177" s="37" t="s">
        <v>289</v>
      </c>
      <c r="G177" s="37"/>
      <c r="H177" s="168"/>
      <c r="I177" s="168"/>
      <c r="J177" s="168"/>
      <c r="K177" s="169"/>
      <c r="L177" s="168"/>
      <c r="M177" s="168"/>
      <c r="N177" s="168"/>
      <c r="O177" s="168"/>
      <c r="P177" s="168"/>
      <c r="Q177" s="168"/>
      <c r="R177" s="168"/>
    </row>
    <row r="178" spans="1:18" ht="15" x14ac:dyDescent="0.25">
      <c r="A178" s="169"/>
      <c r="B178" s="168"/>
      <c r="C178" s="168"/>
      <c r="D178" s="168"/>
      <c r="E178" s="168"/>
      <c r="F178" s="37" t="s">
        <v>290</v>
      </c>
      <c r="G178" s="37"/>
      <c r="H178" s="168"/>
      <c r="I178" s="168"/>
      <c r="J178" s="168"/>
      <c r="K178" s="169"/>
      <c r="L178" s="168"/>
      <c r="M178" s="168"/>
      <c r="N178" s="168"/>
      <c r="O178" s="168"/>
      <c r="P178" s="168"/>
      <c r="Q178" s="168"/>
      <c r="R178" s="168"/>
    </row>
    <row r="179" spans="1:18" ht="15" x14ac:dyDescent="0.25">
      <c r="A179" s="169"/>
      <c r="B179" s="168"/>
      <c r="C179" s="168"/>
      <c r="D179" s="168"/>
      <c r="E179" s="168"/>
      <c r="F179" s="37" t="s">
        <v>408</v>
      </c>
      <c r="G179" s="37"/>
      <c r="H179" s="168"/>
      <c r="I179" s="168"/>
      <c r="J179" s="168"/>
      <c r="K179" s="169"/>
      <c r="L179" s="168"/>
      <c r="M179" s="168"/>
      <c r="N179" s="168"/>
      <c r="O179" s="168"/>
      <c r="P179" s="168"/>
      <c r="Q179" s="168"/>
      <c r="R179" s="168"/>
    </row>
    <row r="180" spans="1:18" ht="15" x14ac:dyDescent="0.25">
      <c r="A180" s="169"/>
      <c r="B180" s="168"/>
      <c r="C180" s="168"/>
      <c r="D180" s="168"/>
      <c r="E180" s="168"/>
      <c r="F180" s="37" t="s">
        <v>304</v>
      </c>
      <c r="G180" s="37"/>
      <c r="H180" s="168"/>
      <c r="I180" s="168"/>
      <c r="J180" s="168"/>
      <c r="K180" s="169"/>
      <c r="L180" s="168"/>
      <c r="M180" s="168"/>
      <c r="N180" s="168"/>
      <c r="O180" s="168"/>
      <c r="P180" s="168"/>
      <c r="Q180" s="168"/>
      <c r="R180" s="168"/>
    </row>
    <row r="181" spans="1:18" ht="15" x14ac:dyDescent="0.25">
      <c r="A181" s="169">
        <v>45044</v>
      </c>
      <c r="B181" s="168"/>
      <c r="C181" s="168" t="s">
        <v>409</v>
      </c>
      <c r="D181" s="168" t="s">
        <v>195</v>
      </c>
      <c r="E181" s="168" t="s">
        <v>205</v>
      </c>
      <c r="F181" s="37" t="s">
        <v>231</v>
      </c>
      <c r="G181" s="37"/>
      <c r="H181" s="168" t="s">
        <v>198</v>
      </c>
      <c r="I181" s="168" t="s">
        <v>199</v>
      </c>
      <c r="J181" s="168">
        <v>473568459</v>
      </c>
      <c r="K181" s="169">
        <v>19176</v>
      </c>
      <c r="L181" s="168" t="s">
        <v>332</v>
      </c>
      <c r="M181" s="168">
        <v>3628732</v>
      </c>
      <c r="N181" s="168" t="s">
        <v>283</v>
      </c>
      <c r="O181" s="168">
        <v>108</v>
      </c>
      <c r="P181" s="168">
        <v>1797</v>
      </c>
      <c r="Q181" s="168">
        <v>696.68</v>
      </c>
      <c r="R181" s="168">
        <v>2493.6799999999998</v>
      </c>
    </row>
    <row r="182" spans="1:18" ht="15" x14ac:dyDescent="0.25">
      <c r="A182" s="169"/>
      <c r="B182" s="168"/>
      <c r="C182" s="168"/>
      <c r="D182" s="168"/>
      <c r="E182" s="168"/>
      <c r="F182" s="37" t="s">
        <v>289</v>
      </c>
      <c r="G182" s="37"/>
      <c r="H182" s="168"/>
      <c r="I182" s="168"/>
      <c r="J182" s="168"/>
      <c r="K182" s="169"/>
      <c r="L182" s="168"/>
      <c r="M182" s="168"/>
      <c r="N182" s="168"/>
      <c r="O182" s="168"/>
      <c r="P182" s="168"/>
      <c r="Q182" s="168"/>
      <c r="R182" s="168"/>
    </row>
    <row r="183" spans="1:18" ht="15" x14ac:dyDescent="0.25">
      <c r="A183" s="169"/>
      <c r="B183" s="168"/>
      <c r="C183" s="168"/>
      <c r="D183" s="168"/>
      <c r="E183" s="168"/>
      <c r="F183" s="37" t="s">
        <v>410</v>
      </c>
      <c r="G183" s="37"/>
      <c r="H183" s="168"/>
      <c r="I183" s="168"/>
      <c r="J183" s="168"/>
      <c r="K183" s="169"/>
      <c r="L183" s="168"/>
      <c r="M183" s="168"/>
      <c r="N183" s="168"/>
      <c r="O183" s="168"/>
      <c r="P183" s="168"/>
      <c r="Q183" s="168"/>
      <c r="R183" s="168"/>
    </row>
    <row r="184" spans="1:18" ht="15" x14ac:dyDescent="0.25">
      <c r="A184" s="169"/>
      <c r="B184" s="168"/>
      <c r="C184" s="168"/>
      <c r="D184" s="168"/>
      <c r="E184" s="168"/>
      <c r="F184" s="37" t="s">
        <v>411</v>
      </c>
      <c r="G184" s="37"/>
      <c r="H184" s="168"/>
      <c r="I184" s="168"/>
      <c r="J184" s="168"/>
      <c r="K184" s="169"/>
      <c r="L184" s="168"/>
      <c r="M184" s="168"/>
      <c r="N184" s="168"/>
      <c r="O184" s="168"/>
      <c r="P184" s="168"/>
      <c r="Q184" s="168"/>
      <c r="R184" s="168"/>
    </row>
    <row r="185" spans="1:18" ht="15" x14ac:dyDescent="0.25">
      <c r="A185" s="169"/>
      <c r="B185" s="168"/>
      <c r="C185" s="168"/>
      <c r="D185" s="168"/>
      <c r="E185" s="168"/>
      <c r="F185" s="37" t="s">
        <v>328</v>
      </c>
      <c r="G185" s="37"/>
      <c r="H185" s="168"/>
      <c r="I185" s="168"/>
      <c r="J185" s="168"/>
      <c r="K185" s="169"/>
      <c r="L185" s="168"/>
      <c r="M185" s="168"/>
      <c r="N185" s="168"/>
      <c r="O185" s="168"/>
      <c r="P185" s="168"/>
      <c r="Q185" s="168"/>
      <c r="R185" s="168"/>
    </row>
    <row r="186" spans="1:18" ht="15" x14ac:dyDescent="0.25">
      <c r="A186" s="169"/>
      <c r="B186" s="168"/>
      <c r="C186" s="168"/>
      <c r="D186" s="168"/>
      <c r="E186" s="168"/>
      <c r="F186" s="37" t="s">
        <v>292</v>
      </c>
      <c r="G186" s="37"/>
      <c r="H186" s="168"/>
      <c r="I186" s="168"/>
      <c r="J186" s="168"/>
      <c r="K186" s="169"/>
      <c r="L186" s="168"/>
      <c r="M186" s="168"/>
      <c r="N186" s="168"/>
      <c r="O186" s="168"/>
      <c r="P186" s="168"/>
      <c r="Q186" s="168"/>
      <c r="R186" s="168"/>
    </row>
    <row r="187" spans="1:18" ht="15" x14ac:dyDescent="0.25">
      <c r="A187" s="169">
        <v>45061</v>
      </c>
      <c r="B187" s="168"/>
      <c r="C187" s="168" t="s">
        <v>412</v>
      </c>
      <c r="D187" s="168" t="s">
        <v>195</v>
      </c>
      <c r="E187" s="168" t="s">
        <v>196</v>
      </c>
      <c r="F187" s="37" t="s">
        <v>395</v>
      </c>
      <c r="G187" s="37"/>
      <c r="H187" s="168" t="s">
        <v>198</v>
      </c>
      <c r="I187" s="168" t="s">
        <v>199</v>
      </c>
      <c r="J187" s="168">
        <v>16382293</v>
      </c>
      <c r="K187" s="169">
        <v>27503</v>
      </c>
      <c r="L187" s="168" t="s">
        <v>227</v>
      </c>
      <c r="M187" s="168">
        <v>3713808</v>
      </c>
      <c r="N187" s="168" t="s">
        <v>380</v>
      </c>
      <c r="O187" s="168">
        <v>99</v>
      </c>
      <c r="P187" s="168">
        <v>0</v>
      </c>
      <c r="Q187" s="168">
        <v>140.29</v>
      </c>
      <c r="R187" s="168">
        <v>140.29</v>
      </c>
    </row>
    <row r="188" spans="1:18" ht="15" x14ac:dyDescent="0.25">
      <c r="A188" s="169"/>
      <c r="B188" s="168"/>
      <c r="C188" s="168"/>
      <c r="D188" s="168"/>
      <c r="E188" s="168"/>
      <c r="F188" s="37" t="s">
        <v>413</v>
      </c>
      <c r="G188" s="37"/>
      <c r="H188" s="168"/>
      <c r="I188" s="168"/>
      <c r="J188" s="168"/>
      <c r="K188" s="169"/>
      <c r="L188" s="168"/>
      <c r="M188" s="168"/>
      <c r="N188" s="168"/>
      <c r="O188" s="168"/>
      <c r="P188" s="168"/>
      <c r="Q188" s="168"/>
      <c r="R188" s="168"/>
    </row>
    <row r="189" spans="1:18" ht="15" x14ac:dyDescent="0.25">
      <c r="A189" s="169"/>
      <c r="B189" s="168"/>
      <c r="C189" s="168"/>
      <c r="D189" s="168"/>
      <c r="E189" s="168"/>
      <c r="F189" s="37" t="s">
        <v>414</v>
      </c>
      <c r="G189" s="37"/>
      <c r="H189" s="168"/>
      <c r="I189" s="168"/>
      <c r="J189" s="168"/>
      <c r="K189" s="169"/>
      <c r="L189" s="168"/>
      <c r="M189" s="168"/>
      <c r="N189" s="168"/>
      <c r="O189" s="168"/>
      <c r="P189" s="168"/>
      <c r="Q189" s="168"/>
      <c r="R189" s="168"/>
    </row>
    <row r="190" spans="1:18" ht="15" x14ac:dyDescent="0.25">
      <c r="A190" s="169"/>
      <c r="B190" s="168"/>
      <c r="C190" s="168"/>
      <c r="D190" s="168"/>
      <c r="E190" s="168"/>
      <c r="F190" s="37" t="s">
        <v>292</v>
      </c>
      <c r="G190" s="37"/>
      <c r="H190" s="168"/>
      <c r="I190" s="168"/>
      <c r="J190" s="168"/>
      <c r="K190" s="169"/>
      <c r="L190" s="168"/>
      <c r="M190" s="168"/>
      <c r="N190" s="168"/>
      <c r="O190" s="168"/>
      <c r="P190" s="168"/>
      <c r="Q190" s="168"/>
      <c r="R190" s="168"/>
    </row>
    <row r="191" spans="1:18" ht="15" x14ac:dyDescent="0.25">
      <c r="A191" s="169">
        <v>45061</v>
      </c>
      <c r="B191" s="168"/>
      <c r="C191" s="168" t="s">
        <v>415</v>
      </c>
      <c r="D191" s="168" t="s">
        <v>195</v>
      </c>
      <c r="E191" s="168" t="s">
        <v>196</v>
      </c>
      <c r="F191" s="37" t="s">
        <v>395</v>
      </c>
      <c r="G191" s="37"/>
      <c r="H191" s="168" t="s">
        <v>198</v>
      </c>
      <c r="I191" s="168" t="s">
        <v>199</v>
      </c>
      <c r="J191" s="168">
        <v>41184631</v>
      </c>
      <c r="K191" s="169">
        <v>22691</v>
      </c>
      <c r="L191" s="168" t="s">
        <v>325</v>
      </c>
      <c r="M191" s="168">
        <v>3724627</v>
      </c>
      <c r="N191" s="168" t="s">
        <v>371</v>
      </c>
      <c r="O191" s="168">
        <v>126</v>
      </c>
      <c r="P191" s="168">
        <v>465.68</v>
      </c>
      <c r="Q191" s="168">
        <v>152.61000000000001</v>
      </c>
      <c r="R191" s="168">
        <v>618.29</v>
      </c>
    </row>
    <row r="192" spans="1:18" ht="15" x14ac:dyDescent="0.25">
      <c r="A192" s="169"/>
      <c r="B192" s="168"/>
      <c r="C192" s="168"/>
      <c r="D192" s="168"/>
      <c r="E192" s="168"/>
      <c r="F192" s="37" t="s">
        <v>197</v>
      </c>
      <c r="G192" s="37"/>
      <c r="H192" s="168"/>
      <c r="I192" s="168"/>
      <c r="J192" s="168"/>
      <c r="K192" s="169"/>
      <c r="L192" s="168"/>
      <c r="M192" s="168"/>
      <c r="N192" s="168"/>
      <c r="O192" s="168"/>
      <c r="P192" s="168"/>
      <c r="Q192" s="168"/>
      <c r="R192" s="168"/>
    </row>
    <row r="193" spans="1:18" ht="15" x14ac:dyDescent="0.25">
      <c r="A193" s="169"/>
      <c r="B193" s="168"/>
      <c r="C193" s="168"/>
      <c r="D193" s="168"/>
      <c r="E193" s="168"/>
      <c r="F193" s="37" t="s">
        <v>309</v>
      </c>
      <c r="G193" s="37"/>
      <c r="H193" s="168"/>
      <c r="I193" s="168"/>
      <c r="J193" s="168"/>
      <c r="K193" s="169"/>
      <c r="L193" s="168"/>
      <c r="M193" s="168"/>
      <c r="N193" s="168"/>
      <c r="O193" s="168"/>
      <c r="P193" s="168"/>
      <c r="Q193" s="168"/>
      <c r="R193" s="168"/>
    </row>
    <row r="194" spans="1:18" ht="15" x14ac:dyDescent="0.25">
      <c r="A194" s="169"/>
      <c r="B194" s="168"/>
      <c r="C194" s="168"/>
      <c r="D194" s="168"/>
      <c r="E194" s="168"/>
      <c r="F194" s="37" t="s">
        <v>223</v>
      </c>
      <c r="G194" s="37"/>
      <c r="H194" s="168"/>
      <c r="I194" s="168"/>
      <c r="J194" s="168"/>
      <c r="K194" s="169"/>
      <c r="L194" s="168"/>
      <c r="M194" s="168"/>
      <c r="N194" s="168"/>
      <c r="O194" s="168"/>
      <c r="P194" s="168"/>
      <c r="Q194" s="168"/>
      <c r="R194" s="168"/>
    </row>
    <row r="195" spans="1:18" ht="15" x14ac:dyDescent="0.25">
      <c r="A195" s="169">
        <v>45068</v>
      </c>
      <c r="B195" s="168"/>
      <c r="C195" s="168" t="s">
        <v>416</v>
      </c>
      <c r="D195" s="168" t="s">
        <v>195</v>
      </c>
      <c r="E195" s="168" t="s">
        <v>196</v>
      </c>
      <c r="F195" s="37" t="s">
        <v>417</v>
      </c>
      <c r="G195" s="37"/>
      <c r="H195" s="168" t="s">
        <v>198</v>
      </c>
      <c r="I195" s="168" t="s">
        <v>199</v>
      </c>
      <c r="J195" s="168">
        <v>446643603</v>
      </c>
      <c r="K195" s="169">
        <v>23447</v>
      </c>
      <c r="L195" s="168" t="s">
        <v>418</v>
      </c>
      <c r="M195" s="168">
        <v>3663509</v>
      </c>
      <c r="N195" s="168" t="s">
        <v>305</v>
      </c>
      <c r="O195" s="168">
        <v>310</v>
      </c>
      <c r="P195" s="168">
        <v>19040.34</v>
      </c>
      <c r="Q195" s="168">
        <v>3945.89</v>
      </c>
      <c r="R195" s="168">
        <v>22986.23</v>
      </c>
    </row>
    <row r="196" spans="1:18" ht="15" x14ac:dyDescent="0.25">
      <c r="A196" s="169"/>
      <c r="B196" s="168"/>
      <c r="C196" s="168"/>
      <c r="D196" s="168"/>
      <c r="E196" s="168"/>
      <c r="F196" s="37" t="s">
        <v>197</v>
      </c>
      <c r="G196" s="37"/>
      <c r="H196" s="168"/>
      <c r="I196" s="168"/>
      <c r="J196" s="168"/>
      <c r="K196" s="169"/>
      <c r="L196" s="168"/>
      <c r="M196" s="168"/>
      <c r="N196" s="168"/>
      <c r="O196" s="168"/>
      <c r="P196" s="168"/>
      <c r="Q196" s="168"/>
      <c r="R196" s="168"/>
    </row>
    <row r="197" spans="1:18" ht="15" x14ac:dyDescent="0.25">
      <c r="A197" s="169"/>
      <c r="B197" s="168"/>
      <c r="C197" s="168"/>
      <c r="D197" s="168"/>
      <c r="E197" s="168"/>
      <c r="F197" s="37" t="s">
        <v>309</v>
      </c>
      <c r="G197" s="37"/>
      <c r="H197" s="168"/>
      <c r="I197" s="168"/>
      <c r="J197" s="168"/>
      <c r="K197" s="169"/>
      <c r="L197" s="168"/>
      <c r="M197" s="168"/>
      <c r="N197" s="168"/>
      <c r="O197" s="168"/>
      <c r="P197" s="168"/>
      <c r="Q197" s="168"/>
      <c r="R197" s="168"/>
    </row>
    <row r="198" spans="1:18" ht="15" x14ac:dyDescent="0.25">
      <c r="A198" s="169"/>
      <c r="B198" s="168"/>
      <c r="C198" s="168"/>
      <c r="D198" s="168"/>
      <c r="E198" s="168"/>
      <c r="F198" s="37" t="s">
        <v>223</v>
      </c>
      <c r="G198" s="37"/>
      <c r="H198" s="168"/>
      <c r="I198" s="168"/>
      <c r="J198" s="168"/>
      <c r="K198" s="169"/>
      <c r="L198" s="168"/>
      <c r="M198" s="168"/>
      <c r="N198" s="168"/>
      <c r="O198" s="168"/>
      <c r="P198" s="168"/>
      <c r="Q198" s="168"/>
      <c r="R198" s="168"/>
    </row>
    <row r="199" spans="1:18" ht="15" x14ac:dyDescent="0.25">
      <c r="A199" s="169">
        <v>45071</v>
      </c>
      <c r="B199" s="168"/>
      <c r="C199" s="168" t="s">
        <v>335</v>
      </c>
      <c r="D199" s="168" t="s">
        <v>195</v>
      </c>
      <c r="E199" s="168" t="s">
        <v>205</v>
      </c>
      <c r="F199" s="37" t="s">
        <v>231</v>
      </c>
      <c r="G199" s="37"/>
      <c r="H199" s="168" t="s">
        <v>226</v>
      </c>
      <c r="I199" s="168" t="s">
        <v>199</v>
      </c>
      <c r="J199" s="168">
        <v>473412179</v>
      </c>
      <c r="K199" s="169">
        <v>22861</v>
      </c>
      <c r="L199" s="168" t="s">
        <v>232</v>
      </c>
      <c r="M199" s="168">
        <v>3682963</v>
      </c>
      <c r="N199" s="168" t="s">
        <v>338</v>
      </c>
      <c r="O199" s="168">
        <v>124</v>
      </c>
      <c r="P199" s="168">
        <v>2305</v>
      </c>
      <c r="Q199" s="168">
        <v>612.52</v>
      </c>
      <c r="R199" s="168">
        <v>2917.52</v>
      </c>
    </row>
    <row r="200" spans="1:18" ht="15" x14ac:dyDescent="0.25">
      <c r="A200" s="169"/>
      <c r="B200" s="168"/>
      <c r="C200" s="168"/>
      <c r="D200" s="168"/>
      <c r="E200" s="168"/>
      <c r="F200" s="37" t="s">
        <v>419</v>
      </c>
      <c r="G200" s="37"/>
      <c r="H200" s="168"/>
      <c r="I200" s="168"/>
      <c r="J200" s="168"/>
      <c r="K200" s="169"/>
      <c r="L200" s="168"/>
      <c r="M200" s="168"/>
      <c r="N200" s="168"/>
      <c r="O200" s="168"/>
      <c r="P200" s="168"/>
      <c r="Q200" s="168"/>
      <c r="R200" s="168"/>
    </row>
    <row r="201" spans="1:18" ht="15" x14ac:dyDescent="0.25">
      <c r="A201" s="169"/>
      <c r="B201" s="168"/>
      <c r="C201" s="168"/>
      <c r="D201" s="168"/>
      <c r="E201" s="168"/>
      <c r="F201" s="37" t="s">
        <v>420</v>
      </c>
      <c r="G201" s="37"/>
      <c r="H201" s="168"/>
      <c r="I201" s="168"/>
      <c r="J201" s="168"/>
      <c r="K201" s="169"/>
      <c r="L201" s="168"/>
      <c r="M201" s="168"/>
      <c r="N201" s="168"/>
      <c r="O201" s="168"/>
      <c r="P201" s="168"/>
      <c r="Q201" s="168"/>
      <c r="R201" s="168"/>
    </row>
    <row r="202" spans="1:18" ht="15" x14ac:dyDescent="0.25">
      <c r="A202" s="169"/>
      <c r="B202" s="168"/>
      <c r="C202" s="168"/>
      <c r="D202" s="168"/>
      <c r="E202" s="168"/>
      <c r="F202" s="37" t="s">
        <v>349</v>
      </c>
      <c r="G202" s="37"/>
      <c r="H202" s="168"/>
      <c r="I202" s="168"/>
      <c r="J202" s="168"/>
      <c r="K202" s="169"/>
      <c r="L202" s="168"/>
      <c r="M202" s="168"/>
      <c r="N202" s="168"/>
      <c r="O202" s="168"/>
      <c r="P202" s="168"/>
      <c r="Q202" s="168"/>
      <c r="R202" s="168"/>
    </row>
    <row r="203" spans="1:18" ht="15" x14ac:dyDescent="0.25">
      <c r="A203" s="169">
        <v>45072</v>
      </c>
      <c r="B203" s="168"/>
      <c r="C203" s="168" t="s">
        <v>421</v>
      </c>
      <c r="D203" s="168" t="s">
        <v>195</v>
      </c>
      <c r="E203" s="168" t="s">
        <v>240</v>
      </c>
      <c r="F203" s="37" t="s">
        <v>381</v>
      </c>
      <c r="G203" s="37"/>
      <c r="H203" s="168" t="s">
        <v>198</v>
      </c>
      <c r="I203" s="168" t="s">
        <v>199</v>
      </c>
      <c r="J203" s="168">
        <v>59187120</v>
      </c>
      <c r="K203" s="169">
        <v>20347</v>
      </c>
      <c r="L203" s="168" t="s">
        <v>263</v>
      </c>
      <c r="M203" s="168">
        <v>3725599</v>
      </c>
      <c r="N203" s="168" t="s">
        <v>354</v>
      </c>
      <c r="O203" s="168">
        <v>250</v>
      </c>
      <c r="P203" s="168">
        <v>10579.5</v>
      </c>
      <c r="Q203" s="168">
        <v>1164.58</v>
      </c>
      <c r="R203" s="168">
        <v>11744.08</v>
      </c>
    </row>
    <row r="204" spans="1:18" ht="15" x14ac:dyDescent="0.25">
      <c r="A204" s="169"/>
      <c r="B204" s="168"/>
      <c r="C204" s="168"/>
      <c r="D204" s="168"/>
      <c r="E204" s="168"/>
      <c r="F204" s="37" t="s">
        <v>422</v>
      </c>
      <c r="G204" s="37"/>
      <c r="H204" s="168"/>
      <c r="I204" s="168"/>
      <c r="J204" s="168"/>
      <c r="K204" s="169"/>
      <c r="L204" s="168"/>
      <c r="M204" s="168"/>
      <c r="N204" s="168"/>
      <c r="O204" s="168"/>
      <c r="P204" s="168"/>
      <c r="Q204" s="168"/>
      <c r="R204" s="168"/>
    </row>
    <row r="205" spans="1:18" ht="15" x14ac:dyDescent="0.25">
      <c r="A205" s="169">
        <v>45072</v>
      </c>
      <c r="B205" s="168">
        <v>1</v>
      </c>
      <c r="C205" s="168" t="s">
        <v>423</v>
      </c>
      <c r="D205" s="168" t="s">
        <v>195</v>
      </c>
      <c r="E205" s="168" t="s">
        <v>240</v>
      </c>
      <c r="F205" s="37" t="s">
        <v>284</v>
      </c>
      <c r="G205" s="37"/>
      <c r="H205" s="168" t="s">
        <v>198</v>
      </c>
      <c r="I205" s="168" t="s">
        <v>199</v>
      </c>
      <c r="J205" s="168">
        <v>44074821</v>
      </c>
      <c r="K205" s="169">
        <v>22969</v>
      </c>
      <c r="L205" s="168" t="s">
        <v>232</v>
      </c>
      <c r="M205" s="168">
        <v>3742220</v>
      </c>
      <c r="N205" s="168" t="s">
        <v>326</v>
      </c>
      <c r="O205" s="168">
        <v>140</v>
      </c>
      <c r="P205" s="168">
        <v>2354</v>
      </c>
      <c r="Q205" s="168">
        <v>438.84</v>
      </c>
      <c r="R205" s="168">
        <v>2792.84</v>
      </c>
    </row>
    <row r="206" spans="1:18" ht="15" x14ac:dyDescent="0.25">
      <c r="A206" s="169"/>
      <c r="B206" s="168"/>
      <c r="C206" s="168"/>
      <c r="D206" s="168"/>
      <c r="E206" s="168"/>
      <c r="F206" s="37" t="s">
        <v>395</v>
      </c>
      <c r="G206" s="37"/>
      <c r="H206" s="168"/>
      <c r="I206" s="168"/>
      <c r="J206" s="168"/>
      <c r="K206" s="169"/>
      <c r="L206" s="168"/>
      <c r="M206" s="168"/>
      <c r="N206" s="168"/>
      <c r="O206" s="168"/>
      <c r="P206" s="168"/>
      <c r="Q206" s="168"/>
      <c r="R206" s="168"/>
    </row>
    <row r="207" spans="1:18" ht="15" x14ac:dyDescent="0.25">
      <c r="A207" s="169"/>
      <c r="B207" s="168"/>
      <c r="C207" s="168"/>
      <c r="D207" s="168"/>
      <c r="E207" s="168"/>
      <c r="F207" s="37" t="s">
        <v>422</v>
      </c>
      <c r="G207" s="37"/>
      <c r="H207" s="168"/>
      <c r="I207" s="168"/>
      <c r="J207" s="168"/>
      <c r="K207" s="169"/>
      <c r="L207" s="168"/>
      <c r="M207" s="168"/>
      <c r="N207" s="168"/>
      <c r="O207" s="168"/>
      <c r="P207" s="168"/>
      <c r="Q207" s="168"/>
      <c r="R207" s="168"/>
    </row>
    <row r="208" spans="1:18" ht="15" x14ac:dyDescent="0.25">
      <c r="A208" s="169"/>
      <c r="B208" s="168"/>
      <c r="C208" s="168"/>
      <c r="D208" s="168"/>
      <c r="E208" s="168"/>
      <c r="F208" s="37" t="s">
        <v>424</v>
      </c>
      <c r="G208" s="37"/>
      <c r="H208" s="168"/>
      <c r="I208" s="168"/>
      <c r="J208" s="168"/>
      <c r="K208" s="169"/>
      <c r="L208" s="168"/>
      <c r="M208" s="168"/>
      <c r="N208" s="168"/>
      <c r="O208" s="168"/>
      <c r="P208" s="168"/>
      <c r="Q208" s="168"/>
      <c r="R208" s="168"/>
    </row>
    <row r="209" spans="1:18" ht="15" x14ac:dyDescent="0.25">
      <c r="A209" s="169">
        <v>45078</v>
      </c>
      <c r="B209" s="168"/>
      <c r="C209" s="168" t="s">
        <v>167</v>
      </c>
      <c r="D209" s="168" t="s">
        <v>195</v>
      </c>
      <c r="E209" s="168" t="s">
        <v>196</v>
      </c>
      <c r="F209" s="37" t="s">
        <v>425</v>
      </c>
      <c r="G209" s="37"/>
      <c r="H209" s="168" t="s">
        <v>198</v>
      </c>
      <c r="I209" s="168" t="s">
        <v>199</v>
      </c>
      <c r="J209" s="168">
        <v>3233590</v>
      </c>
      <c r="K209" s="169">
        <v>17069</v>
      </c>
      <c r="L209" s="168" t="s">
        <v>426</v>
      </c>
      <c r="M209" s="168">
        <v>3753172</v>
      </c>
      <c r="N209" s="168" t="s">
        <v>427</v>
      </c>
      <c r="O209" s="168"/>
      <c r="P209" s="168">
        <v>0</v>
      </c>
      <c r="Q209" s="168">
        <v>149.91</v>
      </c>
      <c r="R209" s="168">
        <v>149.91</v>
      </c>
    </row>
    <row r="210" spans="1:18" ht="15" x14ac:dyDescent="0.25">
      <c r="A210" s="169"/>
      <c r="B210" s="168"/>
      <c r="C210" s="168"/>
      <c r="D210" s="168"/>
      <c r="E210" s="168"/>
      <c r="F210" s="37" t="s">
        <v>214</v>
      </c>
      <c r="G210" s="37"/>
      <c r="H210" s="168"/>
      <c r="I210" s="168"/>
      <c r="J210" s="168"/>
      <c r="K210" s="169"/>
      <c r="L210" s="168"/>
      <c r="M210" s="168"/>
      <c r="N210" s="168"/>
      <c r="O210" s="168"/>
      <c r="P210" s="168"/>
      <c r="Q210" s="168"/>
      <c r="R210" s="168"/>
    </row>
    <row r="211" spans="1:18" ht="15" x14ac:dyDescent="0.25">
      <c r="A211" s="169"/>
      <c r="B211" s="168"/>
      <c r="C211" s="168"/>
      <c r="D211" s="168"/>
      <c r="E211" s="168"/>
      <c r="F211" s="37" t="s">
        <v>428</v>
      </c>
      <c r="G211" s="37"/>
      <c r="H211" s="168"/>
      <c r="I211" s="168"/>
      <c r="J211" s="168"/>
      <c r="K211" s="169"/>
      <c r="L211" s="168"/>
      <c r="M211" s="168"/>
      <c r="N211" s="168"/>
      <c r="O211" s="168"/>
      <c r="P211" s="168"/>
      <c r="Q211" s="168"/>
      <c r="R211" s="168"/>
    </row>
    <row r="212" spans="1:18" ht="15" x14ac:dyDescent="0.25">
      <c r="A212" s="169">
        <v>45096</v>
      </c>
      <c r="B212" s="168"/>
      <c r="C212" s="168" t="s">
        <v>167</v>
      </c>
      <c r="D212" s="168" t="s">
        <v>195</v>
      </c>
      <c r="E212" s="168" t="s">
        <v>196</v>
      </c>
      <c r="F212" s="37" t="s">
        <v>214</v>
      </c>
      <c r="G212" s="37"/>
      <c r="H212" s="168" t="s">
        <v>198</v>
      </c>
      <c r="I212" s="168" t="s">
        <v>199</v>
      </c>
      <c r="J212" s="168">
        <v>3233590</v>
      </c>
      <c r="K212" s="169">
        <v>17069</v>
      </c>
      <c r="L212" s="168" t="s">
        <v>426</v>
      </c>
      <c r="M212" s="168">
        <v>3774491</v>
      </c>
      <c r="N212" s="168" t="s">
        <v>354</v>
      </c>
      <c r="O212" s="168">
        <v>156</v>
      </c>
      <c r="P212" s="168">
        <v>9330</v>
      </c>
      <c r="Q212" s="168">
        <v>149.91</v>
      </c>
      <c r="R212" s="168">
        <v>9479.91</v>
      </c>
    </row>
    <row r="213" spans="1:18" ht="15" x14ac:dyDescent="0.25">
      <c r="A213" s="169"/>
      <c r="B213" s="168"/>
      <c r="C213" s="168"/>
      <c r="D213" s="168"/>
      <c r="E213" s="168"/>
      <c r="F213" s="37" t="s">
        <v>428</v>
      </c>
      <c r="G213" s="37"/>
      <c r="H213" s="168"/>
      <c r="I213" s="168"/>
      <c r="J213" s="168"/>
      <c r="K213" s="169"/>
      <c r="L213" s="168"/>
      <c r="M213" s="168"/>
      <c r="N213" s="168"/>
      <c r="O213" s="168"/>
      <c r="P213" s="168"/>
      <c r="Q213" s="168"/>
      <c r="R213" s="168"/>
    </row>
    <row r="214" spans="1:18" ht="15" x14ac:dyDescent="0.25">
      <c r="A214" s="169"/>
      <c r="B214" s="168"/>
      <c r="C214" s="168"/>
      <c r="D214" s="168"/>
      <c r="E214" s="168"/>
      <c r="F214" s="37" t="s">
        <v>422</v>
      </c>
      <c r="G214" s="37"/>
      <c r="H214" s="168"/>
      <c r="I214" s="168"/>
      <c r="J214" s="168"/>
      <c r="K214" s="169"/>
      <c r="L214" s="168"/>
      <c r="M214" s="168"/>
      <c r="N214" s="168"/>
      <c r="O214" s="168"/>
      <c r="P214" s="168"/>
      <c r="Q214" s="168"/>
      <c r="R214" s="168"/>
    </row>
    <row r="215" spans="1:18" ht="15" x14ac:dyDescent="0.25">
      <c r="A215" s="169"/>
      <c r="B215" s="168"/>
      <c r="C215" s="168"/>
      <c r="D215" s="168"/>
      <c r="E215" s="168"/>
      <c r="F215" s="37" t="s">
        <v>429</v>
      </c>
      <c r="G215" s="37"/>
      <c r="H215" s="168"/>
      <c r="I215" s="168"/>
      <c r="J215" s="168"/>
      <c r="K215" s="169"/>
      <c r="L215" s="168"/>
      <c r="M215" s="168"/>
      <c r="N215" s="168"/>
      <c r="O215" s="168"/>
      <c r="P215" s="168"/>
      <c r="Q215" s="168"/>
      <c r="R215" s="168"/>
    </row>
    <row r="216" spans="1:18" ht="15" x14ac:dyDescent="0.25">
      <c r="A216" s="169"/>
      <c r="B216" s="168"/>
      <c r="C216" s="168"/>
      <c r="D216" s="168"/>
      <c r="E216" s="168"/>
      <c r="F216" s="37" t="s">
        <v>430</v>
      </c>
      <c r="G216" s="37"/>
      <c r="H216" s="168"/>
      <c r="I216" s="168"/>
      <c r="J216" s="168"/>
      <c r="K216" s="169"/>
      <c r="L216" s="168"/>
      <c r="M216" s="168"/>
      <c r="N216" s="168"/>
      <c r="O216" s="168"/>
      <c r="P216" s="168"/>
      <c r="Q216" s="168"/>
      <c r="R216" s="168"/>
    </row>
    <row r="217" spans="1:18" ht="15" x14ac:dyDescent="0.25">
      <c r="A217" s="169"/>
      <c r="B217" s="168"/>
      <c r="C217" s="168"/>
      <c r="D217" s="168"/>
      <c r="E217" s="168"/>
      <c r="F217" s="37" t="s">
        <v>431</v>
      </c>
      <c r="G217" s="37"/>
      <c r="H217" s="168"/>
      <c r="I217" s="168"/>
      <c r="J217" s="168"/>
      <c r="K217" s="169"/>
      <c r="L217" s="168"/>
      <c r="M217" s="168"/>
      <c r="N217" s="168"/>
      <c r="O217" s="168"/>
      <c r="P217" s="168"/>
      <c r="Q217" s="168"/>
      <c r="R217" s="168"/>
    </row>
    <row r="218" spans="1:18" ht="15" x14ac:dyDescent="0.25">
      <c r="A218" s="169"/>
      <c r="B218" s="168"/>
      <c r="C218" s="168"/>
      <c r="D218" s="168"/>
      <c r="E218" s="168"/>
      <c r="F218" s="37" t="s">
        <v>432</v>
      </c>
      <c r="G218" s="37"/>
      <c r="H218" s="168"/>
      <c r="I218" s="168"/>
      <c r="J218" s="168"/>
      <c r="K218" s="169"/>
      <c r="L218" s="168"/>
      <c r="M218" s="168"/>
      <c r="N218" s="168"/>
      <c r="O218" s="168"/>
      <c r="P218" s="168"/>
      <c r="Q218" s="168"/>
      <c r="R218" s="168"/>
    </row>
    <row r="219" spans="1:18" ht="15" x14ac:dyDescent="0.25">
      <c r="A219" s="169">
        <v>45099</v>
      </c>
      <c r="B219" s="168">
        <v>1</v>
      </c>
      <c r="C219" s="168" t="s">
        <v>433</v>
      </c>
      <c r="D219" s="168" t="s">
        <v>195</v>
      </c>
      <c r="E219" s="168" t="s">
        <v>240</v>
      </c>
      <c r="F219" s="37" t="s">
        <v>434</v>
      </c>
      <c r="G219" s="37"/>
      <c r="H219" s="168" t="s">
        <v>226</v>
      </c>
      <c r="I219" s="168" t="s">
        <v>199</v>
      </c>
      <c r="J219" s="168">
        <v>10614998</v>
      </c>
      <c r="K219" s="169">
        <v>20323</v>
      </c>
      <c r="L219" s="168" t="s">
        <v>263</v>
      </c>
      <c r="M219" s="168">
        <v>3784528</v>
      </c>
      <c r="N219" s="168" t="s">
        <v>278</v>
      </c>
      <c r="O219" s="168">
        <v>175</v>
      </c>
      <c r="P219" s="168">
        <v>5216</v>
      </c>
      <c r="Q219" s="168">
        <v>1647.25</v>
      </c>
      <c r="R219" s="168">
        <v>6863.25</v>
      </c>
    </row>
    <row r="220" spans="1:18" ht="15" x14ac:dyDescent="0.25">
      <c r="A220" s="169"/>
      <c r="B220" s="168"/>
      <c r="C220" s="168"/>
      <c r="D220" s="168"/>
      <c r="E220" s="168"/>
      <c r="F220" s="37" t="s">
        <v>435</v>
      </c>
      <c r="G220" s="37"/>
      <c r="H220" s="168"/>
      <c r="I220" s="168"/>
      <c r="J220" s="168"/>
      <c r="K220" s="169"/>
      <c r="L220" s="168"/>
      <c r="M220" s="168"/>
      <c r="N220" s="168"/>
      <c r="O220" s="168"/>
      <c r="P220" s="168"/>
      <c r="Q220" s="168"/>
      <c r="R220" s="168"/>
    </row>
    <row r="221" spans="1:18" ht="15" x14ac:dyDescent="0.25">
      <c r="A221" s="169"/>
      <c r="B221" s="168"/>
      <c r="C221" s="168"/>
      <c r="D221" s="168"/>
      <c r="E221" s="168"/>
      <c r="F221" s="37" t="s">
        <v>436</v>
      </c>
      <c r="G221" s="37"/>
      <c r="H221" s="168"/>
      <c r="I221" s="168"/>
      <c r="J221" s="168"/>
      <c r="K221" s="169"/>
      <c r="L221" s="168"/>
      <c r="M221" s="168"/>
      <c r="N221" s="168"/>
      <c r="O221" s="168"/>
      <c r="P221" s="168"/>
      <c r="Q221" s="168"/>
      <c r="R221" s="168"/>
    </row>
    <row r="222" spans="1:18" ht="15" x14ac:dyDescent="0.25">
      <c r="A222" s="169"/>
      <c r="B222" s="168"/>
      <c r="C222" s="168"/>
      <c r="D222" s="168"/>
      <c r="E222" s="168"/>
      <c r="F222" s="37" t="s">
        <v>349</v>
      </c>
      <c r="G222" s="37"/>
      <c r="H222" s="168"/>
      <c r="I222" s="168"/>
      <c r="J222" s="168"/>
      <c r="K222" s="169"/>
      <c r="L222" s="168"/>
      <c r="M222" s="168"/>
      <c r="N222" s="168"/>
      <c r="O222" s="168"/>
      <c r="P222" s="168"/>
      <c r="Q222" s="168"/>
      <c r="R222" s="168"/>
    </row>
    <row r="223" spans="1:18" ht="15" x14ac:dyDescent="0.25">
      <c r="A223" s="169">
        <v>45103</v>
      </c>
      <c r="B223" s="168"/>
      <c r="C223" s="168" t="s">
        <v>169</v>
      </c>
      <c r="D223" s="168" t="s">
        <v>195</v>
      </c>
      <c r="E223" s="168" t="s">
        <v>240</v>
      </c>
      <c r="F223" s="37" t="s">
        <v>256</v>
      </c>
      <c r="G223" s="37"/>
      <c r="H223" s="168" t="s">
        <v>198</v>
      </c>
      <c r="I223" s="168" t="s">
        <v>199</v>
      </c>
      <c r="J223" s="168">
        <v>14451199</v>
      </c>
      <c r="K223" s="169">
        <v>26968</v>
      </c>
      <c r="L223" s="168" t="s">
        <v>437</v>
      </c>
      <c r="M223" s="168">
        <v>3801801</v>
      </c>
      <c r="N223" s="168" t="s">
        <v>237</v>
      </c>
      <c r="O223" s="168">
        <v>319</v>
      </c>
      <c r="P223" s="168">
        <v>7205</v>
      </c>
      <c r="Q223" s="168">
        <v>2856.06</v>
      </c>
      <c r="R223" s="168">
        <v>10061.06</v>
      </c>
    </row>
    <row r="224" spans="1:18" ht="15" x14ac:dyDescent="0.25">
      <c r="A224" s="169"/>
      <c r="B224" s="168"/>
      <c r="C224" s="168"/>
      <c r="D224" s="168"/>
      <c r="E224" s="168"/>
      <c r="F224" s="37" t="s">
        <v>438</v>
      </c>
      <c r="G224" s="37"/>
      <c r="H224" s="168"/>
      <c r="I224" s="168"/>
      <c r="J224" s="168"/>
      <c r="K224" s="169"/>
      <c r="L224" s="168"/>
      <c r="M224" s="168"/>
      <c r="N224" s="168"/>
      <c r="O224" s="168"/>
      <c r="P224" s="168"/>
      <c r="Q224" s="168"/>
      <c r="R224" s="168"/>
    </row>
    <row r="225" spans="1:18" ht="15" x14ac:dyDescent="0.25">
      <c r="A225" s="169"/>
      <c r="B225" s="168"/>
      <c r="C225" s="168"/>
      <c r="D225" s="168"/>
      <c r="E225" s="168"/>
      <c r="F225" s="37" t="s">
        <v>275</v>
      </c>
      <c r="G225" s="37"/>
      <c r="H225" s="168"/>
      <c r="I225" s="168"/>
      <c r="J225" s="168"/>
      <c r="K225" s="169"/>
      <c r="L225" s="168"/>
      <c r="M225" s="168"/>
      <c r="N225" s="168"/>
      <c r="O225" s="168"/>
      <c r="P225" s="168"/>
      <c r="Q225" s="168"/>
      <c r="R225" s="168"/>
    </row>
    <row r="226" spans="1:18" ht="15" x14ac:dyDescent="0.25">
      <c r="A226" s="169"/>
      <c r="B226" s="168"/>
      <c r="C226" s="168"/>
      <c r="D226" s="168"/>
      <c r="E226" s="168"/>
      <c r="F226" s="37" t="s">
        <v>439</v>
      </c>
      <c r="G226" s="37"/>
      <c r="H226" s="168"/>
      <c r="I226" s="168"/>
      <c r="J226" s="168"/>
      <c r="K226" s="169"/>
      <c r="L226" s="168"/>
      <c r="M226" s="168"/>
      <c r="N226" s="168"/>
      <c r="O226" s="168"/>
      <c r="P226" s="168"/>
      <c r="Q226" s="168"/>
      <c r="R226" s="168"/>
    </row>
    <row r="227" spans="1:18" ht="15" x14ac:dyDescent="0.25">
      <c r="A227" s="169"/>
      <c r="B227" s="168"/>
      <c r="C227" s="168"/>
      <c r="D227" s="168"/>
      <c r="E227" s="168"/>
      <c r="F227" s="37" t="s">
        <v>219</v>
      </c>
      <c r="G227" s="37"/>
      <c r="H227" s="168"/>
      <c r="I227" s="168"/>
      <c r="J227" s="168"/>
      <c r="K227" s="169"/>
      <c r="L227" s="168"/>
      <c r="M227" s="168"/>
      <c r="N227" s="168"/>
      <c r="O227" s="168"/>
      <c r="P227" s="168"/>
      <c r="Q227" s="168"/>
      <c r="R227" s="168"/>
    </row>
    <row r="228" spans="1:18" ht="15" x14ac:dyDescent="0.25">
      <c r="A228" s="169">
        <v>45106</v>
      </c>
      <c r="B228" s="168">
        <v>1</v>
      </c>
      <c r="C228" s="168" t="s">
        <v>405</v>
      </c>
      <c r="D228" s="168" t="s">
        <v>195</v>
      </c>
      <c r="E228" s="168" t="s">
        <v>196</v>
      </c>
      <c r="F228" s="37" t="s">
        <v>395</v>
      </c>
      <c r="G228" s="37"/>
      <c r="H228" s="168" t="s">
        <v>198</v>
      </c>
      <c r="I228" s="168" t="s">
        <v>199</v>
      </c>
      <c r="J228" s="168">
        <v>60624178</v>
      </c>
      <c r="K228" s="169">
        <v>24285</v>
      </c>
      <c r="L228" s="168" t="s">
        <v>211</v>
      </c>
      <c r="M228" s="168">
        <v>3813007</v>
      </c>
      <c r="N228" s="168" t="s">
        <v>208</v>
      </c>
      <c r="O228" s="168">
        <v>253</v>
      </c>
      <c r="P228" s="168">
        <v>2285.89</v>
      </c>
      <c r="Q228" s="168">
        <v>5073.8500000000004</v>
      </c>
      <c r="R228" s="168">
        <v>7359.74</v>
      </c>
    </row>
    <row r="229" spans="1:18" ht="15" x14ac:dyDescent="0.25">
      <c r="A229" s="169"/>
      <c r="B229" s="168"/>
      <c r="C229" s="168"/>
      <c r="D229" s="168"/>
      <c r="E229" s="168"/>
      <c r="F229" s="37" t="s">
        <v>440</v>
      </c>
      <c r="G229" s="37"/>
      <c r="H229" s="168"/>
      <c r="I229" s="168"/>
      <c r="J229" s="168"/>
      <c r="K229" s="169"/>
      <c r="L229" s="168"/>
      <c r="M229" s="168"/>
      <c r="N229" s="168"/>
      <c r="O229" s="168"/>
      <c r="P229" s="168"/>
      <c r="Q229" s="168"/>
      <c r="R229" s="168"/>
    </row>
    <row r="230" spans="1:18" ht="15" x14ac:dyDescent="0.25">
      <c r="A230" s="169"/>
      <c r="B230" s="168"/>
      <c r="C230" s="168"/>
      <c r="D230" s="168"/>
      <c r="E230" s="168"/>
      <c r="F230" s="37" t="s">
        <v>441</v>
      </c>
      <c r="G230" s="37"/>
      <c r="H230" s="168"/>
      <c r="I230" s="168"/>
      <c r="J230" s="168"/>
      <c r="K230" s="169"/>
      <c r="L230" s="168"/>
      <c r="M230" s="168"/>
      <c r="N230" s="168"/>
      <c r="O230" s="168"/>
      <c r="P230" s="168"/>
      <c r="Q230" s="168"/>
      <c r="R230" s="168"/>
    </row>
    <row r="231" spans="1:18" ht="15" x14ac:dyDescent="0.25">
      <c r="A231" s="169"/>
      <c r="B231" s="168"/>
      <c r="C231" s="168"/>
      <c r="D231" s="168"/>
      <c r="E231" s="168"/>
      <c r="F231" s="37" t="s">
        <v>292</v>
      </c>
      <c r="G231" s="37"/>
      <c r="H231" s="168"/>
      <c r="I231" s="168"/>
      <c r="J231" s="168"/>
      <c r="K231" s="169"/>
      <c r="L231" s="168"/>
      <c r="M231" s="168"/>
      <c r="N231" s="168"/>
      <c r="O231" s="168"/>
      <c r="P231" s="168"/>
      <c r="Q231" s="168"/>
      <c r="R231" s="168"/>
    </row>
    <row r="232" spans="1:18" ht="15" x14ac:dyDescent="0.25">
      <c r="A232" s="169"/>
      <c r="B232" s="168"/>
      <c r="C232" s="168"/>
      <c r="D232" s="168"/>
      <c r="E232" s="168"/>
      <c r="F232" s="37" t="s">
        <v>413</v>
      </c>
      <c r="G232" s="37"/>
      <c r="H232" s="168"/>
      <c r="I232" s="168"/>
      <c r="J232" s="168"/>
      <c r="K232" s="169"/>
      <c r="L232" s="168"/>
      <c r="M232" s="168"/>
      <c r="N232" s="168"/>
      <c r="O232" s="168"/>
      <c r="P232" s="168"/>
      <c r="Q232" s="168"/>
      <c r="R232" s="168"/>
    </row>
    <row r="233" spans="1:18" ht="15" x14ac:dyDescent="0.25">
      <c r="A233" s="169"/>
      <c r="B233" s="168"/>
      <c r="C233" s="168"/>
      <c r="D233" s="168"/>
      <c r="E233" s="168"/>
      <c r="F233" s="37" t="s">
        <v>197</v>
      </c>
      <c r="G233" s="37"/>
      <c r="H233" s="168"/>
      <c r="I233" s="168"/>
      <c r="J233" s="168"/>
      <c r="K233" s="169"/>
      <c r="L233" s="168"/>
      <c r="M233" s="168"/>
      <c r="N233" s="168"/>
      <c r="O233" s="168"/>
      <c r="P233" s="168"/>
      <c r="Q233" s="168"/>
      <c r="R233" s="168"/>
    </row>
    <row r="234" spans="1:18" ht="15" x14ac:dyDescent="0.25">
      <c r="A234" s="169">
        <v>45113</v>
      </c>
      <c r="B234" s="168"/>
      <c r="C234" s="168" t="s">
        <v>442</v>
      </c>
      <c r="D234" s="168" t="s">
        <v>195</v>
      </c>
      <c r="E234" s="168" t="s">
        <v>205</v>
      </c>
      <c r="F234" s="37" t="s">
        <v>225</v>
      </c>
      <c r="G234" s="37"/>
      <c r="H234" s="168" t="s">
        <v>226</v>
      </c>
      <c r="I234" s="168" t="s">
        <v>199</v>
      </c>
      <c r="J234" s="168">
        <v>451367437</v>
      </c>
      <c r="K234" s="169">
        <v>19629</v>
      </c>
      <c r="L234" s="168" t="s">
        <v>250</v>
      </c>
      <c r="M234" s="168">
        <v>3814879</v>
      </c>
      <c r="N234" s="168" t="s">
        <v>257</v>
      </c>
      <c r="O234" s="168">
        <v>90</v>
      </c>
      <c r="P234" s="168">
        <v>190</v>
      </c>
      <c r="Q234" s="168">
        <v>973.98</v>
      </c>
      <c r="R234" s="168">
        <v>1163.98</v>
      </c>
    </row>
    <row r="235" spans="1:18" ht="15" x14ac:dyDescent="0.25">
      <c r="A235" s="169"/>
      <c r="B235" s="168"/>
      <c r="C235" s="168"/>
      <c r="D235" s="168"/>
      <c r="E235" s="168"/>
      <c r="F235" s="37" t="s">
        <v>258</v>
      </c>
      <c r="G235" s="37"/>
      <c r="H235" s="168"/>
      <c r="I235" s="168"/>
      <c r="J235" s="168"/>
      <c r="K235" s="169"/>
      <c r="L235" s="168"/>
      <c r="M235" s="168"/>
      <c r="N235" s="168"/>
      <c r="O235" s="168"/>
      <c r="P235" s="168"/>
      <c r="Q235" s="168"/>
      <c r="R235" s="168"/>
    </row>
    <row r="236" spans="1:18" ht="15" x14ac:dyDescent="0.25">
      <c r="A236" s="169"/>
      <c r="B236" s="168"/>
      <c r="C236" s="168"/>
      <c r="D236" s="168"/>
      <c r="E236" s="168"/>
      <c r="F236" s="37" t="s">
        <v>264</v>
      </c>
      <c r="G236" s="37"/>
      <c r="H236" s="168"/>
      <c r="I236" s="168"/>
      <c r="J236" s="168"/>
      <c r="K236" s="169"/>
      <c r="L236" s="168"/>
      <c r="M236" s="168"/>
      <c r="N236" s="168"/>
      <c r="O236" s="168"/>
      <c r="P236" s="168"/>
      <c r="Q236" s="168"/>
      <c r="R236" s="168"/>
    </row>
    <row r="237" spans="1:18" ht="15" x14ac:dyDescent="0.25">
      <c r="A237" s="169"/>
      <c r="B237" s="168"/>
      <c r="C237" s="168"/>
      <c r="D237" s="168"/>
      <c r="E237" s="168"/>
      <c r="F237" s="37" t="s">
        <v>219</v>
      </c>
      <c r="G237" s="37"/>
      <c r="H237" s="168"/>
      <c r="I237" s="168"/>
      <c r="J237" s="168"/>
      <c r="K237" s="169"/>
      <c r="L237" s="168"/>
      <c r="M237" s="168"/>
      <c r="N237" s="168"/>
      <c r="O237" s="168"/>
      <c r="P237" s="168"/>
      <c r="Q237" s="168"/>
      <c r="R237" s="168"/>
    </row>
    <row r="238" spans="1:18" ht="15" x14ac:dyDescent="0.25">
      <c r="A238" s="169">
        <v>45124</v>
      </c>
      <c r="B238" s="170"/>
      <c r="C238" s="170" t="s">
        <v>170</v>
      </c>
      <c r="D238" s="168" t="s">
        <v>195</v>
      </c>
      <c r="E238" s="168" t="s">
        <v>196</v>
      </c>
      <c r="F238" s="37" t="s">
        <v>197</v>
      </c>
      <c r="G238" s="37"/>
      <c r="H238" s="168" t="s">
        <v>198</v>
      </c>
      <c r="I238" s="168" t="s">
        <v>199</v>
      </c>
      <c r="J238" s="168">
        <v>473807667</v>
      </c>
      <c r="K238" s="169">
        <v>26760</v>
      </c>
      <c r="L238" s="168" t="s">
        <v>443</v>
      </c>
      <c r="M238" s="168">
        <v>3838746</v>
      </c>
      <c r="N238" s="168" t="s">
        <v>254</v>
      </c>
      <c r="O238" s="168">
        <v>200</v>
      </c>
      <c r="P238" s="168">
        <v>5703</v>
      </c>
      <c r="Q238" s="168">
        <v>1400.92</v>
      </c>
      <c r="R238" s="168">
        <v>7103.92</v>
      </c>
    </row>
    <row r="239" spans="1:18" ht="15" x14ac:dyDescent="0.25">
      <c r="A239" s="169"/>
      <c r="B239" s="170"/>
      <c r="C239" s="170"/>
      <c r="D239" s="168"/>
      <c r="E239" s="168"/>
      <c r="F239" s="37" t="s">
        <v>444</v>
      </c>
      <c r="G239" s="37"/>
      <c r="H239" s="168"/>
      <c r="I239" s="168"/>
      <c r="J239" s="168"/>
      <c r="K239" s="169"/>
      <c r="L239" s="168"/>
      <c r="M239" s="168"/>
      <c r="N239" s="168"/>
      <c r="O239" s="168"/>
      <c r="P239" s="168"/>
      <c r="Q239" s="168"/>
      <c r="R239" s="168"/>
    </row>
    <row r="240" spans="1:18" ht="15" x14ac:dyDescent="0.25">
      <c r="A240" s="169"/>
      <c r="B240" s="170"/>
      <c r="C240" s="170"/>
      <c r="D240" s="168"/>
      <c r="E240" s="168"/>
      <c r="F240" s="37" t="s">
        <v>266</v>
      </c>
      <c r="G240" s="37"/>
      <c r="H240" s="168"/>
      <c r="I240" s="168"/>
      <c r="J240" s="168"/>
      <c r="K240" s="169"/>
      <c r="L240" s="168"/>
      <c r="M240" s="168"/>
      <c r="N240" s="168"/>
      <c r="O240" s="168"/>
      <c r="P240" s="168"/>
      <c r="Q240" s="168"/>
      <c r="R240" s="168"/>
    </row>
    <row r="241" spans="1:18" ht="15" x14ac:dyDescent="0.25">
      <c r="A241" s="169"/>
      <c r="B241" s="170"/>
      <c r="C241" s="170"/>
      <c r="D241" s="168"/>
      <c r="E241" s="168"/>
      <c r="F241" s="37" t="s">
        <v>445</v>
      </c>
      <c r="G241" s="37"/>
      <c r="H241" s="168"/>
      <c r="I241" s="168"/>
      <c r="J241" s="168"/>
      <c r="K241" s="169"/>
      <c r="L241" s="168"/>
      <c r="M241" s="168"/>
      <c r="N241" s="168"/>
      <c r="O241" s="168"/>
      <c r="P241" s="168"/>
      <c r="Q241" s="168"/>
      <c r="R241" s="168"/>
    </row>
    <row r="242" spans="1:18" ht="15" x14ac:dyDescent="0.25">
      <c r="A242" s="169"/>
      <c r="B242" s="170"/>
      <c r="C242" s="170"/>
      <c r="D242" s="168"/>
      <c r="E242" s="168"/>
      <c r="F242" s="37" t="s">
        <v>446</v>
      </c>
      <c r="G242" s="37"/>
      <c r="H242" s="168"/>
      <c r="I242" s="168"/>
      <c r="J242" s="168"/>
      <c r="K242" s="169"/>
      <c r="L242" s="168"/>
      <c r="M242" s="168"/>
      <c r="N242" s="168"/>
      <c r="O242" s="168"/>
      <c r="P242" s="168"/>
      <c r="Q242" s="168"/>
      <c r="R242" s="168"/>
    </row>
    <row r="243" spans="1:18" ht="15" x14ac:dyDescent="0.25">
      <c r="A243" s="169">
        <v>45148</v>
      </c>
      <c r="B243" s="168"/>
      <c r="C243" s="168" t="s">
        <v>447</v>
      </c>
      <c r="D243" s="168" t="s">
        <v>195</v>
      </c>
      <c r="E243" s="168" t="s">
        <v>205</v>
      </c>
      <c r="F243" s="37" t="s">
        <v>231</v>
      </c>
      <c r="G243" s="37"/>
      <c r="H243" s="168" t="s">
        <v>198</v>
      </c>
      <c r="I243" s="168" t="s">
        <v>199</v>
      </c>
      <c r="J243" s="168">
        <v>465199792</v>
      </c>
      <c r="K243" s="169">
        <v>20795</v>
      </c>
      <c r="L243" s="168" t="s">
        <v>218</v>
      </c>
      <c r="M243" s="168">
        <v>3892931</v>
      </c>
      <c r="N243" s="168" t="s">
        <v>380</v>
      </c>
      <c r="O243" s="168">
        <v>189</v>
      </c>
      <c r="P243" s="168">
        <v>4281</v>
      </c>
      <c r="Q243" s="168">
        <v>1449.96</v>
      </c>
      <c r="R243" s="168">
        <v>5730.96</v>
      </c>
    </row>
    <row r="244" spans="1:18" ht="15" x14ac:dyDescent="0.25">
      <c r="A244" s="169"/>
      <c r="B244" s="168"/>
      <c r="C244" s="168"/>
      <c r="D244" s="168"/>
      <c r="E244" s="168"/>
      <c r="F244" s="37" t="s">
        <v>306</v>
      </c>
      <c r="G244" s="37"/>
      <c r="H244" s="168"/>
      <c r="I244" s="168"/>
      <c r="J244" s="168"/>
      <c r="K244" s="169"/>
      <c r="L244" s="168"/>
      <c r="M244" s="168"/>
      <c r="N244" s="168"/>
      <c r="O244" s="168"/>
      <c r="P244" s="168"/>
      <c r="Q244" s="168"/>
      <c r="R244" s="168"/>
    </row>
    <row r="245" spans="1:18" ht="15" x14ac:dyDescent="0.25">
      <c r="A245" s="169"/>
      <c r="B245" s="168"/>
      <c r="C245" s="168"/>
      <c r="D245" s="168"/>
      <c r="E245" s="168"/>
      <c r="F245" s="37" t="s">
        <v>289</v>
      </c>
      <c r="G245" s="37"/>
      <c r="H245" s="168"/>
      <c r="I245" s="168"/>
      <c r="J245" s="168"/>
      <c r="K245" s="169"/>
      <c r="L245" s="168"/>
      <c r="M245" s="168"/>
      <c r="N245" s="168"/>
      <c r="O245" s="168"/>
      <c r="P245" s="168"/>
      <c r="Q245" s="168"/>
      <c r="R245" s="168"/>
    </row>
    <row r="246" spans="1:18" ht="15" x14ac:dyDescent="0.25">
      <c r="A246" s="169"/>
      <c r="B246" s="168"/>
      <c r="C246" s="168"/>
      <c r="D246" s="168"/>
      <c r="E246" s="168"/>
      <c r="F246" s="37" t="s">
        <v>448</v>
      </c>
      <c r="G246" s="37"/>
      <c r="H246" s="168"/>
      <c r="I246" s="168"/>
      <c r="J246" s="168"/>
      <c r="K246" s="169"/>
      <c r="L246" s="168"/>
      <c r="M246" s="168"/>
      <c r="N246" s="168"/>
      <c r="O246" s="168"/>
      <c r="P246" s="168"/>
      <c r="Q246" s="168"/>
      <c r="R246" s="168"/>
    </row>
    <row r="247" spans="1:18" ht="15" x14ac:dyDescent="0.25">
      <c r="A247" s="169"/>
      <c r="B247" s="168"/>
      <c r="C247" s="168"/>
      <c r="D247" s="168"/>
      <c r="E247" s="168"/>
      <c r="F247" s="37" t="s">
        <v>290</v>
      </c>
      <c r="G247" s="37"/>
      <c r="H247" s="168"/>
      <c r="I247" s="168"/>
      <c r="J247" s="168"/>
      <c r="K247" s="169"/>
      <c r="L247" s="168"/>
      <c r="M247" s="168"/>
      <c r="N247" s="168"/>
      <c r="O247" s="168"/>
      <c r="P247" s="168"/>
      <c r="Q247" s="168"/>
      <c r="R247" s="168"/>
    </row>
    <row r="248" spans="1:18" ht="15" x14ac:dyDescent="0.25">
      <c r="A248" s="169">
        <v>45159</v>
      </c>
      <c r="B248" s="168">
        <v>1</v>
      </c>
      <c r="C248" s="168" t="s">
        <v>449</v>
      </c>
      <c r="D248" s="168" t="s">
        <v>195</v>
      </c>
      <c r="E248" s="168" t="s">
        <v>196</v>
      </c>
      <c r="F248" s="37" t="s">
        <v>324</v>
      </c>
      <c r="G248" s="37"/>
      <c r="H248" s="168" t="s">
        <v>198</v>
      </c>
      <c r="I248" s="168" t="s">
        <v>199</v>
      </c>
      <c r="J248" s="168">
        <v>60058070</v>
      </c>
      <c r="K248" s="169">
        <v>17683</v>
      </c>
      <c r="L248" s="168" t="s">
        <v>297</v>
      </c>
      <c r="M248" s="168">
        <v>3902271</v>
      </c>
      <c r="N248" s="168" t="s">
        <v>208</v>
      </c>
      <c r="O248" s="168">
        <v>236</v>
      </c>
      <c r="P248" s="168">
        <v>5388</v>
      </c>
      <c r="Q248" s="168">
        <v>1324.57</v>
      </c>
      <c r="R248" s="168">
        <v>6712.57</v>
      </c>
    </row>
    <row r="249" spans="1:18" ht="15" x14ac:dyDescent="0.25">
      <c r="A249" s="169"/>
      <c r="B249" s="168"/>
      <c r="C249" s="168"/>
      <c r="D249" s="168"/>
      <c r="E249" s="168"/>
      <c r="F249" s="37" t="s">
        <v>395</v>
      </c>
      <c r="G249" s="37"/>
      <c r="H249" s="168"/>
      <c r="I249" s="168"/>
      <c r="J249" s="168"/>
      <c r="K249" s="169"/>
      <c r="L249" s="168"/>
      <c r="M249" s="168"/>
      <c r="N249" s="168"/>
      <c r="O249" s="168"/>
      <c r="P249" s="168"/>
      <c r="Q249" s="168"/>
      <c r="R249" s="168"/>
    </row>
    <row r="250" spans="1:18" ht="15" x14ac:dyDescent="0.25">
      <c r="A250" s="169"/>
      <c r="B250" s="168"/>
      <c r="C250" s="168"/>
      <c r="D250" s="168"/>
      <c r="E250" s="168"/>
      <c r="F250" s="37" t="s">
        <v>197</v>
      </c>
      <c r="G250" s="37"/>
      <c r="H250" s="168"/>
      <c r="I250" s="168"/>
      <c r="J250" s="168"/>
      <c r="K250" s="169"/>
      <c r="L250" s="168"/>
      <c r="M250" s="168"/>
      <c r="N250" s="168"/>
      <c r="O250" s="168"/>
      <c r="P250" s="168"/>
      <c r="Q250" s="168"/>
      <c r="R250" s="168"/>
    </row>
    <row r="251" spans="1:18" ht="15" x14ac:dyDescent="0.25">
      <c r="A251" s="169"/>
      <c r="B251" s="168"/>
      <c r="C251" s="168"/>
      <c r="D251" s="168"/>
      <c r="E251" s="168"/>
      <c r="F251" s="37" t="s">
        <v>450</v>
      </c>
      <c r="G251" s="37"/>
      <c r="H251" s="168"/>
      <c r="I251" s="168"/>
      <c r="J251" s="168"/>
      <c r="K251" s="169"/>
      <c r="L251" s="168"/>
      <c r="M251" s="168"/>
      <c r="N251" s="168"/>
      <c r="O251" s="168"/>
      <c r="P251" s="168"/>
      <c r="Q251" s="168"/>
      <c r="R251" s="168"/>
    </row>
    <row r="252" spans="1:18" ht="15" x14ac:dyDescent="0.25">
      <c r="A252" s="169">
        <v>45162</v>
      </c>
      <c r="B252" s="168">
        <v>1</v>
      </c>
      <c r="C252" s="168" t="s">
        <v>451</v>
      </c>
      <c r="D252" s="168" t="s">
        <v>195</v>
      </c>
      <c r="E252" s="168" t="s">
        <v>240</v>
      </c>
      <c r="F252" s="37" t="s">
        <v>452</v>
      </c>
      <c r="G252" s="37"/>
      <c r="H252" s="168" t="s">
        <v>226</v>
      </c>
      <c r="I252" s="168" t="s">
        <v>199</v>
      </c>
      <c r="J252" s="168">
        <v>48006803</v>
      </c>
      <c r="K252" s="169">
        <v>15972</v>
      </c>
      <c r="L252" s="168" t="s">
        <v>253</v>
      </c>
      <c r="M252" s="168">
        <v>3902530</v>
      </c>
      <c r="N252" s="168" t="s">
        <v>278</v>
      </c>
      <c r="O252" s="168">
        <v>192</v>
      </c>
      <c r="P252" s="168">
        <v>5266</v>
      </c>
      <c r="Q252" s="168">
        <v>658.21</v>
      </c>
      <c r="R252" s="168">
        <v>5924.21</v>
      </c>
    </row>
    <row r="253" spans="1:18" ht="15" x14ac:dyDescent="0.25">
      <c r="A253" s="169"/>
      <c r="B253" s="168"/>
      <c r="C253" s="168"/>
      <c r="D253" s="168"/>
      <c r="E253" s="168"/>
      <c r="F253" s="37" t="s">
        <v>349</v>
      </c>
      <c r="G253" s="37"/>
      <c r="H253" s="168"/>
      <c r="I253" s="168"/>
      <c r="J253" s="168"/>
      <c r="K253" s="169"/>
      <c r="L253" s="168"/>
      <c r="M253" s="168"/>
      <c r="N253" s="168"/>
      <c r="O253" s="168"/>
      <c r="P253" s="168"/>
      <c r="Q253" s="168"/>
      <c r="R253" s="168"/>
    </row>
    <row r="254" spans="1:18" ht="15" x14ac:dyDescent="0.25">
      <c r="A254" s="169">
        <v>45163</v>
      </c>
      <c r="B254" s="168">
        <v>1</v>
      </c>
      <c r="C254" s="168" t="s">
        <v>453</v>
      </c>
      <c r="D254" s="168" t="s">
        <v>195</v>
      </c>
      <c r="E254" s="168" t="s">
        <v>240</v>
      </c>
      <c r="F254" s="37" t="s">
        <v>434</v>
      </c>
      <c r="G254" s="37"/>
      <c r="H254" s="168" t="s">
        <v>198</v>
      </c>
      <c r="I254" s="168" t="s">
        <v>199</v>
      </c>
      <c r="J254" s="168">
        <v>48074546</v>
      </c>
      <c r="K254" s="169">
        <v>21674</v>
      </c>
      <c r="L254" s="168" t="s">
        <v>330</v>
      </c>
      <c r="M254" s="168">
        <v>3904895</v>
      </c>
      <c r="N254" s="168" t="s">
        <v>283</v>
      </c>
      <c r="O254" s="168">
        <v>136</v>
      </c>
      <c r="P254" s="168">
        <v>2655</v>
      </c>
      <c r="Q254" s="168">
        <v>1111.96</v>
      </c>
      <c r="R254" s="168">
        <v>3766.96</v>
      </c>
    </row>
    <row r="255" spans="1:18" ht="15" x14ac:dyDescent="0.25">
      <c r="A255" s="169"/>
      <c r="B255" s="168"/>
      <c r="C255" s="168"/>
      <c r="D255" s="168"/>
      <c r="E255" s="168"/>
      <c r="F255" s="37" t="s">
        <v>454</v>
      </c>
      <c r="G255" s="37"/>
      <c r="H255" s="168"/>
      <c r="I255" s="168"/>
      <c r="J255" s="168"/>
      <c r="K255" s="169"/>
      <c r="L255" s="168"/>
      <c r="M255" s="168"/>
      <c r="N255" s="168"/>
      <c r="O255" s="168"/>
      <c r="P255" s="168"/>
      <c r="Q255" s="168"/>
      <c r="R255" s="168"/>
    </row>
    <row r="256" spans="1:18" ht="15" x14ac:dyDescent="0.25">
      <c r="A256" s="169">
        <v>45163</v>
      </c>
      <c r="B256" s="168">
        <v>1</v>
      </c>
      <c r="C256" s="168" t="s">
        <v>455</v>
      </c>
      <c r="D256" s="168" t="s">
        <v>195</v>
      </c>
      <c r="E256" s="168" t="s">
        <v>196</v>
      </c>
      <c r="F256" s="37" t="s">
        <v>456</v>
      </c>
      <c r="G256" s="37"/>
      <c r="H256" s="168" t="s">
        <v>198</v>
      </c>
      <c r="I256" s="168" t="s">
        <v>199</v>
      </c>
      <c r="J256" s="168">
        <v>5682646</v>
      </c>
      <c r="K256" s="169">
        <v>11863</v>
      </c>
      <c r="L256" s="168" t="s">
        <v>457</v>
      </c>
      <c r="M256" s="168">
        <v>3923110</v>
      </c>
      <c r="N256" s="168" t="s">
        <v>371</v>
      </c>
      <c r="O256" s="168">
        <v>220</v>
      </c>
      <c r="P256" s="168">
        <v>5388</v>
      </c>
      <c r="Q256" s="168">
        <v>1684.52</v>
      </c>
      <c r="R256" s="168">
        <v>7072.52</v>
      </c>
    </row>
    <row r="257" spans="1:18" ht="15" x14ac:dyDescent="0.25">
      <c r="A257" s="169"/>
      <c r="B257" s="168"/>
      <c r="C257" s="168"/>
      <c r="D257" s="168"/>
      <c r="E257" s="168"/>
      <c r="F257" s="37" t="s">
        <v>458</v>
      </c>
      <c r="G257" s="37"/>
      <c r="H257" s="168"/>
      <c r="I257" s="168"/>
      <c r="J257" s="168"/>
      <c r="K257" s="169"/>
      <c r="L257" s="168"/>
      <c r="M257" s="168"/>
      <c r="N257" s="168"/>
      <c r="O257" s="168"/>
      <c r="P257" s="168"/>
      <c r="Q257" s="168"/>
      <c r="R257" s="168"/>
    </row>
    <row r="258" spans="1:18" ht="15" x14ac:dyDescent="0.25">
      <c r="A258" s="169"/>
      <c r="B258" s="168"/>
      <c r="C258" s="168"/>
      <c r="D258" s="168"/>
      <c r="E258" s="168"/>
      <c r="F258" s="37" t="s">
        <v>459</v>
      </c>
      <c r="G258" s="37"/>
      <c r="H258" s="168"/>
      <c r="I258" s="168"/>
      <c r="J258" s="168"/>
      <c r="K258" s="169"/>
      <c r="L258" s="168"/>
      <c r="M258" s="168"/>
      <c r="N258" s="168"/>
      <c r="O258" s="168"/>
      <c r="P258" s="168"/>
      <c r="Q258" s="168"/>
      <c r="R258" s="168"/>
    </row>
    <row r="259" spans="1:18" ht="15" x14ac:dyDescent="0.25">
      <c r="A259" s="169"/>
      <c r="B259" s="168"/>
      <c r="C259" s="168"/>
      <c r="D259" s="168"/>
      <c r="E259" s="168"/>
      <c r="F259" s="37" t="s">
        <v>324</v>
      </c>
      <c r="G259" s="37"/>
      <c r="H259" s="168"/>
      <c r="I259" s="168"/>
      <c r="J259" s="168"/>
      <c r="K259" s="169"/>
      <c r="L259" s="168"/>
      <c r="M259" s="168"/>
      <c r="N259" s="168"/>
      <c r="O259" s="168"/>
      <c r="P259" s="168"/>
      <c r="Q259" s="168"/>
      <c r="R259" s="168"/>
    </row>
    <row r="260" spans="1:18" ht="15" x14ac:dyDescent="0.25">
      <c r="A260" s="169">
        <v>45177</v>
      </c>
      <c r="B260" s="168">
        <v>1</v>
      </c>
      <c r="C260" s="168" t="s">
        <v>460</v>
      </c>
      <c r="D260" s="168" t="s">
        <v>195</v>
      </c>
      <c r="E260" s="168" t="s">
        <v>196</v>
      </c>
      <c r="F260" s="37" t="s">
        <v>214</v>
      </c>
      <c r="G260" s="37"/>
      <c r="H260" s="168" t="s">
        <v>198</v>
      </c>
      <c r="I260" s="168" t="s">
        <v>199</v>
      </c>
      <c r="J260" s="168">
        <v>471416016</v>
      </c>
      <c r="K260" s="169">
        <v>23873</v>
      </c>
      <c r="L260" s="168" t="s">
        <v>260</v>
      </c>
      <c r="M260" s="168">
        <v>3924853</v>
      </c>
      <c r="N260" s="168" t="s">
        <v>283</v>
      </c>
      <c r="O260" s="168">
        <v>123</v>
      </c>
      <c r="P260" s="168">
        <v>2588</v>
      </c>
      <c r="Q260" s="168">
        <v>1368.51</v>
      </c>
      <c r="R260" s="168">
        <v>3956.51</v>
      </c>
    </row>
    <row r="261" spans="1:18" ht="15" x14ac:dyDescent="0.25">
      <c r="A261" s="169"/>
      <c r="B261" s="168"/>
      <c r="C261" s="168"/>
      <c r="D261" s="168"/>
      <c r="E261" s="168"/>
      <c r="F261" s="37" t="s">
        <v>422</v>
      </c>
      <c r="G261" s="37"/>
      <c r="H261" s="168"/>
      <c r="I261" s="168"/>
      <c r="J261" s="168"/>
      <c r="K261" s="169"/>
      <c r="L261" s="168"/>
      <c r="M261" s="168"/>
      <c r="N261" s="168"/>
      <c r="O261" s="168"/>
      <c r="P261" s="168"/>
      <c r="Q261" s="168"/>
      <c r="R261" s="168"/>
    </row>
    <row r="262" spans="1:18" ht="15" x14ac:dyDescent="0.25">
      <c r="A262" s="169">
        <v>45194</v>
      </c>
      <c r="B262" s="168">
        <v>1</v>
      </c>
      <c r="C262" s="168" t="s">
        <v>461</v>
      </c>
      <c r="D262" s="168" t="s">
        <v>195</v>
      </c>
      <c r="E262" s="168" t="s">
        <v>196</v>
      </c>
      <c r="F262" s="37" t="s">
        <v>197</v>
      </c>
      <c r="G262" s="37"/>
      <c r="H262" s="168" t="s">
        <v>198</v>
      </c>
      <c r="I262" s="168" t="s">
        <v>199</v>
      </c>
      <c r="J262" s="168">
        <v>55082275</v>
      </c>
      <c r="K262" s="169">
        <v>26446</v>
      </c>
      <c r="L262" s="168" t="s">
        <v>462</v>
      </c>
      <c r="M262" s="168">
        <v>3957242</v>
      </c>
      <c r="N262" s="168" t="s">
        <v>371</v>
      </c>
      <c r="O262" s="168">
        <v>181</v>
      </c>
      <c r="P262" s="168">
        <v>5639</v>
      </c>
      <c r="Q262" s="168">
        <v>2218.42</v>
      </c>
      <c r="R262" s="168">
        <v>7857.42</v>
      </c>
    </row>
    <row r="263" spans="1:18" ht="15" x14ac:dyDescent="0.25">
      <c r="A263" s="169"/>
      <c r="B263" s="168"/>
      <c r="C263" s="168"/>
      <c r="D263" s="168"/>
      <c r="E263" s="168"/>
      <c r="F263" s="37" t="s">
        <v>463</v>
      </c>
      <c r="G263" s="37"/>
      <c r="H263" s="168"/>
      <c r="I263" s="168"/>
      <c r="J263" s="168"/>
      <c r="K263" s="169"/>
      <c r="L263" s="168"/>
      <c r="M263" s="168"/>
      <c r="N263" s="168"/>
      <c r="O263" s="168"/>
      <c r="P263" s="168"/>
      <c r="Q263" s="168"/>
      <c r="R263" s="168"/>
    </row>
    <row r="264" spans="1:18" ht="15" x14ac:dyDescent="0.25">
      <c r="A264" s="169"/>
      <c r="B264" s="168"/>
      <c r="C264" s="168"/>
      <c r="D264" s="168"/>
      <c r="E264" s="168"/>
      <c r="F264" s="37" t="s">
        <v>464</v>
      </c>
      <c r="G264" s="37"/>
      <c r="H264" s="168"/>
      <c r="I264" s="168"/>
      <c r="J264" s="168"/>
      <c r="K264" s="169"/>
      <c r="L264" s="168"/>
      <c r="M264" s="168"/>
      <c r="N264" s="168"/>
      <c r="O264" s="168"/>
      <c r="P264" s="168"/>
      <c r="Q264" s="168"/>
      <c r="R264" s="168"/>
    </row>
    <row r="265" spans="1:18" ht="15" x14ac:dyDescent="0.25">
      <c r="A265" s="169"/>
      <c r="B265" s="168"/>
      <c r="C265" s="168"/>
      <c r="D265" s="168"/>
      <c r="E265" s="168"/>
      <c r="F265" s="37" t="s">
        <v>448</v>
      </c>
      <c r="G265" s="37"/>
      <c r="H265" s="168"/>
      <c r="I265" s="168"/>
      <c r="J265" s="168"/>
      <c r="K265" s="169"/>
      <c r="L265" s="168"/>
      <c r="M265" s="168"/>
      <c r="N265" s="168"/>
      <c r="O265" s="168"/>
      <c r="P265" s="168"/>
      <c r="Q265" s="168"/>
      <c r="R265" s="168"/>
    </row>
    <row r="266" spans="1:18" ht="15" x14ac:dyDescent="0.25">
      <c r="A266" s="169"/>
      <c r="B266" s="168"/>
      <c r="C266" s="168"/>
      <c r="D266" s="168"/>
      <c r="E266" s="168"/>
      <c r="F266" s="37" t="s">
        <v>289</v>
      </c>
      <c r="G266" s="37"/>
      <c r="H266" s="168"/>
      <c r="I266" s="168"/>
      <c r="J266" s="168"/>
      <c r="K266" s="169"/>
      <c r="L266" s="168"/>
      <c r="M266" s="168"/>
      <c r="N266" s="168"/>
      <c r="O266" s="168"/>
      <c r="P266" s="168"/>
      <c r="Q266" s="168"/>
      <c r="R266" s="168"/>
    </row>
    <row r="267" spans="1:18" ht="15" x14ac:dyDescent="0.25">
      <c r="A267" s="169"/>
      <c r="B267" s="168"/>
      <c r="C267" s="168"/>
      <c r="D267" s="168"/>
      <c r="E267" s="168"/>
      <c r="F267" s="37" t="s">
        <v>465</v>
      </c>
      <c r="G267" s="37"/>
      <c r="H267" s="168"/>
      <c r="I267" s="168"/>
      <c r="J267" s="168"/>
      <c r="K267" s="169"/>
      <c r="L267" s="168"/>
      <c r="M267" s="168"/>
      <c r="N267" s="168"/>
      <c r="O267" s="168"/>
      <c r="P267" s="168"/>
      <c r="Q267" s="168"/>
      <c r="R267" s="168"/>
    </row>
    <row r="268" spans="1:18" ht="15" x14ac:dyDescent="0.25">
      <c r="A268" s="169">
        <v>45215</v>
      </c>
      <c r="B268" s="168">
        <v>1</v>
      </c>
      <c r="C268" s="168" t="s">
        <v>466</v>
      </c>
      <c r="D268" s="168" t="s">
        <v>195</v>
      </c>
      <c r="E268" s="168" t="s">
        <v>240</v>
      </c>
      <c r="F268" s="37" t="s">
        <v>467</v>
      </c>
      <c r="G268" s="37"/>
      <c r="H268" s="168" t="s">
        <v>198</v>
      </c>
      <c r="I268" s="168" t="s">
        <v>199</v>
      </c>
      <c r="J268" s="168">
        <v>470289190</v>
      </c>
      <c r="K268" s="169">
        <v>34898</v>
      </c>
      <c r="L268" s="168" t="s">
        <v>468</v>
      </c>
      <c r="M268" s="168">
        <v>3985047</v>
      </c>
      <c r="N268" s="168" t="s">
        <v>354</v>
      </c>
      <c r="O268" s="168">
        <v>207</v>
      </c>
      <c r="P268" s="168">
        <v>3685</v>
      </c>
      <c r="Q268" s="168">
        <v>696.96</v>
      </c>
      <c r="R268" s="168">
        <v>4381.96</v>
      </c>
    </row>
    <row r="269" spans="1:18" ht="15" x14ac:dyDescent="0.25">
      <c r="A269" s="169"/>
      <c r="B269" s="168"/>
      <c r="C269" s="168"/>
      <c r="D269" s="168"/>
      <c r="E269" s="168"/>
      <c r="F269" s="37" t="s">
        <v>454</v>
      </c>
      <c r="G269" s="37"/>
      <c r="H269" s="168"/>
      <c r="I269" s="168"/>
      <c r="J269" s="168"/>
      <c r="K269" s="169"/>
      <c r="L269" s="168"/>
      <c r="M269" s="168"/>
      <c r="N269" s="168"/>
      <c r="O269" s="168"/>
      <c r="P269" s="168"/>
      <c r="Q269" s="168"/>
      <c r="R269" s="168"/>
    </row>
    <row r="270" spans="1:18" ht="15" x14ac:dyDescent="0.25">
      <c r="A270" s="169"/>
      <c r="B270" s="168"/>
      <c r="C270" s="168"/>
      <c r="D270" s="168"/>
      <c r="E270" s="168"/>
      <c r="F270" s="37" t="s">
        <v>349</v>
      </c>
      <c r="G270" s="37"/>
      <c r="H270" s="168"/>
      <c r="I270" s="168"/>
      <c r="J270" s="168"/>
      <c r="K270" s="169"/>
      <c r="L270" s="168"/>
      <c r="M270" s="168"/>
      <c r="N270" s="168"/>
      <c r="O270" s="168"/>
      <c r="P270" s="168"/>
      <c r="Q270" s="168"/>
      <c r="R270" s="168"/>
    </row>
    <row r="271" spans="1:18" ht="15" x14ac:dyDescent="0.25">
      <c r="A271" s="169">
        <v>45215</v>
      </c>
      <c r="B271" s="168">
        <v>1</v>
      </c>
      <c r="C271" s="168" t="s">
        <v>469</v>
      </c>
      <c r="D271" s="168" t="s">
        <v>195</v>
      </c>
      <c r="E271" s="168" t="s">
        <v>196</v>
      </c>
      <c r="F271" s="37" t="s">
        <v>470</v>
      </c>
      <c r="G271" s="37"/>
      <c r="H271" s="168" t="s">
        <v>198</v>
      </c>
      <c r="I271" s="168" t="s">
        <v>199</v>
      </c>
      <c r="J271" s="168">
        <v>46665790</v>
      </c>
      <c r="K271" s="169">
        <v>28615</v>
      </c>
      <c r="L271" s="168" t="s">
        <v>471</v>
      </c>
      <c r="M271" s="168">
        <v>4020448</v>
      </c>
      <c r="N271" s="168" t="s">
        <v>208</v>
      </c>
      <c r="O271" s="168">
        <v>290</v>
      </c>
      <c r="P271" s="168">
        <v>8934.2999999999993</v>
      </c>
      <c r="Q271" s="168">
        <v>3837.64</v>
      </c>
      <c r="R271" s="168">
        <v>12771.94</v>
      </c>
    </row>
    <row r="272" spans="1:18" ht="15" x14ac:dyDescent="0.25">
      <c r="A272" s="169"/>
      <c r="B272" s="168"/>
      <c r="C272" s="168"/>
      <c r="D272" s="168"/>
      <c r="E272" s="168"/>
      <c r="F272" s="37" t="s">
        <v>214</v>
      </c>
      <c r="G272" s="37"/>
      <c r="H272" s="168"/>
      <c r="I272" s="168"/>
      <c r="J272" s="168"/>
      <c r="K272" s="169"/>
      <c r="L272" s="168"/>
      <c r="M272" s="168"/>
      <c r="N272" s="168"/>
      <c r="O272" s="168"/>
      <c r="P272" s="168"/>
      <c r="Q272" s="168"/>
      <c r="R272" s="168"/>
    </row>
    <row r="273" spans="1:18" ht="15" x14ac:dyDescent="0.25">
      <c r="A273" s="169"/>
      <c r="B273" s="168"/>
      <c r="C273" s="168"/>
      <c r="D273" s="168"/>
      <c r="E273" s="168"/>
      <c r="F273" s="37" t="s">
        <v>472</v>
      </c>
      <c r="G273" s="37"/>
      <c r="H273" s="168"/>
      <c r="I273" s="168"/>
      <c r="J273" s="168"/>
      <c r="K273" s="169"/>
      <c r="L273" s="168"/>
      <c r="M273" s="168"/>
      <c r="N273" s="168"/>
      <c r="O273" s="168"/>
      <c r="P273" s="168"/>
      <c r="Q273" s="168"/>
      <c r="R273" s="168"/>
    </row>
    <row r="274" spans="1:18" ht="15" x14ac:dyDescent="0.25">
      <c r="A274" s="169"/>
      <c r="B274" s="168"/>
      <c r="C274" s="168"/>
      <c r="D274" s="168"/>
      <c r="E274" s="168"/>
      <c r="F274" s="37" t="s">
        <v>473</v>
      </c>
      <c r="G274" s="37"/>
      <c r="H274" s="168"/>
      <c r="I274" s="168"/>
      <c r="J274" s="168"/>
      <c r="K274" s="169"/>
      <c r="L274" s="168"/>
      <c r="M274" s="168"/>
      <c r="N274" s="168"/>
      <c r="O274" s="168"/>
      <c r="P274" s="168"/>
      <c r="Q274" s="168"/>
      <c r="R274" s="168"/>
    </row>
    <row r="275" spans="1:18" ht="15" x14ac:dyDescent="0.25">
      <c r="A275" s="169"/>
      <c r="B275" s="168"/>
      <c r="C275" s="168"/>
      <c r="D275" s="168"/>
      <c r="E275" s="168"/>
      <c r="F275" s="37" t="s">
        <v>474</v>
      </c>
      <c r="G275" s="37"/>
      <c r="H275" s="168"/>
      <c r="I275" s="168"/>
      <c r="J275" s="168"/>
      <c r="K275" s="169"/>
      <c r="L275" s="168"/>
      <c r="M275" s="168"/>
      <c r="N275" s="168"/>
      <c r="O275" s="168"/>
      <c r="P275" s="168"/>
      <c r="Q275" s="168"/>
      <c r="R275" s="168"/>
    </row>
    <row r="276" spans="1:18" ht="15" x14ac:dyDescent="0.25">
      <c r="A276" s="169"/>
      <c r="B276" s="168"/>
      <c r="C276" s="168"/>
      <c r="D276" s="168"/>
      <c r="E276" s="168"/>
      <c r="F276" s="37" t="s">
        <v>475</v>
      </c>
      <c r="G276" s="37"/>
      <c r="H276" s="168"/>
      <c r="I276" s="168"/>
      <c r="J276" s="168"/>
      <c r="K276" s="169"/>
      <c r="L276" s="168"/>
      <c r="M276" s="168"/>
      <c r="N276" s="168"/>
      <c r="O276" s="168"/>
      <c r="P276" s="168"/>
      <c r="Q276" s="168"/>
      <c r="R276" s="168"/>
    </row>
    <row r="277" spans="1:18" ht="15" x14ac:dyDescent="0.25">
      <c r="A277" s="169">
        <v>45218</v>
      </c>
      <c r="B277" s="168">
        <v>1</v>
      </c>
      <c r="C277" s="168" t="s">
        <v>172</v>
      </c>
      <c r="D277" s="168" t="s">
        <v>195</v>
      </c>
      <c r="E277" s="168" t="s">
        <v>205</v>
      </c>
      <c r="F277" s="37" t="s">
        <v>231</v>
      </c>
      <c r="G277" s="37"/>
      <c r="H277" s="168" t="s">
        <v>346</v>
      </c>
      <c r="I277" s="168" t="s">
        <v>199</v>
      </c>
      <c r="J277" s="168">
        <v>471404897</v>
      </c>
      <c r="K277" s="169">
        <v>15807</v>
      </c>
      <c r="L277" s="168" t="s">
        <v>476</v>
      </c>
      <c r="M277" s="168">
        <v>4018186</v>
      </c>
      <c r="N277" s="168" t="s">
        <v>477</v>
      </c>
      <c r="O277" s="168"/>
      <c r="P277" s="168">
        <v>0</v>
      </c>
      <c r="Q277" s="168">
        <v>111.83</v>
      </c>
      <c r="R277" s="168">
        <v>111.83</v>
      </c>
    </row>
    <row r="278" spans="1:18" ht="15" x14ac:dyDescent="0.25">
      <c r="A278" s="169"/>
      <c r="B278" s="168"/>
      <c r="C278" s="168"/>
      <c r="D278" s="168"/>
      <c r="E278" s="168"/>
      <c r="F278" s="37" t="s">
        <v>290</v>
      </c>
      <c r="G278" s="37"/>
      <c r="H278" s="168"/>
      <c r="I278" s="168"/>
      <c r="J278" s="168"/>
      <c r="K278" s="169"/>
      <c r="L278" s="168"/>
      <c r="M278" s="168"/>
      <c r="N278" s="168"/>
      <c r="O278" s="168"/>
      <c r="P278" s="168"/>
      <c r="Q278" s="168"/>
      <c r="R278" s="168"/>
    </row>
    <row r="279" spans="1:18" ht="15" x14ac:dyDescent="0.25">
      <c r="A279" s="169"/>
      <c r="B279" s="168"/>
      <c r="C279" s="168"/>
      <c r="D279" s="168"/>
      <c r="E279" s="168"/>
      <c r="F279" s="37" t="s">
        <v>289</v>
      </c>
      <c r="G279" s="37"/>
      <c r="H279" s="168"/>
      <c r="I279" s="168"/>
      <c r="J279" s="168"/>
      <c r="K279" s="169"/>
      <c r="L279" s="168"/>
      <c r="M279" s="168"/>
      <c r="N279" s="168"/>
      <c r="O279" s="168"/>
      <c r="P279" s="168"/>
      <c r="Q279" s="168"/>
      <c r="R279" s="168"/>
    </row>
    <row r="280" spans="1:18" ht="15" x14ac:dyDescent="0.25">
      <c r="A280" s="169">
        <v>45226</v>
      </c>
      <c r="B280" s="168"/>
      <c r="C280" s="168" t="s">
        <v>171</v>
      </c>
      <c r="D280" s="168" t="s">
        <v>195</v>
      </c>
      <c r="E280" s="168" t="s">
        <v>196</v>
      </c>
      <c r="F280" s="37" t="s">
        <v>422</v>
      </c>
      <c r="G280" s="37"/>
      <c r="H280" s="168" t="s">
        <v>198</v>
      </c>
      <c r="I280" s="168" t="s">
        <v>199</v>
      </c>
      <c r="J280" s="168">
        <v>443829403</v>
      </c>
      <c r="K280" s="169">
        <v>22250</v>
      </c>
      <c r="L280" s="168" t="s">
        <v>308</v>
      </c>
      <c r="M280" s="168">
        <v>4003772</v>
      </c>
      <c r="N280" s="168" t="s">
        <v>237</v>
      </c>
      <c r="O280" s="168">
        <v>210</v>
      </c>
      <c r="P280" s="168">
        <v>8022.5</v>
      </c>
      <c r="Q280" s="168">
        <v>1748.69</v>
      </c>
      <c r="R280" s="168">
        <v>9771.19</v>
      </c>
    </row>
    <row r="281" spans="1:18" ht="15" x14ac:dyDescent="0.25">
      <c r="A281" s="169"/>
      <c r="B281" s="168"/>
      <c r="C281" s="168"/>
      <c r="D281" s="168"/>
      <c r="E281" s="168"/>
      <c r="F281" s="37" t="s">
        <v>244</v>
      </c>
      <c r="G281" s="37"/>
      <c r="H281" s="168"/>
      <c r="I281" s="168"/>
      <c r="J281" s="168"/>
      <c r="K281" s="169"/>
      <c r="L281" s="168"/>
      <c r="M281" s="168"/>
      <c r="N281" s="168"/>
      <c r="O281" s="168"/>
      <c r="P281" s="168"/>
      <c r="Q281" s="168"/>
      <c r="R281" s="168"/>
    </row>
    <row r="282" spans="1:18" ht="15" x14ac:dyDescent="0.25">
      <c r="A282" s="169"/>
      <c r="B282" s="168"/>
      <c r="C282" s="168"/>
      <c r="D282" s="168"/>
      <c r="E282" s="168"/>
      <c r="F282" s="37" t="s">
        <v>478</v>
      </c>
      <c r="G282" s="37"/>
      <c r="H282" s="168"/>
      <c r="I282" s="168"/>
      <c r="J282" s="168"/>
      <c r="K282" s="169"/>
      <c r="L282" s="168"/>
      <c r="M282" s="168"/>
      <c r="N282" s="168"/>
      <c r="O282" s="168"/>
      <c r="P282" s="168"/>
      <c r="Q282" s="168"/>
      <c r="R282" s="168"/>
    </row>
    <row r="283" spans="1:18" ht="15" x14ac:dyDescent="0.25">
      <c r="A283" s="169"/>
      <c r="B283" s="168"/>
      <c r="C283" s="168"/>
      <c r="D283" s="168"/>
      <c r="E283" s="168"/>
      <c r="F283" s="37" t="s">
        <v>269</v>
      </c>
      <c r="G283" s="37"/>
      <c r="H283" s="168"/>
      <c r="I283" s="168"/>
      <c r="J283" s="168"/>
      <c r="K283" s="169"/>
      <c r="L283" s="168"/>
      <c r="M283" s="168"/>
      <c r="N283" s="168"/>
      <c r="O283" s="168"/>
      <c r="P283" s="168"/>
      <c r="Q283" s="168"/>
      <c r="R283" s="168"/>
    </row>
    <row r="284" spans="1:18" ht="15" x14ac:dyDescent="0.25">
      <c r="A284" s="169"/>
      <c r="B284" s="168"/>
      <c r="C284" s="168"/>
      <c r="D284" s="168"/>
      <c r="E284" s="168"/>
      <c r="F284" s="37" t="s">
        <v>268</v>
      </c>
      <c r="G284" s="37"/>
      <c r="H284" s="168"/>
      <c r="I284" s="168"/>
      <c r="J284" s="168"/>
      <c r="K284" s="169"/>
      <c r="L284" s="168"/>
      <c r="M284" s="168"/>
      <c r="N284" s="168"/>
      <c r="O284" s="168"/>
      <c r="P284" s="168"/>
      <c r="Q284" s="168"/>
      <c r="R284" s="168"/>
    </row>
    <row r="285" spans="1:18" ht="15" x14ac:dyDescent="0.25">
      <c r="A285" s="169">
        <v>45226</v>
      </c>
      <c r="B285" s="168"/>
      <c r="C285" s="168" t="s">
        <v>172</v>
      </c>
      <c r="D285" s="168" t="s">
        <v>195</v>
      </c>
      <c r="E285" s="168" t="s">
        <v>205</v>
      </c>
      <c r="F285" s="37" t="s">
        <v>231</v>
      </c>
      <c r="G285" s="37"/>
      <c r="H285" s="168" t="s">
        <v>198</v>
      </c>
      <c r="I285" s="168" t="s">
        <v>199</v>
      </c>
      <c r="J285" s="168">
        <v>471404897</v>
      </c>
      <c r="K285" s="169">
        <v>15807</v>
      </c>
      <c r="L285" s="168" t="s">
        <v>476</v>
      </c>
      <c r="M285" s="168">
        <v>4030827</v>
      </c>
      <c r="N285" s="168" t="s">
        <v>479</v>
      </c>
      <c r="O285" s="168">
        <v>122</v>
      </c>
      <c r="P285" s="168">
        <v>1561</v>
      </c>
      <c r="Q285" s="168">
        <v>1621.73</v>
      </c>
      <c r="R285" s="168">
        <v>3182.73</v>
      </c>
    </row>
    <row r="286" spans="1:18" ht="15" x14ac:dyDescent="0.25">
      <c r="A286" s="169"/>
      <c r="B286" s="168"/>
      <c r="C286" s="168"/>
      <c r="D286" s="168"/>
      <c r="E286" s="168"/>
      <c r="F286" s="37" t="s">
        <v>289</v>
      </c>
      <c r="G286" s="37"/>
      <c r="H286" s="168"/>
      <c r="I286" s="168"/>
      <c r="J286" s="168"/>
      <c r="K286" s="169"/>
      <c r="L286" s="168"/>
      <c r="M286" s="168"/>
      <c r="N286" s="168"/>
      <c r="O286" s="168"/>
      <c r="P286" s="168"/>
      <c r="Q286" s="168"/>
      <c r="R286" s="168"/>
    </row>
    <row r="287" spans="1:18" ht="15" x14ac:dyDescent="0.25">
      <c r="A287" s="169"/>
      <c r="B287" s="168"/>
      <c r="C287" s="168"/>
      <c r="D287" s="168"/>
      <c r="E287" s="168"/>
      <c r="F287" s="37" t="s">
        <v>448</v>
      </c>
      <c r="G287" s="37"/>
      <c r="H287" s="168"/>
      <c r="I287" s="168"/>
      <c r="J287" s="168"/>
      <c r="K287" s="169"/>
      <c r="L287" s="168"/>
      <c r="M287" s="168"/>
      <c r="N287" s="168"/>
      <c r="O287" s="168"/>
      <c r="P287" s="168"/>
      <c r="Q287" s="168"/>
      <c r="R287" s="168"/>
    </row>
    <row r="288" spans="1:18" ht="15" x14ac:dyDescent="0.25">
      <c r="A288" s="169"/>
      <c r="B288" s="168"/>
      <c r="C288" s="168"/>
      <c r="D288" s="168"/>
      <c r="E288" s="168"/>
      <c r="F288" s="37" t="s">
        <v>480</v>
      </c>
      <c r="G288" s="37"/>
      <c r="H288" s="168"/>
      <c r="I288" s="168"/>
      <c r="J288" s="168"/>
      <c r="K288" s="169"/>
      <c r="L288" s="168"/>
      <c r="M288" s="168"/>
      <c r="N288" s="168"/>
      <c r="O288" s="168"/>
      <c r="P288" s="168"/>
      <c r="Q288" s="168"/>
      <c r="R288" s="168"/>
    </row>
    <row r="289" spans="1:18" ht="15" x14ac:dyDescent="0.25">
      <c r="A289" s="169">
        <v>45226</v>
      </c>
      <c r="B289" s="168">
        <v>1</v>
      </c>
      <c r="C289" s="168" t="s">
        <v>481</v>
      </c>
      <c r="D289" s="168" t="s">
        <v>195</v>
      </c>
      <c r="E289" s="168" t="s">
        <v>240</v>
      </c>
      <c r="F289" s="37" t="s">
        <v>256</v>
      </c>
      <c r="G289" s="37"/>
      <c r="H289" s="168" t="s">
        <v>198</v>
      </c>
      <c r="I289" s="168" t="s">
        <v>199</v>
      </c>
      <c r="J289" s="168">
        <v>41704339</v>
      </c>
      <c r="K289" s="169">
        <v>19089</v>
      </c>
      <c r="L289" s="168" t="s">
        <v>236</v>
      </c>
      <c r="M289" s="168">
        <v>4030994</v>
      </c>
      <c r="N289" s="168" t="s">
        <v>479</v>
      </c>
      <c r="O289" s="168">
        <v>189</v>
      </c>
      <c r="P289" s="168">
        <v>8012.5</v>
      </c>
      <c r="Q289" s="168">
        <v>471.97</v>
      </c>
      <c r="R289" s="168">
        <v>8484.4699999999993</v>
      </c>
    </row>
    <row r="290" spans="1:18" ht="15" x14ac:dyDescent="0.25">
      <c r="A290" s="169"/>
      <c r="B290" s="168"/>
      <c r="C290" s="168"/>
      <c r="D290" s="168"/>
      <c r="E290" s="168"/>
      <c r="F290" s="37" t="s">
        <v>467</v>
      </c>
      <c r="G290" s="37"/>
      <c r="H290" s="168"/>
      <c r="I290" s="168"/>
      <c r="J290" s="168"/>
      <c r="K290" s="169"/>
      <c r="L290" s="168"/>
      <c r="M290" s="168"/>
      <c r="N290" s="168"/>
      <c r="O290" s="168"/>
      <c r="P290" s="168"/>
      <c r="Q290" s="168"/>
      <c r="R290" s="168"/>
    </row>
    <row r="291" spans="1:18" ht="15" x14ac:dyDescent="0.25">
      <c r="A291" s="169"/>
      <c r="B291" s="168"/>
      <c r="C291" s="168"/>
      <c r="D291" s="168"/>
      <c r="E291" s="168"/>
      <c r="F291" s="37" t="s">
        <v>361</v>
      </c>
      <c r="G291" s="37"/>
      <c r="H291" s="168"/>
      <c r="I291" s="168"/>
      <c r="J291" s="168"/>
      <c r="K291" s="169"/>
      <c r="L291" s="168"/>
      <c r="M291" s="168"/>
      <c r="N291" s="168"/>
      <c r="O291" s="168"/>
      <c r="P291" s="168"/>
      <c r="Q291" s="168"/>
      <c r="R291" s="168"/>
    </row>
    <row r="292" spans="1:18" ht="15" x14ac:dyDescent="0.25">
      <c r="A292" s="169"/>
      <c r="B292" s="168"/>
      <c r="C292" s="168"/>
      <c r="D292" s="168"/>
      <c r="E292" s="168"/>
      <c r="F292" s="37" t="s">
        <v>482</v>
      </c>
      <c r="G292" s="37"/>
      <c r="H292" s="168"/>
      <c r="I292" s="168"/>
      <c r="J292" s="168"/>
      <c r="K292" s="169"/>
      <c r="L292" s="168"/>
      <c r="M292" s="168"/>
      <c r="N292" s="168"/>
      <c r="O292" s="168"/>
      <c r="P292" s="168"/>
      <c r="Q292" s="168"/>
      <c r="R292" s="168"/>
    </row>
    <row r="293" spans="1:18" ht="15" x14ac:dyDescent="0.25">
      <c r="A293" s="169">
        <v>45226</v>
      </c>
      <c r="B293" s="168">
        <v>1</v>
      </c>
      <c r="C293" s="168" t="s">
        <v>483</v>
      </c>
      <c r="D293" s="168" t="s">
        <v>195</v>
      </c>
      <c r="E293" s="168" t="s">
        <v>240</v>
      </c>
      <c r="F293" s="37" t="s">
        <v>439</v>
      </c>
      <c r="G293" s="37"/>
      <c r="H293" s="168" t="s">
        <v>198</v>
      </c>
      <c r="I293" s="168" t="s">
        <v>199</v>
      </c>
      <c r="J293" s="168">
        <v>466674876</v>
      </c>
      <c r="K293" s="169">
        <v>23499</v>
      </c>
      <c r="L293" s="168" t="s">
        <v>418</v>
      </c>
      <c r="M293" s="168">
        <v>4032440</v>
      </c>
      <c r="N293" s="168" t="s">
        <v>283</v>
      </c>
      <c r="O293" s="168">
        <v>174</v>
      </c>
      <c r="P293" s="168">
        <v>7244</v>
      </c>
      <c r="Q293" s="168">
        <v>1475.73</v>
      </c>
      <c r="R293" s="168">
        <v>8719.73</v>
      </c>
    </row>
    <row r="294" spans="1:18" ht="15" x14ac:dyDescent="0.25">
      <c r="A294" s="169"/>
      <c r="B294" s="168"/>
      <c r="C294" s="168"/>
      <c r="D294" s="168"/>
      <c r="E294" s="168"/>
      <c r="F294" s="37" t="s">
        <v>467</v>
      </c>
      <c r="G294" s="37"/>
      <c r="H294" s="168"/>
      <c r="I294" s="168"/>
      <c r="J294" s="168"/>
      <c r="K294" s="169"/>
      <c r="L294" s="168"/>
      <c r="M294" s="168"/>
      <c r="N294" s="168"/>
      <c r="O294" s="168"/>
      <c r="P294" s="168"/>
      <c r="Q294" s="168"/>
      <c r="R294" s="168"/>
    </row>
    <row r="295" spans="1:18" ht="15" x14ac:dyDescent="0.25">
      <c r="A295" s="169"/>
      <c r="B295" s="168"/>
      <c r="C295" s="168"/>
      <c r="D295" s="168"/>
      <c r="E295" s="168"/>
      <c r="F295" s="37" t="s">
        <v>241</v>
      </c>
      <c r="G295" s="37"/>
      <c r="H295" s="168"/>
      <c r="I295" s="168"/>
      <c r="J295" s="168"/>
      <c r="K295" s="169"/>
      <c r="L295" s="168"/>
      <c r="M295" s="168"/>
      <c r="N295" s="168"/>
      <c r="O295" s="168"/>
      <c r="P295" s="168"/>
      <c r="Q295" s="168"/>
      <c r="R295" s="168"/>
    </row>
    <row r="296" spans="1:18" ht="15" x14ac:dyDescent="0.25">
      <c r="A296" s="169"/>
      <c r="B296" s="168"/>
      <c r="C296" s="168"/>
      <c r="D296" s="168"/>
      <c r="E296" s="168"/>
      <c r="F296" s="37" t="s">
        <v>256</v>
      </c>
      <c r="G296" s="37"/>
      <c r="H296" s="168"/>
      <c r="I296" s="168"/>
      <c r="J296" s="168"/>
      <c r="K296" s="169"/>
      <c r="L296" s="168"/>
      <c r="M296" s="168"/>
      <c r="N296" s="168"/>
      <c r="O296" s="168"/>
      <c r="P296" s="168"/>
      <c r="Q296" s="168"/>
      <c r="R296" s="168"/>
    </row>
    <row r="297" spans="1:18" ht="15" x14ac:dyDescent="0.25">
      <c r="A297" s="169"/>
      <c r="B297" s="168"/>
      <c r="C297" s="168"/>
      <c r="D297" s="168"/>
      <c r="E297" s="168"/>
      <c r="F297" s="37" t="s">
        <v>321</v>
      </c>
      <c r="G297" s="37"/>
      <c r="H297" s="168"/>
      <c r="I297" s="168"/>
      <c r="J297" s="168"/>
      <c r="K297" s="169"/>
      <c r="L297" s="168"/>
      <c r="M297" s="168"/>
      <c r="N297" s="168"/>
      <c r="O297" s="168"/>
      <c r="P297" s="168"/>
      <c r="Q297" s="168"/>
      <c r="R297" s="168"/>
    </row>
    <row r="298" spans="1:18" ht="15" x14ac:dyDescent="0.25">
      <c r="A298" s="38">
        <v>45246</v>
      </c>
      <c r="B298" s="37"/>
      <c r="C298" s="37" t="s">
        <v>213</v>
      </c>
      <c r="D298" s="37" t="s">
        <v>195</v>
      </c>
      <c r="E298" s="37" t="s">
        <v>196</v>
      </c>
      <c r="F298" s="37" t="s">
        <v>244</v>
      </c>
      <c r="G298" s="37"/>
      <c r="H298" s="37" t="s">
        <v>346</v>
      </c>
      <c r="I298" s="37" t="s">
        <v>199</v>
      </c>
      <c r="J298" s="37">
        <v>453025991</v>
      </c>
      <c r="K298" s="38">
        <v>14095</v>
      </c>
      <c r="L298" s="37" t="s">
        <v>484</v>
      </c>
      <c r="M298" s="37">
        <v>4063694</v>
      </c>
      <c r="N298" s="37" t="s">
        <v>485</v>
      </c>
      <c r="O298" s="37">
        <v>98</v>
      </c>
      <c r="P298" s="37">
        <v>3638</v>
      </c>
      <c r="Q298" s="37">
        <v>1533.16</v>
      </c>
      <c r="R298" s="37">
        <v>5171.16</v>
      </c>
    </row>
    <row r="299" spans="1:18" ht="15" x14ac:dyDescent="0.25">
      <c r="A299" s="169">
        <v>45250</v>
      </c>
      <c r="B299" s="168">
        <v>1</v>
      </c>
      <c r="C299" s="168" t="s">
        <v>486</v>
      </c>
      <c r="D299" s="168" t="s">
        <v>195</v>
      </c>
      <c r="E299" s="168" t="s">
        <v>240</v>
      </c>
      <c r="F299" s="37" t="s">
        <v>434</v>
      </c>
      <c r="G299" s="37"/>
      <c r="H299" s="168" t="s">
        <v>198</v>
      </c>
      <c r="I299" s="168" t="s">
        <v>199</v>
      </c>
      <c r="J299" s="168">
        <v>58562323</v>
      </c>
      <c r="K299" s="169">
        <v>23580</v>
      </c>
      <c r="L299" s="168" t="s">
        <v>418</v>
      </c>
      <c r="M299" s="168">
        <v>4064102</v>
      </c>
      <c r="N299" s="168" t="s">
        <v>208</v>
      </c>
      <c r="O299" s="168">
        <v>181</v>
      </c>
      <c r="P299" s="168">
        <v>3360</v>
      </c>
      <c r="Q299" s="168">
        <v>397.73</v>
      </c>
      <c r="R299" s="168">
        <v>3757.73</v>
      </c>
    </row>
    <row r="300" spans="1:18" ht="15" x14ac:dyDescent="0.25">
      <c r="A300" s="169"/>
      <c r="B300" s="168"/>
      <c r="C300" s="168"/>
      <c r="D300" s="168"/>
      <c r="E300" s="168"/>
      <c r="F300" s="37" t="s">
        <v>467</v>
      </c>
      <c r="G300" s="37"/>
      <c r="H300" s="168"/>
      <c r="I300" s="168"/>
      <c r="J300" s="168"/>
      <c r="K300" s="169"/>
      <c r="L300" s="168"/>
      <c r="M300" s="168"/>
      <c r="N300" s="168"/>
      <c r="O300" s="168"/>
      <c r="P300" s="168"/>
      <c r="Q300" s="168"/>
      <c r="R300" s="168"/>
    </row>
    <row r="301" spans="1:18" ht="15" x14ac:dyDescent="0.25">
      <c r="A301" s="169"/>
      <c r="B301" s="168"/>
      <c r="C301" s="168"/>
      <c r="D301" s="168"/>
      <c r="E301" s="168"/>
      <c r="F301" s="37" t="s">
        <v>292</v>
      </c>
      <c r="G301" s="37"/>
      <c r="H301" s="168"/>
      <c r="I301" s="168"/>
      <c r="J301" s="168"/>
      <c r="K301" s="169"/>
      <c r="L301" s="168"/>
      <c r="M301" s="168"/>
      <c r="N301" s="168"/>
      <c r="O301" s="168"/>
      <c r="P301" s="168"/>
      <c r="Q301" s="168"/>
      <c r="R301" s="168"/>
    </row>
    <row r="302" spans="1:18" ht="15" x14ac:dyDescent="0.25">
      <c r="A302" s="169"/>
      <c r="B302" s="168"/>
      <c r="C302" s="168"/>
      <c r="D302" s="168"/>
      <c r="E302" s="168"/>
      <c r="F302" s="37" t="s">
        <v>328</v>
      </c>
      <c r="G302" s="37"/>
      <c r="H302" s="168"/>
      <c r="I302" s="168"/>
      <c r="J302" s="168"/>
      <c r="K302" s="169"/>
      <c r="L302" s="168"/>
      <c r="M302" s="168"/>
      <c r="N302" s="168"/>
      <c r="O302" s="168"/>
      <c r="P302" s="168"/>
      <c r="Q302" s="168"/>
      <c r="R302" s="168"/>
    </row>
    <row r="303" spans="1:18" ht="15" x14ac:dyDescent="0.25">
      <c r="A303" s="169">
        <v>45250</v>
      </c>
      <c r="B303" s="168">
        <v>1</v>
      </c>
      <c r="C303" s="168" t="s">
        <v>487</v>
      </c>
      <c r="D303" s="168" t="s">
        <v>195</v>
      </c>
      <c r="E303" s="168" t="s">
        <v>196</v>
      </c>
      <c r="F303" s="37" t="s">
        <v>210</v>
      </c>
      <c r="G303" s="37"/>
      <c r="H303" s="168" t="s">
        <v>198</v>
      </c>
      <c r="I303" s="168" t="s">
        <v>199</v>
      </c>
      <c r="J303" s="168">
        <v>57139651</v>
      </c>
      <c r="K303" s="169">
        <v>25722</v>
      </c>
      <c r="L303" s="168" t="s">
        <v>488</v>
      </c>
      <c r="M303" s="168">
        <v>4064831</v>
      </c>
      <c r="N303" s="168" t="s">
        <v>208</v>
      </c>
      <c r="O303" s="168">
        <v>189</v>
      </c>
      <c r="P303" s="168">
        <v>6182</v>
      </c>
      <c r="Q303" s="168">
        <v>1737.73</v>
      </c>
      <c r="R303" s="168">
        <v>7919.73</v>
      </c>
    </row>
    <row r="304" spans="1:18" ht="15" x14ac:dyDescent="0.25">
      <c r="A304" s="169"/>
      <c r="B304" s="168"/>
      <c r="C304" s="168"/>
      <c r="D304" s="168"/>
      <c r="E304" s="168"/>
      <c r="F304" s="37" t="s">
        <v>422</v>
      </c>
      <c r="G304" s="37"/>
      <c r="H304" s="168"/>
      <c r="I304" s="168"/>
      <c r="J304" s="168"/>
      <c r="K304" s="169"/>
      <c r="L304" s="168"/>
      <c r="M304" s="168"/>
      <c r="N304" s="168"/>
      <c r="O304" s="168"/>
      <c r="P304" s="168"/>
      <c r="Q304" s="168"/>
      <c r="R304" s="168"/>
    </row>
    <row r="305" spans="1:18" ht="15" x14ac:dyDescent="0.25">
      <c r="A305" s="169"/>
      <c r="B305" s="168"/>
      <c r="C305" s="168"/>
      <c r="D305" s="168"/>
      <c r="E305" s="168"/>
      <c r="F305" s="37" t="s">
        <v>328</v>
      </c>
      <c r="G305" s="37"/>
      <c r="H305" s="168"/>
      <c r="I305" s="168"/>
      <c r="J305" s="168"/>
      <c r="K305" s="169"/>
      <c r="L305" s="168"/>
      <c r="M305" s="168"/>
      <c r="N305" s="168"/>
      <c r="O305" s="168"/>
      <c r="P305" s="168"/>
      <c r="Q305" s="168"/>
      <c r="R305" s="168"/>
    </row>
    <row r="306" spans="1:18" ht="15" x14ac:dyDescent="0.25">
      <c r="A306" s="169">
        <v>45278</v>
      </c>
      <c r="B306" s="168">
        <v>1</v>
      </c>
      <c r="C306" s="168" t="s">
        <v>489</v>
      </c>
      <c r="D306" s="168" t="s">
        <v>195</v>
      </c>
      <c r="E306" s="168" t="s">
        <v>196</v>
      </c>
      <c r="F306" s="37" t="s">
        <v>324</v>
      </c>
      <c r="G306" s="37"/>
      <c r="H306" s="168" t="s">
        <v>198</v>
      </c>
      <c r="I306" s="168" t="s">
        <v>199</v>
      </c>
      <c r="J306" s="168">
        <v>44484376</v>
      </c>
      <c r="K306" s="169">
        <v>20189</v>
      </c>
      <c r="L306" s="168" t="s">
        <v>272</v>
      </c>
      <c r="M306" s="168">
        <v>4038905</v>
      </c>
      <c r="N306" s="168" t="s">
        <v>283</v>
      </c>
      <c r="O306" s="168">
        <v>207</v>
      </c>
      <c r="P306" s="168">
        <v>5452</v>
      </c>
      <c r="Q306" s="168">
        <v>1400.17</v>
      </c>
      <c r="R306" s="168">
        <v>6852.17</v>
      </c>
    </row>
    <row r="307" spans="1:18" ht="15" x14ac:dyDescent="0.25">
      <c r="A307" s="169"/>
      <c r="B307" s="168"/>
      <c r="C307" s="168"/>
      <c r="D307" s="168"/>
      <c r="E307" s="168"/>
      <c r="F307" s="37" t="s">
        <v>490</v>
      </c>
      <c r="G307" s="37"/>
      <c r="H307" s="168"/>
      <c r="I307" s="168"/>
      <c r="J307" s="168"/>
      <c r="K307" s="169"/>
      <c r="L307" s="168"/>
      <c r="M307" s="168"/>
      <c r="N307" s="168"/>
      <c r="O307" s="168"/>
      <c r="P307" s="168"/>
      <c r="Q307" s="168"/>
      <c r="R307" s="168"/>
    </row>
    <row r="308" spans="1:18" ht="15" x14ac:dyDescent="0.25">
      <c r="A308" s="169"/>
      <c r="B308" s="168"/>
      <c r="C308" s="168"/>
      <c r="D308" s="168"/>
      <c r="E308" s="168"/>
      <c r="F308" s="37" t="s">
        <v>422</v>
      </c>
      <c r="G308" s="37"/>
      <c r="H308" s="168"/>
      <c r="I308" s="168"/>
      <c r="J308" s="168"/>
      <c r="K308" s="169"/>
      <c r="L308" s="168"/>
      <c r="M308" s="168"/>
      <c r="N308" s="168"/>
      <c r="O308" s="168"/>
      <c r="P308" s="168"/>
      <c r="Q308" s="168"/>
      <c r="R308" s="168"/>
    </row>
    <row r="309" spans="1:18" ht="15" x14ac:dyDescent="0.25">
      <c r="A309" s="169"/>
      <c r="B309" s="168"/>
      <c r="C309" s="168"/>
      <c r="D309" s="168"/>
      <c r="E309" s="168"/>
      <c r="F309" s="37" t="s">
        <v>491</v>
      </c>
      <c r="G309" s="37"/>
      <c r="H309" s="168"/>
      <c r="I309" s="168"/>
      <c r="J309" s="168"/>
      <c r="K309" s="169"/>
      <c r="L309" s="168"/>
      <c r="M309" s="168"/>
      <c r="N309" s="168"/>
      <c r="O309" s="168"/>
      <c r="P309" s="168"/>
      <c r="Q309" s="168"/>
      <c r="R309" s="168"/>
    </row>
    <row r="310" spans="1:18" ht="15" x14ac:dyDescent="0.25">
      <c r="A310" s="169"/>
      <c r="B310" s="168"/>
      <c r="C310" s="168"/>
      <c r="D310" s="168"/>
      <c r="E310" s="168"/>
      <c r="F310" s="37" t="s">
        <v>492</v>
      </c>
      <c r="G310" s="37"/>
      <c r="H310" s="168"/>
      <c r="I310" s="168"/>
      <c r="J310" s="168"/>
      <c r="K310" s="169"/>
      <c r="L310" s="168"/>
      <c r="M310" s="168"/>
      <c r="N310" s="168"/>
      <c r="O310" s="168"/>
      <c r="P310" s="168"/>
      <c r="Q310" s="168"/>
      <c r="R310" s="168"/>
    </row>
    <row r="311" spans="1:18" ht="15" x14ac:dyDescent="0.25">
      <c r="A311" s="38">
        <v>45295</v>
      </c>
      <c r="B311" s="37"/>
      <c r="C311" s="37" t="s">
        <v>173</v>
      </c>
      <c r="D311" s="37" t="s">
        <v>195</v>
      </c>
      <c r="E311" s="37" t="s">
        <v>196</v>
      </c>
      <c r="F311" s="37" t="s">
        <v>271</v>
      </c>
      <c r="G311" s="37"/>
      <c r="H311" s="37" t="s">
        <v>226</v>
      </c>
      <c r="I311" s="37" t="s">
        <v>199</v>
      </c>
      <c r="J311" s="37">
        <v>59020875</v>
      </c>
      <c r="K311" s="38">
        <v>23734</v>
      </c>
      <c r="L311" s="37" t="s">
        <v>418</v>
      </c>
      <c r="M311" s="37">
        <v>4136198</v>
      </c>
      <c r="N311" s="37" t="s">
        <v>257</v>
      </c>
      <c r="O311" s="37">
        <v>176</v>
      </c>
      <c r="P311" s="37">
        <v>6091</v>
      </c>
      <c r="Q311" s="37">
        <v>58.7</v>
      </c>
      <c r="R311" s="37">
        <v>6149.7</v>
      </c>
    </row>
    <row r="312" spans="1:18" ht="15" x14ac:dyDescent="0.25">
      <c r="A312" s="169">
        <v>45303</v>
      </c>
      <c r="B312" s="168">
        <v>1</v>
      </c>
      <c r="C312" s="168" t="s">
        <v>493</v>
      </c>
      <c r="D312" s="168" t="s">
        <v>195</v>
      </c>
      <c r="E312" s="168" t="s">
        <v>196</v>
      </c>
      <c r="F312" s="37" t="s">
        <v>271</v>
      </c>
      <c r="G312" s="37"/>
      <c r="H312" s="168" t="s">
        <v>198</v>
      </c>
      <c r="I312" s="168" t="s">
        <v>199</v>
      </c>
      <c r="J312" s="168">
        <v>42965418</v>
      </c>
      <c r="K312" s="169">
        <v>22190</v>
      </c>
      <c r="L312" s="168" t="s">
        <v>245</v>
      </c>
      <c r="M312" s="168">
        <v>4141751</v>
      </c>
      <c r="N312" s="168" t="s">
        <v>208</v>
      </c>
      <c r="O312" s="168">
        <v>186</v>
      </c>
      <c r="P312" s="168">
        <v>6693</v>
      </c>
      <c r="Q312" s="168">
        <v>1384.4</v>
      </c>
      <c r="R312" s="168">
        <v>8077.4</v>
      </c>
    </row>
    <row r="313" spans="1:18" ht="15" x14ac:dyDescent="0.25">
      <c r="A313" s="169"/>
      <c r="B313" s="168"/>
      <c r="C313" s="168"/>
      <c r="D313" s="168"/>
      <c r="E313" s="168"/>
      <c r="F313" s="37" t="s">
        <v>373</v>
      </c>
      <c r="G313" s="37"/>
      <c r="H313" s="168"/>
      <c r="I313" s="168"/>
      <c r="J313" s="168"/>
      <c r="K313" s="169"/>
      <c r="L313" s="168"/>
      <c r="M313" s="168"/>
      <c r="N313" s="168"/>
      <c r="O313" s="168"/>
      <c r="P313" s="168"/>
      <c r="Q313" s="168"/>
      <c r="R313" s="168"/>
    </row>
    <row r="314" spans="1:18" ht="15" x14ac:dyDescent="0.25">
      <c r="A314" s="169"/>
      <c r="B314" s="168"/>
      <c r="C314" s="168"/>
      <c r="D314" s="168"/>
      <c r="E314" s="168"/>
      <c r="F314" s="37" t="s">
        <v>422</v>
      </c>
      <c r="G314" s="37"/>
      <c r="H314" s="168"/>
      <c r="I314" s="168"/>
      <c r="J314" s="168"/>
      <c r="K314" s="169"/>
      <c r="L314" s="168"/>
      <c r="M314" s="168"/>
      <c r="N314" s="168"/>
      <c r="O314" s="168"/>
      <c r="P314" s="168"/>
      <c r="Q314" s="168"/>
      <c r="R314" s="168"/>
    </row>
    <row r="315" spans="1:18" ht="15" x14ac:dyDescent="0.25">
      <c r="A315" s="169">
        <v>45303</v>
      </c>
      <c r="B315" s="168"/>
      <c r="C315" s="168" t="s">
        <v>173</v>
      </c>
      <c r="D315" s="168" t="s">
        <v>195</v>
      </c>
      <c r="E315" s="168" t="s">
        <v>196</v>
      </c>
      <c r="F315" s="37" t="s">
        <v>494</v>
      </c>
      <c r="G315" s="37"/>
      <c r="H315" s="168" t="s">
        <v>198</v>
      </c>
      <c r="I315" s="168" t="s">
        <v>199</v>
      </c>
      <c r="J315" s="168">
        <v>59020875</v>
      </c>
      <c r="K315" s="169">
        <v>23734</v>
      </c>
      <c r="L315" s="168" t="s">
        <v>418</v>
      </c>
      <c r="M315" s="168">
        <v>4187214</v>
      </c>
      <c r="N315" s="168" t="s">
        <v>283</v>
      </c>
      <c r="O315" s="168">
        <v>257</v>
      </c>
      <c r="P315" s="168">
        <v>14480.44</v>
      </c>
      <c r="Q315" s="168">
        <v>2342.56</v>
      </c>
      <c r="R315" s="168">
        <v>16823</v>
      </c>
    </row>
    <row r="316" spans="1:18" ht="15" x14ac:dyDescent="0.25">
      <c r="A316" s="169"/>
      <c r="B316" s="168"/>
      <c r="C316" s="168"/>
      <c r="D316" s="168"/>
      <c r="E316" s="168"/>
      <c r="F316" s="37" t="s">
        <v>271</v>
      </c>
      <c r="G316" s="37"/>
      <c r="H316" s="168"/>
      <c r="I316" s="168"/>
      <c r="J316" s="168"/>
      <c r="K316" s="169"/>
      <c r="L316" s="168"/>
      <c r="M316" s="168"/>
      <c r="N316" s="168"/>
      <c r="O316" s="168"/>
      <c r="P316" s="168"/>
      <c r="Q316" s="168"/>
      <c r="R316" s="168"/>
    </row>
    <row r="317" spans="1:18" ht="15" x14ac:dyDescent="0.25">
      <c r="A317" s="169"/>
      <c r="B317" s="168"/>
      <c r="C317" s="168"/>
      <c r="D317" s="168"/>
      <c r="E317" s="168"/>
      <c r="F317" s="37" t="s">
        <v>495</v>
      </c>
      <c r="G317" s="37"/>
      <c r="H317" s="168"/>
      <c r="I317" s="168"/>
      <c r="J317" s="168"/>
      <c r="K317" s="169"/>
      <c r="L317" s="168"/>
      <c r="M317" s="168"/>
      <c r="N317" s="168"/>
      <c r="O317" s="168"/>
      <c r="P317" s="168"/>
      <c r="Q317" s="168"/>
      <c r="R317" s="168"/>
    </row>
    <row r="318" spans="1:18" ht="15" x14ac:dyDescent="0.25">
      <c r="A318" s="169"/>
      <c r="B318" s="168"/>
      <c r="C318" s="168"/>
      <c r="D318" s="168"/>
      <c r="E318" s="168"/>
      <c r="F318" s="37" t="s">
        <v>496</v>
      </c>
      <c r="G318" s="37"/>
      <c r="H318" s="168"/>
      <c r="I318" s="168"/>
      <c r="J318" s="168"/>
      <c r="K318" s="169"/>
      <c r="L318" s="168"/>
      <c r="M318" s="168"/>
      <c r="N318" s="168"/>
      <c r="O318" s="168"/>
      <c r="P318" s="168"/>
      <c r="Q318" s="168"/>
      <c r="R318" s="168"/>
    </row>
    <row r="319" spans="1:18" ht="15" x14ac:dyDescent="0.25">
      <c r="A319" s="169">
        <v>45309</v>
      </c>
      <c r="B319" s="168"/>
      <c r="C319" s="168" t="s">
        <v>174</v>
      </c>
      <c r="D319" s="168" t="s">
        <v>195</v>
      </c>
      <c r="E319" s="168" t="s">
        <v>240</v>
      </c>
      <c r="F319" s="37" t="s">
        <v>410</v>
      </c>
      <c r="G319" s="37"/>
      <c r="H319" s="168" t="s">
        <v>346</v>
      </c>
      <c r="I319" s="168" t="s">
        <v>199</v>
      </c>
      <c r="J319" s="168">
        <v>48731665</v>
      </c>
      <c r="K319" s="169">
        <v>20106</v>
      </c>
      <c r="L319" s="168" t="s">
        <v>250</v>
      </c>
      <c r="M319" s="168">
        <v>4132921</v>
      </c>
      <c r="N319" s="168" t="s">
        <v>485</v>
      </c>
      <c r="O319" s="168">
        <v>128</v>
      </c>
      <c r="P319" s="168">
        <v>4144</v>
      </c>
      <c r="Q319" s="168">
        <v>1821.13</v>
      </c>
      <c r="R319" s="168">
        <v>5965.13</v>
      </c>
    </row>
    <row r="320" spans="1:18" ht="15" x14ac:dyDescent="0.25">
      <c r="A320" s="169"/>
      <c r="B320" s="168"/>
      <c r="C320" s="168"/>
      <c r="D320" s="168"/>
      <c r="E320" s="168"/>
      <c r="F320" s="37" t="s">
        <v>434</v>
      </c>
      <c r="G320" s="37"/>
      <c r="H320" s="168"/>
      <c r="I320" s="168"/>
      <c r="J320" s="168"/>
      <c r="K320" s="169"/>
      <c r="L320" s="168"/>
      <c r="M320" s="168"/>
      <c r="N320" s="168"/>
      <c r="O320" s="168"/>
      <c r="P320" s="168"/>
      <c r="Q320" s="168"/>
      <c r="R320" s="168"/>
    </row>
    <row r="321" spans="1:18" ht="15" x14ac:dyDescent="0.25">
      <c r="A321" s="169"/>
      <c r="B321" s="168"/>
      <c r="C321" s="168"/>
      <c r="D321" s="168"/>
      <c r="E321" s="168"/>
      <c r="F321" s="37" t="s">
        <v>497</v>
      </c>
      <c r="G321" s="37"/>
      <c r="H321" s="168"/>
      <c r="I321" s="168"/>
      <c r="J321" s="168"/>
      <c r="K321" s="169"/>
      <c r="L321" s="168"/>
      <c r="M321" s="168"/>
      <c r="N321" s="168"/>
      <c r="O321" s="168"/>
      <c r="P321" s="168"/>
      <c r="Q321" s="168"/>
      <c r="R321" s="168"/>
    </row>
    <row r="322" spans="1:18" ht="15" x14ac:dyDescent="0.25">
      <c r="A322" s="38">
        <v>45316</v>
      </c>
      <c r="B322" s="37">
        <v>1</v>
      </c>
      <c r="C322" s="37" t="s">
        <v>498</v>
      </c>
      <c r="D322" s="37" t="s">
        <v>195</v>
      </c>
      <c r="E322" s="37" t="s">
        <v>196</v>
      </c>
      <c r="F322" s="37" t="s">
        <v>324</v>
      </c>
      <c r="G322" s="37"/>
      <c r="H322" s="37" t="s">
        <v>226</v>
      </c>
      <c r="I322" s="37" t="s">
        <v>199</v>
      </c>
      <c r="J322" s="37">
        <v>466626223</v>
      </c>
      <c r="K322" s="38">
        <v>22192</v>
      </c>
      <c r="L322" s="37" t="s">
        <v>245</v>
      </c>
      <c r="M322" s="37">
        <v>4194957</v>
      </c>
      <c r="N322" s="37" t="s">
        <v>278</v>
      </c>
      <c r="O322" s="37">
        <v>108</v>
      </c>
      <c r="P322" s="37">
        <v>3638</v>
      </c>
      <c r="Q322" s="37">
        <v>173.35</v>
      </c>
      <c r="R322" s="37">
        <v>3811.35</v>
      </c>
    </row>
    <row r="323" spans="1:18" ht="15" x14ac:dyDescent="0.25">
      <c r="A323" s="169">
        <v>45316</v>
      </c>
      <c r="B323" s="168">
        <v>1</v>
      </c>
      <c r="C323" s="168" t="s">
        <v>499</v>
      </c>
      <c r="D323" s="168" t="s">
        <v>195</v>
      </c>
      <c r="E323" s="168" t="s">
        <v>205</v>
      </c>
      <c r="F323" s="37" t="s">
        <v>231</v>
      </c>
      <c r="G323" s="37"/>
      <c r="H323" s="168" t="s">
        <v>226</v>
      </c>
      <c r="I323" s="168" t="s">
        <v>199</v>
      </c>
      <c r="J323" s="168">
        <v>4793006</v>
      </c>
      <c r="K323" s="169">
        <v>19666</v>
      </c>
      <c r="L323" s="168" t="s">
        <v>332</v>
      </c>
      <c r="M323" s="168">
        <v>4195199</v>
      </c>
      <c r="N323" s="168" t="s">
        <v>278</v>
      </c>
      <c r="O323" s="168">
        <v>127</v>
      </c>
      <c r="P323" s="168">
        <v>6028</v>
      </c>
      <c r="Q323" s="168">
        <v>532.37</v>
      </c>
      <c r="R323" s="168">
        <v>6560.37</v>
      </c>
    </row>
    <row r="324" spans="1:18" ht="15" x14ac:dyDescent="0.25">
      <c r="A324" s="169"/>
      <c r="B324" s="168"/>
      <c r="C324" s="168"/>
      <c r="D324" s="168"/>
      <c r="E324" s="168"/>
      <c r="F324" s="37" t="s">
        <v>500</v>
      </c>
      <c r="G324" s="37"/>
      <c r="H324" s="168"/>
      <c r="I324" s="168"/>
      <c r="J324" s="168"/>
      <c r="K324" s="169"/>
      <c r="L324" s="168"/>
      <c r="M324" s="168"/>
      <c r="N324" s="168"/>
      <c r="O324" s="168"/>
      <c r="P324" s="168"/>
      <c r="Q324" s="168"/>
      <c r="R324" s="168"/>
    </row>
    <row r="325" spans="1:18" ht="15" x14ac:dyDescent="0.25">
      <c r="A325" s="169">
        <v>45317</v>
      </c>
      <c r="B325" s="168">
        <v>1</v>
      </c>
      <c r="C325" s="168" t="s">
        <v>501</v>
      </c>
      <c r="D325" s="168" t="s">
        <v>195</v>
      </c>
      <c r="E325" s="168" t="s">
        <v>196</v>
      </c>
      <c r="F325" s="37" t="s">
        <v>244</v>
      </c>
      <c r="G325" s="37"/>
      <c r="H325" s="168" t="s">
        <v>198</v>
      </c>
      <c r="I325" s="168" t="s">
        <v>199</v>
      </c>
      <c r="J325" s="168">
        <v>474246733</v>
      </c>
      <c r="K325" s="169">
        <v>27599</v>
      </c>
      <c r="L325" s="168" t="s">
        <v>227</v>
      </c>
      <c r="M325" s="168">
        <v>4197111</v>
      </c>
      <c r="N325" s="168" t="s">
        <v>283</v>
      </c>
      <c r="O325" s="168">
        <v>230</v>
      </c>
      <c r="P325" s="168">
        <v>3238</v>
      </c>
      <c r="Q325" s="168">
        <v>2136.06</v>
      </c>
      <c r="R325" s="168">
        <v>5374.06</v>
      </c>
    </row>
    <row r="326" spans="1:18" ht="15" x14ac:dyDescent="0.25">
      <c r="A326" s="169"/>
      <c r="B326" s="168"/>
      <c r="C326" s="168"/>
      <c r="D326" s="168"/>
      <c r="E326" s="168"/>
      <c r="F326" s="37" t="s">
        <v>266</v>
      </c>
      <c r="G326" s="37"/>
      <c r="H326" s="168"/>
      <c r="I326" s="168"/>
      <c r="J326" s="168"/>
      <c r="K326" s="169"/>
      <c r="L326" s="168"/>
      <c r="M326" s="168"/>
      <c r="N326" s="168"/>
      <c r="O326" s="168"/>
      <c r="P326" s="168"/>
      <c r="Q326" s="168"/>
      <c r="R326" s="168"/>
    </row>
    <row r="327" spans="1:18" ht="15" x14ac:dyDescent="0.25">
      <c r="A327" s="169"/>
      <c r="B327" s="168"/>
      <c r="C327" s="168"/>
      <c r="D327" s="168"/>
      <c r="E327" s="168"/>
      <c r="F327" s="37" t="s">
        <v>422</v>
      </c>
      <c r="G327" s="37"/>
      <c r="H327" s="168"/>
      <c r="I327" s="168"/>
      <c r="J327" s="168"/>
      <c r="K327" s="169"/>
      <c r="L327" s="168"/>
      <c r="M327" s="168"/>
      <c r="N327" s="168"/>
      <c r="O327" s="168"/>
      <c r="P327" s="168"/>
      <c r="Q327" s="168"/>
      <c r="R327" s="168"/>
    </row>
    <row r="328" spans="1:18" ht="15" x14ac:dyDescent="0.25">
      <c r="A328" s="169">
        <v>45317</v>
      </c>
      <c r="B328" s="168">
        <v>1</v>
      </c>
      <c r="C328" s="168" t="s">
        <v>502</v>
      </c>
      <c r="D328" s="168" t="s">
        <v>195</v>
      </c>
      <c r="E328" s="168" t="s">
        <v>196</v>
      </c>
      <c r="F328" s="37" t="s">
        <v>214</v>
      </c>
      <c r="G328" s="37"/>
      <c r="H328" s="168" t="s">
        <v>198</v>
      </c>
      <c r="I328" s="168" t="s">
        <v>199</v>
      </c>
      <c r="J328" s="168">
        <v>47104575</v>
      </c>
      <c r="K328" s="169">
        <v>27277</v>
      </c>
      <c r="L328" s="168" t="s">
        <v>437</v>
      </c>
      <c r="M328" s="168">
        <v>4197473</v>
      </c>
      <c r="N328" s="168" t="s">
        <v>283</v>
      </c>
      <c r="O328" s="168">
        <v>126</v>
      </c>
      <c r="P328" s="168">
        <v>3538</v>
      </c>
      <c r="Q328" s="168">
        <v>1311.44</v>
      </c>
      <c r="R328" s="168">
        <v>4849.4399999999996</v>
      </c>
    </row>
    <row r="329" spans="1:18" ht="15" x14ac:dyDescent="0.25">
      <c r="A329" s="169"/>
      <c r="B329" s="168"/>
      <c r="C329" s="168"/>
      <c r="D329" s="168"/>
      <c r="E329" s="168"/>
      <c r="F329" s="37" t="s">
        <v>422</v>
      </c>
      <c r="G329" s="37"/>
      <c r="H329" s="168"/>
      <c r="I329" s="168"/>
      <c r="J329" s="168"/>
      <c r="K329" s="169"/>
      <c r="L329" s="168"/>
      <c r="M329" s="168"/>
      <c r="N329" s="168"/>
      <c r="O329" s="168"/>
      <c r="P329" s="168"/>
      <c r="Q329" s="168"/>
      <c r="R329" s="168"/>
    </row>
    <row r="330" spans="1:18" ht="15" x14ac:dyDescent="0.25">
      <c r="A330" s="169">
        <v>45317</v>
      </c>
      <c r="B330" s="168">
        <v>1</v>
      </c>
      <c r="C330" s="168" t="s">
        <v>503</v>
      </c>
      <c r="D330" s="168" t="s">
        <v>195</v>
      </c>
      <c r="E330" s="168" t="s">
        <v>196</v>
      </c>
      <c r="F330" s="37" t="s">
        <v>217</v>
      </c>
      <c r="G330" s="37"/>
      <c r="H330" s="168" t="s">
        <v>198</v>
      </c>
      <c r="I330" s="168" t="s">
        <v>199</v>
      </c>
      <c r="J330" s="168">
        <v>476451992</v>
      </c>
      <c r="K330" s="169">
        <v>32036</v>
      </c>
      <c r="L330" s="168" t="s">
        <v>504</v>
      </c>
      <c r="M330" s="168">
        <v>4198416</v>
      </c>
      <c r="N330" s="168" t="s">
        <v>283</v>
      </c>
      <c r="O330" s="168">
        <v>136</v>
      </c>
      <c r="P330" s="168">
        <v>2206</v>
      </c>
      <c r="Q330" s="168">
        <v>1344.4</v>
      </c>
      <c r="R330" s="168">
        <v>3550.4</v>
      </c>
    </row>
    <row r="331" spans="1:18" ht="15" x14ac:dyDescent="0.25">
      <c r="A331" s="169"/>
      <c r="B331" s="168"/>
      <c r="C331" s="168"/>
      <c r="D331" s="168"/>
      <c r="E331" s="168"/>
      <c r="F331" s="37" t="s">
        <v>422</v>
      </c>
      <c r="G331" s="37"/>
      <c r="H331" s="168"/>
      <c r="I331" s="168"/>
      <c r="J331" s="168"/>
      <c r="K331" s="169"/>
      <c r="L331" s="168"/>
      <c r="M331" s="168"/>
      <c r="N331" s="168"/>
      <c r="O331" s="168"/>
      <c r="P331" s="168"/>
      <c r="Q331" s="168"/>
      <c r="R331" s="168"/>
    </row>
    <row r="332" spans="1:18" ht="15" x14ac:dyDescent="0.25">
      <c r="A332" s="169"/>
      <c r="B332" s="168"/>
      <c r="C332" s="168"/>
      <c r="D332" s="168"/>
      <c r="E332" s="168"/>
      <c r="F332" s="37" t="s">
        <v>505</v>
      </c>
      <c r="G332" s="37"/>
      <c r="H332" s="168"/>
      <c r="I332" s="168"/>
      <c r="J332" s="168"/>
      <c r="K332" s="169"/>
      <c r="L332" s="168"/>
      <c r="M332" s="168"/>
      <c r="N332" s="168"/>
      <c r="O332" s="168"/>
      <c r="P332" s="168"/>
      <c r="Q332" s="168"/>
      <c r="R332" s="168"/>
    </row>
    <row r="333" spans="1:18" ht="15" x14ac:dyDescent="0.25">
      <c r="A333" s="169"/>
      <c r="B333" s="168"/>
      <c r="C333" s="168"/>
      <c r="D333" s="168"/>
      <c r="E333" s="168"/>
      <c r="F333" s="37" t="s">
        <v>506</v>
      </c>
      <c r="G333" s="37"/>
      <c r="H333" s="168"/>
      <c r="I333" s="168"/>
      <c r="J333" s="168"/>
      <c r="K333" s="169"/>
      <c r="L333" s="168"/>
      <c r="M333" s="168"/>
      <c r="N333" s="168"/>
      <c r="O333" s="168"/>
      <c r="P333" s="168"/>
      <c r="Q333" s="168"/>
      <c r="R333" s="168"/>
    </row>
    <row r="334" spans="1:18" ht="15" x14ac:dyDescent="0.25">
      <c r="A334" s="169">
        <v>45337</v>
      </c>
      <c r="B334" s="168">
        <v>1</v>
      </c>
      <c r="C334" s="168" t="s">
        <v>178</v>
      </c>
      <c r="D334" s="168" t="s">
        <v>195</v>
      </c>
      <c r="E334" s="168" t="s">
        <v>205</v>
      </c>
      <c r="F334" s="37" t="s">
        <v>231</v>
      </c>
      <c r="G334" s="37"/>
      <c r="H334" s="168" t="s">
        <v>346</v>
      </c>
      <c r="I334" s="168" t="s">
        <v>199</v>
      </c>
      <c r="J334" s="168">
        <v>7802119</v>
      </c>
      <c r="K334" s="169">
        <v>19151</v>
      </c>
      <c r="L334" s="168" t="s">
        <v>236</v>
      </c>
      <c r="M334" s="168">
        <v>4227342</v>
      </c>
      <c r="N334" s="168" t="s">
        <v>485</v>
      </c>
      <c r="O334" s="168">
        <v>122</v>
      </c>
      <c r="P334" s="168">
        <v>4038</v>
      </c>
      <c r="Q334" s="168">
        <v>628.74</v>
      </c>
      <c r="R334" s="168">
        <v>4666.74</v>
      </c>
    </row>
    <row r="335" spans="1:18" ht="15" x14ac:dyDescent="0.25">
      <c r="A335" s="169"/>
      <c r="B335" s="168"/>
      <c r="C335" s="168"/>
      <c r="D335" s="168"/>
      <c r="E335" s="168"/>
      <c r="F335" s="37" t="s">
        <v>289</v>
      </c>
      <c r="G335" s="37"/>
      <c r="H335" s="168"/>
      <c r="I335" s="168"/>
      <c r="J335" s="168"/>
      <c r="K335" s="169"/>
      <c r="L335" s="168"/>
      <c r="M335" s="168"/>
      <c r="N335" s="168"/>
      <c r="O335" s="168"/>
      <c r="P335" s="168"/>
      <c r="Q335" s="168"/>
      <c r="R335" s="168"/>
    </row>
    <row r="336" spans="1:18" ht="15" x14ac:dyDescent="0.25">
      <c r="A336" s="169">
        <v>45341</v>
      </c>
      <c r="B336" s="168"/>
      <c r="C336" s="168" t="s">
        <v>507</v>
      </c>
      <c r="D336" s="168" t="s">
        <v>195</v>
      </c>
      <c r="E336" s="168" t="s">
        <v>240</v>
      </c>
      <c r="F336" s="37" t="s">
        <v>434</v>
      </c>
      <c r="G336" s="37"/>
      <c r="H336" s="168" t="s">
        <v>198</v>
      </c>
      <c r="I336" s="168" t="s">
        <v>199</v>
      </c>
      <c r="J336" s="168">
        <v>476238514</v>
      </c>
      <c r="K336" s="169">
        <v>25276</v>
      </c>
      <c r="L336" s="168" t="s">
        <v>508</v>
      </c>
      <c r="M336" s="168">
        <v>4240415</v>
      </c>
      <c r="N336" s="168" t="s">
        <v>208</v>
      </c>
      <c r="O336" s="168">
        <v>139</v>
      </c>
      <c r="P336" s="168">
        <v>4108</v>
      </c>
      <c r="Q336" s="168">
        <v>1045.76</v>
      </c>
      <c r="R336" s="168">
        <v>5153.76</v>
      </c>
    </row>
    <row r="337" spans="1:18" ht="15" x14ac:dyDescent="0.25">
      <c r="A337" s="169"/>
      <c r="B337" s="168"/>
      <c r="C337" s="168"/>
      <c r="D337" s="168"/>
      <c r="E337" s="168"/>
      <c r="F337" s="37" t="s">
        <v>509</v>
      </c>
      <c r="G337" s="37"/>
      <c r="H337" s="168"/>
      <c r="I337" s="168"/>
      <c r="J337" s="168"/>
      <c r="K337" s="169"/>
      <c r="L337" s="168"/>
      <c r="M337" s="168"/>
      <c r="N337" s="168"/>
      <c r="O337" s="168"/>
      <c r="P337" s="168"/>
      <c r="Q337" s="168"/>
      <c r="R337" s="168"/>
    </row>
    <row r="338" spans="1:18" ht="15" x14ac:dyDescent="0.25">
      <c r="A338" s="169"/>
      <c r="B338" s="168"/>
      <c r="C338" s="168"/>
      <c r="D338" s="168"/>
      <c r="E338" s="168"/>
      <c r="F338" s="37" t="s">
        <v>467</v>
      </c>
      <c r="G338" s="37"/>
      <c r="H338" s="168"/>
      <c r="I338" s="168"/>
      <c r="J338" s="168"/>
      <c r="K338" s="169"/>
      <c r="L338" s="168"/>
      <c r="M338" s="168"/>
      <c r="N338" s="168"/>
      <c r="O338" s="168"/>
      <c r="P338" s="168"/>
      <c r="Q338" s="168"/>
      <c r="R338" s="168"/>
    </row>
    <row r="339" spans="1:18" ht="15" x14ac:dyDescent="0.25">
      <c r="A339" s="169">
        <v>45345</v>
      </c>
      <c r="B339" s="168">
        <v>1</v>
      </c>
      <c r="C339" s="168" t="s">
        <v>176</v>
      </c>
      <c r="D339" s="168" t="s">
        <v>195</v>
      </c>
      <c r="E339" s="168" t="s">
        <v>240</v>
      </c>
      <c r="F339" s="37" t="s">
        <v>284</v>
      </c>
      <c r="G339" s="37"/>
      <c r="H339" s="168" t="s">
        <v>198</v>
      </c>
      <c r="I339" s="168" t="s">
        <v>199</v>
      </c>
      <c r="J339" s="168">
        <v>7970049</v>
      </c>
      <c r="K339" s="169">
        <v>25051</v>
      </c>
      <c r="L339" s="168" t="s">
        <v>277</v>
      </c>
      <c r="M339" s="168">
        <v>4256128</v>
      </c>
      <c r="N339" s="168" t="s">
        <v>427</v>
      </c>
      <c r="O339" s="168"/>
      <c r="P339" s="168">
        <v>0</v>
      </c>
      <c r="Q339" s="168">
        <v>139.76</v>
      </c>
      <c r="R339" s="168">
        <v>139.76</v>
      </c>
    </row>
    <row r="340" spans="1:18" ht="15" x14ac:dyDescent="0.25">
      <c r="A340" s="169"/>
      <c r="B340" s="168"/>
      <c r="C340" s="168"/>
      <c r="D340" s="168"/>
      <c r="E340" s="168"/>
      <c r="F340" s="37" t="s">
        <v>321</v>
      </c>
      <c r="G340" s="37"/>
      <c r="H340" s="168"/>
      <c r="I340" s="168"/>
      <c r="J340" s="168"/>
      <c r="K340" s="169"/>
      <c r="L340" s="168"/>
      <c r="M340" s="168"/>
      <c r="N340" s="168"/>
      <c r="O340" s="168"/>
      <c r="P340" s="168"/>
      <c r="Q340" s="168"/>
      <c r="R340" s="168"/>
    </row>
    <row r="341" spans="1:18" ht="15" x14ac:dyDescent="0.25">
      <c r="A341" s="169"/>
      <c r="B341" s="168"/>
      <c r="C341" s="168"/>
      <c r="D341" s="168"/>
      <c r="E341" s="168"/>
      <c r="F341" s="37" t="s">
        <v>256</v>
      </c>
      <c r="G341" s="37"/>
      <c r="H341" s="168"/>
      <c r="I341" s="168"/>
      <c r="J341" s="168"/>
      <c r="K341" s="169"/>
      <c r="L341" s="168"/>
      <c r="M341" s="168"/>
      <c r="N341" s="168"/>
      <c r="O341" s="168"/>
      <c r="P341" s="168"/>
      <c r="Q341" s="168"/>
      <c r="R341" s="168"/>
    </row>
    <row r="342" spans="1:18" ht="15" x14ac:dyDescent="0.25">
      <c r="A342" s="169"/>
      <c r="B342" s="168"/>
      <c r="C342" s="168"/>
      <c r="D342" s="168"/>
      <c r="E342" s="168"/>
      <c r="F342" s="37" t="s">
        <v>422</v>
      </c>
      <c r="G342" s="37"/>
      <c r="H342" s="168"/>
      <c r="I342" s="168"/>
      <c r="J342" s="168"/>
      <c r="K342" s="169"/>
      <c r="L342" s="168"/>
      <c r="M342" s="168"/>
      <c r="N342" s="168"/>
      <c r="O342" s="168"/>
      <c r="P342" s="168"/>
      <c r="Q342" s="168"/>
      <c r="R342" s="168"/>
    </row>
    <row r="343" spans="1:18" ht="15" x14ac:dyDescent="0.25">
      <c r="A343" s="169">
        <v>45351</v>
      </c>
      <c r="B343" s="168">
        <v>1</v>
      </c>
      <c r="C343" s="168" t="s">
        <v>510</v>
      </c>
      <c r="D343" s="168" t="s">
        <v>195</v>
      </c>
      <c r="E343" s="168" t="s">
        <v>205</v>
      </c>
      <c r="F343" s="37" t="s">
        <v>231</v>
      </c>
      <c r="G343" s="37"/>
      <c r="H343" s="168" t="s">
        <v>198</v>
      </c>
      <c r="I343" s="168" t="s">
        <v>199</v>
      </c>
      <c r="J343" s="168">
        <v>61077202</v>
      </c>
      <c r="K343" s="169">
        <v>22317</v>
      </c>
      <c r="L343" s="168" t="s">
        <v>245</v>
      </c>
      <c r="M343" s="168">
        <v>4258230</v>
      </c>
      <c r="N343" s="168" t="s">
        <v>267</v>
      </c>
      <c r="O343" s="168">
        <v>89</v>
      </c>
      <c r="P343" s="168">
        <v>2583</v>
      </c>
      <c r="Q343" s="168">
        <v>370.83</v>
      </c>
      <c r="R343" s="168">
        <v>2953.83</v>
      </c>
    </row>
    <row r="344" spans="1:18" ht="15" x14ac:dyDescent="0.25">
      <c r="A344" s="169"/>
      <c r="B344" s="168"/>
      <c r="C344" s="168"/>
      <c r="D344" s="168"/>
      <c r="E344" s="168"/>
      <c r="F344" s="37" t="s">
        <v>511</v>
      </c>
      <c r="G344" s="37"/>
      <c r="H344" s="168"/>
      <c r="I344" s="168"/>
      <c r="J344" s="168"/>
      <c r="K344" s="169"/>
      <c r="L344" s="168"/>
      <c r="M344" s="168"/>
      <c r="N344" s="168"/>
      <c r="O344" s="168"/>
      <c r="P344" s="168"/>
      <c r="Q344" s="168"/>
      <c r="R344" s="168"/>
    </row>
    <row r="345" spans="1:18" ht="15" x14ac:dyDescent="0.25">
      <c r="A345" s="169"/>
      <c r="B345" s="168"/>
      <c r="C345" s="168"/>
      <c r="D345" s="168"/>
      <c r="E345" s="168"/>
      <c r="F345" s="37" t="s">
        <v>304</v>
      </c>
      <c r="G345" s="37"/>
      <c r="H345" s="168"/>
      <c r="I345" s="168"/>
      <c r="J345" s="168"/>
      <c r="K345" s="169"/>
      <c r="L345" s="168"/>
      <c r="M345" s="168"/>
      <c r="N345" s="168"/>
      <c r="O345" s="168"/>
      <c r="P345" s="168"/>
      <c r="Q345" s="168"/>
      <c r="R345" s="168"/>
    </row>
    <row r="346" spans="1:18" ht="15" x14ac:dyDescent="0.25">
      <c r="A346" s="38">
        <v>45358</v>
      </c>
      <c r="B346" s="37"/>
      <c r="C346" s="37" t="s">
        <v>175</v>
      </c>
      <c r="D346" s="37" t="s">
        <v>195</v>
      </c>
      <c r="E346" s="37" t="s">
        <v>196</v>
      </c>
      <c r="F346" s="37" t="s">
        <v>214</v>
      </c>
      <c r="G346" s="37"/>
      <c r="H346" s="37" t="s">
        <v>226</v>
      </c>
      <c r="I346" s="37" t="s">
        <v>199</v>
      </c>
      <c r="J346" s="37">
        <v>45633203</v>
      </c>
      <c r="K346" s="38">
        <v>29567</v>
      </c>
      <c r="L346" s="37" t="s">
        <v>207</v>
      </c>
      <c r="M346" s="37">
        <v>4235712</v>
      </c>
      <c r="N346" s="37" t="s">
        <v>512</v>
      </c>
      <c r="O346" s="37">
        <v>248</v>
      </c>
      <c r="P346" s="37">
        <v>4307</v>
      </c>
      <c r="Q346" s="37">
        <v>2336.11</v>
      </c>
      <c r="R346" s="37">
        <v>6643.11</v>
      </c>
    </row>
    <row r="347" spans="1:18" ht="15" x14ac:dyDescent="0.25">
      <c r="A347" s="169">
        <v>45369</v>
      </c>
      <c r="B347" s="168">
        <v>1</v>
      </c>
      <c r="C347" s="168" t="s">
        <v>513</v>
      </c>
      <c r="D347" s="168" t="s">
        <v>195</v>
      </c>
      <c r="E347" s="168" t="s">
        <v>196</v>
      </c>
      <c r="F347" s="37" t="s">
        <v>214</v>
      </c>
      <c r="G347" s="37"/>
      <c r="H347" s="168" t="s">
        <v>198</v>
      </c>
      <c r="I347" s="168" t="s">
        <v>199</v>
      </c>
      <c r="J347" s="168">
        <v>471788950</v>
      </c>
      <c r="K347" s="169">
        <v>17204</v>
      </c>
      <c r="L347" s="168" t="s">
        <v>514</v>
      </c>
      <c r="M347" s="168">
        <v>4288901</v>
      </c>
      <c r="N347" s="168" t="s">
        <v>201</v>
      </c>
      <c r="O347" s="168">
        <v>118</v>
      </c>
      <c r="P347" s="168">
        <v>3122</v>
      </c>
      <c r="Q347" s="168">
        <v>659.44</v>
      </c>
      <c r="R347" s="168">
        <v>3781.44</v>
      </c>
    </row>
    <row r="348" spans="1:18" ht="15" x14ac:dyDescent="0.25">
      <c r="A348" s="169"/>
      <c r="B348" s="168"/>
      <c r="C348" s="168"/>
      <c r="D348" s="168"/>
      <c r="E348" s="168"/>
      <c r="F348" s="37" t="s">
        <v>515</v>
      </c>
      <c r="G348" s="37"/>
      <c r="H348" s="168"/>
      <c r="I348" s="168"/>
      <c r="J348" s="168"/>
      <c r="K348" s="169"/>
      <c r="L348" s="168"/>
      <c r="M348" s="168"/>
      <c r="N348" s="168"/>
      <c r="O348" s="168"/>
      <c r="P348" s="168"/>
      <c r="Q348" s="168"/>
      <c r="R348" s="168"/>
    </row>
    <row r="349" spans="1:18" ht="15" x14ac:dyDescent="0.25">
      <c r="A349" s="169">
        <v>45369</v>
      </c>
      <c r="B349" s="168">
        <v>1</v>
      </c>
      <c r="C349" s="168" t="s">
        <v>175</v>
      </c>
      <c r="D349" s="168" t="s">
        <v>195</v>
      </c>
      <c r="E349" s="168" t="s">
        <v>196</v>
      </c>
      <c r="F349" s="37" t="s">
        <v>214</v>
      </c>
      <c r="G349" s="37"/>
      <c r="H349" s="168" t="s">
        <v>198</v>
      </c>
      <c r="I349" s="168" t="s">
        <v>199</v>
      </c>
      <c r="J349" s="168">
        <v>45633203</v>
      </c>
      <c r="K349" s="169">
        <v>29567</v>
      </c>
      <c r="L349" s="168" t="s">
        <v>207</v>
      </c>
      <c r="M349" s="168">
        <v>4312760</v>
      </c>
      <c r="N349" s="168" t="s">
        <v>201</v>
      </c>
      <c r="O349" s="168">
        <v>274</v>
      </c>
      <c r="P349" s="168">
        <v>12690</v>
      </c>
      <c r="Q349" s="168">
        <v>1568.56</v>
      </c>
      <c r="R349" s="168">
        <v>14258.56</v>
      </c>
    </row>
    <row r="350" spans="1:18" ht="15" x14ac:dyDescent="0.25">
      <c r="A350" s="169"/>
      <c r="B350" s="168"/>
      <c r="C350" s="168"/>
      <c r="D350" s="168"/>
      <c r="E350" s="168"/>
      <c r="F350" s="37" t="s">
        <v>244</v>
      </c>
      <c r="G350" s="37"/>
      <c r="H350" s="168"/>
      <c r="I350" s="168"/>
      <c r="J350" s="168"/>
      <c r="K350" s="169"/>
      <c r="L350" s="168"/>
      <c r="M350" s="168"/>
      <c r="N350" s="168"/>
      <c r="O350" s="168"/>
      <c r="P350" s="168"/>
      <c r="Q350" s="168"/>
      <c r="R350" s="168"/>
    </row>
    <row r="351" spans="1:18" ht="15" x14ac:dyDescent="0.25">
      <c r="A351" s="169"/>
      <c r="B351" s="168"/>
      <c r="C351" s="168"/>
      <c r="D351" s="168"/>
      <c r="E351" s="168"/>
      <c r="F351" s="37" t="s">
        <v>266</v>
      </c>
      <c r="G351" s="37"/>
      <c r="H351" s="168"/>
      <c r="I351" s="168"/>
      <c r="J351" s="168"/>
      <c r="K351" s="169"/>
      <c r="L351" s="168"/>
      <c r="M351" s="168"/>
      <c r="N351" s="168"/>
      <c r="O351" s="168"/>
      <c r="P351" s="168"/>
      <c r="Q351" s="168"/>
      <c r="R351" s="168"/>
    </row>
    <row r="352" spans="1:18" ht="15" x14ac:dyDescent="0.25">
      <c r="A352" s="169"/>
      <c r="B352" s="168"/>
      <c r="C352" s="168"/>
      <c r="D352" s="168"/>
      <c r="E352" s="168"/>
      <c r="F352" s="37" t="s">
        <v>516</v>
      </c>
      <c r="G352" s="37"/>
      <c r="H352" s="168"/>
      <c r="I352" s="168"/>
      <c r="J352" s="168"/>
      <c r="K352" s="169"/>
      <c r="L352" s="168"/>
      <c r="M352" s="168"/>
      <c r="N352" s="168"/>
      <c r="O352" s="168"/>
      <c r="P352" s="168"/>
      <c r="Q352" s="168"/>
      <c r="R352" s="168"/>
    </row>
    <row r="353" spans="1:18" ht="15" x14ac:dyDescent="0.25">
      <c r="A353" s="169"/>
      <c r="B353" s="168"/>
      <c r="C353" s="168"/>
      <c r="D353" s="168"/>
      <c r="E353" s="168"/>
      <c r="F353" s="37" t="s">
        <v>517</v>
      </c>
      <c r="G353" s="37"/>
      <c r="H353" s="168"/>
      <c r="I353" s="168"/>
      <c r="J353" s="168"/>
      <c r="K353" s="169"/>
      <c r="L353" s="168"/>
      <c r="M353" s="168"/>
      <c r="N353" s="168"/>
      <c r="O353" s="168"/>
      <c r="P353" s="168"/>
      <c r="Q353" s="168"/>
      <c r="R353" s="168"/>
    </row>
    <row r="354" spans="1:18" ht="15" x14ac:dyDescent="0.25">
      <c r="A354" s="169">
        <v>45373</v>
      </c>
      <c r="B354" s="168"/>
      <c r="C354" s="168" t="s">
        <v>176</v>
      </c>
      <c r="D354" s="168" t="s">
        <v>195</v>
      </c>
      <c r="E354" s="168" t="s">
        <v>240</v>
      </c>
      <c r="F354" s="37" t="s">
        <v>256</v>
      </c>
      <c r="G354" s="37"/>
      <c r="H354" s="168" t="s">
        <v>198</v>
      </c>
      <c r="I354" s="168" t="s">
        <v>199</v>
      </c>
      <c r="J354" s="168">
        <v>7970049</v>
      </c>
      <c r="K354" s="169">
        <v>25051</v>
      </c>
      <c r="L354" s="168" t="s">
        <v>277</v>
      </c>
      <c r="M354" s="168">
        <v>4278084</v>
      </c>
      <c r="N354" s="168" t="s">
        <v>283</v>
      </c>
      <c r="O354" s="168">
        <v>227</v>
      </c>
      <c r="P354" s="168">
        <v>9464</v>
      </c>
      <c r="Q354" s="168">
        <v>1433.76</v>
      </c>
      <c r="R354" s="168">
        <v>10897.76</v>
      </c>
    </row>
    <row r="355" spans="1:18" ht="15" x14ac:dyDescent="0.25">
      <c r="A355" s="169"/>
      <c r="B355" s="168"/>
      <c r="C355" s="168"/>
      <c r="D355" s="168"/>
      <c r="E355" s="168"/>
      <c r="F355" s="37" t="s">
        <v>467</v>
      </c>
      <c r="G355" s="37"/>
      <c r="H355" s="168"/>
      <c r="I355" s="168"/>
      <c r="J355" s="168"/>
      <c r="K355" s="169"/>
      <c r="L355" s="168"/>
      <c r="M355" s="168"/>
      <c r="N355" s="168"/>
      <c r="O355" s="168"/>
      <c r="P355" s="168"/>
      <c r="Q355" s="168"/>
      <c r="R355" s="168"/>
    </row>
    <row r="356" spans="1:18" ht="15" x14ac:dyDescent="0.25">
      <c r="A356" s="169"/>
      <c r="B356" s="168"/>
      <c r="C356" s="168"/>
      <c r="D356" s="168"/>
      <c r="E356" s="168"/>
      <c r="F356" s="37" t="s">
        <v>438</v>
      </c>
      <c r="G356" s="37"/>
      <c r="H356" s="168"/>
      <c r="I356" s="168"/>
      <c r="J356" s="168"/>
      <c r="K356" s="169"/>
      <c r="L356" s="168"/>
      <c r="M356" s="168"/>
      <c r="N356" s="168"/>
      <c r="O356" s="168"/>
      <c r="P356" s="168"/>
      <c r="Q356" s="168"/>
      <c r="R356" s="168"/>
    </row>
    <row r="357" spans="1:18" ht="15" x14ac:dyDescent="0.25">
      <c r="A357" s="169"/>
      <c r="B357" s="168"/>
      <c r="C357" s="168"/>
      <c r="D357" s="168"/>
      <c r="E357" s="168"/>
      <c r="F357" s="37" t="s">
        <v>219</v>
      </c>
      <c r="G357" s="37"/>
      <c r="H357" s="168"/>
      <c r="I357" s="168"/>
      <c r="J357" s="168"/>
      <c r="K357" s="169"/>
      <c r="L357" s="168"/>
      <c r="M357" s="168"/>
      <c r="N357" s="168"/>
      <c r="O357" s="168"/>
      <c r="P357" s="168"/>
      <c r="Q357" s="168"/>
      <c r="R357" s="168"/>
    </row>
    <row r="358" spans="1:18" ht="15" x14ac:dyDescent="0.25">
      <c r="A358" s="169"/>
      <c r="B358" s="168"/>
      <c r="C358" s="168"/>
      <c r="D358" s="168"/>
      <c r="E358" s="168"/>
      <c r="F358" s="37" t="s">
        <v>281</v>
      </c>
      <c r="G358" s="37"/>
      <c r="H358" s="168"/>
      <c r="I358" s="168"/>
      <c r="J358" s="168"/>
      <c r="K358" s="169"/>
      <c r="L358" s="168"/>
      <c r="M358" s="168"/>
      <c r="N358" s="168"/>
      <c r="O358" s="168"/>
      <c r="P358" s="168"/>
      <c r="Q358" s="168"/>
      <c r="R358" s="168"/>
    </row>
    <row r="359" spans="1:18" ht="15" x14ac:dyDescent="0.25">
      <c r="A359" s="169">
        <v>45373</v>
      </c>
      <c r="B359" s="170"/>
      <c r="C359" s="170" t="s">
        <v>177</v>
      </c>
      <c r="D359" s="168" t="s">
        <v>195</v>
      </c>
      <c r="E359" s="168" t="s">
        <v>196</v>
      </c>
      <c r="F359" s="37" t="s">
        <v>422</v>
      </c>
      <c r="G359" s="37"/>
      <c r="H359" s="168" t="s">
        <v>198</v>
      </c>
      <c r="I359" s="168" t="s">
        <v>199</v>
      </c>
      <c r="J359" s="168">
        <v>475420535</v>
      </c>
      <c r="K359" s="169">
        <v>32332</v>
      </c>
      <c r="L359" s="168" t="s">
        <v>518</v>
      </c>
      <c r="M359" s="168">
        <v>4298575</v>
      </c>
      <c r="N359" s="168" t="s">
        <v>283</v>
      </c>
      <c r="O359" s="168">
        <v>215</v>
      </c>
      <c r="P359" s="168">
        <v>4087</v>
      </c>
      <c r="Q359" s="168">
        <v>1065.76</v>
      </c>
      <c r="R359" s="168">
        <v>5152.76</v>
      </c>
    </row>
    <row r="360" spans="1:18" ht="15" x14ac:dyDescent="0.25">
      <c r="A360" s="169"/>
      <c r="B360" s="170"/>
      <c r="C360" s="170"/>
      <c r="D360" s="168"/>
      <c r="E360" s="168"/>
      <c r="F360" s="37" t="s">
        <v>361</v>
      </c>
      <c r="G360" s="37"/>
      <c r="H360" s="168"/>
      <c r="I360" s="168"/>
      <c r="J360" s="168"/>
      <c r="K360" s="169"/>
      <c r="L360" s="168"/>
      <c r="M360" s="168"/>
      <c r="N360" s="168"/>
      <c r="O360" s="168"/>
      <c r="P360" s="168"/>
      <c r="Q360" s="168"/>
      <c r="R360" s="168"/>
    </row>
    <row r="361" spans="1:18" ht="15" x14ac:dyDescent="0.25">
      <c r="A361" s="169"/>
      <c r="B361" s="170"/>
      <c r="C361" s="170"/>
      <c r="D361" s="168"/>
      <c r="E361" s="168"/>
      <c r="F361" s="37" t="s">
        <v>519</v>
      </c>
      <c r="G361" s="37"/>
      <c r="H361" s="168"/>
      <c r="I361" s="168"/>
      <c r="J361" s="168"/>
      <c r="K361" s="169"/>
      <c r="L361" s="168"/>
      <c r="M361" s="168"/>
      <c r="N361" s="168"/>
      <c r="O361" s="168"/>
      <c r="P361" s="168"/>
      <c r="Q361" s="168"/>
      <c r="R361" s="168"/>
    </row>
    <row r="362" spans="1:18" ht="15" x14ac:dyDescent="0.25">
      <c r="A362" s="169"/>
      <c r="B362" s="170"/>
      <c r="C362" s="170"/>
      <c r="D362" s="168"/>
      <c r="E362" s="168"/>
      <c r="F362" s="37" t="s">
        <v>387</v>
      </c>
      <c r="G362" s="37"/>
      <c r="H362" s="168"/>
      <c r="I362" s="168"/>
      <c r="J362" s="168"/>
      <c r="K362" s="169"/>
      <c r="L362" s="168"/>
      <c r="M362" s="168"/>
      <c r="N362" s="168"/>
      <c r="O362" s="168"/>
      <c r="P362" s="168"/>
      <c r="Q362" s="168"/>
      <c r="R362" s="168"/>
    </row>
    <row r="363" spans="1:18" ht="15" x14ac:dyDescent="0.25">
      <c r="A363" s="169"/>
      <c r="B363" s="170"/>
      <c r="C363" s="170"/>
      <c r="D363" s="168"/>
      <c r="E363" s="168"/>
      <c r="F363" s="37" t="s">
        <v>438</v>
      </c>
      <c r="G363" s="37"/>
      <c r="H363" s="168"/>
      <c r="I363" s="168"/>
      <c r="J363" s="168"/>
      <c r="K363" s="169"/>
      <c r="L363" s="168"/>
      <c r="M363" s="168"/>
      <c r="N363" s="168"/>
      <c r="O363" s="168"/>
      <c r="P363" s="168"/>
      <c r="Q363" s="168"/>
      <c r="R363" s="168"/>
    </row>
    <row r="364" spans="1:18" ht="15" x14ac:dyDescent="0.25">
      <c r="A364" s="169"/>
      <c r="B364" s="170"/>
      <c r="C364" s="170"/>
      <c r="D364" s="168"/>
      <c r="E364" s="168"/>
      <c r="F364" s="37" t="s">
        <v>219</v>
      </c>
      <c r="G364" s="37"/>
      <c r="H364" s="168"/>
      <c r="I364" s="168"/>
      <c r="J364" s="168"/>
      <c r="K364" s="169"/>
      <c r="L364" s="168"/>
      <c r="M364" s="168"/>
      <c r="N364" s="168"/>
      <c r="O364" s="168"/>
      <c r="P364" s="168"/>
      <c r="Q364" s="168"/>
      <c r="R364" s="168"/>
    </row>
    <row r="365" spans="1:18" ht="15" x14ac:dyDescent="0.25">
      <c r="A365" s="169"/>
      <c r="B365" s="170"/>
      <c r="C365" s="170"/>
      <c r="D365" s="168"/>
      <c r="E365" s="168"/>
      <c r="F365" s="37" t="s">
        <v>281</v>
      </c>
      <c r="G365" s="37"/>
      <c r="H365" s="168"/>
      <c r="I365" s="168"/>
      <c r="J365" s="168"/>
      <c r="K365" s="169"/>
      <c r="L365" s="168"/>
      <c r="M365" s="168"/>
      <c r="N365" s="168"/>
      <c r="O365" s="168"/>
      <c r="P365" s="168"/>
      <c r="Q365" s="168"/>
      <c r="R365" s="168"/>
    </row>
    <row r="366" spans="1:18" ht="15" x14ac:dyDescent="0.25">
      <c r="A366" s="169">
        <v>45393</v>
      </c>
      <c r="B366" s="168">
        <v>1</v>
      </c>
      <c r="C366" s="168" t="s">
        <v>173</v>
      </c>
      <c r="D366" s="168" t="s">
        <v>195</v>
      </c>
      <c r="E366" s="168" t="s">
        <v>196</v>
      </c>
      <c r="F366" s="37" t="s">
        <v>210</v>
      </c>
      <c r="G366" s="37"/>
      <c r="H366" s="168" t="s">
        <v>226</v>
      </c>
      <c r="I366" s="168" t="s">
        <v>199</v>
      </c>
      <c r="J366" s="168">
        <v>59020875</v>
      </c>
      <c r="K366" s="169">
        <v>23734</v>
      </c>
      <c r="L366" s="168" t="s">
        <v>418</v>
      </c>
      <c r="M366" s="168">
        <v>4318979</v>
      </c>
      <c r="N366" s="168" t="s">
        <v>512</v>
      </c>
      <c r="O366" s="168">
        <v>210</v>
      </c>
      <c r="P366" s="168">
        <v>7182</v>
      </c>
      <c r="Q366" s="168">
        <v>1849.3</v>
      </c>
      <c r="R366" s="168">
        <v>9031.2999999999993</v>
      </c>
    </row>
    <row r="367" spans="1:18" ht="15" x14ac:dyDescent="0.25">
      <c r="A367" s="169"/>
      <c r="B367" s="168"/>
      <c r="C367" s="168"/>
      <c r="D367" s="168"/>
      <c r="E367" s="168"/>
      <c r="F367" s="37" t="s">
        <v>520</v>
      </c>
      <c r="G367" s="37"/>
      <c r="H367" s="168"/>
      <c r="I367" s="168"/>
      <c r="J367" s="168"/>
      <c r="K367" s="169"/>
      <c r="L367" s="168"/>
      <c r="M367" s="168"/>
      <c r="N367" s="168"/>
      <c r="O367" s="168"/>
      <c r="P367" s="168"/>
      <c r="Q367" s="168"/>
      <c r="R367" s="168"/>
    </row>
    <row r="368" spans="1:18" ht="15" x14ac:dyDescent="0.25">
      <c r="A368" s="169"/>
      <c r="B368" s="168"/>
      <c r="C368" s="168"/>
      <c r="D368" s="168"/>
      <c r="E368" s="168"/>
      <c r="F368" s="37" t="s">
        <v>521</v>
      </c>
      <c r="G368" s="37"/>
      <c r="H368" s="168"/>
      <c r="I368" s="168"/>
      <c r="J368" s="168"/>
      <c r="K368" s="169"/>
      <c r="L368" s="168"/>
      <c r="M368" s="168"/>
      <c r="N368" s="168"/>
      <c r="O368" s="168"/>
      <c r="P368" s="168"/>
      <c r="Q368" s="168"/>
      <c r="R368" s="168"/>
    </row>
    <row r="369" spans="1:18" ht="15" x14ac:dyDescent="0.25">
      <c r="A369" s="38">
        <v>45393</v>
      </c>
      <c r="B369" s="37"/>
      <c r="C369" s="37" t="s">
        <v>522</v>
      </c>
      <c r="D369" s="37" t="s">
        <v>195</v>
      </c>
      <c r="E369" s="37" t="s">
        <v>205</v>
      </c>
      <c r="F369" s="37" t="s">
        <v>225</v>
      </c>
      <c r="G369" s="37"/>
      <c r="H369" s="37" t="s">
        <v>226</v>
      </c>
      <c r="I369" s="37" t="s">
        <v>199</v>
      </c>
      <c r="J369" s="37">
        <v>475586806</v>
      </c>
      <c r="K369" s="38">
        <v>24500</v>
      </c>
      <c r="L369" s="37" t="s">
        <v>211</v>
      </c>
      <c r="M369" s="37">
        <v>4321765</v>
      </c>
      <c r="N369" s="37" t="s">
        <v>257</v>
      </c>
      <c r="O369" s="37">
        <v>95</v>
      </c>
      <c r="P369" s="37">
        <v>1698.92</v>
      </c>
      <c r="Q369" s="37">
        <v>658.91</v>
      </c>
      <c r="R369" s="37">
        <v>2357.83</v>
      </c>
    </row>
    <row r="370" spans="1:18" ht="15" x14ac:dyDescent="0.25">
      <c r="A370" s="169">
        <v>45400</v>
      </c>
      <c r="B370" s="168"/>
      <c r="C370" s="168" t="s">
        <v>178</v>
      </c>
      <c r="D370" s="168" t="s">
        <v>195</v>
      </c>
      <c r="E370" s="168" t="s">
        <v>205</v>
      </c>
      <c r="F370" s="37" t="s">
        <v>231</v>
      </c>
      <c r="G370" s="37"/>
      <c r="H370" s="168" t="s">
        <v>346</v>
      </c>
      <c r="I370" s="168" t="s">
        <v>199</v>
      </c>
      <c r="J370" s="168">
        <v>7802119</v>
      </c>
      <c r="K370" s="169">
        <v>19151</v>
      </c>
      <c r="L370" s="168" t="s">
        <v>236</v>
      </c>
      <c r="M370" s="168">
        <v>4382250</v>
      </c>
      <c r="N370" s="168" t="s">
        <v>485</v>
      </c>
      <c r="O370" s="168">
        <v>78</v>
      </c>
      <c r="P370" s="168">
        <v>511</v>
      </c>
      <c r="Q370" s="168">
        <v>831.8</v>
      </c>
      <c r="R370" s="168">
        <v>1342.8</v>
      </c>
    </row>
    <row r="371" spans="1:18" ht="15" x14ac:dyDescent="0.25">
      <c r="A371" s="169"/>
      <c r="B371" s="168"/>
      <c r="C371" s="168"/>
      <c r="D371" s="168"/>
      <c r="E371" s="168"/>
      <c r="F371" s="37" t="s">
        <v>523</v>
      </c>
      <c r="G371" s="37"/>
      <c r="H371" s="168"/>
      <c r="I371" s="168"/>
      <c r="J371" s="168"/>
      <c r="K371" s="169"/>
      <c r="L371" s="168"/>
      <c r="M371" s="168"/>
      <c r="N371" s="168"/>
      <c r="O371" s="168"/>
      <c r="P371" s="168"/>
      <c r="Q371" s="168"/>
      <c r="R371" s="168"/>
    </row>
    <row r="372" spans="1:18" ht="15" x14ac:dyDescent="0.25">
      <c r="A372" s="38">
        <v>45407</v>
      </c>
      <c r="B372" s="37">
        <v>1</v>
      </c>
      <c r="C372" s="37" t="s">
        <v>524</v>
      </c>
      <c r="D372" s="37" t="s">
        <v>195</v>
      </c>
      <c r="E372" s="37" t="s">
        <v>240</v>
      </c>
      <c r="F372" s="37" t="s">
        <v>509</v>
      </c>
      <c r="G372" s="37"/>
      <c r="H372" s="37" t="s">
        <v>226</v>
      </c>
      <c r="I372" s="37" t="s">
        <v>199</v>
      </c>
      <c r="J372" s="37">
        <v>475618872</v>
      </c>
      <c r="K372" s="38">
        <v>35892</v>
      </c>
      <c r="L372" s="37" t="s">
        <v>525</v>
      </c>
      <c r="M372" s="37">
        <v>4324964</v>
      </c>
      <c r="N372" s="37" t="s">
        <v>278</v>
      </c>
      <c r="O372" s="37">
        <v>97</v>
      </c>
      <c r="P372" s="37">
        <v>2024</v>
      </c>
      <c r="Q372" s="37">
        <v>139.76</v>
      </c>
      <c r="R372" s="37">
        <v>2163.7600000000002</v>
      </c>
    </row>
    <row r="373" spans="1:18" ht="15" x14ac:dyDescent="0.25">
      <c r="A373" s="38">
        <v>45414</v>
      </c>
      <c r="B373" s="37">
        <v>1</v>
      </c>
      <c r="C373" s="37" t="s">
        <v>526</v>
      </c>
      <c r="D373" s="37" t="s">
        <v>195</v>
      </c>
      <c r="E373" s="37" t="s">
        <v>205</v>
      </c>
      <c r="F373" s="37" t="s">
        <v>231</v>
      </c>
      <c r="G373" s="37"/>
      <c r="H373" s="37" t="s">
        <v>226</v>
      </c>
      <c r="I373" s="37" t="s">
        <v>199</v>
      </c>
      <c r="J373" s="37">
        <v>46516779</v>
      </c>
      <c r="K373" s="38">
        <v>19751</v>
      </c>
      <c r="L373" s="37" t="s">
        <v>332</v>
      </c>
      <c r="M373" s="37">
        <v>4386757</v>
      </c>
      <c r="N373" s="37" t="s">
        <v>257</v>
      </c>
      <c r="O373" s="37">
        <v>87</v>
      </c>
      <c r="P373" s="37">
        <v>2274</v>
      </c>
      <c r="Q373" s="37">
        <v>1470.41</v>
      </c>
      <c r="R373" s="37">
        <v>3744.41</v>
      </c>
    </row>
    <row r="374" spans="1:18" ht="15" x14ac:dyDescent="0.25">
      <c r="A374" s="169">
        <v>45436</v>
      </c>
      <c r="B374" s="168">
        <v>1</v>
      </c>
      <c r="C374" s="168" t="s">
        <v>527</v>
      </c>
      <c r="D374" s="168" t="s">
        <v>195</v>
      </c>
      <c r="E374" s="168" t="s">
        <v>240</v>
      </c>
      <c r="F374" s="37" t="s">
        <v>454</v>
      </c>
      <c r="G374" s="37"/>
      <c r="H374" s="168" t="s">
        <v>198</v>
      </c>
      <c r="I374" s="168" t="s">
        <v>199</v>
      </c>
      <c r="J374" s="168">
        <v>470339847</v>
      </c>
      <c r="K374" s="169">
        <v>20348</v>
      </c>
      <c r="L374" s="168" t="s">
        <v>272</v>
      </c>
      <c r="M374" s="168">
        <v>4421024</v>
      </c>
      <c r="N374" s="168" t="s">
        <v>208</v>
      </c>
      <c r="O374" s="168">
        <v>162</v>
      </c>
      <c r="P374" s="168">
        <v>3565</v>
      </c>
      <c r="Q374" s="168">
        <v>933.76</v>
      </c>
      <c r="R374" s="168">
        <v>4498.76</v>
      </c>
    </row>
    <row r="375" spans="1:18" ht="15" x14ac:dyDescent="0.25">
      <c r="A375" s="169"/>
      <c r="B375" s="168"/>
      <c r="C375" s="168"/>
      <c r="D375" s="168"/>
      <c r="E375" s="168"/>
      <c r="F375" s="37" t="s">
        <v>448</v>
      </c>
      <c r="G375" s="37"/>
      <c r="H375" s="168"/>
      <c r="I375" s="168"/>
      <c r="J375" s="168"/>
      <c r="K375" s="169"/>
      <c r="L375" s="168"/>
      <c r="M375" s="168"/>
      <c r="N375" s="168"/>
      <c r="O375" s="168"/>
      <c r="P375" s="168"/>
      <c r="Q375" s="168"/>
      <c r="R375" s="168"/>
    </row>
    <row r="376" spans="1:18" ht="15" x14ac:dyDescent="0.25">
      <c r="A376" s="169"/>
      <c r="B376" s="168"/>
      <c r="C376" s="168"/>
      <c r="D376" s="168"/>
      <c r="E376" s="168"/>
      <c r="F376" s="37" t="s">
        <v>436</v>
      </c>
      <c r="G376" s="37"/>
      <c r="H376" s="168"/>
      <c r="I376" s="168"/>
      <c r="J376" s="168"/>
      <c r="K376" s="169"/>
      <c r="L376" s="168"/>
      <c r="M376" s="168"/>
      <c r="N376" s="168"/>
      <c r="O376" s="168"/>
      <c r="P376" s="168"/>
      <c r="Q376" s="168"/>
      <c r="R376" s="168"/>
    </row>
    <row r="377" spans="1:18" ht="15" x14ac:dyDescent="0.25">
      <c r="A377" s="169">
        <v>45442</v>
      </c>
      <c r="B377" s="168">
        <v>1</v>
      </c>
      <c r="C377" s="168" t="s">
        <v>507</v>
      </c>
      <c r="D377" s="168" t="s">
        <v>195</v>
      </c>
      <c r="E377" s="168" t="s">
        <v>196</v>
      </c>
      <c r="F377" s="37" t="s">
        <v>210</v>
      </c>
      <c r="G377" s="37"/>
      <c r="H377" s="168" t="s">
        <v>198</v>
      </c>
      <c r="I377" s="168" t="s">
        <v>199</v>
      </c>
      <c r="J377" s="168">
        <v>476238514</v>
      </c>
      <c r="K377" s="169">
        <v>25276</v>
      </c>
      <c r="L377" s="168" t="s">
        <v>277</v>
      </c>
      <c r="M377" s="168">
        <v>4439069</v>
      </c>
      <c r="N377" s="168" t="s">
        <v>237</v>
      </c>
      <c r="O377" s="168">
        <v>137</v>
      </c>
      <c r="P377" s="168">
        <v>3371</v>
      </c>
      <c r="Q377" s="168">
        <v>1165.83</v>
      </c>
      <c r="R377" s="168">
        <v>4536.83</v>
      </c>
    </row>
    <row r="378" spans="1:18" ht="15" x14ac:dyDescent="0.25">
      <c r="A378" s="169"/>
      <c r="B378" s="168"/>
      <c r="C378" s="168"/>
      <c r="D378" s="168"/>
      <c r="E378" s="168"/>
      <c r="F378" s="37" t="s">
        <v>528</v>
      </c>
      <c r="G378" s="37"/>
      <c r="H378" s="168"/>
      <c r="I378" s="168"/>
      <c r="J378" s="168"/>
      <c r="K378" s="169"/>
      <c r="L378" s="168"/>
      <c r="M378" s="168"/>
      <c r="N378" s="168"/>
      <c r="O378" s="168"/>
      <c r="P378" s="168"/>
      <c r="Q378" s="168"/>
      <c r="R378" s="168"/>
    </row>
    <row r="379" spans="1:18" ht="15" x14ac:dyDescent="0.25">
      <c r="A379" s="169"/>
      <c r="B379" s="168"/>
      <c r="C379" s="168"/>
      <c r="D379" s="168"/>
      <c r="E379" s="168"/>
      <c r="F379" s="37" t="s">
        <v>422</v>
      </c>
      <c r="G379" s="37"/>
      <c r="H379" s="168"/>
      <c r="I379" s="168"/>
      <c r="J379" s="168"/>
      <c r="K379" s="169"/>
      <c r="L379" s="168"/>
      <c r="M379" s="168"/>
      <c r="N379" s="168"/>
      <c r="O379" s="168"/>
      <c r="P379" s="168"/>
      <c r="Q379" s="168"/>
      <c r="R379" s="168"/>
    </row>
    <row r="380" spans="1:18" ht="15" x14ac:dyDescent="0.25">
      <c r="A380" s="169"/>
      <c r="B380" s="168"/>
      <c r="C380" s="168"/>
      <c r="D380" s="168"/>
      <c r="E380" s="168"/>
      <c r="F380" s="37" t="s">
        <v>516</v>
      </c>
      <c r="G380" s="37"/>
      <c r="H380" s="168"/>
      <c r="I380" s="168"/>
      <c r="J380" s="168"/>
      <c r="K380" s="169"/>
      <c r="L380" s="168"/>
      <c r="M380" s="168"/>
      <c r="N380" s="168"/>
      <c r="O380" s="168"/>
      <c r="P380" s="168"/>
      <c r="Q380" s="168"/>
      <c r="R380" s="168"/>
    </row>
    <row r="381" spans="1:18" ht="15" x14ac:dyDescent="0.25">
      <c r="A381" s="169"/>
      <c r="B381" s="168"/>
      <c r="C381" s="168"/>
      <c r="D381" s="168"/>
      <c r="E381" s="168"/>
      <c r="F381" s="37" t="s">
        <v>395</v>
      </c>
      <c r="G381" s="37"/>
      <c r="H381" s="168"/>
      <c r="I381" s="168"/>
      <c r="J381" s="168"/>
      <c r="K381" s="169"/>
      <c r="L381" s="168"/>
      <c r="M381" s="168"/>
      <c r="N381" s="168"/>
      <c r="O381" s="168"/>
      <c r="P381" s="168"/>
      <c r="Q381" s="168"/>
      <c r="R381" s="168"/>
    </row>
    <row r="382" spans="1:18" ht="15" x14ac:dyDescent="0.25">
      <c r="A382" s="169">
        <v>45471</v>
      </c>
      <c r="B382" s="168"/>
      <c r="C382" s="168" t="s">
        <v>529</v>
      </c>
      <c r="D382" s="168" t="s">
        <v>195</v>
      </c>
      <c r="E382" s="168" t="s">
        <v>240</v>
      </c>
      <c r="F382" s="37" t="s">
        <v>315</v>
      </c>
      <c r="G382" s="37"/>
      <c r="H382" s="168" t="s">
        <v>198</v>
      </c>
      <c r="I382" s="168" t="s">
        <v>199</v>
      </c>
      <c r="J382" s="168">
        <v>478492671</v>
      </c>
      <c r="K382" s="169">
        <v>22675</v>
      </c>
      <c r="L382" s="168" t="s">
        <v>308</v>
      </c>
      <c r="M382" s="168">
        <v>4475365</v>
      </c>
      <c r="N382" s="168" t="s">
        <v>283</v>
      </c>
      <c r="O382" s="168">
        <v>90</v>
      </c>
      <c r="P382" s="168">
        <v>2072</v>
      </c>
      <c r="Q382" s="168">
        <v>950.83</v>
      </c>
      <c r="R382" s="168">
        <v>3022.83</v>
      </c>
    </row>
    <row r="383" spans="1:18" ht="15" x14ac:dyDescent="0.25">
      <c r="A383" s="169"/>
      <c r="B383" s="168"/>
      <c r="C383" s="168"/>
      <c r="D383" s="168"/>
      <c r="E383" s="168"/>
      <c r="F383" s="37" t="s">
        <v>467</v>
      </c>
      <c r="G383" s="37"/>
      <c r="H383" s="168"/>
      <c r="I383" s="168"/>
      <c r="J383" s="168"/>
      <c r="K383" s="169"/>
      <c r="L383" s="168"/>
      <c r="M383" s="168"/>
      <c r="N383" s="168"/>
      <c r="O383" s="168"/>
      <c r="P383" s="168"/>
      <c r="Q383" s="168"/>
      <c r="R383" s="168"/>
    </row>
    <row r="384" spans="1:18" ht="15" x14ac:dyDescent="0.25">
      <c r="A384" s="169">
        <v>45471</v>
      </c>
      <c r="B384" s="168"/>
      <c r="C384" s="168" t="s">
        <v>530</v>
      </c>
      <c r="D384" s="168" t="s">
        <v>195</v>
      </c>
      <c r="E384" s="168" t="s">
        <v>205</v>
      </c>
      <c r="F384" s="37" t="s">
        <v>225</v>
      </c>
      <c r="G384" s="37"/>
      <c r="H384" s="168" t="s">
        <v>198</v>
      </c>
      <c r="I384" s="168" t="s">
        <v>199</v>
      </c>
      <c r="J384" s="168">
        <v>7021611</v>
      </c>
      <c r="K384" s="169">
        <v>18154</v>
      </c>
      <c r="L384" s="168" t="s">
        <v>394</v>
      </c>
      <c r="M384" s="168">
        <v>4493635</v>
      </c>
      <c r="N384" s="168" t="s">
        <v>283</v>
      </c>
      <c r="O384" s="168">
        <v>131</v>
      </c>
      <c r="P384" s="168">
        <v>2024</v>
      </c>
      <c r="Q384" s="168">
        <v>1702.76</v>
      </c>
      <c r="R384" s="168">
        <v>3726.76</v>
      </c>
    </row>
    <row r="385" spans="1:18" ht="15" x14ac:dyDescent="0.25">
      <c r="A385" s="169"/>
      <c r="B385" s="168"/>
      <c r="C385" s="168"/>
      <c r="D385" s="168"/>
      <c r="E385" s="168"/>
      <c r="F385" s="37" t="s">
        <v>379</v>
      </c>
      <c r="G385" s="37"/>
      <c r="H385" s="168"/>
      <c r="I385" s="168"/>
      <c r="J385" s="168"/>
      <c r="K385" s="169"/>
      <c r="L385" s="168"/>
      <c r="M385" s="168"/>
      <c r="N385" s="168"/>
      <c r="O385" s="168"/>
      <c r="P385" s="168"/>
      <c r="Q385" s="168"/>
      <c r="R385" s="168"/>
    </row>
    <row r="386" spans="1:18" ht="15" x14ac:dyDescent="0.25">
      <c r="A386" s="169"/>
      <c r="B386" s="168"/>
      <c r="C386" s="168"/>
      <c r="D386" s="168"/>
      <c r="E386" s="168"/>
      <c r="F386" s="37" t="s">
        <v>448</v>
      </c>
      <c r="G386" s="37"/>
      <c r="H386" s="168"/>
      <c r="I386" s="168"/>
      <c r="J386" s="168"/>
      <c r="K386" s="169"/>
      <c r="L386" s="168"/>
      <c r="M386" s="168"/>
      <c r="N386" s="168"/>
      <c r="O386" s="168"/>
      <c r="P386" s="168"/>
      <c r="Q386" s="168"/>
      <c r="R386" s="168"/>
    </row>
    <row r="387" spans="1:18" ht="15" x14ac:dyDescent="0.25">
      <c r="A387" s="169"/>
      <c r="B387" s="168"/>
      <c r="C387" s="168"/>
      <c r="D387" s="168"/>
      <c r="E387" s="168"/>
      <c r="F387" s="37" t="s">
        <v>531</v>
      </c>
      <c r="G387" s="37"/>
      <c r="H387" s="168"/>
      <c r="I387" s="168"/>
      <c r="J387" s="168"/>
      <c r="K387" s="169"/>
      <c r="L387" s="168"/>
      <c r="M387" s="168"/>
      <c r="N387" s="168"/>
      <c r="O387" s="168"/>
      <c r="P387" s="168"/>
      <c r="Q387" s="168"/>
      <c r="R387" s="168"/>
    </row>
    <row r="388" spans="1:18" ht="15" x14ac:dyDescent="0.25">
      <c r="A388" s="169"/>
      <c r="B388" s="168"/>
      <c r="C388" s="168"/>
      <c r="D388" s="168"/>
      <c r="E388" s="168"/>
      <c r="F388" s="37" t="s">
        <v>322</v>
      </c>
      <c r="G388" s="37"/>
      <c r="H388" s="168"/>
      <c r="I388" s="168"/>
      <c r="J388" s="168"/>
      <c r="K388" s="169"/>
      <c r="L388" s="168"/>
      <c r="M388" s="168"/>
      <c r="N388" s="168"/>
      <c r="O388" s="168"/>
      <c r="P388" s="168"/>
      <c r="Q388" s="168"/>
      <c r="R388" s="168"/>
    </row>
  </sheetData>
  <mergeCells count="1632">
    <mergeCell ref="Q8:Q9"/>
    <mergeCell ref="R8:R9"/>
    <mergeCell ref="K8:K9"/>
    <mergeCell ref="L8:L9"/>
    <mergeCell ref="M8:M9"/>
    <mergeCell ref="N8:N9"/>
    <mergeCell ref="O8:O9"/>
    <mergeCell ref="P8:P9"/>
    <mergeCell ref="A8:A9"/>
    <mergeCell ref="C8:C9"/>
    <mergeCell ref="D8:D9"/>
    <mergeCell ref="H8:H9"/>
    <mergeCell ref="I8:I9"/>
    <mergeCell ref="J8:J9"/>
    <mergeCell ref="Q2:Q4"/>
    <mergeCell ref="R2:R4"/>
    <mergeCell ref="K2:K4"/>
    <mergeCell ref="L2:L4"/>
    <mergeCell ref="M2:M4"/>
    <mergeCell ref="N2:N4"/>
    <mergeCell ref="O2:O4"/>
    <mergeCell ref="P2:P4"/>
    <mergeCell ref="A2:A4"/>
    <mergeCell ref="C2:C4"/>
    <mergeCell ref="D2:D4"/>
    <mergeCell ref="H2:H4"/>
    <mergeCell ref="I2:I4"/>
    <mergeCell ref="J2:J4"/>
    <mergeCell ref="E2:E4"/>
    <mergeCell ref="E8:E9"/>
    <mergeCell ref="B2:B4"/>
    <mergeCell ref="B8:B9"/>
    <mergeCell ref="Q12:Q13"/>
    <mergeCell ref="R12:R13"/>
    <mergeCell ref="K12:K13"/>
    <mergeCell ref="L12:L13"/>
    <mergeCell ref="M12:M13"/>
    <mergeCell ref="N12:N13"/>
    <mergeCell ref="O12:O13"/>
    <mergeCell ref="P12:P13"/>
    <mergeCell ref="A12:A13"/>
    <mergeCell ref="C12:C13"/>
    <mergeCell ref="D12:D13"/>
    <mergeCell ref="H12:H13"/>
    <mergeCell ref="I12:I13"/>
    <mergeCell ref="J12:J13"/>
    <mergeCell ref="Q10:Q11"/>
    <mergeCell ref="R10:R11"/>
    <mergeCell ref="K10:K11"/>
    <mergeCell ref="L10:L11"/>
    <mergeCell ref="M10:M11"/>
    <mergeCell ref="N10:N11"/>
    <mergeCell ref="O10:O11"/>
    <mergeCell ref="P10:P11"/>
    <mergeCell ref="A10:A11"/>
    <mergeCell ref="C10:C11"/>
    <mergeCell ref="D10:D11"/>
    <mergeCell ref="H10:H11"/>
    <mergeCell ref="I10:I11"/>
    <mergeCell ref="J10:J11"/>
    <mergeCell ref="E10:E11"/>
    <mergeCell ref="E12:E13"/>
    <mergeCell ref="B10:B11"/>
    <mergeCell ref="B12:B13"/>
    <mergeCell ref="Q16:Q17"/>
    <mergeCell ref="R16:R17"/>
    <mergeCell ref="K16:K17"/>
    <mergeCell ref="L16:L17"/>
    <mergeCell ref="M16:M17"/>
    <mergeCell ref="N16:N17"/>
    <mergeCell ref="O16:O17"/>
    <mergeCell ref="P16:P17"/>
    <mergeCell ref="A16:A17"/>
    <mergeCell ref="C16:C17"/>
    <mergeCell ref="D16:D17"/>
    <mergeCell ref="H16:H17"/>
    <mergeCell ref="I16:I17"/>
    <mergeCell ref="J16:J17"/>
    <mergeCell ref="Q14:Q15"/>
    <mergeCell ref="R14:R15"/>
    <mergeCell ref="K14:K15"/>
    <mergeCell ref="L14:L15"/>
    <mergeCell ref="M14:M15"/>
    <mergeCell ref="N14:N15"/>
    <mergeCell ref="O14:O15"/>
    <mergeCell ref="P14:P15"/>
    <mergeCell ref="A14:A15"/>
    <mergeCell ref="C14:C15"/>
    <mergeCell ref="D14:D15"/>
    <mergeCell ref="H14:H15"/>
    <mergeCell ref="I14:I15"/>
    <mergeCell ref="J14:J15"/>
    <mergeCell ref="E14:E15"/>
    <mergeCell ref="E16:E17"/>
    <mergeCell ref="B14:B15"/>
    <mergeCell ref="B16:B17"/>
    <mergeCell ref="Q20:Q22"/>
    <mergeCell ref="R20:R22"/>
    <mergeCell ref="K20:K22"/>
    <mergeCell ref="L20:L22"/>
    <mergeCell ref="M20:M22"/>
    <mergeCell ref="N20:N22"/>
    <mergeCell ref="O20:O22"/>
    <mergeCell ref="P20:P22"/>
    <mergeCell ref="A20:A22"/>
    <mergeCell ref="C20:C22"/>
    <mergeCell ref="D20:D22"/>
    <mergeCell ref="H20:H22"/>
    <mergeCell ref="I20:I22"/>
    <mergeCell ref="J20:J22"/>
    <mergeCell ref="Q18:Q19"/>
    <mergeCell ref="R18:R19"/>
    <mergeCell ref="K18:K19"/>
    <mergeCell ref="L18:L19"/>
    <mergeCell ref="M18:M19"/>
    <mergeCell ref="N18:N19"/>
    <mergeCell ref="O18:O19"/>
    <mergeCell ref="P18:P19"/>
    <mergeCell ref="A18:A19"/>
    <mergeCell ref="C18:C19"/>
    <mergeCell ref="D18:D19"/>
    <mergeCell ref="H18:H19"/>
    <mergeCell ref="I18:I19"/>
    <mergeCell ref="J18:J19"/>
    <mergeCell ref="E18:E19"/>
    <mergeCell ref="E20:E22"/>
    <mergeCell ref="B18:B19"/>
    <mergeCell ref="B20:B22"/>
    <mergeCell ref="Q26:Q27"/>
    <mergeCell ref="R26:R27"/>
    <mergeCell ref="K26:K27"/>
    <mergeCell ref="L26:L27"/>
    <mergeCell ref="M26:M27"/>
    <mergeCell ref="N26:N27"/>
    <mergeCell ref="O26:O27"/>
    <mergeCell ref="P26:P27"/>
    <mergeCell ref="A26:A27"/>
    <mergeCell ref="C26:C27"/>
    <mergeCell ref="D26:D27"/>
    <mergeCell ref="H26:H27"/>
    <mergeCell ref="I26:I27"/>
    <mergeCell ref="J26:J27"/>
    <mergeCell ref="Q23:Q24"/>
    <mergeCell ref="R23:R24"/>
    <mergeCell ref="K23:K24"/>
    <mergeCell ref="L23:L24"/>
    <mergeCell ref="M23:M24"/>
    <mergeCell ref="N23:N24"/>
    <mergeCell ref="O23:O24"/>
    <mergeCell ref="P23:P24"/>
    <mergeCell ref="A23:A24"/>
    <mergeCell ref="C23:C24"/>
    <mergeCell ref="D23:D24"/>
    <mergeCell ref="H23:H24"/>
    <mergeCell ref="I23:I24"/>
    <mergeCell ref="J23:J24"/>
    <mergeCell ref="E23:E24"/>
    <mergeCell ref="E26:E27"/>
    <mergeCell ref="B23:B24"/>
    <mergeCell ref="B26:B27"/>
    <mergeCell ref="Q30:Q31"/>
    <mergeCell ref="R30:R31"/>
    <mergeCell ref="K30:K31"/>
    <mergeCell ref="L30:L31"/>
    <mergeCell ref="M30:M31"/>
    <mergeCell ref="N30:N31"/>
    <mergeCell ref="O30:O31"/>
    <mergeCell ref="P30:P31"/>
    <mergeCell ref="A30:A31"/>
    <mergeCell ref="C30:C31"/>
    <mergeCell ref="D30:D31"/>
    <mergeCell ref="H30:H31"/>
    <mergeCell ref="I30:I31"/>
    <mergeCell ref="J30:J31"/>
    <mergeCell ref="Q28:Q29"/>
    <mergeCell ref="R28:R29"/>
    <mergeCell ref="K28:K29"/>
    <mergeCell ref="L28:L29"/>
    <mergeCell ref="M28:M29"/>
    <mergeCell ref="N28:N29"/>
    <mergeCell ref="O28:O29"/>
    <mergeCell ref="P28:P29"/>
    <mergeCell ref="A28:A29"/>
    <mergeCell ref="C28:C29"/>
    <mergeCell ref="D28:D29"/>
    <mergeCell ref="H28:H29"/>
    <mergeCell ref="I28:I29"/>
    <mergeCell ref="J28:J29"/>
    <mergeCell ref="E28:E29"/>
    <mergeCell ref="E30:E31"/>
    <mergeCell ref="B28:B29"/>
    <mergeCell ref="B30:B31"/>
    <mergeCell ref="Q36:Q37"/>
    <mergeCell ref="R36:R37"/>
    <mergeCell ref="K36:K37"/>
    <mergeCell ref="L36:L37"/>
    <mergeCell ref="M36:M37"/>
    <mergeCell ref="N36:N37"/>
    <mergeCell ref="O36:O37"/>
    <mergeCell ref="P36:P37"/>
    <mergeCell ref="A36:A37"/>
    <mergeCell ref="C36:C37"/>
    <mergeCell ref="D36:D37"/>
    <mergeCell ref="H36:H37"/>
    <mergeCell ref="I36:I37"/>
    <mergeCell ref="J36:J37"/>
    <mergeCell ref="Q32:Q35"/>
    <mergeCell ref="R32:R35"/>
    <mergeCell ref="K32:K35"/>
    <mergeCell ref="L32:L35"/>
    <mergeCell ref="M32:M35"/>
    <mergeCell ref="N32:N35"/>
    <mergeCell ref="O32:O35"/>
    <mergeCell ref="P32:P35"/>
    <mergeCell ref="A32:A35"/>
    <mergeCell ref="C32:C35"/>
    <mergeCell ref="D32:D35"/>
    <mergeCell ref="H32:H35"/>
    <mergeCell ref="I32:I35"/>
    <mergeCell ref="J32:J35"/>
    <mergeCell ref="E32:E35"/>
    <mergeCell ref="E36:E37"/>
    <mergeCell ref="B32:B35"/>
    <mergeCell ref="B36:B37"/>
    <mergeCell ref="Q40:Q42"/>
    <mergeCell ref="R40:R42"/>
    <mergeCell ref="K40:K42"/>
    <mergeCell ref="L40:L42"/>
    <mergeCell ref="M40:M42"/>
    <mergeCell ref="N40:N42"/>
    <mergeCell ref="O40:O42"/>
    <mergeCell ref="P40:P42"/>
    <mergeCell ref="A40:A42"/>
    <mergeCell ref="C40:C42"/>
    <mergeCell ref="D40:D42"/>
    <mergeCell ref="H40:H42"/>
    <mergeCell ref="I40:I42"/>
    <mergeCell ref="J40:J42"/>
    <mergeCell ref="Q38:Q39"/>
    <mergeCell ref="R38:R39"/>
    <mergeCell ref="K38:K39"/>
    <mergeCell ref="L38:L39"/>
    <mergeCell ref="M38:M39"/>
    <mergeCell ref="N38:N39"/>
    <mergeCell ref="O38:O39"/>
    <mergeCell ref="P38:P39"/>
    <mergeCell ref="A38:A39"/>
    <mergeCell ref="C38:C39"/>
    <mergeCell ref="D38:D39"/>
    <mergeCell ref="H38:H39"/>
    <mergeCell ref="I38:I39"/>
    <mergeCell ref="J38:J39"/>
    <mergeCell ref="E38:E39"/>
    <mergeCell ref="E40:E42"/>
    <mergeCell ref="B38:B39"/>
    <mergeCell ref="B40:B42"/>
    <mergeCell ref="Q47:Q51"/>
    <mergeCell ref="R47:R51"/>
    <mergeCell ref="K47:K51"/>
    <mergeCell ref="L47:L51"/>
    <mergeCell ref="M47:M51"/>
    <mergeCell ref="N47:N51"/>
    <mergeCell ref="O47:O51"/>
    <mergeCell ref="P47:P51"/>
    <mergeCell ref="A47:A51"/>
    <mergeCell ref="C47:C51"/>
    <mergeCell ref="D47:D51"/>
    <mergeCell ref="H47:H51"/>
    <mergeCell ref="I47:I51"/>
    <mergeCell ref="J47:J51"/>
    <mergeCell ref="Q43:Q46"/>
    <mergeCell ref="R43:R46"/>
    <mergeCell ref="K43:K46"/>
    <mergeCell ref="L43:L46"/>
    <mergeCell ref="M43:M46"/>
    <mergeCell ref="N43:N46"/>
    <mergeCell ref="O43:O46"/>
    <mergeCell ref="P43:P46"/>
    <mergeCell ref="A43:A46"/>
    <mergeCell ref="C43:C46"/>
    <mergeCell ref="D43:D46"/>
    <mergeCell ref="H43:H46"/>
    <mergeCell ref="I43:I46"/>
    <mergeCell ref="J43:J46"/>
    <mergeCell ref="E43:E46"/>
    <mergeCell ref="E47:E51"/>
    <mergeCell ref="B43:B46"/>
    <mergeCell ref="B47:B51"/>
    <mergeCell ref="Q58:Q60"/>
    <mergeCell ref="R58:R60"/>
    <mergeCell ref="K58:K60"/>
    <mergeCell ref="L58:L60"/>
    <mergeCell ref="M58:M60"/>
    <mergeCell ref="N58:N60"/>
    <mergeCell ref="O58:O60"/>
    <mergeCell ref="P58:P60"/>
    <mergeCell ref="A58:A60"/>
    <mergeCell ref="C58:C60"/>
    <mergeCell ref="D58:D60"/>
    <mergeCell ref="H58:H60"/>
    <mergeCell ref="I58:I60"/>
    <mergeCell ref="J58:J60"/>
    <mergeCell ref="Q52:Q57"/>
    <mergeCell ref="R52:R57"/>
    <mergeCell ref="K52:K57"/>
    <mergeCell ref="L52:L57"/>
    <mergeCell ref="M52:M57"/>
    <mergeCell ref="N52:N57"/>
    <mergeCell ref="O52:O57"/>
    <mergeCell ref="P52:P57"/>
    <mergeCell ref="A52:A57"/>
    <mergeCell ref="C52:C57"/>
    <mergeCell ref="D52:D57"/>
    <mergeCell ref="H52:H57"/>
    <mergeCell ref="I52:I57"/>
    <mergeCell ref="J52:J57"/>
    <mergeCell ref="E52:E57"/>
    <mergeCell ref="E58:E60"/>
    <mergeCell ref="B52:B57"/>
    <mergeCell ref="B58:B60"/>
    <mergeCell ref="Q64:Q66"/>
    <mergeCell ref="R64:R66"/>
    <mergeCell ref="K64:K66"/>
    <mergeCell ref="L64:L66"/>
    <mergeCell ref="M64:M66"/>
    <mergeCell ref="N64:N66"/>
    <mergeCell ref="O64:O66"/>
    <mergeCell ref="P64:P66"/>
    <mergeCell ref="A64:A66"/>
    <mergeCell ref="C64:C66"/>
    <mergeCell ref="D64:D66"/>
    <mergeCell ref="H64:H66"/>
    <mergeCell ref="I64:I66"/>
    <mergeCell ref="J64:J66"/>
    <mergeCell ref="Q62:Q63"/>
    <mergeCell ref="R62:R63"/>
    <mergeCell ref="K62:K63"/>
    <mergeCell ref="L62:L63"/>
    <mergeCell ref="M62:M63"/>
    <mergeCell ref="N62:N63"/>
    <mergeCell ref="O62:O63"/>
    <mergeCell ref="P62:P63"/>
    <mergeCell ref="A62:A63"/>
    <mergeCell ref="C62:C63"/>
    <mergeCell ref="D62:D63"/>
    <mergeCell ref="H62:H63"/>
    <mergeCell ref="I62:I63"/>
    <mergeCell ref="J62:J63"/>
    <mergeCell ref="E62:E63"/>
    <mergeCell ref="E64:E66"/>
    <mergeCell ref="B62:B63"/>
    <mergeCell ref="B64:B66"/>
    <mergeCell ref="Q71:Q73"/>
    <mergeCell ref="R71:R73"/>
    <mergeCell ref="K71:K73"/>
    <mergeCell ref="L71:L73"/>
    <mergeCell ref="M71:M73"/>
    <mergeCell ref="N71:N73"/>
    <mergeCell ref="O71:O73"/>
    <mergeCell ref="P71:P73"/>
    <mergeCell ref="A71:A73"/>
    <mergeCell ref="C71:C73"/>
    <mergeCell ref="D71:D73"/>
    <mergeCell ref="H71:H73"/>
    <mergeCell ref="I71:I73"/>
    <mergeCell ref="J71:J73"/>
    <mergeCell ref="Q67:Q70"/>
    <mergeCell ref="R67:R70"/>
    <mergeCell ref="K67:K70"/>
    <mergeCell ref="L67:L70"/>
    <mergeCell ref="M67:M70"/>
    <mergeCell ref="N67:N70"/>
    <mergeCell ref="O67:O70"/>
    <mergeCell ref="P67:P70"/>
    <mergeCell ref="A67:A70"/>
    <mergeCell ref="C67:C70"/>
    <mergeCell ref="D67:D70"/>
    <mergeCell ref="H67:H70"/>
    <mergeCell ref="I67:I70"/>
    <mergeCell ref="J67:J70"/>
    <mergeCell ref="E67:E70"/>
    <mergeCell ref="E71:E73"/>
    <mergeCell ref="B67:B70"/>
    <mergeCell ref="B71:B73"/>
    <mergeCell ref="Q79:Q83"/>
    <mergeCell ref="R79:R83"/>
    <mergeCell ref="K79:K83"/>
    <mergeCell ref="L79:L83"/>
    <mergeCell ref="M79:M83"/>
    <mergeCell ref="N79:N83"/>
    <mergeCell ref="O79:O83"/>
    <mergeCell ref="P79:P83"/>
    <mergeCell ref="A79:A83"/>
    <mergeCell ref="C79:C83"/>
    <mergeCell ref="D79:D83"/>
    <mergeCell ref="H79:H83"/>
    <mergeCell ref="I79:I83"/>
    <mergeCell ref="J79:J83"/>
    <mergeCell ref="Q74:Q78"/>
    <mergeCell ref="R74:R78"/>
    <mergeCell ref="K74:K78"/>
    <mergeCell ref="L74:L78"/>
    <mergeCell ref="M74:M78"/>
    <mergeCell ref="N74:N78"/>
    <mergeCell ref="O74:O78"/>
    <mergeCell ref="P74:P78"/>
    <mergeCell ref="A74:A78"/>
    <mergeCell ref="C74:C78"/>
    <mergeCell ref="D74:D78"/>
    <mergeCell ref="H74:H78"/>
    <mergeCell ref="I74:I78"/>
    <mergeCell ref="J74:J78"/>
    <mergeCell ref="E74:E78"/>
    <mergeCell ref="E79:E83"/>
    <mergeCell ref="B74:B78"/>
    <mergeCell ref="B79:B83"/>
    <mergeCell ref="Q88:Q90"/>
    <mergeCell ref="R88:R90"/>
    <mergeCell ref="K88:K90"/>
    <mergeCell ref="L88:L90"/>
    <mergeCell ref="M88:M90"/>
    <mergeCell ref="N88:N90"/>
    <mergeCell ref="O88:O90"/>
    <mergeCell ref="P88:P90"/>
    <mergeCell ref="A88:A90"/>
    <mergeCell ref="C88:C90"/>
    <mergeCell ref="D88:D90"/>
    <mergeCell ref="H88:H90"/>
    <mergeCell ref="I88:I90"/>
    <mergeCell ref="J88:J90"/>
    <mergeCell ref="Q84:Q87"/>
    <mergeCell ref="R84:R87"/>
    <mergeCell ref="K84:K87"/>
    <mergeCell ref="L84:L87"/>
    <mergeCell ref="M84:M87"/>
    <mergeCell ref="N84:N87"/>
    <mergeCell ref="O84:O87"/>
    <mergeCell ref="P84:P87"/>
    <mergeCell ref="A84:A87"/>
    <mergeCell ref="C84:C87"/>
    <mergeCell ref="D84:D87"/>
    <mergeCell ref="H84:H87"/>
    <mergeCell ref="I84:I87"/>
    <mergeCell ref="J84:J87"/>
    <mergeCell ref="E84:E87"/>
    <mergeCell ref="E88:E90"/>
    <mergeCell ref="B84:B87"/>
    <mergeCell ref="B88:B90"/>
    <mergeCell ref="Q95:Q99"/>
    <mergeCell ref="R95:R99"/>
    <mergeCell ref="K95:K99"/>
    <mergeCell ref="L95:L99"/>
    <mergeCell ref="M95:M99"/>
    <mergeCell ref="N95:N99"/>
    <mergeCell ref="O95:O99"/>
    <mergeCell ref="P95:P99"/>
    <mergeCell ref="A95:A99"/>
    <mergeCell ref="C95:C99"/>
    <mergeCell ref="D95:D99"/>
    <mergeCell ref="H95:H99"/>
    <mergeCell ref="I95:I99"/>
    <mergeCell ref="J95:J99"/>
    <mergeCell ref="Q91:Q94"/>
    <mergeCell ref="R91:R94"/>
    <mergeCell ref="K91:K94"/>
    <mergeCell ref="L91:L94"/>
    <mergeCell ref="M91:M94"/>
    <mergeCell ref="N91:N94"/>
    <mergeCell ref="O91:O94"/>
    <mergeCell ref="P91:P94"/>
    <mergeCell ref="A91:A94"/>
    <mergeCell ref="C91:C94"/>
    <mergeCell ref="D91:D94"/>
    <mergeCell ref="H91:H94"/>
    <mergeCell ref="I91:I94"/>
    <mergeCell ref="J91:J94"/>
    <mergeCell ref="E91:E94"/>
    <mergeCell ref="E95:E99"/>
    <mergeCell ref="B91:B94"/>
    <mergeCell ref="B95:B99"/>
    <mergeCell ref="Q106:Q107"/>
    <mergeCell ref="R106:R107"/>
    <mergeCell ref="K106:K107"/>
    <mergeCell ref="L106:L107"/>
    <mergeCell ref="M106:M107"/>
    <mergeCell ref="N106:N107"/>
    <mergeCell ref="O106:O107"/>
    <mergeCell ref="P106:P107"/>
    <mergeCell ref="A106:A107"/>
    <mergeCell ref="C106:C107"/>
    <mergeCell ref="D106:D107"/>
    <mergeCell ref="H106:H107"/>
    <mergeCell ref="I106:I107"/>
    <mergeCell ref="J106:J107"/>
    <mergeCell ref="Q100:Q105"/>
    <mergeCell ref="R100:R105"/>
    <mergeCell ref="K100:K105"/>
    <mergeCell ref="L100:L105"/>
    <mergeCell ref="M100:M105"/>
    <mergeCell ref="N100:N105"/>
    <mergeCell ref="O100:O105"/>
    <mergeCell ref="P100:P105"/>
    <mergeCell ref="A100:A105"/>
    <mergeCell ref="C100:C105"/>
    <mergeCell ref="D100:D105"/>
    <mergeCell ref="H100:H105"/>
    <mergeCell ref="I100:I105"/>
    <mergeCell ref="J100:J105"/>
    <mergeCell ref="E100:E105"/>
    <mergeCell ref="E106:E107"/>
    <mergeCell ref="B100:B105"/>
    <mergeCell ref="B106:B107"/>
    <mergeCell ref="Q113:Q116"/>
    <mergeCell ref="R113:R116"/>
    <mergeCell ref="K113:K116"/>
    <mergeCell ref="L113:L116"/>
    <mergeCell ref="M113:M116"/>
    <mergeCell ref="N113:N116"/>
    <mergeCell ref="O113:O116"/>
    <mergeCell ref="P113:P116"/>
    <mergeCell ref="A113:A116"/>
    <mergeCell ref="C113:C116"/>
    <mergeCell ref="D113:D116"/>
    <mergeCell ref="H113:H116"/>
    <mergeCell ref="I113:I116"/>
    <mergeCell ref="J113:J116"/>
    <mergeCell ref="Q108:Q112"/>
    <mergeCell ref="R108:R112"/>
    <mergeCell ref="K108:K112"/>
    <mergeCell ref="L108:L112"/>
    <mergeCell ref="M108:M112"/>
    <mergeCell ref="N108:N112"/>
    <mergeCell ref="O108:O112"/>
    <mergeCell ref="P108:P112"/>
    <mergeCell ref="A108:A112"/>
    <mergeCell ref="C108:C112"/>
    <mergeCell ref="D108:D112"/>
    <mergeCell ref="H108:H112"/>
    <mergeCell ref="I108:I112"/>
    <mergeCell ref="J108:J112"/>
    <mergeCell ref="E108:E112"/>
    <mergeCell ref="E113:E116"/>
    <mergeCell ref="B108:B112"/>
    <mergeCell ref="B113:B116"/>
    <mergeCell ref="Q119:Q122"/>
    <mergeCell ref="R119:R122"/>
    <mergeCell ref="K119:K122"/>
    <mergeCell ref="L119:L122"/>
    <mergeCell ref="M119:M122"/>
    <mergeCell ref="N119:N122"/>
    <mergeCell ref="O119:O122"/>
    <mergeCell ref="P119:P122"/>
    <mergeCell ref="A119:A122"/>
    <mergeCell ref="C119:C122"/>
    <mergeCell ref="D119:D122"/>
    <mergeCell ref="H119:H122"/>
    <mergeCell ref="I119:I122"/>
    <mergeCell ref="J119:J122"/>
    <mergeCell ref="Q117:Q118"/>
    <mergeCell ref="R117:R118"/>
    <mergeCell ref="K117:K118"/>
    <mergeCell ref="L117:L118"/>
    <mergeCell ref="M117:M118"/>
    <mergeCell ref="N117:N118"/>
    <mergeCell ref="O117:O118"/>
    <mergeCell ref="P117:P118"/>
    <mergeCell ref="A117:A118"/>
    <mergeCell ref="C117:C118"/>
    <mergeCell ref="D117:D118"/>
    <mergeCell ref="H117:H118"/>
    <mergeCell ref="I117:I118"/>
    <mergeCell ref="J117:J118"/>
    <mergeCell ref="E117:E118"/>
    <mergeCell ref="E119:E122"/>
    <mergeCell ref="B117:B118"/>
    <mergeCell ref="B119:B122"/>
    <mergeCell ref="Q130:Q133"/>
    <mergeCell ref="R130:R133"/>
    <mergeCell ref="K130:K133"/>
    <mergeCell ref="L130:L133"/>
    <mergeCell ref="M130:M133"/>
    <mergeCell ref="N130:N133"/>
    <mergeCell ref="O130:O133"/>
    <mergeCell ref="P130:P133"/>
    <mergeCell ref="A130:A133"/>
    <mergeCell ref="C130:C133"/>
    <mergeCell ref="D130:D133"/>
    <mergeCell ref="H130:H133"/>
    <mergeCell ref="I130:I133"/>
    <mergeCell ref="J130:J133"/>
    <mergeCell ref="Q123:Q128"/>
    <mergeCell ref="R123:R128"/>
    <mergeCell ref="K123:K128"/>
    <mergeCell ref="L123:L128"/>
    <mergeCell ref="M123:M128"/>
    <mergeCell ref="N123:N128"/>
    <mergeCell ref="O123:O128"/>
    <mergeCell ref="P123:P128"/>
    <mergeCell ref="A123:A128"/>
    <mergeCell ref="C123:C128"/>
    <mergeCell ref="D123:D128"/>
    <mergeCell ref="H123:H128"/>
    <mergeCell ref="I123:I128"/>
    <mergeCell ref="J123:J128"/>
    <mergeCell ref="E123:E128"/>
    <mergeCell ref="E130:E133"/>
    <mergeCell ref="B123:B128"/>
    <mergeCell ref="B130:B133"/>
    <mergeCell ref="Q138:Q140"/>
    <mergeCell ref="R138:R140"/>
    <mergeCell ref="K138:K140"/>
    <mergeCell ref="L138:L140"/>
    <mergeCell ref="M138:M140"/>
    <mergeCell ref="N138:N140"/>
    <mergeCell ref="O138:O140"/>
    <mergeCell ref="P138:P140"/>
    <mergeCell ref="A138:A140"/>
    <mergeCell ref="C138:C140"/>
    <mergeCell ref="D138:D140"/>
    <mergeCell ref="H138:H140"/>
    <mergeCell ref="I138:I140"/>
    <mergeCell ref="J138:J140"/>
    <mergeCell ref="Q134:Q137"/>
    <mergeCell ref="R134:R137"/>
    <mergeCell ref="K134:K137"/>
    <mergeCell ref="L134:L137"/>
    <mergeCell ref="M134:M137"/>
    <mergeCell ref="N134:N137"/>
    <mergeCell ref="O134:O137"/>
    <mergeCell ref="P134:P137"/>
    <mergeCell ref="A134:A137"/>
    <mergeCell ref="C134:C137"/>
    <mergeCell ref="D134:D137"/>
    <mergeCell ref="H134:H137"/>
    <mergeCell ref="I134:I137"/>
    <mergeCell ref="J134:J137"/>
    <mergeCell ref="E134:E137"/>
    <mergeCell ref="E138:E140"/>
    <mergeCell ref="B134:B137"/>
    <mergeCell ref="B138:B140"/>
    <mergeCell ref="Q148:Q151"/>
    <mergeCell ref="R148:R151"/>
    <mergeCell ref="K148:K151"/>
    <mergeCell ref="L148:L151"/>
    <mergeCell ref="M148:M151"/>
    <mergeCell ref="N148:N151"/>
    <mergeCell ref="O148:O151"/>
    <mergeCell ref="P148:P151"/>
    <mergeCell ref="A148:A151"/>
    <mergeCell ref="C148:C151"/>
    <mergeCell ref="D148:D151"/>
    <mergeCell ref="H148:H151"/>
    <mergeCell ref="I148:I151"/>
    <mergeCell ref="J148:J151"/>
    <mergeCell ref="Q141:Q147"/>
    <mergeCell ref="R141:R147"/>
    <mergeCell ref="K141:K147"/>
    <mergeCell ref="L141:L147"/>
    <mergeCell ref="M141:M147"/>
    <mergeCell ref="N141:N147"/>
    <mergeCell ref="O141:O147"/>
    <mergeCell ref="P141:P147"/>
    <mergeCell ref="A141:A147"/>
    <mergeCell ref="C141:C147"/>
    <mergeCell ref="D141:D147"/>
    <mergeCell ref="H141:H147"/>
    <mergeCell ref="I141:I147"/>
    <mergeCell ref="J141:J147"/>
    <mergeCell ref="E141:E147"/>
    <mergeCell ref="E148:E151"/>
    <mergeCell ref="B141:B147"/>
    <mergeCell ref="B148:B151"/>
    <mergeCell ref="Q154:Q158"/>
    <mergeCell ref="R154:R158"/>
    <mergeCell ref="K154:K158"/>
    <mergeCell ref="L154:L158"/>
    <mergeCell ref="M154:M158"/>
    <mergeCell ref="N154:N158"/>
    <mergeCell ref="O154:O158"/>
    <mergeCell ref="P154:P158"/>
    <mergeCell ref="A154:A158"/>
    <mergeCell ref="C154:C158"/>
    <mergeCell ref="D154:D158"/>
    <mergeCell ref="H154:H158"/>
    <mergeCell ref="I154:I158"/>
    <mergeCell ref="J154:J158"/>
    <mergeCell ref="Q152:Q153"/>
    <mergeCell ref="R152:R153"/>
    <mergeCell ref="K152:K153"/>
    <mergeCell ref="L152:L153"/>
    <mergeCell ref="M152:M153"/>
    <mergeCell ref="N152:N153"/>
    <mergeCell ref="O152:O153"/>
    <mergeCell ref="P152:P153"/>
    <mergeCell ref="A152:A153"/>
    <mergeCell ref="C152:C153"/>
    <mergeCell ref="D152:D153"/>
    <mergeCell ref="H152:H153"/>
    <mergeCell ref="I152:I153"/>
    <mergeCell ref="J152:J153"/>
    <mergeCell ref="E152:E153"/>
    <mergeCell ref="E154:E158"/>
    <mergeCell ref="B152:B153"/>
    <mergeCell ref="B154:B158"/>
    <mergeCell ref="Q163:Q164"/>
    <mergeCell ref="R163:R164"/>
    <mergeCell ref="K163:K164"/>
    <mergeCell ref="L163:L164"/>
    <mergeCell ref="M163:M164"/>
    <mergeCell ref="N163:N164"/>
    <mergeCell ref="O163:O164"/>
    <mergeCell ref="P163:P164"/>
    <mergeCell ref="A163:A164"/>
    <mergeCell ref="C163:C164"/>
    <mergeCell ref="D163:D164"/>
    <mergeCell ref="H163:H164"/>
    <mergeCell ref="I163:I164"/>
    <mergeCell ref="J163:J164"/>
    <mergeCell ref="Q159:Q162"/>
    <mergeCell ref="R159:R162"/>
    <mergeCell ref="K159:K162"/>
    <mergeCell ref="L159:L162"/>
    <mergeCell ref="M159:M162"/>
    <mergeCell ref="N159:N162"/>
    <mergeCell ref="O159:O162"/>
    <mergeCell ref="P159:P162"/>
    <mergeCell ref="A159:A162"/>
    <mergeCell ref="C159:C162"/>
    <mergeCell ref="D159:D162"/>
    <mergeCell ref="H159:H162"/>
    <mergeCell ref="I159:I162"/>
    <mergeCell ref="J159:J162"/>
    <mergeCell ref="E159:E162"/>
    <mergeCell ref="E163:E164"/>
    <mergeCell ref="B159:B162"/>
    <mergeCell ref="B163:B164"/>
    <mergeCell ref="Q168:Q172"/>
    <mergeCell ref="R168:R172"/>
    <mergeCell ref="K168:K172"/>
    <mergeCell ref="L168:L172"/>
    <mergeCell ref="M168:M172"/>
    <mergeCell ref="N168:N172"/>
    <mergeCell ref="O168:O172"/>
    <mergeCell ref="P168:P172"/>
    <mergeCell ref="A168:A172"/>
    <mergeCell ref="C168:C172"/>
    <mergeCell ref="D168:D172"/>
    <mergeCell ref="H168:H172"/>
    <mergeCell ref="I168:I172"/>
    <mergeCell ref="J168:J172"/>
    <mergeCell ref="Q165:Q167"/>
    <mergeCell ref="R165:R167"/>
    <mergeCell ref="K165:K167"/>
    <mergeCell ref="L165:L167"/>
    <mergeCell ref="M165:M167"/>
    <mergeCell ref="N165:N167"/>
    <mergeCell ref="O165:O167"/>
    <mergeCell ref="P165:P167"/>
    <mergeCell ref="A165:A167"/>
    <mergeCell ref="C165:C167"/>
    <mergeCell ref="D165:D167"/>
    <mergeCell ref="H165:H167"/>
    <mergeCell ref="I165:I167"/>
    <mergeCell ref="J165:J167"/>
    <mergeCell ref="E165:E167"/>
    <mergeCell ref="E168:E172"/>
    <mergeCell ref="B165:B167"/>
    <mergeCell ref="B168:B172"/>
    <mergeCell ref="Q176:Q180"/>
    <mergeCell ref="R176:R180"/>
    <mergeCell ref="K176:K180"/>
    <mergeCell ref="L176:L180"/>
    <mergeCell ref="M176:M180"/>
    <mergeCell ref="N176:N180"/>
    <mergeCell ref="O176:O180"/>
    <mergeCell ref="P176:P180"/>
    <mergeCell ref="A176:A180"/>
    <mergeCell ref="C176:C180"/>
    <mergeCell ref="D176:D180"/>
    <mergeCell ref="H176:H180"/>
    <mergeCell ref="I176:I180"/>
    <mergeCell ref="J176:J180"/>
    <mergeCell ref="Q173:Q175"/>
    <mergeCell ref="R173:R175"/>
    <mergeCell ref="K173:K175"/>
    <mergeCell ref="L173:L175"/>
    <mergeCell ref="M173:M175"/>
    <mergeCell ref="N173:N175"/>
    <mergeCell ref="O173:O175"/>
    <mergeCell ref="P173:P175"/>
    <mergeCell ref="A173:A175"/>
    <mergeCell ref="C173:C175"/>
    <mergeCell ref="D173:D175"/>
    <mergeCell ref="H173:H175"/>
    <mergeCell ref="I173:I175"/>
    <mergeCell ref="J173:J175"/>
    <mergeCell ref="E173:E175"/>
    <mergeCell ref="E176:E180"/>
    <mergeCell ref="B173:B175"/>
    <mergeCell ref="B176:B180"/>
    <mergeCell ref="Q187:Q190"/>
    <mergeCell ref="R187:R190"/>
    <mergeCell ref="K187:K190"/>
    <mergeCell ref="L187:L190"/>
    <mergeCell ref="M187:M190"/>
    <mergeCell ref="N187:N190"/>
    <mergeCell ref="O187:O190"/>
    <mergeCell ref="P187:P190"/>
    <mergeCell ref="A187:A190"/>
    <mergeCell ref="C187:C190"/>
    <mergeCell ref="D187:D190"/>
    <mergeCell ref="H187:H190"/>
    <mergeCell ref="I187:I190"/>
    <mergeCell ref="J187:J190"/>
    <mergeCell ref="Q181:Q186"/>
    <mergeCell ref="R181:R186"/>
    <mergeCell ref="K181:K186"/>
    <mergeCell ref="L181:L186"/>
    <mergeCell ref="M181:M186"/>
    <mergeCell ref="N181:N186"/>
    <mergeCell ref="O181:O186"/>
    <mergeCell ref="P181:P186"/>
    <mergeCell ref="A181:A186"/>
    <mergeCell ref="C181:C186"/>
    <mergeCell ref="D181:D186"/>
    <mergeCell ref="H181:H186"/>
    <mergeCell ref="I181:I186"/>
    <mergeCell ref="J181:J186"/>
    <mergeCell ref="E181:E186"/>
    <mergeCell ref="E187:E190"/>
    <mergeCell ref="B181:B186"/>
    <mergeCell ref="B187:B190"/>
    <mergeCell ref="Q195:Q198"/>
    <mergeCell ref="R195:R198"/>
    <mergeCell ref="K195:K198"/>
    <mergeCell ref="L195:L198"/>
    <mergeCell ref="M195:M198"/>
    <mergeCell ref="N195:N198"/>
    <mergeCell ref="O195:O198"/>
    <mergeCell ref="P195:P198"/>
    <mergeCell ref="A195:A198"/>
    <mergeCell ref="C195:C198"/>
    <mergeCell ref="D195:D198"/>
    <mergeCell ref="H195:H198"/>
    <mergeCell ref="I195:I198"/>
    <mergeCell ref="J195:J198"/>
    <mergeCell ref="Q191:Q194"/>
    <mergeCell ref="R191:R194"/>
    <mergeCell ref="K191:K194"/>
    <mergeCell ref="L191:L194"/>
    <mergeCell ref="M191:M194"/>
    <mergeCell ref="N191:N194"/>
    <mergeCell ref="O191:O194"/>
    <mergeCell ref="P191:P194"/>
    <mergeCell ref="A191:A194"/>
    <mergeCell ref="C191:C194"/>
    <mergeCell ref="D191:D194"/>
    <mergeCell ref="H191:H194"/>
    <mergeCell ref="I191:I194"/>
    <mergeCell ref="J191:J194"/>
    <mergeCell ref="E191:E194"/>
    <mergeCell ref="E195:E198"/>
    <mergeCell ref="B191:B194"/>
    <mergeCell ref="B195:B198"/>
    <mergeCell ref="Q203:Q204"/>
    <mergeCell ref="R203:R204"/>
    <mergeCell ref="K203:K204"/>
    <mergeCell ref="L203:L204"/>
    <mergeCell ref="M203:M204"/>
    <mergeCell ref="N203:N204"/>
    <mergeCell ref="O203:O204"/>
    <mergeCell ref="P203:P204"/>
    <mergeCell ref="A203:A204"/>
    <mergeCell ref="C203:C204"/>
    <mergeCell ref="D203:D204"/>
    <mergeCell ref="H203:H204"/>
    <mergeCell ref="I203:I204"/>
    <mergeCell ref="J203:J204"/>
    <mergeCell ref="Q199:Q202"/>
    <mergeCell ref="R199:R202"/>
    <mergeCell ref="K199:K202"/>
    <mergeCell ref="L199:L202"/>
    <mergeCell ref="M199:M202"/>
    <mergeCell ref="N199:N202"/>
    <mergeCell ref="O199:O202"/>
    <mergeCell ref="P199:P202"/>
    <mergeCell ref="A199:A202"/>
    <mergeCell ref="C199:C202"/>
    <mergeCell ref="D199:D202"/>
    <mergeCell ref="H199:H202"/>
    <mergeCell ref="I199:I202"/>
    <mergeCell ref="J199:J202"/>
    <mergeCell ref="E199:E202"/>
    <mergeCell ref="E203:E204"/>
    <mergeCell ref="B199:B202"/>
    <mergeCell ref="B203:B204"/>
    <mergeCell ref="Q209:Q211"/>
    <mergeCell ref="R209:R211"/>
    <mergeCell ref="K209:K211"/>
    <mergeCell ref="L209:L211"/>
    <mergeCell ref="M209:M211"/>
    <mergeCell ref="N209:N211"/>
    <mergeCell ref="O209:O211"/>
    <mergeCell ref="P209:P211"/>
    <mergeCell ref="A209:A211"/>
    <mergeCell ref="C209:C211"/>
    <mergeCell ref="D209:D211"/>
    <mergeCell ref="H209:H211"/>
    <mergeCell ref="I209:I211"/>
    <mergeCell ref="J209:J211"/>
    <mergeCell ref="Q205:Q208"/>
    <mergeCell ref="R205:R208"/>
    <mergeCell ref="K205:K208"/>
    <mergeCell ref="L205:L208"/>
    <mergeCell ref="M205:M208"/>
    <mergeCell ref="N205:N208"/>
    <mergeCell ref="O205:O208"/>
    <mergeCell ref="P205:P208"/>
    <mergeCell ref="A205:A208"/>
    <mergeCell ref="C205:C208"/>
    <mergeCell ref="D205:D208"/>
    <mergeCell ref="H205:H208"/>
    <mergeCell ref="I205:I208"/>
    <mergeCell ref="J205:J208"/>
    <mergeCell ref="E205:E208"/>
    <mergeCell ref="E209:E211"/>
    <mergeCell ref="B205:B208"/>
    <mergeCell ref="B209:B211"/>
    <mergeCell ref="Q219:Q222"/>
    <mergeCell ref="R219:R222"/>
    <mergeCell ref="K219:K222"/>
    <mergeCell ref="L219:L222"/>
    <mergeCell ref="M219:M222"/>
    <mergeCell ref="N219:N222"/>
    <mergeCell ref="O219:O222"/>
    <mergeCell ref="P219:P222"/>
    <mergeCell ref="A219:A222"/>
    <mergeCell ref="C219:C222"/>
    <mergeCell ref="D219:D222"/>
    <mergeCell ref="H219:H222"/>
    <mergeCell ref="I219:I222"/>
    <mergeCell ref="J219:J222"/>
    <mergeCell ref="Q212:Q218"/>
    <mergeCell ref="R212:R218"/>
    <mergeCell ref="K212:K218"/>
    <mergeCell ref="L212:L218"/>
    <mergeCell ref="M212:M218"/>
    <mergeCell ref="N212:N218"/>
    <mergeCell ref="O212:O218"/>
    <mergeCell ref="P212:P218"/>
    <mergeCell ref="A212:A218"/>
    <mergeCell ref="C212:C218"/>
    <mergeCell ref="D212:D218"/>
    <mergeCell ref="H212:H218"/>
    <mergeCell ref="I212:I218"/>
    <mergeCell ref="J212:J218"/>
    <mergeCell ref="E212:E218"/>
    <mergeCell ref="E219:E222"/>
    <mergeCell ref="B212:B218"/>
    <mergeCell ref="B219:B222"/>
    <mergeCell ref="Q228:Q233"/>
    <mergeCell ref="R228:R233"/>
    <mergeCell ref="K228:K233"/>
    <mergeCell ref="L228:L233"/>
    <mergeCell ref="M228:M233"/>
    <mergeCell ref="N228:N233"/>
    <mergeCell ref="O228:O233"/>
    <mergeCell ref="P228:P233"/>
    <mergeCell ref="A228:A233"/>
    <mergeCell ref="C228:C233"/>
    <mergeCell ref="D228:D233"/>
    <mergeCell ref="H228:H233"/>
    <mergeCell ref="I228:I233"/>
    <mergeCell ref="J228:J233"/>
    <mergeCell ref="Q223:Q227"/>
    <mergeCell ref="R223:R227"/>
    <mergeCell ref="K223:K227"/>
    <mergeCell ref="L223:L227"/>
    <mergeCell ref="M223:M227"/>
    <mergeCell ref="N223:N227"/>
    <mergeCell ref="O223:O227"/>
    <mergeCell ref="P223:P227"/>
    <mergeCell ref="A223:A227"/>
    <mergeCell ref="C223:C227"/>
    <mergeCell ref="D223:D227"/>
    <mergeCell ref="H223:H227"/>
    <mergeCell ref="I223:I227"/>
    <mergeCell ref="J223:J227"/>
    <mergeCell ref="E223:E227"/>
    <mergeCell ref="E228:E233"/>
    <mergeCell ref="B223:B227"/>
    <mergeCell ref="B228:B233"/>
    <mergeCell ref="Q238:Q242"/>
    <mergeCell ref="R238:R242"/>
    <mergeCell ref="K238:K242"/>
    <mergeCell ref="L238:L242"/>
    <mergeCell ref="M238:M242"/>
    <mergeCell ref="N238:N242"/>
    <mergeCell ref="O238:O242"/>
    <mergeCell ref="P238:P242"/>
    <mergeCell ref="A238:A242"/>
    <mergeCell ref="C238:C242"/>
    <mergeCell ref="D238:D242"/>
    <mergeCell ref="H238:H242"/>
    <mergeCell ref="I238:I242"/>
    <mergeCell ref="J238:J242"/>
    <mergeCell ref="Q234:Q237"/>
    <mergeCell ref="R234:R237"/>
    <mergeCell ref="K234:K237"/>
    <mergeCell ref="L234:L237"/>
    <mergeCell ref="M234:M237"/>
    <mergeCell ref="N234:N237"/>
    <mergeCell ref="O234:O237"/>
    <mergeCell ref="P234:P237"/>
    <mergeCell ref="A234:A237"/>
    <mergeCell ref="C234:C237"/>
    <mergeCell ref="D234:D237"/>
    <mergeCell ref="H234:H237"/>
    <mergeCell ref="I234:I237"/>
    <mergeCell ref="J234:J237"/>
    <mergeCell ref="E234:E237"/>
    <mergeCell ref="E238:E242"/>
    <mergeCell ref="B234:B237"/>
    <mergeCell ref="B238:B242"/>
    <mergeCell ref="Q248:Q251"/>
    <mergeCell ref="R248:R251"/>
    <mergeCell ref="K248:K251"/>
    <mergeCell ref="L248:L251"/>
    <mergeCell ref="M248:M251"/>
    <mergeCell ref="N248:N251"/>
    <mergeCell ref="O248:O251"/>
    <mergeCell ref="P248:P251"/>
    <mergeCell ref="A248:A251"/>
    <mergeCell ref="C248:C251"/>
    <mergeCell ref="D248:D251"/>
    <mergeCell ref="H248:H251"/>
    <mergeCell ref="I248:I251"/>
    <mergeCell ref="J248:J251"/>
    <mergeCell ref="Q243:Q247"/>
    <mergeCell ref="R243:R247"/>
    <mergeCell ref="K243:K247"/>
    <mergeCell ref="L243:L247"/>
    <mergeCell ref="M243:M247"/>
    <mergeCell ref="N243:N247"/>
    <mergeCell ref="O243:O247"/>
    <mergeCell ref="P243:P247"/>
    <mergeCell ref="A243:A247"/>
    <mergeCell ref="C243:C247"/>
    <mergeCell ref="D243:D247"/>
    <mergeCell ref="H243:H247"/>
    <mergeCell ref="I243:I247"/>
    <mergeCell ref="J243:J247"/>
    <mergeCell ref="E243:E247"/>
    <mergeCell ref="E248:E251"/>
    <mergeCell ref="B243:B247"/>
    <mergeCell ref="B248:B251"/>
    <mergeCell ref="Q254:Q255"/>
    <mergeCell ref="R254:R255"/>
    <mergeCell ref="K254:K255"/>
    <mergeCell ref="L254:L255"/>
    <mergeCell ref="M254:M255"/>
    <mergeCell ref="N254:N255"/>
    <mergeCell ref="O254:O255"/>
    <mergeCell ref="P254:P255"/>
    <mergeCell ref="A254:A255"/>
    <mergeCell ref="C254:C255"/>
    <mergeCell ref="D254:D255"/>
    <mergeCell ref="H254:H255"/>
    <mergeCell ref="I254:I255"/>
    <mergeCell ref="J254:J255"/>
    <mergeCell ref="Q252:Q253"/>
    <mergeCell ref="R252:R253"/>
    <mergeCell ref="K252:K253"/>
    <mergeCell ref="L252:L253"/>
    <mergeCell ref="M252:M253"/>
    <mergeCell ref="N252:N253"/>
    <mergeCell ref="O252:O253"/>
    <mergeCell ref="P252:P253"/>
    <mergeCell ref="A252:A253"/>
    <mergeCell ref="C252:C253"/>
    <mergeCell ref="D252:D253"/>
    <mergeCell ref="H252:H253"/>
    <mergeCell ref="I252:I253"/>
    <mergeCell ref="J252:J253"/>
    <mergeCell ref="E252:E253"/>
    <mergeCell ref="E254:E255"/>
    <mergeCell ref="B252:B253"/>
    <mergeCell ref="B254:B255"/>
    <mergeCell ref="Q260:Q261"/>
    <mergeCell ref="R260:R261"/>
    <mergeCell ref="K260:K261"/>
    <mergeCell ref="L260:L261"/>
    <mergeCell ref="M260:M261"/>
    <mergeCell ref="N260:N261"/>
    <mergeCell ref="O260:O261"/>
    <mergeCell ref="P260:P261"/>
    <mergeCell ref="A260:A261"/>
    <mergeCell ref="C260:C261"/>
    <mergeCell ref="D260:D261"/>
    <mergeCell ref="H260:H261"/>
    <mergeCell ref="I260:I261"/>
    <mergeCell ref="J260:J261"/>
    <mergeCell ref="Q256:Q259"/>
    <mergeCell ref="R256:R259"/>
    <mergeCell ref="K256:K259"/>
    <mergeCell ref="L256:L259"/>
    <mergeCell ref="M256:M259"/>
    <mergeCell ref="N256:N259"/>
    <mergeCell ref="O256:O259"/>
    <mergeCell ref="P256:P259"/>
    <mergeCell ref="A256:A259"/>
    <mergeCell ref="C256:C259"/>
    <mergeCell ref="D256:D259"/>
    <mergeCell ref="H256:H259"/>
    <mergeCell ref="I256:I259"/>
    <mergeCell ref="J256:J259"/>
    <mergeCell ref="E256:E259"/>
    <mergeCell ref="E260:E261"/>
    <mergeCell ref="B256:B259"/>
    <mergeCell ref="B260:B261"/>
    <mergeCell ref="Q268:Q270"/>
    <mergeCell ref="R268:R270"/>
    <mergeCell ref="K268:K270"/>
    <mergeCell ref="L268:L270"/>
    <mergeCell ref="M268:M270"/>
    <mergeCell ref="N268:N270"/>
    <mergeCell ref="O268:O270"/>
    <mergeCell ref="P268:P270"/>
    <mergeCell ref="A268:A270"/>
    <mergeCell ref="C268:C270"/>
    <mergeCell ref="D268:D270"/>
    <mergeCell ref="H268:H270"/>
    <mergeCell ref="I268:I270"/>
    <mergeCell ref="J268:J270"/>
    <mergeCell ref="Q262:Q267"/>
    <mergeCell ref="R262:R267"/>
    <mergeCell ref="K262:K267"/>
    <mergeCell ref="L262:L267"/>
    <mergeCell ref="M262:M267"/>
    <mergeCell ref="N262:N267"/>
    <mergeCell ref="O262:O267"/>
    <mergeCell ref="P262:P267"/>
    <mergeCell ref="A262:A267"/>
    <mergeCell ref="C262:C267"/>
    <mergeCell ref="D262:D267"/>
    <mergeCell ref="H262:H267"/>
    <mergeCell ref="I262:I267"/>
    <mergeCell ref="J262:J267"/>
    <mergeCell ref="E262:E267"/>
    <mergeCell ref="E268:E270"/>
    <mergeCell ref="B262:B267"/>
    <mergeCell ref="B268:B270"/>
    <mergeCell ref="Q277:Q279"/>
    <mergeCell ref="R277:R279"/>
    <mergeCell ref="K277:K279"/>
    <mergeCell ref="L277:L279"/>
    <mergeCell ref="M277:M279"/>
    <mergeCell ref="N277:N279"/>
    <mergeCell ref="O277:O279"/>
    <mergeCell ref="P277:P279"/>
    <mergeCell ref="A277:A279"/>
    <mergeCell ref="C277:C279"/>
    <mergeCell ref="D277:D279"/>
    <mergeCell ref="H277:H279"/>
    <mergeCell ref="I277:I279"/>
    <mergeCell ref="J277:J279"/>
    <mergeCell ref="Q271:Q276"/>
    <mergeCell ref="R271:R276"/>
    <mergeCell ref="K271:K276"/>
    <mergeCell ref="L271:L276"/>
    <mergeCell ref="M271:M276"/>
    <mergeCell ref="N271:N276"/>
    <mergeCell ref="O271:O276"/>
    <mergeCell ref="P271:P276"/>
    <mergeCell ref="A271:A276"/>
    <mergeCell ref="C271:C276"/>
    <mergeCell ref="D271:D276"/>
    <mergeCell ref="H271:H276"/>
    <mergeCell ref="I271:I276"/>
    <mergeCell ref="J271:J276"/>
    <mergeCell ref="E271:E276"/>
    <mergeCell ref="E277:E279"/>
    <mergeCell ref="B271:B276"/>
    <mergeCell ref="B277:B279"/>
    <mergeCell ref="Q285:Q288"/>
    <mergeCell ref="R285:R288"/>
    <mergeCell ref="K285:K288"/>
    <mergeCell ref="L285:L288"/>
    <mergeCell ref="M285:M288"/>
    <mergeCell ref="N285:N288"/>
    <mergeCell ref="O285:O288"/>
    <mergeCell ref="P285:P288"/>
    <mergeCell ref="A285:A288"/>
    <mergeCell ref="C285:C288"/>
    <mergeCell ref="D285:D288"/>
    <mergeCell ref="H285:H288"/>
    <mergeCell ref="I285:I288"/>
    <mergeCell ref="J285:J288"/>
    <mergeCell ref="Q280:Q284"/>
    <mergeCell ref="R280:R284"/>
    <mergeCell ref="K280:K284"/>
    <mergeCell ref="L280:L284"/>
    <mergeCell ref="M280:M284"/>
    <mergeCell ref="N280:N284"/>
    <mergeCell ref="O280:O284"/>
    <mergeCell ref="P280:P284"/>
    <mergeCell ref="A280:A284"/>
    <mergeCell ref="C280:C284"/>
    <mergeCell ref="D280:D284"/>
    <mergeCell ref="H280:H284"/>
    <mergeCell ref="I280:I284"/>
    <mergeCell ref="J280:J284"/>
    <mergeCell ref="E280:E284"/>
    <mergeCell ref="E285:E288"/>
    <mergeCell ref="B280:B284"/>
    <mergeCell ref="B285:B288"/>
    <mergeCell ref="Q293:Q297"/>
    <mergeCell ref="R293:R297"/>
    <mergeCell ref="K293:K297"/>
    <mergeCell ref="L293:L297"/>
    <mergeCell ref="M293:M297"/>
    <mergeCell ref="N293:N297"/>
    <mergeCell ref="O293:O297"/>
    <mergeCell ref="P293:P297"/>
    <mergeCell ref="A293:A297"/>
    <mergeCell ref="C293:C297"/>
    <mergeCell ref="D293:D297"/>
    <mergeCell ref="H293:H297"/>
    <mergeCell ref="I293:I297"/>
    <mergeCell ref="J293:J297"/>
    <mergeCell ref="Q289:Q292"/>
    <mergeCell ref="R289:R292"/>
    <mergeCell ref="K289:K292"/>
    <mergeCell ref="L289:L292"/>
    <mergeCell ref="M289:M292"/>
    <mergeCell ref="N289:N292"/>
    <mergeCell ref="O289:O292"/>
    <mergeCell ref="P289:P292"/>
    <mergeCell ref="A289:A292"/>
    <mergeCell ref="C289:C292"/>
    <mergeCell ref="D289:D292"/>
    <mergeCell ref="H289:H292"/>
    <mergeCell ref="I289:I292"/>
    <mergeCell ref="J289:J292"/>
    <mergeCell ref="E289:E292"/>
    <mergeCell ref="E293:E297"/>
    <mergeCell ref="B289:B292"/>
    <mergeCell ref="B293:B297"/>
    <mergeCell ref="Q303:Q305"/>
    <mergeCell ref="R303:R305"/>
    <mergeCell ref="K303:K305"/>
    <mergeCell ref="L303:L305"/>
    <mergeCell ref="M303:M305"/>
    <mergeCell ref="N303:N305"/>
    <mergeCell ref="O303:O305"/>
    <mergeCell ref="P303:P305"/>
    <mergeCell ref="A303:A305"/>
    <mergeCell ref="C303:C305"/>
    <mergeCell ref="D303:D305"/>
    <mergeCell ref="H303:H305"/>
    <mergeCell ref="I303:I305"/>
    <mergeCell ref="J303:J305"/>
    <mergeCell ref="Q299:Q302"/>
    <mergeCell ref="R299:R302"/>
    <mergeCell ref="K299:K302"/>
    <mergeCell ref="L299:L302"/>
    <mergeCell ref="M299:M302"/>
    <mergeCell ref="N299:N302"/>
    <mergeCell ref="O299:O302"/>
    <mergeCell ref="P299:P302"/>
    <mergeCell ref="A299:A302"/>
    <mergeCell ref="C299:C302"/>
    <mergeCell ref="D299:D302"/>
    <mergeCell ref="H299:H302"/>
    <mergeCell ref="I299:I302"/>
    <mergeCell ref="J299:J302"/>
    <mergeCell ref="E299:E302"/>
    <mergeCell ref="E303:E305"/>
    <mergeCell ref="B299:B302"/>
    <mergeCell ref="B303:B305"/>
    <mergeCell ref="Q312:Q314"/>
    <mergeCell ref="R312:R314"/>
    <mergeCell ref="K312:K314"/>
    <mergeCell ref="L312:L314"/>
    <mergeCell ref="M312:M314"/>
    <mergeCell ref="N312:N314"/>
    <mergeCell ref="O312:O314"/>
    <mergeCell ref="P312:P314"/>
    <mergeCell ref="A312:A314"/>
    <mergeCell ref="C312:C314"/>
    <mergeCell ref="D312:D314"/>
    <mergeCell ref="H312:H314"/>
    <mergeCell ref="I312:I314"/>
    <mergeCell ref="J312:J314"/>
    <mergeCell ref="Q306:Q310"/>
    <mergeCell ref="R306:R310"/>
    <mergeCell ref="K306:K310"/>
    <mergeCell ref="L306:L310"/>
    <mergeCell ref="M306:M310"/>
    <mergeCell ref="N306:N310"/>
    <mergeCell ref="O306:O310"/>
    <mergeCell ref="P306:P310"/>
    <mergeCell ref="A306:A310"/>
    <mergeCell ref="C306:C310"/>
    <mergeCell ref="D306:D310"/>
    <mergeCell ref="H306:H310"/>
    <mergeCell ref="I306:I310"/>
    <mergeCell ref="J306:J310"/>
    <mergeCell ref="E306:E310"/>
    <mergeCell ref="E312:E314"/>
    <mergeCell ref="B306:B310"/>
    <mergeCell ref="B312:B314"/>
    <mergeCell ref="Q319:Q321"/>
    <mergeCell ref="R319:R321"/>
    <mergeCell ref="K319:K321"/>
    <mergeCell ref="L319:L321"/>
    <mergeCell ref="M319:M321"/>
    <mergeCell ref="N319:N321"/>
    <mergeCell ref="O319:O321"/>
    <mergeCell ref="P319:P321"/>
    <mergeCell ref="A319:A321"/>
    <mergeCell ref="C319:C321"/>
    <mergeCell ref="D319:D321"/>
    <mergeCell ref="H319:H321"/>
    <mergeCell ref="I319:I321"/>
    <mergeCell ref="J319:J321"/>
    <mergeCell ref="Q315:Q318"/>
    <mergeCell ref="R315:R318"/>
    <mergeCell ref="K315:K318"/>
    <mergeCell ref="L315:L318"/>
    <mergeCell ref="M315:M318"/>
    <mergeCell ref="N315:N318"/>
    <mergeCell ref="O315:O318"/>
    <mergeCell ref="P315:P318"/>
    <mergeCell ref="A315:A318"/>
    <mergeCell ref="C315:C318"/>
    <mergeCell ref="D315:D318"/>
    <mergeCell ref="H315:H318"/>
    <mergeCell ref="I315:I318"/>
    <mergeCell ref="J315:J318"/>
    <mergeCell ref="E315:E318"/>
    <mergeCell ref="E319:E321"/>
    <mergeCell ref="B315:B318"/>
    <mergeCell ref="B319:B321"/>
    <mergeCell ref="Q325:Q327"/>
    <mergeCell ref="R325:R327"/>
    <mergeCell ref="K325:K327"/>
    <mergeCell ref="L325:L327"/>
    <mergeCell ref="M325:M327"/>
    <mergeCell ref="N325:N327"/>
    <mergeCell ref="O325:O327"/>
    <mergeCell ref="P325:P327"/>
    <mergeCell ref="A325:A327"/>
    <mergeCell ref="C325:C327"/>
    <mergeCell ref="D325:D327"/>
    <mergeCell ref="H325:H327"/>
    <mergeCell ref="I325:I327"/>
    <mergeCell ref="J325:J327"/>
    <mergeCell ref="Q323:Q324"/>
    <mergeCell ref="R323:R324"/>
    <mergeCell ref="K323:K324"/>
    <mergeCell ref="L323:L324"/>
    <mergeCell ref="M323:M324"/>
    <mergeCell ref="N323:N324"/>
    <mergeCell ref="O323:O324"/>
    <mergeCell ref="P323:P324"/>
    <mergeCell ref="A323:A324"/>
    <mergeCell ref="C323:C324"/>
    <mergeCell ref="D323:D324"/>
    <mergeCell ref="H323:H324"/>
    <mergeCell ref="I323:I324"/>
    <mergeCell ref="J323:J324"/>
    <mergeCell ref="E323:E324"/>
    <mergeCell ref="E325:E327"/>
    <mergeCell ref="B323:B324"/>
    <mergeCell ref="B325:B327"/>
    <mergeCell ref="Q330:Q333"/>
    <mergeCell ref="R330:R333"/>
    <mergeCell ref="K330:K333"/>
    <mergeCell ref="L330:L333"/>
    <mergeCell ref="M330:M333"/>
    <mergeCell ref="N330:N333"/>
    <mergeCell ref="O330:O333"/>
    <mergeCell ref="P330:P333"/>
    <mergeCell ref="A330:A333"/>
    <mergeCell ref="C330:C333"/>
    <mergeCell ref="D330:D333"/>
    <mergeCell ref="H330:H333"/>
    <mergeCell ref="I330:I333"/>
    <mergeCell ref="J330:J333"/>
    <mergeCell ref="Q328:Q329"/>
    <mergeCell ref="R328:R329"/>
    <mergeCell ref="K328:K329"/>
    <mergeCell ref="L328:L329"/>
    <mergeCell ref="M328:M329"/>
    <mergeCell ref="N328:N329"/>
    <mergeCell ref="O328:O329"/>
    <mergeCell ref="P328:P329"/>
    <mergeCell ref="A328:A329"/>
    <mergeCell ref="C328:C329"/>
    <mergeCell ref="D328:D329"/>
    <mergeCell ref="H328:H329"/>
    <mergeCell ref="I328:I329"/>
    <mergeCell ref="J328:J329"/>
    <mergeCell ref="E328:E329"/>
    <mergeCell ref="E330:E333"/>
    <mergeCell ref="B328:B329"/>
    <mergeCell ref="B330:B333"/>
    <mergeCell ref="Q336:Q338"/>
    <mergeCell ref="R336:R338"/>
    <mergeCell ref="K336:K338"/>
    <mergeCell ref="L336:L338"/>
    <mergeCell ref="M336:M338"/>
    <mergeCell ref="N336:N338"/>
    <mergeCell ref="O336:O338"/>
    <mergeCell ref="P336:P338"/>
    <mergeCell ref="A336:A338"/>
    <mergeCell ref="C336:C338"/>
    <mergeCell ref="D336:D338"/>
    <mergeCell ref="H336:H338"/>
    <mergeCell ref="I336:I338"/>
    <mergeCell ref="J336:J338"/>
    <mergeCell ref="Q334:Q335"/>
    <mergeCell ref="R334:R335"/>
    <mergeCell ref="K334:K335"/>
    <mergeCell ref="L334:L335"/>
    <mergeCell ref="M334:M335"/>
    <mergeCell ref="N334:N335"/>
    <mergeCell ref="O334:O335"/>
    <mergeCell ref="P334:P335"/>
    <mergeCell ref="A334:A335"/>
    <mergeCell ref="C334:C335"/>
    <mergeCell ref="D334:D335"/>
    <mergeCell ref="H334:H335"/>
    <mergeCell ref="I334:I335"/>
    <mergeCell ref="J334:J335"/>
    <mergeCell ref="E334:E335"/>
    <mergeCell ref="E336:E338"/>
    <mergeCell ref="B334:B335"/>
    <mergeCell ref="B336:B338"/>
    <mergeCell ref="Q343:Q345"/>
    <mergeCell ref="R343:R345"/>
    <mergeCell ref="K343:K345"/>
    <mergeCell ref="L343:L345"/>
    <mergeCell ref="M343:M345"/>
    <mergeCell ref="N343:N345"/>
    <mergeCell ref="O343:O345"/>
    <mergeCell ref="P343:P345"/>
    <mergeCell ref="A343:A345"/>
    <mergeCell ref="C343:C345"/>
    <mergeCell ref="D343:D345"/>
    <mergeCell ref="H343:H345"/>
    <mergeCell ref="I343:I345"/>
    <mergeCell ref="J343:J345"/>
    <mergeCell ref="Q339:Q342"/>
    <mergeCell ref="R339:R342"/>
    <mergeCell ref="K339:K342"/>
    <mergeCell ref="L339:L342"/>
    <mergeCell ref="M339:M342"/>
    <mergeCell ref="N339:N342"/>
    <mergeCell ref="O339:O342"/>
    <mergeCell ref="P339:P342"/>
    <mergeCell ref="A339:A342"/>
    <mergeCell ref="C339:C342"/>
    <mergeCell ref="D339:D342"/>
    <mergeCell ref="H339:H342"/>
    <mergeCell ref="I339:I342"/>
    <mergeCell ref="J339:J342"/>
    <mergeCell ref="E339:E342"/>
    <mergeCell ref="E343:E345"/>
    <mergeCell ref="B339:B342"/>
    <mergeCell ref="B343:B345"/>
    <mergeCell ref="Q349:Q353"/>
    <mergeCell ref="R349:R353"/>
    <mergeCell ref="K349:K353"/>
    <mergeCell ref="L349:L353"/>
    <mergeCell ref="M349:M353"/>
    <mergeCell ref="N349:N353"/>
    <mergeCell ref="O349:O353"/>
    <mergeCell ref="P349:P353"/>
    <mergeCell ref="A349:A353"/>
    <mergeCell ref="C349:C353"/>
    <mergeCell ref="D349:D353"/>
    <mergeCell ref="H349:H353"/>
    <mergeCell ref="I349:I353"/>
    <mergeCell ref="J349:J353"/>
    <mergeCell ref="Q347:Q348"/>
    <mergeCell ref="R347:R348"/>
    <mergeCell ref="K347:K348"/>
    <mergeCell ref="L347:L348"/>
    <mergeCell ref="M347:M348"/>
    <mergeCell ref="N347:N348"/>
    <mergeCell ref="O347:O348"/>
    <mergeCell ref="P347:P348"/>
    <mergeCell ref="A347:A348"/>
    <mergeCell ref="C347:C348"/>
    <mergeCell ref="D347:D348"/>
    <mergeCell ref="H347:H348"/>
    <mergeCell ref="I347:I348"/>
    <mergeCell ref="J347:J348"/>
    <mergeCell ref="E347:E348"/>
    <mergeCell ref="E349:E353"/>
    <mergeCell ref="B347:B348"/>
    <mergeCell ref="B349:B353"/>
    <mergeCell ref="Q359:Q365"/>
    <mergeCell ref="R359:R365"/>
    <mergeCell ref="K359:K365"/>
    <mergeCell ref="L359:L365"/>
    <mergeCell ref="M359:M365"/>
    <mergeCell ref="N359:N365"/>
    <mergeCell ref="O359:O365"/>
    <mergeCell ref="P359:P365"/>
    <mergeCell ref="A359:A365"/>
    <mergeCell ref="C359:C365"/>
    <mergeCell ref="D359:D365"/>
    <mergeCell ref="H359:H365"/>
    <mergeCell ref="I359:I365"/>
    <mergeCell ref="J359:J365"/>
    <mergeCell ref="Q354:Q358"/>
    <mergeCell ref="R354:R358"/>
    <mergeCell ref="K354:K358"/>
    <mergeCell ref="L354:L358"/>
    <mergeCell ref="M354:M358"/>
    <mergeCell ref="N354:N358"/>
    <mergeCell ref="O354:O358"/>
    <mergeCell ref="P354:P358"/>
    <mergeCell ref="A354:A358"/>
    <mergeCell ref="C354:C358"/>
    <mergeCell ref="D354:D358"/>
    <mergeCell ref="H354:H358"/>
    <mergeCell ref="I354:I358"/>
    <mergeCell ref="J354:J358"/>
    <mergeCell ref="E354:E358"/>
    <mergeCell ref="E359:E365"/>
    <mergeCell ref="B354:B358"/>
    <mergeCell ref="B359:B365"/>
    <mergeCell ref="Q370:Q371"/>
    <mergeCell ref="R370:R371"/>
    <mergeCell ref="K370:K371"/>
    <mergeCell ref="L370:L371"/>
    <mergeCell ref="M370:M371"/>
    <mergeCell ref="N370:N371"/>
    <mergeCell ref="O370:O371"/>
    <mergeCell ref="P370:P371"/>
    <mergeCell ref="A370:A371"/>
    <mergeCell ref="C370:C371"/>
    <mergeCell ref="D370:D371"/>
    <mergeCell ref="H370:H371"/>
    <mergeCell ref="I370:I371"/>
    <mergeCell ref="J370:J371"/>
    <mergeCell ref="Q366:Q368"/>
    <mergeCell ref="R366:R368"/>
    <mergeCell ref="K366:K368"/>
    <mergeCell ref="L366:L368"/>
    <mergeCell ref="M366:M368"/>
    <mergeCell ref="N366:N368"/>
    <mergeCell ref="O366:O368"/>
    <mergeCell ref="P366:P368"/>
    <mergeCell ref="A366:A368"/>
    <mergeCell ref="C366:C368"/>
    <mergeCell ref="D366:D368"/>
    <mergeCell ref="H366:H368"/>
    <mergeCell ref="I366:I368"/>
    <mergeCell ref="J366:J368"/>
    <mergeCell ref="E366:E368"/>
    <mergeCell ref="E370:E371"/>
    <mergeCell ref="B366:B368"/>
    <mergeCell ref="B370:B371"/>
    <mergeCell ref="Q377:Q381"/>
    <mergeCell ref="R377:R381"/>
    <mergeCell ref="K377:K381"/>
    <mergeCell ref="L377:L381"/>
    <mergeCell ref="M377:M381"/>
    <mergeCell ref="N377:N381"/>
    <mergeCell ref="O377:O381"/>
    <mergeCell ref="P377:P381"/>
    <mergeCell ref="A377:A381"/>
    <mergeCell ref="C377:C381"/>
    <mergeCell ref="D377:D381"/>
    <mergeCell ref="H377:H381"/>
    <mergeCell ref="I377:I381"/>
    <mergeCell ref="J377:J381"/>
    <mergeCell ref="Q374:Q376"/>
    <mergeCell ref="R374:R376"/>
    <mergeCell ref="K374:K376"/>
    <mergeCell ref="L374:L376"/>
    <mergeCell ref="M374:M376"/>
    <mergeCell ref="N374:N376"/>
    <mergeCell ref="O374:O376"/>
    <mergeCell ref="P374:P376"/>
    <mergeCell ref="A374:A376"/>
    <mergeCell ref="C374:C376"/>
    <mergeCell ref="D374:D376"/>
    <mergeCell ref="H374:H376"/>
    <mergeCell ref="I374:I376"/>
    <mergeCell ref="J374:J376"/>
    <mergeCell ref="E374:E376"/>
    <mergeCell ref="E377:E381"/>
    <mergeCell ref="B374:B376"/>
    <mergeCell ref="B377:B381"/>
    <mergeCell ref="Q384:Q388"/>
    <mergeCell ref="R384:R388"/>
    <mergeCell ref="K384:K388"/>
    <mergeCell ref="L384:L388"/>
    <mergeCell ref="M384:M388"/>
    <mergeCell ref="N384:N388"/>
    <mergeCell ref="O384:O388"/>
    <mergeCell ref="P384:P388"/>
    <mergeCell ref="A384:A388"/>
    <mergeCell ref="C384:C388"/>
    <mergeCell ref="D384:D388"/>
    <mergeCell ref="H384:H388"/>
    <mergeCell ref="I384:I388"/>
    <mergeCell ref="J384:J388"/>
    <mergeCell ref="Q382:Q383"/>
    <mergeCell ref="R382:R383"/>
    <mergeCell ref="K382:K383"/>
    <mergeCell ref="L382:L383"/>
    <mergeCell ref="M382:M383"/>
    <mergeCell ref="N382:N383"/>
    <mergeCell ref="O382:O383"/>
    <mergeCell ref="P382:P383"/>
    <mergeCell ref="A382:A383"/>
    <mergeCell ref="C382:C383"/>
    <mergeCell ref="D382:D383"/>
    <mergeCell ref="H382:H383"/>
    <mergeCell ref="I382:I383"/>
    <mergeCell ref="J382:J383"/>
    <mergeCell ref="E382:E383"/>
    <mergeCell ref="E384:E388"/>
    <mergeCell ref="B382:B383"/>
    <mergeCell ref="B384:B38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BD92E-9046-4760-8A11-2F21392E8A78}">
  <dimension ref="A1:R116"/>
  <sheetViews>
    <sheetView workbookViewId="0">
      <selection activeCell="E1" sqref="E1"/>
    </sheetView>
  </sheetViews>
  <sheetFormatPr defaultRowHeight="12.75" x14ac:dyDescent="0.2"/>
  <cols>
    <col min="1" max="1" width="14.28515625" bestFit="1" customWidth="1"/>
    <col min="3" max="3" width="36.7109375" bestFit="1" customWidth="1"/>
    <col min="4" max="4" width="14" customWidth="1"/>
    <col min="7" max="7" width="15.28515625" customWidth="1"/>
    <col min="8" max="8" width="11.7109375" customWidth="1"/>
    <col min="10" max="11" width="11.140625" bestFit="1" customWidth="1"/>
    <col min="15" max="18" width="9.28515625" bestFit="1" customWidth="1"/>
  </cols>
  <sheetData>
    <row r="1" spans="1:18" ht="15" x14ac:dyDescent="0.25">
      <c r="A1" s="112" t="s">
        <v>179</v>
      </c>
      <c r="B1" s="112" t="s">
        <v>180</v>
      </c>
      <c r="C1" s="112" t="s">
        <v>181</v>
      </c>
      <c r="D1" s="112" t="s">
        <v>182</v>
      </c>
      <c r="E1" s="112" t="s">
        <v>183</v>
      </c>
      <c r="F1" s="112" t="s">
        <v>184</v>
      </c>
      <c r="G1" s="112" t="s">
        <v>532</v>
      </c>
      <c r="H1" s="112" t="s">
        <v>185</v>
      </c>
      <c r="I1" s="112" t="s">
        <v>186</v>
      </c>
      <c r="J1" s="112" t="s">
        <v>3</v>
      </c>
      <c r="K1" s="112" t="s">
        <v>4</v>
      </c>
      <c r="L1" s="112" t="s">
        <v>187</v>
      </c>
      <c r="M1" s="112" t="s">
        <v>188</v>
      </c>
      <c r="N1" s="112" t="s">
        <v>189</v>
      </c>
      <c r="O1" s="112" t="s">
        <v>190</v>
      </c>
      <c r="P1" s="112" t="s">
        <v>191</v>
      </c>
      <c r="Q1" s="112" t="s">
        <v>192</v>
      </c>
      <c r="R1" s="112" t="s">
        <v>193</v>
      </c>
    </row>
    <row r="2" spans="1:18" ht="15" x14ac:dyDescent="0.25">
      <c r="A2" s="113">
        <v>44368</v>
      </c>
      <c r="B2" s="112"/>
      <c r="C2" s="112" t="s">
        <v>194</v>
      </c>
      <c r="D2" s="112" t="s">
        <v>195</v>
      </c>
      <c r="E2" s="112" t="s">
        <v>196</v>
      </c>
      <c r="F2" s="112" t="s">
        <v>197</v>
      </c>
      <c r="G2" s="112"/>
      <c r="H2" s="112" t="s">
        <v>198</v>
      </c>
      <c r="I2" s="112" t="s">
        <v>199</v>
      </c>
      <c r="J2" s="112">
        <v>443712468</v>
      </c>
      <c r="K2" s="113">
        <v>27215</v>
      </c>
      <c r="L2" s="112" t="s">
        <v>200</v>
      </c>
      <c r="M2" s="112">
        <v>2376796</v>
      </c>
      <c r="N2" s="112" t="s">
        <v>201</v>
      </c>
      <c r="O2" s="112">
        <v>335</v>
      </c>
      <c r="P2" s="112">
        <v>8561.7000000000007</v>
      </c>
      <c r="Q2" s="112">
        <v>844.06</v>
      </c>
      <c r="R2" s="112">
        <v>9405.76</v>
      </c>
    </row>
    <row r="3" spans="1:18" ht="15" x14ac:dyDescent="0.25">
      <c r="A3" s="113">
        <v>44406</v>
      </c>
      <c r="B3" s="112"/>
      <c r="C3" s="112" t="s">
        <v>204</v>
      </c>
      <c r="D3" s="112" t="s">
        <v>195</v>
      </c>
      <c r="E3" s="112" t="s">
        <v>205</v>
      </c>
      <c r="F3" s="112" t="s">
        <v>206</v>
      </c>
      <c r="G3" s="112"/>
      <c r="H3" s="112" t="s">
        <v>198</v>
      </c>
      <c r="I3" s="112" t="s">
        <v>199</v>
      </c>
      <c r="J3" s="112">
        <v>40553521</v>
      </c>
      <c r="K3" s="113">
        <v>28699</v>
      </c>
      <c r="L3" s="112" t="s">
        <v>207</v>
      </c>
      <c r="M3" s="112">
        <v>2436056</v>
      </c>
      <c r="N3" s="112" t="s">
        <v>208</v>
      </c>
      <c r="O3" s="112">
        <v>87</v>
      </c>
      <c r="P3" s="112">
        <v>3129.44</v>
      </c>
      <c r="Q3" s="112">
        <v>1031.57</v>
      </c>
      <c r="R3" s="112">
        <v>4161.01</v>
      </c>
    </row>
    <row r="4" spans="1:18" ht="15" x14ac:dyDescent="0.25">
      <c r="A4" s="113">
        <v>44420</v>
      </c>
      <c r="B4" s="112"/>
      <c r="C4" s="112" t="s">
        <v>209</v>
      </c>
      <c r="D4" s="112" t="s">
        <v>195</v>
      </c>
      <c r="E4" s="112" t="s">
        <v>196</v>
      </c>
      <c r="F4" s="112" t="s">
        <v>210</v>
      </c>
      <c r="G4" s="112"/>
      <c r="H4" s="112" t="s">
        <v>198</v>
      </c>
      <c r="I4" s="112" t="s">
        <v>199</v>
      </c>
      <c r="J4" s="112">
        <v>7049083</v>
      </c>
      <c r="K4" s="113">
        <v>23456</v>
      </c>
      <c r="L4" s="112" t="s">
        <v>211</v>
      </c>
      <c r="M4" s="112">
        <v>2395252</v>
      </c>
      <c r="N4" s="112" t="s">
        <v>212</v>
      </c>
      <c r="O4" s="112">
        <v>223</v>
      </c>
      <c r="P4" s="112">
        <v>2045</v>
      </c>
      <c r="Q4" s="112">
        <v>624.87</v>
      </c>
      <c r="R4" s="112">
        <v>2669.87</v>
      </c>
    </row>
    <row r="5" spans="1:18" ht="15" x14ac:dyDescent="0.25">
      <c r="A5" s="113">
        <v>44431</v>
      </c>
      <c r="B5" s="112"/>
      <c r="C5" s="112" t="s">
        <v>213</v>
      </c>
      <c r="D5" s="112" t="s">
        <v>195</v>
      </c>
      <c r="E5" s="112" t="s">
        <v>196</v>
      </c>
      <c r="F5" s="112" t="s">
        <v>214</v>
      </c>
      <c r="G5" s="112"/>
      <c r="H5" s="112" t="s">
        <v>198</v>
      </c>
      <c r="I5" s="112" t="s">
        <v>199</v>
      </c>
      <c r="J5" s="112">
        <v>453025991</v>
      </c>
      <c r="K5" s="113">
        <v>14095</v>
      </c>
      <c r="L5" s="112" t="s">
        <v>215</v>
      </c>
      <c r="M5" s="112">
        <v>2442198</v>
      </c>
      <c r="N5" s="112" t="s">
        <v>208</v>
      </c>
      <c r="O5" s="112">
        <v>168</v>
      </c>
      <c r="P5" s="112">
        <v>5031</v>
      </c>
      <c r="Q5" s="112">
        <v>361.49</v>
      </c>
      <c r="R5" s="112">
        <v>5392.49</v>
      </c>
    </row>
    <row r="6" spans="1:18" ht="15" x14ac:dyDescent="0.25">
      <c r="A6" s="113">
        <v>44448</v>
      </c>
      <c r="B6" s="112"/>
      <c r="C6" s="112" t="s">
        <v>216</v>
      </c>
      <c r="D6" s="112" t="s">
        <v>195</v>
      </c>
      <c r="E6" s="112" t="s">
        <v>196</v>
      </c>
      <c r="F6" s="112" t="s">
        <v>217</v>
      </c>
      <c r="G6" s="112"/>
      <c r="H6" s="112" t="s">
        <v>198</v>
      </c>
      <c r="I6" s="112" t="s">
        <v>199</v>
      </c>
      <c r="J6" s="112">
        <v>464748326</v>
      </c>
      <c r="K6" s="113">
        <v>20127</v>
      </c>
      <c r="L6" s="112" t="s">
        <v>218</v>
      </c>
      <c r="M6" s="112">
        <v>2428595</v>
      </c>
      <c r="N6" s="112" t="s">
        <v>208</v>
      </c>
      <c r="O6" s="112">
        <v>199</v>
      </c>
      <c r="P6" s="112">
        <v>7499</v>
      </c>
      <c r="Q6" s="112">
        <v>963.03</v>
      </c>
      <c r="R6" s="112">
        <v>8462.0300000000007</v>
      </c>
    </row>
    <row r="7" spans="1:18" ht="15" x14ac:dyDescent="0.25">
      <c r="A7" s="113">
        <v>44448</v>
      </c>
      <c r="B7" s="112"/>
      <c r="C7" s="112" t="s">
        <v>220</v>
      </c>
      <c r="D7" s="112" t="s">
        <v>195</v>
      </c>
      <c r="E7" s="112" t="s">
        <v>196</v>
      </c>
      <c r="F7" s="112" t="s">
        <v>210</v>
      </c>
      <c r="G7" s="112"/>
      <c r="H7" s="112" t="s">
        <v>198</v>
      </c>
      <c r="I7" s="112" t="s">
        <v>199</v>
      </c>
      <c r="J7" s="112">
        <v>453645996</v>
      </c>
      <c r="K7" s="113">
        <v>32053</v>
      </c>
      <c r="L7" s="112" t="s">
        <v>221</v>
      </c>
      <c r="M7" s="112">
        <v>2479133</v>
      </c>
      <c r="N7" s="112" t="s">
        <v>222</v>
      </c>
      <c r="O7" s="112">
        <v>199</v>
      </c>
      <c r="P7" s="112">
        <v>4333</v>
      </c>
      <c r="Q7" s="112">
        <v>876.05</v>
      </c>
      <c r="R7" s="112">
        <v>5209.05</v>
      </c>
    </row>
    <row r="8" spans="1:18" ht="15" x14ac:dyDescent="0.25">
      <c r="A8" s="113">
        <v>44463</v>
      </c>
      <c r="B8" s="112"/>
      <c r="C8" s="112" t="s">
        <v>224</v>
      </c>
      <c r="D8" s="112" t="s">
        <v>195</v>
      </c>
      <c r="E8" s="112" t="s">
        <v>205</v>
      </c>
      <c r="F8" s="112" t="s">
        <v>225</v>
      </c>
      <c r="G8" s="112"/>
      <c r="H8" s="112" t="s">
        <v>226</v>
      </c>
      <c r="I8" s="112" t="s">
        <v>199</v>
      </c>
      <c r="J8" s="112">
        <v>463806117</v>
      </c>
      <c r="K8" s="113">
        <v>26660</v>
      </c>
      <c r="L8" s="112" t="s">
        <v>227</v>
      </c>
      <c r="M8" s="112">
        <v>2503592</v>
      </c>
      <c r="N8" s="112" t="s">
        <v>228</v>
      </c>
      <c r="O8" s="112">
        <v>90</v>
      </c>
      <c r="P8" s="112">
        <v>851.44</v>
      </c>
      <c r="Q8" s="112">
        <v>1088.43</v>
      </c>
      <c r="R8" s="112">
        <v>1939.87</v>
      </c>
    </row>
    <row r="9" spans="1:18" ht="15" x14ac:dyDescent="0.25">
      <c r="A9" s="113">
        <v>44483</v>
      </c>
      <c r="B9" s="112"/>
      <c r="C9" s="112" t="s">
        <v>230</v>
      </c>
      <c r="D9" s="112" t="s">
        <v>195</v>
      </c>
      <c r="E9" s="112" t="s">
        <v>205</v>
      </c>
      <c r="F9" s="112" t="s">
        <v>231</v>
      </c>
      <c r="G9" s="112"/>
      <c r="H9" s="112" t="s">
        <v>198</v>
      </c>
      <c r="I9" s="112" t="s">
        <v>199</v>
      </c>
      <c r="J9" s="112">
        <v>333277663</v>
      </c>
      <c r="K9" s="113">
        <v>22316</v>
      </c>
      <c r="L9" s="112" t="s">
        <v>232</v>
      </c>
      <c r="M9" s="112">
        <v>2509135</v>
      </c>
      <c r="N9" s="112" t="s">
        <v>233</v>
      </c>
      <c r="O9" s="112">
        <v>112</v>
      </c>
      <c r="P9" s="112">
        <v>2490</v>
      </c>
      <c r="Q9" s="112">
        <v>107.72</v>
      </c>
      <c r="R9" s="112">
        <v>2597.7199999999998</v>
      </c>
    </row>
    <row r="10" spans="1:18" ht="15" x14ac:dyDescent="0.25">
      <c r="A10" s="113">
        <v>44511</v>
      </c>
      <c r="B10" s="112"/>
      <c r="C10" s="112" t="s">
        <v>235</v>
      </c>
      <c r="D10" s="112" t="s">
        <v>195</v>
      </c>
      <c r="E10" s="112" t="s">
        <v>205</v>
      </c>
      <c r="F10" s="112" t="s">
        <v>231</v>
      </c>
      <c r="G10" s="112"/>
      <c r="H10" s="112" t="s">
        <v>198</v>
      </c>
      <c r="I10" s="112" t="s">
        <v>199</v>
      </c>
      <c r="J10" s="112">
        <v>444824718</v>
      </c>
      <c r="K10" s="113">
        <v>18347</v>
      </c>
      <c r="L10" s="112" t="s">
        <v>236</v>
      </c>
      <c r="M10" s="112">
        <v>2617449</v>
      </c>
      <c r="N10" s="112" t="s">
        <v>237</v>
      </c>
      <c r="O10" s="112">
        <v>147</v>
      </c>
      <c r="P10" s="112">
        <v>2340</v>
      </c>
      <c r="Q10" s="112">
        <v>644.35</v>
      </c>
      <c r="R10" s="112">
        <v>2984.35</v>
      </c>
    </row>
    <row r="11" spans="1:18" ht="15" x14ac:dyDescent="0.25">
      <c r="A11" s="113">
        <v>44515</v>
      </c>
      <c r="B11" s="112"/>
      <c r="C11" s="112" t="s">
        <v>239</v>
      </c>
      <c r="D11" s="112" t="s">
        <v>195</v>
      </c>
      <c r="E11" s="112" t="s">
        <v>240</v>
      </c>
      <c r="F11" s="112" t="s">
        <v>241</v>
      </c>
      <c r="G11" s="112"/>
      <c r="H11" s="112" t="s">
        <v>198</v>
      </c>
      <c r="I11" s="112" t="s">
        <v>199</v>
      </c>
      <c r="J11" s="112">
        <v>441268307</v>
      </c>
      <c r="K11" s="113">
        <v>18349</v>
      </c>
      <c r="L11" s="112" t="s">
        <v>236</v>
      </c>
      <c r="M11" s="112">
        <v>2606195</v>
      </c>
      <c r="N11" s="112" t="s">
        <v>201</v>
      </c>
      <c r="O11" s="112">
        <v>197</v>
      </c>
      <c r="P11" s="112">
        <v>7999.56</v>
      </c>
      <c r="Q11" s="112">
        <v>1217.72</v>
      </c>
      <c r="R11" s="112">
        <v>9217.2800000000007</v>
      </c>
    </row>
    <row r="12" spans="1:18" ht="15" x14ac:dyDescent="0.25">
      <c r="A12" s="113">
        <v>44515</v>
      </c>
      <c r="B12" s="112"/>
      <c r="C12" s="112" t="s">
        <v>243</v>
      </c>
      <c r="D12" s="112" t="s">
        <v>195</v>
      </c>
      <c r="E12" s="112" t="s">
        <v>196</v>
      </c>
      <c r="F12" s="112" t="s">
        <v>244</v>
      </c>
      <c r="G12" s="112"/>
      <c r="H12" s="112" t="s">
        <v>198</v>
      </c>
      <c r="I12" s="112" t="s">
        <v>199</v>
      </c>
      <c r="J12" s="112">
        <v>45995727</v>
      </c>
      <c r="K12" s="113">
        <v>21312</v>
      </c>
      <c r="L12" s="112" t="s">
        <v>245</v>
      </c>
      <c r="M12" s="112">
        <v>2605129</v>
      </c>
      <c r="N12" s="112" t="s">
        <v>208</v>
      </c>
      <c r="O12" s="112">
        <v>178</v>
      </c>
      <c r="P12" s="112">
        <v>2318</v>
      </c>
      <c r="Q12" s="112">
        <v>1415.26</v>
      </c>
      <c r="R12" s="112">
        <v>3733.26</v>
      </c>
    </row>
    <row r="13" spans="1:18" ht="15" x14ac:dyDescent="0.25">
      <c r="A13" s="113">
        <v>44550</v>
      </c>
      <c r="B13" s="112"/>
      <c r="C13" s="112" t="s">
        <v>248</v>
      </c>
      <c r="D13" s="112" t="s">
        <v>195</v>
      </c>
      <c r="E13" s="112" t="s">
        <v>205</v>
      </c>
      <c r="F13" s="112" t="s">
        <v>249</v>
      </c>
      <c r="G13" s="112"/>
      <c r="H13" s="112" t="s">
        <v>198</v>
      </c>
      <c r="I13" s="112" t="s">
        <v>199</v>
      </c>
      <c r="J13" s="112">
        <v>470831512</v>
      </c>
      <c r="K13" s="113">
        <v>19198</v>
      </c>
      <c r="L13" s="112" t="s">
        <v>250</v>
      </c>
      <c r="M13" s="112">
        <v>2678340</v>
      </c>
      <c r="N13" s="112" t="s">
        <v>251</v>
      </c>
      <c r="O13" s="112">
        <v>188</v>
      </c>
      <c r="P13" s="112">
        <v>3185.58</v>
      </c>
      <c r="Q13" s="112">
        <v>190.01</v>
      </c>
      <c r="R13" s="112">
        <v>3375.59</v>
      </c>
    </row>
    <row r="14" spans="1:18" ht="15" x14ac:dyDescent="0.25">
      <c r="A14" s="113">
        <v>44560</v>
      </c>
      <c r="B14" s="112"/>
      <c r="C14" s="112" t="s">
        <v>252</v>
      </c>
      <c r="D14" s="112" t="s">
        <v>195</v>
      </c>
      <c r="E14" s="112" t="s">
        <v>205</v>
      </c>
      <c r="F14" s="112" t="s">
        <v>225</v>
      </c>
      <c r="G14" s="112"/>
      <c r="H14" s="112" t="s">
        <v>198</v>
      </c>
      <c r="I14" s="112" t="s">
        <v>199</v>
      </c>
      <c r="J14" s="112">
        <v>8523722</v>
      </c>
      <c r="K14" s="113">
        <v>15377</v>
      </c>
      <c r="L14" s="112" t="s">
        <v>253</v>
      </c>
      <c r="M14" s="112">
        <v>2698361</v>
      </c>
      <c r="N14" s="112" t="s">
        <v>254</v>
      </c>
      <c r="O14" s="112">
        <v>112</v>
      </c>
      <c r="P14" s="112">
        <v>2193.73</v>
      </c>
      <c r="Q14" s="112">
        <v>519.62</v>
      </c>
      <c r="R14" s="112">
        <v>2713.35</v>
      </c>
    </row>
    <row r="15" spans="1:18" ht="15" x14ac:dyDescent="0.25">
      <c r="A15" s="113">
        <v>44623</v>
      </c>
      <c r="B15" s="112"/>
      <c r="C15" s="112" t="s">
        <v>255</v>
      </c>
      <c r="D15" s="112" t="s">
        <v>195</v>
      </c>
      <c r="E15" s="112" t="s">
        <v>240</v>
      </c>
      <c r="F15" s="112" t="s">
        <v>256</v>
      </c>
      <c r="G15" s="112"/>
      <c r="H15" s="112" t="s">
        <v>226</v>
      </c>
      <c r="I15" s="112" t="s">
        <v>199</v>
      </c>
      <c r="J15" s="112">
        <v>56971989</v>
      </c>
      <c r="K15" s="113">
        <v>28595</v>
      </c>
      <c r="L15" s="112" t="s">
        <v>207</v>
      </c>
      <c r="M15" s="112">
        <v>2789064</v>
      </c>
      <c r="N15" s="112" t="s">
        <v>257</v>
      </c>
      <c r="O15" s="112">
        <v>164</v>
      </c>
      <c r="P15" s="112">
        <v>2283.0300000000002</v>
      </c>
      <c r="Q15" s="112">
        <v>1116.25</v>
      </c>
      <c r="R15" s="112">
        <v>3399.28</v>
      </c>
    </row>
    <row r="16" spans="1:18" ht="15" x14ac:dyDescent="0.25">
      <c r="A16" s="113">
        <v>44623</v>
      </c>
      <c r="B16" s="112"/>
      <c r="C16" s="112" t="s">
        <v>259</v>
      </c>
      <c r="D16" s="112" t="s">
        <v>195</v>
      </c>
      <c r="E16" s="112" t="s">
        <v>205</v>
      </c>
      <c r="F16" s="112" t="s">
        <v>231</v>
      </c>
      <c r="G16" s="112"/>
      <c r="H16" s="112" t="s">
        <v>226</v>
      </c>
      <c r="I16" s="112" t="s">
        <v>199</v>
      </c>
      <c r="J16" s="112">
        <v>45340585</v>
      </c>
      <c r="K16" s="113">
        <v>23372</v>
      </c>
      <c r="L16" s="112" t="s">
        <v>260</v>
      </c>
      <c r="M16" s="112">
        <v>2798419</v>
      </c>
      <c r="N16" s="112" t="s">
        <v>257</v>
      </c>
      <c r="O16" s="112">
        <v>132</v>
      </c>
      <c r="P16" s="112">
        <v>2679.15</v>
      </c>
      <c r="Q16" s="112">
        <v>296.68</v>
      </c>
      <c r="R16" s="112">
        <v>2975.83</v>
      </c>
    </row>
    <row r="17" spans="1:18" ht="15" x14ac:dyDescent="0.25">
      <c r="A17" s="113">
        <v>44630</v>
      </c>
      <c r="B17" s="112"/>
      <c r="C17" s="112" t="s">
        <v>262</v>
      </c>
      <c r="D17" s="112" t="s">
        <v>195</v>
      </c>
      <c r="E17" s="112" t="s">
        <v>205</v>
      </c>
      <c r="F17" s="112" t="s">
        <v>225</v>
      </c>
      <c r="G17" s="112"/>
      <c r="H17" s="112" t="s">
        <v>226</v>
      </c>
      <c r="I17" s="112" t="s">
        <v>199</v>
      </c>
      <c r="J17" s="112">
        <v>346096118</v>
      </c>
      <c r="K17" s="113">
        <v>19826</v>
      </c>
      <c r="L17" s="112" t="s">
        <v>263</v>
      </c>
      <c r="M17" s="112">
        <v>2799929</v>
      </c>
      <c r="N17" s="112" t="s">
        <v>257</v>
      </c>
      <c r="O17" s="112">
        <v>106</v>
      </c>
      <c r="P17" s="112">
        <v>2596</v>
      </c>
      <c r="Q17" s="112">
        <v>968.55</v>
      </c>
      <c r="R17" s="112">
        <v>3564.55</v>
      </c>
    </row>
    <row r="18" spans="1:18" ht="15" x14ac:dyDescent="0.25">
      <c r="A18" s="113">
        <v>44641</v>
      </c>
      <c r="B18" s="112"/>
      <c r="C18" s="112" t="s">
        <v>265</v>
      </c>
      <c r="D18" s="112" t="s">
        <v>195</v>
      </c>
      <c r="E18" s="112" t="s">
        <v>196</v>
      </c>
      <c r="F18" s="112" t="s">
        <v>266</v>
      </c>
      <c r="G18" s="112"/>
      <c r="H18" s="112" t="s">
        <v>198</v>
      </c>
      <c r="I18" s="112" t="s">
        <v>199</v>
      </c>
      <c r="J18" s="112">
        <v>48619415</v>
      </c>
      <c r="K18" s="113">
        <v>22575</v>
      </c>
      <c r="L18" s="112" t="s">
        <v>232</v>
      </c>
      <c r="M18" s="112">
        <v>2793622</v>
      </c>
      <c r="N18" s="112" t="s">
        <v>267</v>
      </c>
      <c r="O18" s="112">
        <v>229</v>
      </c>
      <c r="P18" s="112">
        <v>4916</v>
      </c>
      <c r="Q18" s="112">
        <v>591.35</v>
      </c>
      <c r="R18" s="112">
        <v>5507.35</v>
      </c>
    </row>
    <row r="19" spans="1:18" ht="15" x14ac:dyDescent="0.25">
      <c r="A19" s="113">
        <v>44648</v>
      </c>
      <c r="B19" s="112"/>
      <c r="C19" s="112" t="s">
        <v>270</v>
      </c>
      <c r="D19" s="112" t="s">
        <v>195</v>
      </c>
      <c r="E19" s="112" t="s">
        <v>196</v>
      </c>
      <c r="F19" s="112" t="s">
        <v>271</v>
      </c>
      <c r="G19" s="112"/>
      <c r="H19" s="112" t="s">
        <v>198</v>
      </c>
      <c r="I19" s="112" t="s">
        <v>199</v>
      </c>
      <c r="J19" s="112">
        <v>145201</v>
      </c>
      <c r="K19" s="113">
        <v>19686</v>
      </c>
      <c r="L19" s="112" t="s">
        <v>272</v>
      </c>
      <c r="M19" s="112">
        <v>2838254</v>
      </c>
      <c r="N19" s="112" t="s">
        <v>208</v>
      </c>
      <c r="O19" s="112">
        <v>258</v>
      </c>
      <c r="P19" s="112">
        <v>5878</v>
      </c>
      <c r="Q19" s="112">
        <v>961.65</v>
      </c>
      <c r="R19" s="112">
        <v>6839.65</v>
      </c>
    </row>
    <row r="20" spans="1:18" ht="15" x14ac:dyDescent="0.25">
      <c r="A20" s="113">
        <v>44665</v>
      </c>
      <c r="B20" s="112"/>
      <c r="C20" s="112" t="s">
        <v>274</v>
      </c>
      <c r="D20" s="112" t="s">
        <v>195</v>
      </c>
      <c r="E20" s="112" t="s">
        <v>205</v>
      </c>
      <c r="F20" s="112" t="s">
        <v>225</v>
      </c>
      <c r="G20" s="112"/>
      <c r="H20" s="112" t="s">
        <v>226</v>
      </c>
      <c r="I20" s="112" t="s">
        <v>199</v>
      </c>
      <c r="J20" s="112">
        <v>468233135</v>
      </c>
      <c r="K20" s="113">
        <v>15734</v>
      </c>
      <c r="L20" s="112" t="s">
        <v>253</v>
      </c>
      <c r="M20" s="112">
        <v>2842213</v>
      </c>
      <c r="N20" s="112" t="s">
        <v>257</v>
      </c>
      <c r="O20" s="112">
        <v>96</v>
      </c>
      <c r="P20" s="112">
        <v>1250</v>
      </c>
      <c r="Q20" s="112">
        <v>469.04</v>
      </c>
      <c r="R20" s="112">
        <v>1719.04</v>
      </c>
    </row>
    <row r="21" spans="1:18" ht="15" x14ac:dyDescent="0.25">
      <c r="A21" s="113">
        <v>44679</v>
      </c>
      <c r="B21" s="112"/>
      <c r="C21" s="112" t="s">
        <v>276</v>
      </c>
      <c r="D21" s="112" t="s">
        <v>195</v>
      </c>
      <c r="E21" s="112" t="s">
        <v>205</v>
      </c>
      <c r="F21" s="112" t="s">
        <v>225</v>
      </c>
      <c r="G21" s="112"/>
      <c r="H21" s="112" t="s">
        <v>226</v>
      </c>
      <c r="I21" s="112" t="s">
        <v>199</v>
      </c>
      <c r="J21" s="112">
        <v>6250542</v>
      </c>
      <c r="K21" s="113">
        <v>24433</v>
      </c>
      <c r="L21" s="112" t="s">
        <v>277</v>
      </c>
      <c r="M21" s="112">
        <v>2892544</v>
      </c>
      <c r="N21" s="112" t="s">
        <v>278</v>
      </c>
      <c r="O21" s="112">
        <v>176</v>
      </c>
      <c r="P21" s="112">
        <v>2485.21</v>
      </c>
      <c r="Q21" s="112">
        <v>633.04</v>
      </c>
      <c r="R21" s="112">
        <v>3118.25</v>
      </c>
    </row>
    <row r="22" spans="1:18" ht="15" x14ac:dyDescent="0.25">
      <c r="A22" s="113">
        <v>44721</v>
      </c>
      <c r="B22" s="112"/>
      <c r="C22" s="112" t="s">
        <v>280</v>
      </c>
      <c r="D22" s="112" t="s">
        <v>195</v>
      </c>
      <c r="E22" s="112" t="s">
        <v>240</v>
      </c>
      <c r="F22" s="112" t="s">
        <v>281</v>
      </c>
      <c r="G22" s="112"/>
      <c r="H22" s="112" t="s">
        <v>198</v>
      </c>
      <c r="I22" s="112" t="s">
        <v>199</v>
      </c>
      <c r="J22" s="112">
        <v>466501285</v>
      </c>
      <c r="K22" s="113">
        <v>35368</v>
      </c>
      <c r="L22" s="112" t="s">
        <v>282</v>
      </c>
      <c r="M22" s="112">
        <v>2995889</v>
      </c>
      <c r="N22" s="112" t="s">
        <v>283</v>
      </c>
      <c r="O22" s="112">
        <v>183</v>
      </c>
      <c r="P22" s="112">
        <v>4215</v>
      </c>
      <c r="Q22" s="112">
        <v>3619.49</v>
      </c>
      <c r="R22" s="112">
        <v>7834.49</v>
      </c>
    </row>
    <row r="23" spans="1:18" ht="15" x14ac:dyDescent="0.25">
      <c r="A23" s="113">
        <v>44721</v>
      </c>
      <c r="B23" s="112"/>
      <c r="C23" s="112" t="s">
        <v>287</v>
      </c>
      <c r="D23" s="112" t="s">
        <v>195</v>
      </c>
      <c r="E23" s="112" t="s">
        <v>205</v>
      </c>
      <c r="F23" s="112" t="s">
        <v>231</v>
      </c>
      <c r="G23" s="112"/>
      <c r="H23" s="112" t="s">
        <v>198</v>
      </c>
      <c r="I23" s="112" t="s">
        <v>199</v>
      </c>
      <c r="J23" s="112">
        <v>55168587</v>
      </c>
      <c r="K23" s="113">
        <v>25605</v>
      </c>
      <c r="L23" s="112" t="s">
        <v>288</v>
      </c>
      <c r="M23" s="112">
        <v>2995900</v>
      </c>
      <c r="N23" s="112" t="s">
        <v>233</v>
      </c>
      <c r="O23" s="112">
        <v>229</v>
      </c>
      <c r="P23" s="112">
        <v>2413</v>
      </c>
      <c r="Q23" s="112">
        <v>2053.2399999999998</v>
      </c>
      <c r="R23" s="112">
        <v>4466.24</v>
      </c>
    </row>
    <row r="24" spans="1:18" ht="15" x14ac:dyDescent="0.25">
      <c r="A24" s="113">
        <v>44732</v>
      </c>
      <c r="B24" s="112"/>
      <c r="C24" s="112" t="s">
        <v>293</v>
      </c>
      <c r="D24" s="112" t="s">
        <v>195</v>
      </c>
      <c r="E24" s="112" t="s">
        <v>196</v>
      </c>
      <c r="F24" s="112" t="s">
        <v>244</v>
      </c>
      <c r="G24" s="112"/>
      <c r="H24" s="112" t="s">
        <v>198</v>
      </c>
      <c r="I24" s="112" t="s">
        <v>199</v>
      </c>
      <c r="J24" s="112">
        <v>446801284</v>
      </c>
      <c r="K24" s="113">
        <v>24402</v>
      </c>
      <c r="L24" s="112" t="s">
        <v>277</v>
      </c>
      <c r="M24" s="112">
        <v>2980695</v>
      </c>
      <c r="N24" s="112" t="s">
        <v>237</v>
      </c>
      <c r="O24" s="112">
        <v>267</v>
      </c>
      <c r="P24" s="112">
        <v>3160</v>
      </c>
      <c r="Q24" s="112">
        <v>1303.3</v>
      </c>
      <c r="R24" s="112">
        <v>4463.3</v>
      </c>
    </row>
    <row r="25" spans="1:18" ht="15" x14ac:dyDescent="0.25">
      <c r="A25" s="113">
        <v>44732</v>
      </c>
      <c r="B25" s="112"/>
      <c r="C25" s="112" t="s">
        <v>296</v>
      </c>
      <c r="D25" s="112" t="s">
        <v>195</v>
      </c>
      <c r="E25" s="112" t="s">
        <v>196</v>
      </c>
      <c r="F25" s="112" t="s">
        <v>271</v>
      </c>
      <c r="G25" s="112"/>
      <c r="H25" s="112" t="s">
        <v>198</v>
      </c>
      <c r="I25" s="112" t="s">
        <v>199</v>
      </c>
      <c r="J25" s="112">
        <v>470227042</v>
      </c>
      <c r="K25" s="113">
        <v>17333</v>
      </c>
      <c r="L25" s="112" t="s">
        <v>297</v>
      </c>
      <c r="M25" s="112">
        <v>2984038</v>
      </c>
      <c r="N25" s="112" t="s">
        <v>237</v>
      </c>
      <c r="O25" s="112">
        <v>171</v>
      </c>
      <c r="P25" s="112">
        <v>3342</v>
      </c>
      <c r="Q25" s="112">
        <v>2479.37</v>
      </c>
      <c r="R25" s="112">
        <v>5821.37</v>
      </c>
    </row>
    <row r="26" spans="1:18" ht="15" x14ac:dyDescent="0.25">
      <c r="A26" s="113">
        <v>44742</v>
      </c>
      <c r="B26" s="112"/>
      <c r="C26" s="112" t="s">
        <v>298</v>
      </c>
      <c r="D26" s="112" t="s">
        <v>195</v>
      </c>
      <c r="E26" s="112" t="s">
        <v>196</v>
      </c>
      <c r="F26" s="112" t="s">
        <v>214</v>
      </c>
      <c r="G26" s="112"/>
      <c r="H26" s="112" t="s">
        <v>198</v>
      </c>
      <c r="I26" s="112" t="s">
        <v>199</v>
      </c>
      <c r="J26" s="112">
        <v>3509882</v>
      </c>
      <c r="K26" s="113">
        <v>20252</v>
      </c>
      <c r="L26" s="112" t="s">
        <v>263</v>
      </c>
      <c r="M26" s="112">
        <v>2983400</v>
      </c>
      <c r="N26" s="112" t="s">
        <v>299</v>
      </c>
      <c r="O26" s="112">
        <v>104</v>
      </c>
      <c r="P26" s="112">
        <v>1356</v>
      </c>
      <c r="Q26" s="112">
        <v>998.8</v>
      </c>
      <c r="R26" s="112">
        <v>2354.8000000000002</v>
      </c>
    </row>
    <row r="27" spans="1:18" ht="15" x14ac:dyDescent="0.25">
      <c r="A27" s="113">
        <v>44770</v>
      </c>
      <c r="B27" s="112"/>
      <c r="C27" s="112" t="s">
        <v>300</v>
      </c>
      <c r="D27" s="112" t="s">
        <v>195</v>
      </c>
      <c r="E27" s="112" t="s">
        <v>205</v>
      </c>
      <c r="F27" s="112" t="s">
        <v>225</v>
      </c>
      <c r="G27" s="112"/>
      <c r="H27" s="112" t="s">
        <v>226</v>
      </c>
      <c r="I27" s="112" t="s">
        <v>199</v>
      </c>
      <c r="J27" s="112">
        <v>440823458</v>
      </c>
      <c r="K27" s="113">
        <v>19927</v>
      </c>
      <c r="L27" s="112" t="s">
        <v>272</v>
      </c>
      <c r="M27" s="112">
        <v>2980596</v>
      </c>
      <c r="N27" s="112" t="s">
        <v>278</v>
      </c>
      <c r="O27" s="112">
        <v>92</v>
      </c>
      <c r="P27" s="112">
        <v>700</v>
      </c>
      <c r="Q27" s="112">
        <v>680.19</v>
      </c>
      <c r="R27" s="112">
        <v>1380.19</v>
      </c>
    </row>
    <row r="28" spans="1:18" ht="15" x14ac:dyDescent="0.25">
      <c r="A28" s="113">
        <v>44770</v>
      </c>
      <c r="B28" s="112"/>
      <c r="C28" s="112" t="s">
        <v>302</v>
      </c>
      <c r="D28" s="112" t="s">
        <v>195</v>
      </c>
      <c r="E28" s="112" t="s">
        <v>205</v>
      </c>
      <c r="F28" s="112" t="s">
        <v>231</v>
      </c>
      <c r="G28" s="112"/>
      <c r="H28" s="112" t="s">
        <v>226</v>
      </c>
      <c r="I28" s="112" t="s">
        <v>199</v>
      </c>
      <c r="J28" s="112">
        <v>472843085</v>
      </c>
      <c r="K28" s="113">
        <v>23713</v>
      </c>
      <c r="L28" s="112" t="s">
        <v>211</v>
      </c>
      <c r="M28" s="112">
        <v>3077575</v>
      </c>
      <c r="N28" s="112" t="s">
        <v>278</v>
      </c>
      <c r="O28" s="112">
        <v>117</v>
      </c>
      <c r="P28" s="112">
        <v>4757.7</v>
      </c>
      <c r="Q28" s="112">
        <v>1147.19</v>
      </c>
      <c r="R28" s="112">
        <v>5904.89</v>
      </c>
    </row>
    <row r="29" spans="1:18" ht="15" x14ac:dyDescent="0.25">
      <c r="A29" s="113">
        <v>44781</v>
      </c>
      <c r="B29" s="112"/>
      <c r="C29" s="112" t="s">
        <v>262</v>
      </c>
      <c r="D29" s="112" t="s">
        <v>195</v>
      </c>
      <c r="E29" s="112" t="s">
        <v>205</v>
      </c>
      <c r="F29" s="112" t="s">
        <v>231</v>
      </c>
      <c r="G29" s="112"/>
      <c r="H29" s="112" t="s">
        <v>198</v>
      </c>
      <c r="I29" s="112" t="s">
        <v>199</v>
      </c>
      <c r="J29" s="112">
        <v>346096118</v>
      </c>
      <c r="K29" s="113">
        <v>19826</v>
      </c>
      <c r="L29" s="112" t="s">
        <v>272</v>
      </c>
      <c r="M29" s="112">
        <v>3078274</v>
      </c>
      <c r="N29" s="112" t="s">
        <v>305</v>
      </c>
      <c r="O29" s="112">
        <v>132</v>
      </c>
      <c r="P29" s="112">
        <v>2435</v>
      </c>
      <c r="Q29" s="112">
        <v>955.21</v>
      </c>
      <c r="R29" s="112">
        <v>3390.21</v>
      </c>
    </row>
    <row r="30" spans="1:18" ht="15" x14ac:dyDescent="0.25">
      <c r="A30" s="113">
        <v>44788</v>
      </c>
      <c r="B30" s="112"/>
      <c r="C30" s="112" t="s">
        <v>307</v>
      </c>
      <c r="D30" s="112" t="s">
        <v>195</v>
      </c>
      <c r="E30" s="112" t="s">
        <v>196</v>
      </c>
      <c r="F30" s="112" t="s">
        <v>210</v>
      </c>
      <c r="G30" s="112"/>
      <c r="H30" s="112" t="s">
        <v>198</v>
      </c>
      <c r="I30" s="112" t="s">
        <v>199</v>
      </c>
      <c r="J30" s="112">
        <v>49610223</v>
      </c>
      <c r="K30" s="113">
        <v>22001</v>
      </c>
      <c r="L30" s="112" t="s">
        <v>308</v>
      </c>
      <c r="M30" s="112">
        <v>3072061</v>
      </c>
      <c r="N30" s="112" t="s">
        <v>212</v>
      </c>
      <c r="O30" s="112">
        <v>214</v>
      </c>
      <c r="P30" s="112">
        <v>1935</v>
      </c>
      <c r="Q30" s="112">
        <v>678.16</v>
      </c>
      <c r="R30" s="112">
        <v>2613.16</v>
      </c>
    </row>
    <row r="31" spans="1:18" ht="15" x14ac:dyDescent="0.25">
      <c r="A31" s="113">
        <v>44816</v>
      </c>
      <c r="B31" s="112"/>
      <c r="C31" s="112" t="s">
        <v>310</v>
      </c>
      <c r="D31" s="112" t="s">
        <v>195</v>
      </c>
      <c r="E31" s="112" t="s">
        <v>240</v>
      </c>
      <c r="F31" s="112" t="s">
        <v>311</v>
      </c>
      <c r="G31" s="112"/>
      <c r="H31" s="112" t="s">
        <v>198</v>
      </c>
      <c r="I31" s="112" t="s">
        <v>199</v>
      </c>
      <c r="J31" s="112">
        <v>6339865</v>
      </c>
      <c r="K31" s="113">
        <v>30059</v>
      </c>
      <c r="L31" s="112" t="s">
        <v>312</v>
      </c>
      <c r="M31" s="112">
        <v>3150164</v>
      </c>
      <c r="N31" s="112" t="s">
        <v>208</v>
      </c>
      <c r="O31" s="112">
        <v>220</v>
      </c>
      <c r="P31" s="112">
        <v>5055.5</v>
      </c>
      <c r="Q31" s="112">
        <v>2512.16</v>
      </c>
      <c r="R31" s="112">
        <v>7567.66</v>
      </c>
    </row>
    <row r="32" spans="1:18" ht="15" x14ac:dyDescent="0.25">
      <c r="A32" s="113">
        <v>44816</v>
      </c>
      <c r="B32" s="112"/>
      <c r="C32" s="112" t="s">
        <v>317</v>
      </c>
      <c r="D32" s="112" t="s">
        <v>195</v>
      </c>
      <c r="E32" s="112" t="s">
        <v>240</v>
      </c>
      <c r="F32" s="112" t="s">
        <v>318</v>
      </c>
      <c r="G32" s="112"/>
      <c r="H32" s="112" t="s">
        <v>198</v>
      </c>
      <c r="I32" s="112" t="s">
        <v>199</v>
      </c>
      <c r="J32" s="112">
        <v>473648806</v>
      </c>
      <c r="K32" s="113">
        <v>36625</v>
      </c>
      <c r="L32" s="112" t="s">
        <v>319</v>
      </c>
      <c r="M32" s="112">
        <v>3167992</v>
      </c>
      <c r="N32" s="112" t="s">
        <v>283</v>
      </c>
      <c r="O32" s="112">
        <v>111</v>
      </c>
      <c r="P32" s="112">
        <v>1674</v>
      </c>
      <c r="Q32" s="112">
        <v>469.19</v>
      </c>
      <c r="R32" s="112">
        <v>2143.19</v>
      </c>
    </row>
    <row r="33" spans="1:18" ht="15" x14ac:dyDescent="0.25">
      <c r="A33" s="113">
        <v>44833</v>
      </c>
      <c r="B33" s="112"/>
      <c r="C33" s="112" t="s">
        <v>323</v>
      </c>
      <c r="D33" s="112" t="s">
        <v>195</v>
      </c>
      <c r="E33" s="112" t="s">
        <v>196</v>
      </c>
      <c r="F33" s="112" t="s">
        <v>324</v>
      </c>
      <c r="G33" s="112"/>
      <c r="H33" s="112" t="s">
        <v>198</v>
      </c>
      <c r="I33" s="112" t="s">
        <v>199</v>
      </c>
      <c r="J33" s="112">
        <v>3713336</v>
      </c>
      <c r="K33" s="113">
        <v>22408</v>
      </c>
      <c r="L33" s="112" t="s">
        <v>325</v>
      </c>
      <c r="M33" s="112">
        <v>3134766</v>
      </c>
      <c r="N33" s="112" t="s">
        <v>326</v>
      </c>
      <c r="O33" s="112">
        <v>135</v>
      </c>
      <c r="P33" s="112">
        <v>2034</v>
      </c>
      <c r="Q33" s="112">
        <v>1738.55</v>
      </c>
      <c r="R33" s="112">
        <v>3772.55</v>
      </c>
    </row>
    <row r="34" spans="1:18" ht="15" x14ac:dyDescent="0.25">
      <c r="A34" s="113">
        <v>44851</v>
      </c>
      <c r="B34" s="112"/>
      <c r="C34" s="112" t="s">
        <v>329</v>
      </c>
      <c r="D34" s="112" t="s">
        <v>195</v>
      </c>
      <c r="E34" s="112" t="s">
        <v>196</v>
      </c>
      <c r="F34" s="112" t="s">
        <v>271</v>
      </c>
      <c r="G34" s="112"/>
      <c r="H34" s="112" t="s">
        <v>198</v>
      </c>
      <c r="I34" s="112" t="s">
        <v>199</v>
      </c>
      <c r="J34" s="112">
        <v>10387033</v>
      </c>
      <c r="K34" s="113">
        <v>21285</v>
      </c>
      <c r="L34" s="112" t="s">
        <v>330</v>
      </c>
      <c r="M34" s="112">
        <v>3219841</v>
      </c>
      <c r="N34" s="112" t="s">
        <v>212</v>
      </c>
      <c r="O34" s="112">
        <v>215</v>
      </c>
      <c r="P34" s="112">
        <v>2525</v>
      </c>
      <c r="Q34" s="112">
        <v>2879.07</v>
      </c>
      <c r="R34" s="112">
        <v>5404.07</v>
      </c>
    </row>
    <row r="35" spans="1:18" ht="15" x14ac:dyDescent="0.25">
      <c r="A35" s="113">
        <v>44858</v>
      </c>
      <c r="B35" s="112"/>
      <c r="C35" s="112" t="s">
        <v>248</v>
      </c>
      <c r="D35" s="112" t="s">
        <v>195</v>
      </c>
      <c r="E35" s="112" t="s">
        <v>205</v>
      </c>
      <c r="F35" s="112" t="s">
        <v>231</v>
      </c>
      <c r="G35" s="112"/>
      <c r="H35" s="112" t="s">
        <v>198</v>
      </c>
      <c r="I35" s="112" t="s">
        <v>199</v>
      </c>
      <c r="J35" s="112">
        <v>470831512</v>
      </c>
      <c r="K35" s="113">
        <v>19198</v>
      </c>
      <c r="L35" s="112" t="s">
        <v>332</v>
      </c>
      <c r="M35" s="112">
        <v>3223435</v>
      </c>
      <c r="N35" s="112" t="s">
        <v>208</v>
      </c>
      <c r="O35" s="112">
        <v>190</v>
      </c>
      <c r="P35" s="112">
        <v>2300</v>
      </c>
      <c r="Q35" s="112">
        <v>2247.11</v>
      </c>
      <c r="R35" s="112">
        <v>4547.1099999999997</v>
      </c>
    </row>
    <row r="36" spans="1:18" ht="15" x14ac:dyDescent="0.25">
      <c r="A36" s="113">
        <v>44868</v>
      </c>
      <c r="B36" s="112"/>
      <c r="C36" s="112" t="s">
        <v>335</v>
      </c>
      <c r="D36" s="112" t="s">
        <v>195</v>
      </c>
      <c r="E36" s="112" t="s">
        <v>205</v>
      </c>
      <c r="F36" s="112" t="s">
        <v>231</v>
      </c>
      <c r="G36" s="112"/>
      <c r="H36" s="112" t="s">
        <v>226</v>
      </c>
      <c r="I36" s="112" t="s">
        <v>199</v>
      </c>
      <c r="J36" s="112">
        <v>473412179</v>
      </c>
      <c r="K36" s="113">
        <v>22861</v>
      </c>
      <c r="L36" s="112" t="s">
        <v>232</v>
      </c>
      <c r="M36" s="112">
        <v>3222877</v>
      </c>
      <c r="N36" s="112" t="s">
        <v>257</v>
      </c>
      <c r="O36" s="112">
        <v>117</v>
      </c>
      <c r="P36" s="112">
        <v>2100</v>
      </c>
      <c r="Q36" s="112">
        <v>209.73</v>
      </c>
      <c r="R36" s="112">
        <v>2309.73</v>
      </c>
    </row>
    <row r="37" spans="1:18" ht="15" x14ac:dyDescent="0.25">
      <c r="A37" s="113">
        <v>44868</v>
      </c>
      <c r="B37" s="112"/>
      <c r="C37" s="112" t="s">
        <v>337</v>
      </c>
      <c r="D37" s="112" t="s">
        <v>195</v>
      </c>
      <c r="E37" s="112" t="s">
        <v>240</v>
      </c>
      <c r="F37" s="112" t="s">
        <v>315</v>
      </c>
      <c r="G37" s="112"/>
      <c r="H37" s="112" t="s">
        <v>226</v>
      </c>
      <c r="I37" s="112" t="s">
        <v>199</v>
      </c>
      <c r="J37" s="112">
        <v>454177940</v>
      </c>
      <c r="K37" s="113">
        <v>19886</v>
      </c>
      <c r="L37" s="112" t="s">
        <v>272</v>
      </c>
      <c r="M37" s="112">
        <v>3228035</v>
      </c>
      <c r="N37" s="112" t="s">
        <v>338</v>
      </c>
      <c r="O37" s="112">
        <v>210</v>
      </c>
      <c r="P37" s="112">
        <v>5664.5</v>
      </c>
      <c r="Q37" s="112">
        <v>722.56</v>
      </c>
      <c r="R37" s="112">
        <v>6387.06</v>
      </c>
    </row>
    <row r="38" spans="1:18" ht="15" x14ac:dyDescent="0.25">
      <c r="A38" s="113">
        <v>44883</v>
      </c>
      <c r="B38" s="112"/>
      <c r="C38" s="112" t="s">
        <v>344</v>
      </c>
      <c r="D38" s="112" t="s">
        <v>195</v>
      </c>
      <c r="E38" s="112" t="s">
        <v>205</v>
      </c>
      <c r="F38" s="112" t="s">
        <v>345</v>
      </c>
      <c r="G38" s="112"/>
      <c r="H38" s="112" t="s">
        <v>346</v>
      </c>
      <c r="I38" s="112" t="s">
        <v>199</v>
      </c>
      <c r="J38" s="112">
        <v>54440037</v>
      </c>
      <c r="K38" s="113">
        <v>29260</v>
      </c>
      <c r="L38" s="112" t="s">
        <v>347</v>
      </c>
      <c r="M38" s="112">
        <v>3302535</v>
      </c>
      <c r="N38" s="112" t="s">
        <v>348</v>
      </c>
      <c r="O38" s="112">
        <v>98</v>
      </c>
      <c r="P38" s="112">
        <v>894</v>
      </c>
      <c r="Q38" s="112">
        <v>629.91</v>
      </c>
      <c r="R38" s="112">
        <v>1523.91</v>
      </c>
    </row>
    <row r="39" spans="1:18" ht="15" x14ac:dyDescent="0.25">
      <c r="A39" s="113">
        <v>44893</v>
      </c>
      <c r="B39" s="112"/>
      <c r="C39" s="112" t="s">
        <v>293</v>
      </c>
      <c r="D39" s="112" t="s">
        <v>195</v>
      </c>
      <c r="E39" s="112" t="s">
        <v>196</v>
      </c>
      <c r="F39" s="112" t="s">
        <v>214</v>
      </c>
      <c r="G39" s="112"/>
      <c r="H39" s="112" t="s">
        <v>198</v>
      </c>
      <c r="I39" s="112" t="s">
        <v>199</v>
      </c>
      <c r="J39" s="112">
        <v>446801284</v>
      </c>
      <c r="K39" s="113">
        <v>24402</v>
      </c>
      <c r="L39" s="112" t="s">
        <v>350</v>
      </c>
      <c r="M39" s="112">
        <v>3285098</v>
      </c>
      <c r="N39" s="112" t="s">
        <v>326</v>
      </c>
      <c r="O39" s="112">
        <v>473</v>
      </c>
      <c r="P39" s="112">
        <v>8468</v>
      </c>
      <c r="Q39" s="112">
        <v>2866.18</v>
      </c>
      <c r="R39" s="112">
        <v>11334.18</v>
      </c>
    </row>
    <row r="40" spans="1:18" ht="15" x14ac:dyDescent="0.25">
      <c r="A40" s="113">
        <v>44893</v>
      </c>
      <c r="B40" s="112"/>
      <c r="C40" s="112" t="s">
        <v>353</v>
      </c>
      <c r="D40" s="112" t="s">
        <v>195</v>
      </c>
      <c r="E40" s="112" t="s">
        <v>205</v>
      </c>
      <c r="F40" s="112" t="s">
        <v>225</v>
      </c>
      <c r="G40" s="112"/>
      <c r="H40" s="112" t="s">
        <v>198</v>
      </c>
      <c r="I40" s="112" t="s">
        <v>199</v>
      </c>
      <c r="J40" s="112">
        <v>6334932</v>
      </c>
      <c r="K40" s="113">
        <v>19841</v>
      </c>
      <c r="L40" s="112" t="s">
        <v>272</v>
      </c>
      <c r="M40" s="112">
        <v>3303922</v>
      </c>
      <c r="N40" s="112" t="s">
        <v>354</v>
      </c>
      <c r="O40" s="112">
        <v>105</v>
      </c>
      <c r="P40" s="112">
        <v>1600</v>
      </c>
      <c r="Q40" s="112">
        <v>629.23</v>
      </c>
      <c r="R40" s="112">
        <v>2229.23</v>
      </c>
    </row>
    <row r="41" spans="1:18" ht="15" x14ac:dyDescent="0.25">
      <c r="A41" s="113">
        <v>44893</v>
      </c>
      <c r="B41" s="112"/>
      <c r="C41" s="112" t="s">
        <v>358</v>
      </c>
      <c r="D41" s="112" t="s">
        <v>195</v>
      </c>
      <c r="E41" s="112" t="s">
        <v>196</v>
      </c>
      <c r="F41" s="112" t="s">
        <v>214</v>
      </c>
      <c r="G41" s="112"/>
      <c r="H41" s="112" t="s">
        <v>198</v>
      </c>
      <c r="I41" s="112" t="s">
        <v>199</v>
      </c>
      <c r="J41" s="112">
        <v>472797539</v>
      </c>
      <c r="K41" s="113">
        <v>20533</v>
      </c>
      <c r="L41" s="112" t="s">
        <v>218</v>
      </c>
      <c r="M41" s="112">
        <v>3336683</v>
      </c>
      <c r="N41" s="112" t="s">
        <v>354</v>
      </c>
      <c r="O41" s="112">
        <v>117</v>
      </c>
      <c r="P41" s="112">
        <v>2268</v>
      </c>
      <c r="Q41" s="112">
        <v>1974.51</v>
      </c>
      <c r="R41" s="112">
        <v>4242.51</v>
      </c>
    </row>
    <row r="42" spans="1:18" ht="15" x14ac:dyDescent="0.25">
      <c r="A42" s="113">
        <v>44914</v>
      </c>
      <c r="B42" s="112"/>
      <c r="C42" s="112" t="s">
        <v>360</v>
      </c>
      <c r="D42" s="112" t="s">
        <v>195</v>
      </c>
      <c r="E42" s="112" t="s">
        <v>240</v>
      </c>
      <c r="F42" s="112" t="s">
        <v>361</v>
      </c>
      <c r="G42" s="112"/>
      <c r="H42" s="112" t="s">
        <v>198</v>
      </c>
      <c r="I42" s="112" t="s">
        <v>199</v>
      </c>
      <c r="J42" s="112">
        <v>51975050</v>
      </c>
      <c r="K42" s="113">
        <v>31391</v>
      </c>
      <c r="L42" s="112" t="s">
        <v>362</v>
      </c>
      <c r="M42" s="112">
        <v>3326987</v>
      </c>
      <c r="N42" s="112" t="s">
        <v>283</v>
      </c>
      <c r="O42" s="112">
        <v>292</v>
      </c>
      <c r="P42" s="112">
        <v>4150</v>
      </c>
      <c r="Q42" s="112">
        <v>546.35</v>
      </c>
      <c r="R42" s="112">
        <v>4696.3500000000004</v>
      </c>
    </row>
    <row r="43" spans="1:18" ht="15" x14ac:dyDescent="0.25">
      <c r="A43" s="113">
        <v>44931</v>
      </c>
      <c r="B43" s="112"/>
      <c r="C43" s="112" t="s">
        <v>365</v>
      </c>
      <c r="D43" s="112" t="s">
        <v>195</v>
      </c>
      <c r="E43" s="112" t="s">
        <v>205</v>
      </c>
      <c r="F43" s="112" t="s">
        <v>366</v>
      </c>
      <c r="G43" s="112"/>
      <c r="H43" s="112" t="s">
        <v>226</v>
      </c>
      <c r="I43" s="112" t="s">
        <v>199</v>
      </c>
      <c r="J43" s="112">
        <v>50150044</v>
      </c>
      <c r="K43" s="113">
        <v>19703</v>
      </c>
      <c r="L43" s="112" t="s">
        <v>250</v>
      </c>
      <c r="M43" s="112">
        <v>3409496</v>
      </c>
      <c r="N43" s="112" t="s">
        <v>257</v>
      </c>
      <c r="O43" s="112">
        <v>155</v>
      </c>
      <c r="P43" s="112">
        <v>1802</v>
      </c>
      <c r="Q43" s="112">
        <v>2360.16</v>
      </c>
      <c r="R43" s="112">
        <v>4162.16</v>
      </c>
    </row>
    <row r="44" spans="1:18" ht="15" x14ac:dyDescent="0.25">
      <c r="A44" s="113">
        <v>44938</v>
      </c>
      <c r="B44" s="112"/>
      <c r="C44" s="112" t="s">
        <v>369</v>
      </c>
      <c r="D44" s="112" t="s">
        <v>195</v>
      </c>
      <c r="E44" s="112" t="s">
        <v>196</v>
      </c>
      <c r="F44" s="112" t="s">
        <v>324</v>
      </c>
      <c r="G44" s="112"/>
      <c r="H44" s="112" t="s">
        <v>198</v>
      </c>
      <c r="I44" s="112" t="s">
        <v>199</v>
      </c>
      <c r="J44" s="112">
        <v>470550658</v>
      </c>
      <c r="K44" s="113">
        <v>18297</v>
      </c>
      <c r="L44" s="112" t="s">
        <v>370</v>
      </c>
      <c r="M44" s="112">
        <v>3434893</v>
      </c>
      <c r="N44" s="112" t="s">
        <v>371</v>
      </c>
      <c r="O44" s="112">
        <v>145</v>
      </c>
      <c r="P44" s="112">
        <v>2307</v>
      </c>
      <c r="Q44" s="112">
        <v>1346.76</v>
      </c>
      <c r="R44" s="112">
        <v>3653.76</v>
      </c>
    </row>
    <row r="45" spans="1:18" ht="15" x14ac:dyDescent="0.25">
      <c r="A45" s="113">
        <v>44949</v>
      </c>
      <c r="B45" s="112"/>
      <c r="C45" s="112" t="s">
        <v>372</v>
      </c>
      <c r="D45" s="112" t="s">
        <v>195</v>
      </c>
      <c r="E45" s="112" t="s">
        <v>196</v>
      </c>
      <c r="F45" s="112" t="s">
        <v>271</v>
      </c>
      <c r="G45" s="112"/>
      <c r="H45" s="112" t="s">
        <v>198</v>
      </c>
      <c r="I45" s="112" t="s">
        <v>199</v>
      </c>
      <c r="J45" s="112">
        <v>48466858</v>
      </c>
      <c r="K45" s="113">
        <v>21634</v>
      </c>
      <c r="L45" s="112" t="s">
        <v>245</v>
      </c>
      <c r="M45" s="112">
        <v>3406721</v>
      </c>
      <c r="N45" s="112" t="s">
        <v>371</v>
      </c>
      <c r="O45" s="112">
        <v>188</v>
      </c>
      <c r="P45" s="112">
        <v>2768</v>
      </c>
      <c r="Q45" s="112">
        <v>2734.57</v>
      </c>
      <c r="R45" s="112">
        <v>5502.57</v>
      </c>
    </row>
    <row r="46" spans="1:18" ht="15" x14ac:dyDescent="0.25">
      <c r="A46" s="113">
        <v>44949</v>
      </c>
      <c r="B46" s="112"/>
      <c r="C46" s="112" t="s">
        <v>374</v>
      </c>
      <c r="D46" s="112" t="s">
        <v>195</v>
      </c>
      <c r="E46" s="112" t="s">
        <v>196</v>
      </c>
      <c r="F46" s="112" t="s">
        <v>375</v>
      </c>
      <c r="G46" s="112"/>
      <c r="H46" s="112" t="s">
        <v>198</v>
      </c>
      <c r="I46" s="112" t="s">
        <v>199</v>
      </c>
      <c r="J46" s="112">
        <v>330090770</v>
      </c>
      <c r="K46" s="113">
        <v>19745</v>
      </c>
      <c r="L46" s="112" t="s">
        <v>250</v>
      </c>
      <c r="M46" s="112">
        <v>3433661</v>
      </c>
      <c r="N46" s="112" t="s">
        <v>376</v>
      </c>
      <c r="O46" s="112">
        <v>223</v>
      </c>
      <c r="P46" s="112">
        <v>4243</v>
      </c>
      <c r="Q46" s="112">
        <v>2687.76</v>
      </c>
      <c r="R46" s="112">
        <v>6930.76</v>
      </c>
    </row>
    <row r="47" spans="1:18" ht="15" x14ac:dyDescent="0.25">
      <c r="A47" s="113">
        <v>44967</v>
      </c>
      <c r="B47" s="112"/>
      <c r="C47" s="112" t="s">
        <v>378</v>
      </c>
      <c r="D47" s="112" t="s">
        <v>195</v>
      </c>
      <c r="E47" s="112" t="s">
        <v>205</v>
      </c>
      <c r="F47" s="112" t="s">
        <v>225</v>
      </c>
      <c r="G47" s="112"/>
      <c r="H47" s="112" t="s">
        <v>198</v>
      </c>
      <c r="I47" s="112" t="s">
        <v>199</v>
      </c>
      <c r="J47" s="112">
        <v>466257367</v>
      </c>
      <c r="K47" s="113">
        <v>19784</v>
      </c>
      <c r="L47" s="112" t="s">
        <v>272</v>
      </c>
      <c r="M47" s="112">
        <v>3495117</v>
      </c>
      <c r="N47" s="112" t="s">
        <v>354</v>
      </c>
      <c r="O47" s="112">
        <v>114</v>
      </c>
      <c r="P47" s="112">
        <v>1355</v>
      </c>
      <c r="Q47" s="112">
        <v>1920.59</v>
      </c>
      <c r="R47" s="112">
        <v>3275.59</v>
      </c>
    </row>
    <row r="48" spans="1:18" ht="15" x14ac:dyDescent="0.25">
      <c r="A48" s="113">
        <v>44984</v>
      </c>
      <c r="B48" s="112"/>
      <c r="C48" s="112" t="s">
        <v>216</v>
      </c>
      <c r="D48" s="112" t="s">
        <v>195</v>
      </c>
      <c r="E48" s="112" t="s">
        <v>196</v>
      </c>
      <c r="F48" s="112" t="s">
        <v>266</v>
      </c>
      <c r="G48" s="112"/>
      <c r="H48" s="112" t="s">
        <v>198</v>
      </c>
      <c r="I48" s="112" t="s">
        <v>199</v>
      </c>
      <c r="J48" s="112">
        <v>464748326</v>
      </c>
      <c r="K48" s="113">
        <v>20127</v>
      </c>
      <c r="L48" s="112" t="s">
        <v>272</v>
      </c>
      <c r="M48" s="112">
        <v>3409037</v>
      </c>
      <c r="N48" s="112" t="s">
        <v>380</v>
      </c>
      <c r="O48" s="112">
        <v>300</v>
      </c>
      <c r="P48" s="112">
        <v>9698.69</v>
      </c>
      <c r="Q48" s="112">
        <v>3068.91</v>
      </c>
      <c r="R48" s="112">
        <v>12767.6</v>
      </c>
    </row>
    <row r="49" spans="1:18" ht="15" x14ac:dyDescent="0.25">
      <c r="A49" s="113">
        <v>44987</v>
      </c>
      <c r="B49" s="112"/>
      <c r="C49" s="112" t="s">
        <v>386</v>
      </c>
      <c r="D49" s="112" t="s">
        <v>195</v>
      </c>
      <c r="E49" s="112" t="s">
        <v>240</v>
      </c>
      <c r="F49" s="112" t="s">
        <v>387</v>
      </c>
      <c r="G49" s="112"/>
      <c r="H49" s="112" t="s">
        <v>226</v>
      </c>
      <c r="I49" s="112" t="s">
        <v>199</v>
      </c>
      <c r="J49" s="112">
        <v>52219086</v>
      </c>
      <c r="K49" s="113">
        <v>22973</v>
      </c>
      <c r="L49" s="112" t="s">
        <v>232</v>
      </c>
      <c r="M49" s="112">
        <v>3534931</v>
      </c>
      <c r="N49" s="112" t="s">
        <v>257</v>
      </c>
      <c r="O49" s="112">
        <v>202</v>
      </c>
      <c r="P49" s="112">
        <v>3115.39</v>
      </c>
      <c r="Q49" s="112">
        <v>826.47</v>
      </c>
      <c r="R49" s="112">
        <v>3941.86</v>
      </c>
    </row>
    <row r="50" spans="1:18" ht="15" x14ac:dyDescent="0.25">
      <c r="A50" s="113">
        <v>44995</v>
      </c>
      <c r="B50" s="112"/>
      <c r="C50" s="112" t="s">
        <v>390</v>
      </c>
      <c r="D50" s="112" t="s">
        <v>195</v>
      </c>
      <c r="E50" s="112" t="s">
        <v>196</v>
      </c>
      <c r="F50" s="112" t="s">
        <v>391</v>
      </c>
      <c r="G50" s="112"/>
      <c r="H50" s="112" t="s">
        <v>198</v>
      </c>
      <c r="I50" s="112" t="s">
        <v>199</v>
      </c>
      <c r="J50" s="112">
        <v>10530665</v>
      </c>
      <c r="K50" s="113">
        <v>17535</v>
      </c>
      <c r="L50" s="112" t="s">
        <v>297</v>
      </c>
      <c r="M50" s="112">
        <v>3568203</v>
      </c>
      <c r="N50" s="112" t="s">
        <v>283</v>
      </c>
      <c r="O50" s="112">
        <v>205</v>
      </c>
      <c r="P50" s="112">
        <v>6198</v>
      </c>
      <c r="Q50" s="112">
        <v>1257.8900000000001</v>
      </c>
      <c r="R50" s="112">
        <v>7455.89</v>
      </c>
    </row>
    <row r="51" spans="1:18" ht="15" x14ac:dyDescent="0.25">
      <c r="A51" s="113">
        <v>45005</v>
      </c>
      <c r="B51" s="112"/>
      <c r="C51" s="112" t="s">
        <v>393</v>
      </c>
      <c r="D51" s="112" t="s">
        <v>195</v>
      </c>
      <c r="E51" s="112" t="s">
        <v>196</v>
      </c>
      <c r="F51" s="112" t="s">
        <v>324</v>
      </c>
      <c r="G51" s="112"/>
      <c r="H51" s="112" t="s">
        <v>198</v>
      </c>
      <c r="I51" s="112" t="s">
        <v>199</v>
      </c>
      <c r="J51" s="112">
        <v>462893678</v>
      </c>
      <c r="K51" s="113">
        <v>17638</v>
      </c>
      <c r="L51" s="112" t="s">
        <v>394</v>
      </c>
      <c r="M51" s="112">
        <v>3520783</v>
      </c>
      <c r="N51" s="112" t="s">
        <v>267</v>
      </c>
      <c r="O51" s="112">
        <v>366</v>
      </c>
      <c r="P51" s="112">
        <v>2764</v>
      </c>
      <c r="Q51" s="112">
        <v>1404.88</v>
      </c>
      <c r="R51" s="112">
        <v>4168.88</v>
      </c>
    </row>
    <row r="52" spans="1:18" ht="15" x14ac:dyDescent="0.25">
      <c r="A52" s="113">
        <v>45009</v>
      </c>
      <c r="B52" s="112">
        <v>1</v>
      </c>
      <c r="C52" s="112" t="s">
        <v>397</v>
      </c>
      <c r="D52" s="112" t="s">
        <v>195</v>
      </c>
      <c r="E52" s="112" t="s">
        <v>196</v>
      </c>
      <c r="F52" s="112" t="s">
        <v>271</v>
      </c>
      <c r="G52" s="112"/>
      <c r="H52" s="112" t="s">
        <v>198</v>
      </c>
      <c r="I52" s="112" t="s">
        <v>199</v>
      </c>
      <c r="J52" s="112">
        <v>12706354</v>
      </c>
      <c r="K52" s="113">
        <v>23887</v>
      </c>
      <c r="L52" s="112" t="s">
        <v>211</v>
      </c>
      <c r="M52" s="112">
        <v>3563787</v>
      </c>
      <c r="N52" s="112" t="s">
        <v>354</v>
      </c>
      <c r="O52" s="112">
        <v>207</v>
      </c>
      <c r="P52" s="112">
        <v>5646</v>
      </c>
      <c r="Q52" s="112">
        <v>2052.67</v>
      </c>
      <c r="R52" s="112">
        <v>7698.67</v>
      </c>
    </row>
    <row r="53" spans="1:18" ht="15" x14ac:dyDescent="0.25">
      <c r="A53" s="113">
        <v>45009</v>
      </c>
      <c r="B53" s="112"/>
      <c r="C53" s="112" t="s">
        <v>399</v>
      </c>
      <c r="D53" s="112" t="s">
        <v>195</v>
      </c>
      <c r="E53" s="112" t="s">
        <v>196</v>
      </c>
      <c r="F53" s="112" t="s">
        <v>400</v>
      </c>
      <c r="G53" s="112"/>
      <c r="H53" s="112" t="s">
        <v>198</v>
      </c>
      <c r="I53" s="112" t="s">
        <v>199</v>
      </c>
      <c r="J53" s="112">
        <v>41266776</v>
      </c>
      <c r="K53" s="113">
        <v>24616</v>
      </c>
      <c r="L53" s="112" t="s">
        <v>277</v>
      </c>
      <c r="M53" s="112">
        <v>3563979</v>
      </c>
      <c r="N53" s="112" t="s">
        <v>283</v>
      </c>
      <c r="O53" s="112">
        <v>95</v>
      </c>
      <c r="P53" s="112">
        <v>0</v>
      </c>
      <c r="Q53" s="112">
        <v>683.41</v>
      </c>
      <c r="R53" s="112">
        <v>683.41</v>
      </c>
    </row>
    <row r="54" spans="1:18" ht="15" x14ac:dyDescent="0.25">
      <c r="A54" s="113">
        <v>45012</v>
      </c>
      <c r="B54" s="112">
        <v>1</v>
      </c>
      <c r="C54" s="112" t="s">
        <v>401</v>
      </c>
      <c r="D54" s="112" t="s">
        <v>195</v>
      </c>
      <c r="E54" s="112" t="s">
        <v>196</v>
      </c>
      <c r="F54" s="112" t="s">
        <v>271</v>
      </c>
      <c r="G54" s="112"/>
      <c r="H54" s="112" t="s">
        <v>198</v>
      </c>
      <c r="I54" s="112" t="s">
        <v>199</v>
      </c>
      <c r="J54" s="112">
        <v>3242286</v>
      </c>
      <c r="K54" s="113">
        <v>17694</v>
      </c>
      <c r="L54" s="112" t="s">
        <v>394</v>
      </c>
      <c r="M54" s="112">
        <v>3548426</v>
      </c>
      <c r="N54" s="112" t="s">
        <v>212</v>
      </c>
      <c r="O54" s="112">
        <v>269</v>
      </c>
      <c r="P54" s="112">
        <v>13844.79</v>
      </c>
      <c r="Q54" s="112">
        <v>2064.31</v>
      </c>
      <c r="R54" s="112">
        <v>15909.1</v>
      </c>
    </row>
    <row r="55" spans="1:18" ht="15" x14ac:dyDescent="0.25">
      <c r="A55" s="113">
        <v>45022</v>
      </c>
      <c r="B55" s="112"/>
      <c r="C55" s="112" t="s">
        <v>402</v>
      </c>
      <c r="D55" s="112" t="s">
        <v>195</v>
      </c>
      <c r="E55" s="112" t="s">
        <v>240</v>
      </c>
      <c r="F55" s="112" t="s">
        <v>403</v>
      </c>
      <c r="G55" s="112"/>
      <c r="H55" s="112" t="s">
        <v>226</v>
      </c>
      <c r="I55" s="112" t="s">
        <v>199</v>
      </c>
      <c r="J55" s="112">
        <v>12192274</v>
      </c>
      <c r="K55" s="113">
        <v>21300</v>
      </c>
      <c r="L55" s="112" t="s">
        <v>330</v>
      </c>
      <c r="M55" s="112">
        <v>3549354</v>
      </c>
      <c r="N55" s="112" t="s">
        <v>257</v>
      </c>
      <c r="O55" s="112">
        <v>158</v>
      </c>
      <c r="P55" s="112">
        <v>2266</v>
      </c>
      <c r="Q55" s="112">
        <v>2191.1</v>
      </c>
      <c r="R55" s="112">
        <v>4457.1000000000004</v>
      </c>
    </row>
    <row r="56" spans="1:18" ht="15" x14ac:dyDescent="0.25">
      <c r="A56" s="113">
        <v>45023</v>
      </c>
      <c r="B56" s="112"/>
      <c r="C56" s="112" t="s">
        <v>405</v>
      </c>
      <c r="D56" s="112" t="s">
        <v>195</v>
      </c>
      <c r="E56" s="112" t="s">
        <v>196</v>
      </c>
      <c r="F56" s="112" t="s">
        <v>203</v>
      </c>
      <c r="G56" s="112"/>
      <c r="H56" s="112" t="s">
        <v>198</v>
      </c>
      <c r="I56" s="112" t="s">
        <v>199</v>
      </c>
      <c r="J56" s="112">
        <v>60624178</v>
      </c>
      <c r="K56" s="113">
        <v>24285</v>
      </c>
      <c r="L56" s="112" t="s">
        <v>350</v>
      </c>
      <c r="M56" s="112">
        <v>3474800</v>
      </c>
      <c r="N56" s="112" t="s">
        <v>237</v>
      </c>
      <c r="O56" s="112">
        <v>276</v>
      </c>
      <c r="P56" s="112">
        <v>13022.06</v>
      </c>
      <c r="Q56" s="112">
        <v>1254.6600000000001</v>
      </c>
      <c r="R56" s="112">
        <v>14276.72</v>
      </c>
    </row>
    <row r="57" spans="1:18" ht="15" x14ac:dyDescent="0.25">
      <c r="A57" s="113">
        <v>45043</v>
      </c>
      <c r="B57" s="112"/>
      <c r="C57" s="112" t="s">
        <v>406</v>
      </c>
      <c r="D57" s="112" t="s">
        <v>195</v>
      </c>
      <c r="E57" s="112" t="s">
        <v>205</v>
      </c>
      <c r="F57" s="112" t="s">
        <v>231</v>
      </c>
      <c r="G57" s="112"/>
      <c r="H57" s="112" t="s">
        <v>198</v>
      </c>
      <c r="I57" s="112" t="s">
        <v>199</v>
      </c>
      <c r="J57" s="112">
        <v>56183544</v>
      </c>
      <c r="K57" s="113">
        <v>18211</v>
      </c>
      <c r="L57" s="112" t="s">
        <v>407</v>
      </c>
      <c r="M57" s="112">
        <v>3674231</v>
      </c>
      <c r="N57" s="112" t="s">
        <v>212</v>
      </c>
      <c r="O57" s="112">
        <v>115</v>
      </c>
      <c r="P57" s="112">
        <v>2579</v>
      </c>
      <c r="Q57" s="112">
        <v>140.68</v>
      </c>
      <c r="R57" s="112">
        <v>2719.68</v>
      </c>
    </row>
    <row r="58" spans="1:18" ht="15" x14ac:dyDescent="0.25">
      <c r="A58" s="113">
        <v>45044</v>
      </c>
      <c r="B58" s="112"/>
      <c r="C58" s="112" t="s">
        <v>409</v>
      </c>
      <c r="D58" s="112" t="s">
        <v>195</v>
      </c>
      <c r="E58" s="112" t="s">
        <v>205</v>
      </c>
      <c r="F58" s="112" t="s">
        <v>231</v>
      </c>
      <c r="G58" s="112"/>
      <c r="H58" s="112" t="s">
        <v>198</v>
      </c>
      <c r="I58" s="112" t="s">
        <v>199</v>
      </c>
      <c r="J58" s="112">
        <v>473568459</v>
      </c>
      <c r="K58" s="113">
        <v>19176</v>
      </c>
      <c r="L58" s="112" t="s">
        <v>332</v>
      </c>
      <c r="M58" s="112">
        <v>3628732</v>
      </c>
      <c r="N58" s="112" t="s">
        <v>283</v>
      </c>
      <c r="O58" s="112">
        <v>108</v>
      </c>
      <c r="P58" s="112">
        <v>1797</v>
      </c>
      <c r="Q58" s="112">
        <v>696.68</v>
      </c>
      <c r="R58" s="112">
        <v>2493.6799999999998</v>
      </c>
    </row>
    <row r="59" spans="1:18" ht="15" x14ac:dyDescent="0.25">
      <c r="A59" s="113">
        <v>45061</v>
      </c>
      <c r="B59" s="112"/>
      <c r="C59" s="112" t="s">
        <v>412</v>
      </c>
      <c r="D59" s="112" t="s">
        <v>195</v>
      </c>
      <c r="E59" s="112" t="s">
        <v>196</v>
      </c>
      <c r="F59" s="112" t="s">
        <v>395</v>
      </c>
      <c r="G59" s="112"/>
      <c r="H59" s="112" t="s">
        <v>198</v>
      </c>
      <c r="I59" s="112" t="s">
        <v>199</v>
      </c>
      <c r="J59" s="112">
        <v>16382293</v>
      </c>
      <c r="K59" s="113">
        <v>27503</v>
      </c>
      <c r="L59" s="112" t="s">
        <v>227</v>
      </c>
      <c r="M59" s="112">
        <v>3713808</v>
      </c>
      <c r="N59" s="112" t="s">
        <v>380</v>
      </c>
      <c r="O59" s="112">
        <v>99</v>
      </c>
      <c r="P59" s="112">
        <v>0</v>
      </c>
      <c r="Q59" s="112">
        <v>140.29</v>
      </c>
      <c r="R59" s="112">
        <v>140.29</v>
      </c>
    </row>
    <row r="60" spans="1:18" ht="15" x14ac:dyDescent="0.25">
      <c r="A60" s="113">
        <v>45061</v>
      </c>
      <c r="B60" s="112"/>
      <c r="C60" s="112" t="s">
        <v>415</v>
      </c>
      <c r="D60" s="112" t="s">
        <v>195</v>
      </c>
      <c r="E60" s="112" t="s">
        <v>196</v>
      </c>
      <c r="F60" s="112" t="s">
        <v>395</v>
      </c>
      <c r="G60" s="112"/>
      <c r="H60" s="112" t="s">
        <v>198</v>
      </c>
      <c r="I60" s="112" t="s">
        <v>199</v>
      </c>
      <c r="J60" s="112">
        <v>41184631</v>
      </c>
      <c r="K60" s="113">
        <v>22691</v>
      </c>
      <c r="L60" s="112" t="s">
        <v>325</v>
      </c>
      <c r="M60" s="112">
        <v>3724627</v>
      </c>
      <c r="N60" s="112" t="s">
        <v>371</v>
      </c>
      <c r="O60" s="112">
        <v>126</v>
      </c>
      <c r="P60" s="112">
        <v>465.68</v>
      </c>
      <c r="Q60" s="112">
        <v>152.61000000000001</v>
      </c>
      <c r="R60" s="112">
        <v>618.29</v>
      </c>
    </row>
    <row r="61" spans="1:18" ht="15" x14ac:dyDescent="0.25">
      <c r="A61" s="113">
        <v>45068</v>
      </c>
      <c r="B61" s="112"/>
      <c r="C61" s="112" t="s">
        <v>416</v>
      </c>
      <c r="D61" s="112" t="s">
        <v>195</v>
      </c>
      <c r="E61" s="112" t="s">
        <v>196</v>
      </c>
      <c r="F61" s="112" t="s">
        <v>417</v>
      </c>
      <c r="G61" s="112"/>
      <c r="H61" s="112" t="s">
        <v>198</v>
      </c>
      <c r="I61" s="112" t="s">
        <v>199</v>
      </c>
      <c r="J61" s="112">
        <v>446643603</v>
      </c>
      <c r="K61" s="113">
        <v>23447</v>
      </c>
      <c r="L61" s="112" t="s">
        <v>418</v>
      </c>
      <c r="M61" s="112">
        <v>3663509</v>
      </c>
      <c r="N61" s="112" t="s">
        <v>305</v>
      </c>
      <c r="O61" s="112">
        <v>310</v>
      </c>
      <c r="P61" s="112">
        <v>19040.34</v>
      </c>
      <c r="Q61" s="112">
        <v>3945.89</v>
      </c>
      <c r="R61" s="112">
        <v>22986.23</v>
      </c>
    </row>
    <row r="62" spans="1:18" ht="15" x14ac:dyDescent="0.25">
      <c r="A62" s="113">
        <v>45071</v>
      </c>
      <c r="B62" s="112"/>
      <c r="C62" s="112" t="s">
        <v>335</v>
      </c>
      <c r="D62" s="112" t="s">
        <v>195</v>
      </c>
      <c r="E62" s="112" t="s">
        <v>205</v>
      </c>
      <c r="F62" s="112" t="s">
        <v>231</v>
      </c>
      <c r="G62" s="112"/>
      <c r="H62" s="112" t="s">
        <v>226</v>
      </c>
      <c r="I62" s="112" t="s">
        <v>199</v>
      </c>
      <c r="J62" s="112">
        <v>473412179</v>
      </c>
      <c r="K62" s="113">
        <v>22861</v>
      </c>
      <c r="L62" s="112" t="s">
        <v>232</v>
      </c>
      <c r="M62" s="112">
        <v>3682963</v>
      </c>
      <c r="N62" s="112" t="s">
        <v>338</v>
      </c>
      <c r="O62" s="112">
        <v>124</v>
      </c>
      <c r="P62" s="112">
        <v>2305</v>
      </c>
      <c r="Q62" s="112">
        <v>612.52</v>
      </c>
      <c r="R62" s="112">
        <v>2917.52</v>
      </c>
    </row>
    <row r="63" spans="1:18" ht="15" x14ac:dyDescent="0.25">
      <c r="A63" s="113">
        <v>45072</v>
      </c>
      <c r="B63" s="112"/>
      <c r="C63" s="112" t="s">
        <v>421</v>
      </c>
      <c r="D63" s="112" t="s">
        <v>195</v>
      </c>
      <c r="E63" s="112" t="s">
        <v>240</v>
      </c>
      <c r="F63" s="112" t="s">
        <v>381</v>
      </c>
      <c r="G63" s="112"/>
      <c r="H63" s="112" t="s">
        <v>198</v>
      </c>
      <c r="I63" s="112" t="s">
        <v>199</v>
      </c>
      <c r="J63" s="112">
        <v>59187120</v>
      </c>
      <c r="K63" s="113">
        <v>20347</v>
      </c>
      <c r="L63" s="112" t="s">
        <v>263</v>
      </c>
      <c r="M63" s="112">
        <v>3725599</v>
      </c>
      <c r="N63" s="112" t="s">
        <v>354</v>
      </c>
      <c r="O63" s="112">
        <v>250</v>
      </c>
      <c r="P63" s="112">
        <v>10579.5</v>
      </c>
      <c r="Q63" s="112">
        <v>1164.58</v>
      </c>
      <c r="R63" s="112">
        <v>11744.08</v>
      </c>
    </row>
    <row r="64" spans="1:18" ht="15" x14ac:dyDescent="0.25">
      <c r="A64" s="113">
        <v>45072</v>
      </c>
      <c r="B64" s="112">
        <v>1</v>
      </c>
      <c r="C64" s="112" t="s">
        <v>423</v>
      </c>
      <c r="D64" s="112" t="s">
        <v>195</v>
      </c>
      <c r="E64" s="112" t="s">
        <v>240</v>
      </c>
      <c r="F64" s="112" t="s">
        <v>284</v>
      </c>
      <c r="G64" s="112"/>
      <c r="H64" s="112" t="s">
        <v>198</v>
      </c>
      <c r="I64" s="112" t="s">
        <v>199</v>
      </c>
      <c r="J64" s="112">
        <v>44074821</v>
      </c>
      <c r="K64" s="113">
        <v>22969</v>
      </c>
      <c r="L64" s="112" t="s">
        <v>232</v>
      </c>
      <c r="M64" s="112">
        <v>3742220</v>
      </c>
      <c r="N64" s="112" t="s">
        <v>326</v>
      </c>
      <c r="O64" s="112">
        <v>140</v>
      </c>
      <c r="P64" s="112">
        <v>2354</v>
      </c>
      <c r="Q64" s="112">
        <v>438.84</v>
      </c>
      <c r="R64" s="112">
        <v>2792.84</v>
      </c>
    </row>
    <row r="65" spans="1:18" ht="15" x14ac:dyDescent="0.25">
      <c r="A65" s="113">
        <v>45078</v>
      </c>
      <c r="B65" s="112"/>
      <c r="C65" s="112" t="s">
        <v>167</v>
      </c>
      <c r="D65" s="112" t="s">
        <v>195</v>
      </c>
      <c r="E65" s="112" t="s">
        <v>196</v>
      </c>
      <c r="F65" s="112" t="s">
        <v>425</v>
      </c>
      <c r="G65" s="112"/>
      <c r="H65" s="112" t="s">
        <v>198</v>
      </c>
      <c r="I65" s="112" t="s">
        <v>199</v>
      </c>
      <c r="J65" s="112">
        <v>3233590</v>
      </c>
      <c r="K65" s="113">
        <v>17069</v>
      </c>
      <c r="L65" s="112" t="s">
        <v>426</v>
      </c>
      <c r="M65" s="112">
        <v>3753172</v>
      </c>
      <c r="N65" s="112" t="s">
        <v>427</v>
      </c>
      <c r="O65" s="112"/>
      <c r="P65" s="112">
        <v>0</v>
      </c>
      <c r="Q65" s="112">
        <v>149.91</v>
      </c>
      <c r="R65" s="112">
        <v>149.91</v>
      </c>
    </row>
    <row r="66" spans="1:18" ht="15" x14ac:dyDescent="0.25">
      <c r="A66" s="113">
        <v>45096</v>
      </c>
      <c r="B66" s="112"/>
      <c r="C66" s="112" t="s">
        <v>167</v>
      </c>
      <c r="D66" s="112" t="s">
        <v>195</v>
      </c>
      <c r="E66" s="112" t="s">
        <v>196</v>
      </c>
      <c r="F66" s="112" t="s">
        <v>214</v>
      </c>
      <c r="G66" s="112"/>
      <c r="H66" s="112" t="s">
        <v>198</v>
      </c>
      <c r="I66" s="112" t="s">
        <v>199</v>
      </c>
      <c r="J66" s="112">
        <v>3233590</v>
      </c>
      <c r="K66" s="113">
        <v>17069</v>
      </c>
      <c r="L66" s="112" t="s">
        <v>426</v>
      </c>
      <c r="M66" s="112">
        <v>3774491</v>
      </c>
      <c r="N66" s="112" t="s">
        <v>354</v>
      </c>
      <c r="O66" s="112">
        <v>156</v>
      </c>
      <c r="P66" s="112">
        <v>9330</v>
      </c>
      <c r="Q66" s="112">
        <v>149.91</v>
      </c>
      <c r="R66" s="112">
        <v>9479.91</v>
      </c>
    </row>
    <row r="67" spans="1:18" ht="15" x14ac:dyDescent="0.25">
      <c r="A67" s="113">
        <v>45099</v>
      </c>
      <c r="B67" s="112">
        <v>1</v>
      </c>
      <c r="C67" s="112" t="s">
        <v>433</v>
      </c>
      <c r="D67" s="112" t="s">
        <v>195</v>
      </c>
      <c r="E67" s="112" t="s">
        <v>240</v>
      </c>
      <c r="F67" s="112" t="s">
        <v>434</v>
      </c>
      <c r="G67" s="112"/>
      <c r="H67" s="112" t="s">
        <v>226</v>
      </c>
      <c r="I67" s="112" t="s">
        <v>199</v>
      </c>
      <c r="J67" s="112">
        <v>10614998</v>
      </c>
      <c r="K67" s="113">
        <v>20323</v>
      </c>
      <c r="L67" s="112" t="s">
        <v>263</v>
      </c>
      <c r="M67" s="112">
        <v>3784528</v>
      </c>
      <c r="N67" s="112" t="s">
        <v>278</v>
      </c>
      <c r="O67" s="112">
        <v>175</v>
      </c>
      <c r="P67" s="112">
        <v>5216</v>
      </c>
      <c r="Q67" s="112">
        <v>1647.25</v>
      </c>
      <c r="R67" s="112">
        <v>6863.25</v>
      </c>
    </row>
    <row r="68" spans="1:18" ht="15" x14ac:dyDescent="0.25">
      <c r="A68" s="113">
        <v>45103</v>
      </c>
      <c r="B68" s="112"/>
      <c r="C68" s="112" t="s">
        <v>169</v>
      </c>
      <c r="D68" s="112" t="s">
        <v>195</v>
      </c>
      <c r="E68" s="112" t="s">
        <v>240</v>
      </c>
      <c r="F68" s="112" t="s">
        <v>256</v>
      </c>
      <c r="G68" s="112"/>
      <c r="H68" s="112" t="s">
        <v>198</v>
      </c>
      <c r="I68" s="112" t="s">
        <v>199</v>
      </c>
      <c r="J68" s="112">
        <v>14451199</v>
      </c>
      <c r="K68" s="113">
        <v>26968</v>
      </c>
      <c r="L68" s="112" t="s">
        <v>437</v>
      </c>
      <c r="M68" s="112">
        <v>3801801</v>
      </c>
      <c r="N68" s="112" t="s">
        <v>237</v>
      </c>
      <c r="O68" s="112">
        <v>319</v>
      </c>
      <c r="P68" s="112">
        <v>7205</v>
      </c>
      <c r="Q68" s="112">
        <v>2856.06</v>
      </c>
      <c r="R68" s="112">
        <v>10061.06</v>
      </c>
    </row>
    <row r="69" spans="1:18" ht="15" x14ac:dyDescent="0.25">
      <c r="A69" s="113">
        <v>45106</v>
      </c>
      <c r="B69" s="112">
        <v>1</v>
      </c>
      <c r="C69" s="112" t="s">
        <v>405</v>
      </c>
      <c r="D69" s="112" t="s">
        <v>195</v>
      </c>
      <c r="E69" s="112" t="s">
        <v>196</v>
      </c>
      <c r="F69" s="112" t="s">
        <v>395</v>
      </c>
      <c r="G69" s="112"/>
      <c r="H69" s="112" t="s">
        <v>198</v>
      </c>
      <c r="I69" s="112" t="s">
        <v>199</v>
      </c>
      <c r="J69" s="112">
        <v>60624178</v>
      </c>
      <c r="K69" s="113">
        <v>24285</v>
      </c>
      <c r="L69" s="112" t="s">
        <v>211</v>
      </c>
      <c r="M69" s="112">
        <v>3813007</v>
      </c>
      <c r="N69" s="112" t="s">
        <v>208</v>
      </c>
      <c r="O69" s="112">
        <v>253</v>
      </c>
      <c r="P69" s="112">
        <v>2285.89</v>
      </c>
      <c r="Q69" s="112">
        <v>5073.8500000000004</v>
      </c>
      <c r="R69" s="112">
        <v>7359.74</v>
      </c>
    </row>
    <row r="70" spans="1:18" ht="15" x14ac:dyDescent="0.25">
      <c r="A70" s="113">
        <v>45113</v>
      </c>
      <c r="B70" s="112"/>
      <c r="C70" s="112" t="s">
        <v>442</v>
      </c>
      <c r="D70" s="112" t="s">
        <v>195</v>
      </c>
      <c r="E70" s="112" t="s">
        <v>205</v>
      </c>
      <c r="F70" s="112" t="s">
        <v>225</v>
      </c>
      <c r="G70" s="112"/>
      <c r="H70" s="112" t="s">
        <v>226</v>
      </c>
      <c r="I70" s="112" t="s">
        <v>199</v>
      </c>
      <c r="J70" s="112">
        <v>451367437</v>
      </c>
      <c r="K70" s="113">
        <v>19629</v>
      </c>
      <c r="L70" s="112" t="s">
        <v>250</v>
      </c>
      <c r="M70" s="112">
        <v>3814879</v>
      </c>
      <c r="N70" s="112" t="s">
        <v>257</v>
      </c>
      <c r="O70" s="112">
        <v>90</v>
      </c>
      <c r="P70" s="112">
        <v>190</v>
      </c>
      <c r="Q70" s="112">
        <v>973.98</v>
      </c>
      <c r="R70" s="112">
        <v>1163.98</v>
      </c>
    </row>
    <row r="71" spans="1:18" ht="15" x14ac:dyDescent="0.25">
      <c r="A71" s="113">
        <v>45124</v>
      </c>
      <c r="B71" s="112"/>
      <c r="C71" s="112" t="s">
        <v>170</v>
      </c>
      <c r="D71" s="112" t="s">
        <v>195</v>
      </c>
      <c r="E71" s="112" t="s">
        <v>196</v>
      </c>
      <c r="F71" s="112" t="s">
        <v>197</v>
      </c>
      <c r="G71" s="112"/>
      <c r="H71" s="112" t="s">
        <v>198</v>
      </c>
      <c r="I71" s="112" t="s">
        <v>199</v>
      </c>
      <c r="J71" s="112">
        <v>473807667</v>
      </c>
      <c r="K71" s="113">
        <v>26760</v>
      </c>
      <c r="L71" s="112" t="s">
        <v>443</v>
      </c>
      <c r="M71" s="112">
        <v>3838746</v>
      </c>
      <c r="N71" s="112" t="s">
        <v>254</v>
      </c>
      <c r="O71" s="112">
        <v>200</v>
      </c>
      <c r="P71" s="112">
        <v>5703</v>
      </c>
      <c r="Q71" s="112">
        <v>1400.92</v>
      </c>
      <c r="R71" s="112">
        <v>7103.92</v>
      </c>
    </row>
    <row r="72" spans="1:18" ht="15" x14ac:dyDescent="0.25">
      <c r="A72" s="113">
        <v>45148</v>
      </c>
      <c r="B72" s="112"/>
      <c r="C72" s="112" t="s">
        <v>447</v>
      </c>
      <c r="D72" s="112" t="s">
        <v>195</v>
      </c>
      <c r="E72" s="112" t="s">
        <v>205</v>
      </c>
      <c r="F72" s="112" t="s">
        <v>231</v>
      </c>
      <c r="G72" s="112"/>
      <c r="H72" s="112" t="s">
        <v>198</v>
      </c>
      <c r="I72" s="112" t="s">
        <v>199</v>
      </c>
      <c r="J72" s="112">
        <v>465199792</v>
      </c>
      <c r="K72" s="113">
        <v>20795</v>
      </c>
      <c r="L72" s="112" t="s">
        <v>218</v>
      </c>
      <c r="M72" s="112">
        <v>3892931</v>
      </c>
      <c r="N72" s="112" t="s">
        <v>380</v>
      </c>
      <c r="O72" s="112">
        <v>189</v>
      </c>
      <c r="P72" s="112">
        <v>4281</v>
      </c>
      <c r="Q72" s="112">
        <v>1449.96</v>
      </c>
      <c r="R72" s="112">
        <v>5730.96</v>
      </c>
    </row>
    <row r="73" spans="1:18" ht="15" x14ac:dyDescent="0.25">
      <c r="A73" s="113">
        <v>45159</v>
      </c>
      <c r="B73" s="112">
        <v>1</v>
      </c>
      <c r="C73" s="112" t="s">
        <v>449</v>
      </c>
      <c r="D73" s="112" t="s">
        <v>195</v>
      </c>
      <c r="E73" s="112" t="s">
        <v>196</v>
      </c>
      <c r="F73" s="112" t="s">
        <v>324</v>
      </c>
      <c r="G73" s="112"/>
      <c r="H73" s="112" t="s">
        <v>198</v>
      </c>
      <c r="I73" s="112" t="s">
        <v>199</v>
      </c>
      <c r="J73" s="112">
        <v>60058070</v>
      </c>
      <c r="K73" s="113">
        <v>17683</v>
      </c>
      <c r="L73" s="112" t="s">
        <v>297</v>
      </c>
      <c r="M73" s="112">
        <v>3902271</v>
      </c>
      <c r="N73" s="112" t="s">
        <v>208</v>
      </c>
      <c r="O73" s="112">
        <v>236</v>
      </c>
      <c r="P73" s="112">
        <v>5388</v>
      </c>
      <c r="Q73" s="112">
        <v>1324.57</v>
      </c>
      <c r="R73" s="112">
        <v>6712.57</v>
      </c>
    </row>
    <row r="74" spans="1:18" ht="15" x14ac:dyDescent="0.25">
      <c r="A74" s="113">
        <v>45162</v>
      </c>
      <c r="B74" s="112">
        <v>1</v>
      </c>
      <c r="C74" s="112" t="s">
        <v>451</v>
      </c>
      <c r="D74" s="112" t="s">
        <v>195</v>
      </c>
      <c r="E74" s="112" t="s">
        <v>240</v>
      </c>
      <c r="F74" s="112" t="s">
        <v>452</v>
      </c>
      <c r="G74" s="112"/>
      <c r="H74" s="112" t="s">
        <v>226</v>
      </c>
      <c r="I74" s="112" t="s">
        <v>199</v>
      </c>
      <c r="J74" s="112">
        <v>48006803</v>
      </c>
      <c r="K74" s="113">
        <v>15972</v>
      </c>
      <c r="L74" s="112" t="s">
        <v>253</v>
      </c>
      <c r="M74" s="112">
        <v>3902530</v>
      </c>
      <c r="N74" s="112" t="s">
        <v>278</v>
      </c>
      <c r="O74" s="112">
        <v>192</v>
      </c>
      <c r="P74" s="112">
        <v>5266</v>
      </c>
      <c r="Q74" s="112">
        <v>658.21</v>
      </c>
      <c r="R74" s="112">
        <v>5924.21</v>
      </c>
    </row>
    <row r="75" spans="1:18" ht="15" x14ac:dyDescent="0.25">
      <c r="A75" s="113">
        <v>45163</v>
      </c>
      <c r="B75" s="112">
        <v>1</v>
      </c>
      <c r="C75" s="112" t="s">
        <v>453</v>
      </c>
      <c r="D75" s="112" t="s">
        <v>195</v>
      </c>
      <c r="E75" s="112" t="s">
        <v>240</v>
      </c>
      <c r="F75" s="112" t="s">
        <v>434</v>
      </c>
      <c r="G75" s="112"/>
      <c r="H75" s="112" t="s">
        <v>198</v>
      </c>
      <c r="I75" s="112" t="s">
        <v>199</v>
      </c>
      <c r="J75" s="112">
        <v>48074546</v>
      </c>
      <c r="K75" s="113">
        <v>21674</v>
      </c>
      <c r="L75" s="112" t="s">
        <v>330</v>
      </c>
      <c r="M75" s="112">
        <v>3904895</v>
      </c>
      <c r="N75" s="112" t="s">
        <v>283</v>
      </c>
      <c r="O75" s="112">
        <v>136</v>
      </c>
      <c r="P75" s="112">
        <v>2655</v>
      </c>
      <c r="Q75" s="112">
        <v>1111.96</v>
      </c>
      <c r="R75" s="112">
        <v>3766.96</v>
      </c>
    </row>
    <row r="76" spans="1:18" ht="15" x14ac:dyDescent="0.25">
      <c r="A76" s="113">
        <v>45163</v>
      </c>
      <c r="B76" s="112">
        <v>1</v>
      </c>
      <c r="C76" s="112" t="s">
        <v>455</v>
      </c>
      <c r="D76" s="112" t="s">
        <v>195</v>
      </c>
      <c r="E76" s="112" t="s">
        <v>196</v>
      </c>
      <c r="F76" s="112" t="s">
        <v>456</v>
      </c>
      <c r="G76" s="112"/>
      <c r="H76" s="112" t="s">
        <v>198</v>
      </c>
      <c r="I76" s="112" t="s">
        <v>199</v>
      </c>
      <c r="J76" s="112">
        <v>5682646</v>
      </c>
      <c r="K76" s="113">
        <v>11863</v>
      </c>
      <c r="L76" s="112" t="s">
        <v>457</v>
      </c>
      <c r="M76" s="112">
        <v>3923110</v>
      </c>
      <c r="N76" s="112" t="s">
        <v>371</v>
      </c>
      <c r="O76" s="112">
        <v>220</v>
      </c>
      <c r="P76" s="112">
        <v>5388</v>
      </c>
      <c r="Q76" s="112">
        <v>1684.52</v>
      </c>
      <c r="R76" s="112">
        <v>7072.52</v>
      </c>
    </row>
    <row r="77" spans="1:18" ht="15" x14ac:dyDescent="0.25">
      <c r="A77" s="113">
        <v>45177</v>
      </c>
      <c r="B77" s="112">
        <v>1</v>
      </c>
      <c r="C77" s="112" t="s">
        <v>460</v>
      </c>
      <c r="D77" s="112" t="s">
        <v>195</v>
      </c>
      <c r="E77" s="112" t="s">
        <v>196</v>
      </c>
      <c r="F77" s="112" t="s">
        <v>214</v>
      </c>
      <c r="G77" s="112"/>
      <c r="H77" s="112" t="s">
        <v>198</v>
      </c>
      <c r="I77" s="112" t="s">
        <v>199</v>
      </c>
      <c r="J77" s="112">
        <v>471416016</v>
      </c>
      <c r="K77" s="113">
        <v>23873</v>
      </c>
      <c r="L77" s="112" t="s">
        <v>260</v>
      </c>
      <c r="M77" s="112">
        <v>3924853</v>
      </c>
      <c r="N77" s="112" t="s">
        <v>283</v>
      </c>
      <c r="O77" s="112">
        <v>123</v>
      </c>
      <c r="P77" s="112">
        <v>2588</v>
      </c>
      <c r="Q77" s="112">
        <v>1368.51</v>
      </c>
      <c r="R77" s="112">
        <v>3956.51</v>
      </c>
    </row>
    <row r="78" spans="1:18" ht="15" x14ac:dyDescent="0.25">
      <c r="A78" s="113">
        <v>45194</v>
      </c>
      <c r="B78" s="112">
        <v>1</v>
      </c>
      <c r="C78" s="112" t="s">
        <v>461</v>
      </c>
      <c r="D78" s="112" t="s">
        <v>195</v>
      </c>
      <c r="E78" s="112" t="s">
        <v>196</v>
      </c>
      <c r="F78" s="112" t="s">
        <v>197</v>
      </c>
      <c r="G78" s="112"/>
      <c r="H78" s="112" t="s">
        <v>198</v>
      </c>
      <c r="I78" s="112" t="s">
        <v>199</v>
      </c>
      <c r="J78" s="112">
        <v>55082275</v>
      </c>
      <c r="K78" s="113">
        <v>26446</v>
      </c>
      <c r="L78" s="112" t="s">
        <v>462</v>
      </c>
      <c r="M78" s="112">
        <v>3957242</v>
      </c>
      <c r="N78" s="112" t="s">
        <v>371</v>
      </c>
      <c r="O78" s="112">
        <v>181</v>
      </c>
      <c r="P78" s="112">
        <v>5639</v>
      </c>
      <c r="Q78" s="112">
        <v>2218.42</v>
      </c>
      <c r="R78" s="112">
        <v>7857.42</v>
      </c>
    </row>
    <row r="79" spans="1:18" ht="15" x14ac:dyDescent="0.25">
      <c r="A79" s="113">
        <v>45215</v>
      </c>
      <c r="B79" s="112">
        <v>1</v>
      </c>
      <c r="C79" s="112" t="s">
        <v>466</v>
      </c>
      <c r="D79" s="112" t="s">
        <v>195</v>
      </c>
      <c r="E79" s="112" t="s">
        <v>240</v>
      </c>
      <c r="F79" s="112" t="s">
        <v>467</v>
      </c>
      <c r="G79" s="112"/>
      <c r="H79" s="112" t="s">
        <v>198</v>
      </c>
      <c r="I79" s="112" t="s">
        <v>199</v>
      </c>
      <c r="J79" s="112">
        <v>470289190</v>
      </c>
      <c r="K79" s="113">
        <v>34898</v>
      </c>
      <c r="L79" s="112" t="s">
        <v>468</v>
      </c>
      <c r="M79" s="112">
        <v>3985047</v>
      </c>
      <c r="N79" s="112" t="s">
        <v>354</v>
      </c>
      <c r="O79" s="112">
        <v>207</v>
      </c>
      <c r="P79" s="112">
        <v>3685</v>
      </c>
      <c r="Q79" s="112">
        <v>696.96</v>
      </c>
      <c r="R79" s="112">
        <v>4381.96</v>
      </c>
    </row>
    <row r="80" spans="1:18" ht="15" x14ac:dyDescent="0.25">
      <c r="A80" s="113">
        <v>45215</v>
      </c>
      <c r="B80" s="112">
        <v>1</v>
      </c>
      <c r="C80" s="112" t="s">
        <v>469</v>
      </c>
      <c r="D80" s="112" t="s">
        <v>195</v>
      </c>
      <c r="E80" s="112" t="s">
        <v>196</v>
      </c>
      <c r="F80" s="112" t="s">
        <v>470</v>
      </c>
      <c r="G80" s="112"/>
      <c r="H80" s="112" t="s">
        <v>198</v>
      </c>
      <c r="I80" s="112" t="s">
        <v>199</v>
      </c>
      <c r="J80" s="112">
        <v>46665790</v>
      </c>
      <c r="K80" s="113">
        <v>28615</v>
      </c>
      <c r="L80" s="112" t="s">
        <v>471</v>
      </c>
      <c r="M80" s="112">
        <v>4020448</v>
      </c>
      <c r="N80" s="112" t="s">
        <v>208</v>
      </c>
      <c r="O80" s="112">
        <v>290</v>
      </c>
      <c r="P80" s="112">
        <v>8934.2999999999993</v>
      </c>
      <c r="Q80" s="112">
        <v>3837.64</v>
      </c>
      <c r="R80" s="112">
        <v>12771.94</v>
      </c>
    </row>
    <row r="81" spans="1:18" ht="15" x14ac:dyDescent="0.25">
      <c r="A81" s="113">
        <v>45218</v>
      </c>
      <c r="B81" s="112">
        <v>1</v>
      </c>
      <c r="C81" s="112" t="s">
        <v>172</v>
      </c>
      <c r="D81" s="112" t="s">
        <v>195</v>
      </c>
      <c r="E81" s="112" t="s">
        <v>205</v>
      </c>
      <c r="F81" s="112" t="s">
        <v>231</v>
      </c>
      <c r="G81" s="112"/>
      <c r="H81" s="112" t="s">
        <v>346</v>
      </c>
      <c r="I81" s="112" t="s">
        <v>199</v>
      </c>
      <c r="J81" s="112">
        <v>471404897</v>
      </c>
      <c r="K81" s="113">
        <v>15807</v>
      </c>
      <c r="L81" s="112" t="s">
        <v>476</v>
      </c>
      <c r="M81" s="112">
        <v>4018186</v>
      </c>
      <c r="N81" s="112" t="s">
        <v>477</v>
      </c>
      <c r="O81" s="112"/>
      <c r="P81" s="112">
        <v>0</v>
      </c>
      <c r="Q81" s="112">
        <v>111.83</v>
      </c>
      <c r="R81" s="112">
        <v>111.83</v>
      </c>
    </row>
    <row r="82" spans="1:18" ht="15" x14ac:dyDescent="0.25">
      <c r="A82" s="113">
        <v>45226</v>
      </c>
      <c r="B82" s="112"/>
      <c r="C82" s="112" t="s">
        <v>171</v>
      </c>
      <c r="D82" s="112" t="s">
        <v>195</v>
      </c>
      <c r="E82" s="112" t="s">
        <v>196</v>
      </c>
      <c r="F82" s="112" t="s">
        <v>422</v>
      </c>
      <c r="G82" s="112"/>
      <c r="H82" s="112" t="s">
        <v>198</v>
      </c>
      <c r="I82" s="112" t="s">
        <v>199</v>
      </c>
      <c r="J82" s="112">
        <v>443829403</v>
      </c>
      <c r="K82" s="113">
        <v>22250</v>
      </c>
      <c r="L82" s="112" t="s">
        <v>308</v>
      </c>
      <c r="M82" s="112">
        <v>4003772</v>
      </c>
      <c r="N82" s="112" t="s">
        <v>237</v>
      </c>
      <c r="O82" s="112">
        <v>210</v>
      </c>
      <c r="P82" s="112">
        <v>8022.5</v>
      </c>
      <c r="Q82" s="112">
        <v>1748.69</v>
      </c>
      <c r="R82" s="112">
        <v>9771.19</v>
      </c>
    </row>
    <row r="83" spans="1:18" ht="15" x14ac:dyDescent="0.25">
      <c r="A83" s="113">
        <v>45226</v>
      </c>
      <c r="B83" s="112"/>
      <c r="C83" s="112" t="s">
        <v>172</v>
      </c>
      <c r="D83" s="112" t="s">
        <v>195</v>
      </c>
      <c r="E83" s="112" t="s">
        <v>205</v>
      </c>
      <c r="F83" s="112" t="s">
        <v>231</v>
      </c>
      <c r="G83" s="112"/>
      <c r="H83" s="112" t="s">
        <v>198</v>
      </c>
      <c r="I83" s="112" t="s">
        <v>199</v>
      </c>
      <c r="J83" s="112">
        <v>471404897</v>
      </c>
      <c r="K83" s="113">
        <v>15807</v>
      </c>
      <c r="L83" s="112" t="s">
        <v>476</v>
      </c>
      <c r="M83" s="112">
        <v>4030827</v>
      </c>
      <c r="N83" s="112" t="s">
        <v>479</v>
      </c>
      <c r="O83" s="112">
        <v>122</v>
      </c>
      <c r="P83" s="112">
        <v>1561</v>
      </c>
      <c r="Q83" s="112">
        <v>1621.73</v>
      </c>
      <c r="R83" s="112">
        <v>3182.73</v>
      </c>
    </row>
    <row r="84" spans="1:18" ht="15" x14ac:dyDescent="0.25">
      <c r="A84" s="113">
        <v>45226</v>
      </c>
      <c r="B84" s="112">
        <v>1</v>
      </c>
      <c r="C84" s="112" t="s">
        <v>481</v>
      </c>
      <c r="D84" s="112" t="s">
        <v>195</v>
      </c>
      <c r="E84" s="112" t="s">
        <v>240</v>
      </c>
      <c r="F84" s="112" t="s">
        <v>256</v>
      </c>
      <c r="G84" s="112"/>
      <c r="H84" s="112" t="s">
        <v>198</v>
      </c>
      <c r="I84" s="112" t="s">
        <v>199</v>
      </c>
      <c r="J84" s="112">
        <v>41704339</v>
      </c>
      <c r="K84" s="113">
        <v>19089</v>
      </c>
      <c r="L84" s="112" t="s">
        <v>236</v>
      </c>
      <c r="M84" s="112">
        <v>4030994</v>
      </c>
      <c r="N84" s="112" t="s">
        <v>479</v>
      </c>
      <c r="O84" s="112">
        <v>189</v>
      </c>
      <c r="P84" s="112">
        <v>8012.5</v>
      </c>
      <c r="Q84" s="112">
        <v>471.97</v>
      </c>
      <c r="R84" s="112">
        <v>8484.4699999999993</v>
      </c>
    </row>
    <row r="85" spans="1:18" ht="15" x14ac:dyDescent="0.25">
      <c r="A85" s="113">
        <v>45226</v>
      </c>
      <c r="B85" s="112">
        <v>1</v>
      </c>
      <c r="C85" s="112" t="s">
        <v>483</v>
      </c>
      <c r="D85" s="112" t="s">
        <v>195</v>
      </c>
      <c r="E85" s="112" t="s">
        <v>240</v>
      </c>
      <c r="F85" s="112" t="s">
        <v>439</v>
      </c>
      <c r="G85" s="112"/>
      <c r="H85" s="112" t="s">
        <v>198</v>
      </c>
      <c r="I85" s="112" t="s">
        <v>199</v>
      </c>
      <c r="J85" s="112">
        <v>466674876</v>
      </c>
      <c r="K85" s="113">
        <v>23499</v>
      </c>
      <c r="L85" s="112" t="s">
        <v>418</v>
      </c>
      <c r="M85" s="112">
        <v>4032440</v>
      </c>
      <c r="N85" s="112" t="s">
        <v>283</v>
      </c>
      <c r="O85" s="112">
        <v>174</v>
      </c>
      <c r="P85" s="112">
        <v>7244</v>
      </c>
      <c r="Q85" s="112">
        <v>1475.73</v>
      </c>
      <c r="R85" s="112">
        <v>8719.73</v>
      </c>
    </row>
    <row r="86" spans="1:18" ht="15" x14ac:dyDescent="0.25">
      <c r="A86" s="113">
        <v>45246</v>
      </c>
      <c r="B86" s="112"/>
      <c r="C86" s="112" t="s">
        <v>213</v>
      </c>
      <c r="D86" s="112" t="s">
        <v>195</v>
      </c>
      <c r="E86" s="112" t="s">
        <v>196</v>
      </c>
      <c r="F86" s="112" t="s">
        <v>244</v>
      </c>
      <c r="G86" s="112"/>
      <c r="H86" s="112" t="s">
        <v>346</v>
      </c>
      <c r="I86" s="112" t="s">
        <v>199</v>
      </c>
      <c r="J86" s="112">
        <v>453025991</v>
      </c>
      <c r="K86" s="113">
        <v>14095</v>
      </c>
      <c r="L86" s="112" t="s">
        <v>484</v>
      </c>
      <c r="M86" s="112">
        <v>4063694</v>
      </c>
      <c r="N86" s="112" t="s">
        <v>485</v>
      </c>
      <c r="O86" s="112">
        <v>98</v>
      </c>
      <c r="P86" s="112">
        <v>3638</v>
      </c>
      <c r="Q86" s="112">
        <v>1533.16</v>
      </c>
      <c r="R86" s="112">
        <v>5171.16</v>
      </c>
    </row>
    <row r="87" spans="1:18" ht="15" x14ac:dyDescent="0.25">
      <c r="A87" s="113">
        <v>45250</v>
      </c>
      <c r="B87" s="112">
        <v>1</v>
      </c>
      <c r="C87" s="112" t="s">
        <v>486</v>
      </c>
      <c r="D87" s="112" t="s">
        <v>195</v>
      </c>
      <c r="E87" s="112" t="s">
        <v>240</v>
      </c>
      <c r="F87" s="112" t="s">
        <v>434</v>
      </c>
      <c r="G87" s="112"/>
      <c r="H87" s="112" t="s">
        <v>198</v>
      </c>
      <c r="I87" s="112" t="s">
        <v>199</v>
      </c>
      <c r="J87" s="112">
        <v>58562323</v>
      </c>
      <c r="K87" s="113">
        <v>23580</v>
      </c>
      <c r="L87" s="112" t="s">
        <v>418</v>
      </c>
      <c r="M87" s="112">
        <v>4064102</v>
      </c>
      <c r="N87" s="112" t="s">
        <v>208</v>
      </c>
      <c r="O87" s="112">
        <v>181</v>
      </c>
      <c r="P87" s="112">
        <v>3360</v>
      </c>
      <c r="Q87" s="112">
        <v>397.73</v>
      </c>
      <c r="R87" s="112">
        <v>3757.73</v>
      </c>
    </row>
    <row r="88" spans="1:18" ht="15" x14ac:dyDescent="0.25">
      <c r="A88" s="113">
        <v>45250</v>
      </c>
      <c r="B88" s="112">
        <v>1</v>
      </c>
      <c r="C88" s="112" t="s">
        <v>487</v>
      </c>
      <c r="D88" s="112" t="s">
        <v>195</v>
      </c>
      <c r="E88" s="112" t="s">
        <v>196</v>
      </c>
      <c r="F88" s="112" t="s">
        <v>210</v>
      </c>
      <c r="G88" s="112"/>
      <c r="H88" s="112" t="s">
        <v>198</v>
      </c>
      <c r="I88" s="112" t="s">
        <v>199</v>
      </c>
      <c r="J88" s="112">
        <v>57139651</v>
      </c>
      <c r="K88" s="113">
        <v>25722</v>
      </c>
      <c r="L88" s="112" t="s">
        <v>488</v>
      </c>
      <c r="M88" s="112">
        <v>4064831</v>
      </c>
      <c r="N88" s="112" t="s">
        <v>208</v>
      </c>
      <c r="O88" s="112">
        <v>189</v>
      </c>
      <c r="P88" s="112">
        <v>6182</v>
      </c>
      <c r="Q88" s="112">
        <v>1737.73</v>
      </c>
      <c r="R88" s="112">
        <v>7919.73</v>
      </c>
    </row>
    <row r="89" spans="1:18" ht="15" x14ac:dyDescent="0.25">
      <c r="A89" s="113">
        <v>45278</v>
      </c>
      <c r="B89" s="112">
        <v>1</v>
      </c>
      <c r="C89" s="112" t="s">
        <v>489</v>
      </c>
      <c r="D89" s="112" t="s">
        <v>195</v>
      </c>
      <c r="E89" s="112" t="s">
        <v>196</v>
      </c>
      <c r="F89" s="112" t="s">
        <v>324</v>
      </c>
      <c r="G89" s="112"/>
      <c r="H89" s="112" t="s">
        <v>198</v>
      </c>
      <c r="I89" s="112" t="s">
        <v>199</v>
      </c>
      <c r="J89" s="112">
        <v>44484376</v>
      </c>
      <c r="K89" s="113">
        <v>20189</v>
      </c>
      <c r="L89" s="112" t="s">
        <v>272</v>
      </c>
      <c r="M89" s="112">
        <v>4038905</v>
      </c>
      <c r="N89" s="112" t="s">
        <v>283</v>
      </c>
      <c r="O89" s="112">
        <v>207</v>
      </c>
      <c r="P89" s="112">
        <v>5452</v>
      </c>
      <c r="Q89" s="112">
        <v>1400.17</v>
      </c>
      <c r="R89" s="112">
        <v>6852.17</v>
      </c>
    </row>
    <row r="90" spans="1:18" ht="15" x14ac:dyDescent="0.25">
      <c r="A90" s="113">
        <v>45295</v>
      </c>
      <c r="B90" s="112"/>
      <c r="C90" s="112" t="s">
        <v>173</v>
      </c>
      <c r="D90" s="112" t="s">
        <v>195</v>
      </c>
      <c r="E90" s="112" t="s">
        <v>196</v>
      </c>
      <c r="F90" s="112" t="s">
        <v>271</v>
      </c>
      <c r="G90" s="112"/>
      <c r="H90" s="112" t="s">
        <v>226</v>
      </c>
      <c r="I90" s="112" t="s">
        <v>199</v>
      </c>
      <c r="J90" s="112">
        <v>59020875</v>
      </c>
      <c r="K90" s="113">
        <v>23734</v>
      </c>
      <c r="L90" s="112" t="s">
        <v>418</v>
      </c>
      <c r="M90" s="112">
        <v>4136198</v>
      </c>
      <c r="N90" s="112" t="s">
        <v>257</v>
      </c>
      <c r="O90" s="112">
        <v>176</v>
      </c>
      <c r="P90" s="112">
        <v>6091</v>
      </c>
      <c r="Q90" s="112">
        <v>58.7</v>
      </c>
      <c r="R90" s="112">
        <v>6149.7</v>
      </c>
    </row>
    <row r="91" spans="1:18" ht="15" x14ac:dyDescent="0.25">
      <c r="A91" s="113">
        <v>45303</v>
      </c>
      <c r="B91" s="112">
        <v>1</v>
      </c>
      <c r="C91" s="112" t="s">
        <v>493</v>
      </c>
      <c r="D91" s="112" t="s">
        <v>195</v>
      </c>
      <c r="E91" s="112" t="s">
        <v>196</v>
      </c>
      <c r="F91" s="112" t="s">
        <v>271</v>
      </c>
      <c r="G91" s="112"/>
      <c r="H91" s="112" t="s">
        <v>198</v>
      </c>
      <c r="I91" s="112" t="s">
        <v>199</v>
      </c>
      <c r="J91" s="112">
        <v>42965418</v>
      </c>
      <c r="K91" s="113">
        <v>22190</v>
      </c>
      <c r="L91" s="112" t="s">
        <v>245</v>
      </c>
      <c r="M91" s="112">
        <v>4141751</v>
      </c>
      <c r="N91" s="112" t="s">
        <v>208</v>
      </c>
      <c r="O91" s="112">
        <v>186</v>
      </c>
      <c r="P91" s="112">
        <v>6693</v>
      </c>
      <c r="Q91" s="112">
        <v>1384.4</v>
      </c>
      <c r="R91" s="112">
        <v>8077.4</v>
      </c>
    </row>
    <row r="92" spans="1:18" ht="15" x14ac:dyDescent="0.25">
      <c r="A92" s="113">
        <v>45303</v>
      </c>
      <c r="B92" s="112"/>
      <c r="C92" s="112" t="s">
        <v>173</v>
      </c>
      <c r="D92" s="112" t="s">
        <v>195</v>
      </c>
      <c r="E92" s="112" t="s">
        <v>196</v>
      </c>
      <c r="F92" s="112" t="s">
        <v>494</v>
      </c>
      <c r="G92" s="112"/>
      <c r="H92" s="112" t="s">
        <v>198</v>
      </c>
      <c r="I92" s="112" t="s">
        <v>199</v>
      </c>
      <c r="J92" s="112">
        <v>59020875</v>
      </c>
      <c r="K92" s="113">
        <v>23734</v>
      </c>
      <c r="L92" s="112" t="s">
        <v>418</v>
      </c>
      <c r="M92" s="112">
        <v>4187214</v>
      </c>
      <c r="N92" s="112" t="s">
        <v>283</v>
      </c>
      <c r="O92" s="112">
        <v>257</v>
      </c>
      <c r="P92" s="112">
        <v>14480.44</v>
      </c>
      <c r="Q92" s="112">
        <v>2342.56</v>
      </c>
      <c r="R92" s="112">
        <v>16823</v>
      </c>
    </row>
    <row r="93" spans="1:18" ht="15" x14ac:dyDescent="0.25">
      <c r="A93" s="113">
        <v>45309</v>
      </c>
      <c r="B93" s="112"/>
      <c r="C93" s="112" t="s">
        <v>174</v>
      </c>
      <c r="D93" s="112" t="s">
        <v>195</v>
      </c>
      <c r="E93" s="112" t="s">
        <v>240</v>
      </c>
      <c r="F93" s="112" t="s">
        <v>410</v>
      </c>
      <c r="G93" s="112"/>
      <c r="H93" s="112" t="s">
        <v>346</v>
      </c>
      <c r="I93" s="112" t="s">
        <v>199</v>
      </c>
      <c r="J93" s="112">
        <v>48731665</v>
      </c>
      <c r="K93" s="113">
        <v>20106</v>
      </c>
      <c r="L93" s="112" t="s">
        <v>250</v>
      </c>
      <c r="M93" s="112">
        <v>4132921</v>
      </c>
      <c r="N93" s="112" t="s">
        <v>485</v>
      </c>
      <c r="O93" s="112">
        <v>128</v>
      </c>
      <c r="P93" s="112">
        <v>4144</v>
      </c>
      <c r="Q93" s="112">
        <v>1821.13</v>
      </c>
      <c r="R93" s="112">
        <v>5965.13</v>
      </c>
    </row>
    <row r="94" spans="1:18" ht="15" x14ac:dyDescent="0.25">
      <c r="A94" s="113">
        <v>45316</v>
      </c>
      <c r="B94" s="112">
        <v>1</v>
      </c>
      <c r="C94" s="112" t="s">
        <v>498</v>
      </c>
      <c r="D94" s="112" t="s">
        <v>195</v>
      </c>
      <c r="E94" s="112" t="s">
        <v>196</v>
      </c>
      <c r="F94" s="112" t="s">
        <v>324</v>
      </c>
      <c r="G94" s="112"/>
      <c r="H94" s="112" t="s">
        <v>226</v>
      </c>
      <c r="I94" s="112" t="s">
        <v>199</v>
      </c>
      <c r="J94" s="112">
        <v>466626223</v>
      </c>
      <c r="K94" s="113">
        <v>22192</v>
      </c>
      <c r="L94" s="112" t="s">
        <v>245</v>
      </c>
      <c r="M94" s="112">
        <v>4194957</v>
      </c>
      <c r="N94" s="112" t="s">
        <v>278</v>
      </c>
      <c r="O94" s="112">
        <v>108</v>
      </c>
      <c r="P94" s="112">
        <v>3638</v>
      </c>
      <c r="Q94" s="112">
        <v>173.35</v>
      </c>
      <c r="R94" s="112">
        <v>3811.35</v>
      </c>
    </row>
    <row r="95" spans="1:18" ht="15" x14ac:dyDescent="0.25">
      <c r="A95" s="113">
        <v>45316</v>
      </c>
      <c r="B95" s="112">
        <v>1</v>
      </c>
      <c r="C95" s="112" t="s">
        <v>499</v>
      </c>
      <c r="D95" s="112" t="s">
        <v>195</v>
      </c>
      <c r="E95" s="112" t="s">
        <v>205</v>
      </c>
      <c r="F95" s="112" t="s">
        <v>231</v>
      </c>
      <c r="G95" s="112"/>
      <c r="H95" s="112" t="s">
        <v>226</v>
      </c>
      <c r="I95" s="112" t="s">
        <v>199</v>
      </c>
      <c r="J95" s="112">
        <v>4793006</v>
      </c>
      <c r="K95" s="113">
        <v>19666</v>
      </c>
      <c r="L95" s="112" t="s">
        <v>332</v>
      </c>
      <c r="M95" s="112">
        <v>4195199</v>
      </c>
      <c r="N95" s="112" t="s">
        <v>278</v>
      </c>
      <c r="O95" s="112">
        <v>127</v>
      </c>
      <c r="P95" s="112">
        <v>6028</v>
      </c>
      <c r="Q95" s="112">
        <v>532.37</v>
      </c>
      <c r="R95" s="112">
        <v>6560.37</v>
      </c>
    </row>
    <row r="96" spans="1:18" ht="15" x14ac:dyDescent="0.25">
      <c r="A96" s="113">
        <v>45317</v>
      </c>
      <c r="B96" s="112">
        <v>1</v>
      </c>
      <c r="C96" s="112" t="s">
        <v>501</v>
      </c>
      <c r="D96" s="112" t="s">
        <v>195</v>
      </c>
      <c r="E96" s="112" t="s">
        <v>196</v>
      </c>
      <c r="F96" s="112" t="s">
        <v>244</v>
      </c>
      <c r="G96" s="112"/>
      <c r="H96" s="112" t="s">
        <v>198</v>
      </c>
      <c r="I96" s="112" t="s">
        <v>199</v>
      </c>
      <c r="J96" s="112">
        <v>474246733</v>
      </c>
      <c r="K96" s="113">
        <v>27599</v>
      </c>
      <c r="L96" s="112" t="s">
        <v>227</v>
      </c>
      <c r="M96" s="112">
        <v>4197111</v>
      </c>
      <c r="N96" s="112" t="s">
        <v>283</v>
      </c>
      <c r="O96" s="112">
        <v>230</v>
      </c>
      <c r="P96" s="112">
        <v>3238</v>
      </c>
      <c r="Q96" s="112">
        <v>2136.06</v>
      </c>
      <c r="R96" s="112">
        <v>5374.06</v>
      </c>
    </row>
    <row r="97" spans="1:18" ht="15" x14ac:dyDescent="0.25">
      <c r="A97" s="113">
        <v>45317</v>
      </c>
      <c r="B97" s="112">
        <v>1</v>
      </c>
      <c r="C97" s="112" t="s">
        <v>502</v>
      </c>
      <c r="D97" s="112" t="s">
        <v>195</v>
      </c>
      <c r="E97" s="112" t="s">
        <v>196</v>
      </c>
      <c r="F97" s="112" t="s">
        <v>214</v>
      </c>
      <c r="G97" s="112"/>
      <c r="H97" s="112" t="s">
        <v>198</v>
      </c>
      <c r="I97" s="112" t="s">
        <v>199</v>
      </c>
      <c r="J97" s="112">
        <v>47104575</v>
      </c>
      <c r="K97" s="113">
        <v>27277</v>
      </c>
      <c r="L97" s="112" t="s">
        <v>437</v>
      </c>
      <c r="M97" s="112">
        <v>4197473</v>
      </c>
      <c r="N97" s="112" t="s">
        <v>283</v>
      </c>
      <c r="O97" s="112">
        <v>126</v>
      </c>
      <c r="P97" s="112">
        <v>3538</v>
      </c>
      <c r="Q97" s="112">
        <v>1311.44</v>
      </c>
      <c r="R97" s="112">
        <v>4849.4399999999996</v>
      </c>
    </row>
    <row r="98" spans="1:18" ht="15" x14ac:dyDescent="0.25">
      <c r="A98" s="113">
        <v>45317</v>
      </c>
      <c r="B98" s="112">
        <v>1</v>
      </c>
      <c r="C98" s="112" t="s">
        <v>503</v>
      </c>
      <c r="D98" s="112" t="s">
        <v>195</v>
      </c>
      <c r="E98" s="112" t="s">
        <v>196</v>
      </c>
      <c r="F98" s="112" t="s">
        <v>217</v>
      </c>
      <c r="G98" s="112"/>
      <c r="H98" s="112" t="s">
        <v>198</v>
      </c>
      <c r="I98" s="112" t="s">
        <v>199</v>
      </c>
      <c r="J98" s="112">
        <v>476451992</v>
      </c>
      <c r="K98" s="113">
        <v>32036</v>
      </c>
      <c r="L98" s="112" t="s">
        <v>504</v>
      </c>
      <c r="M98" s="112">
        <v>4198416</v>
      </c>
      <c r="N98" s="112" t="s">
        <v>283</v>
      </c>
      <c r="O98" s="112">
        <v>136</v>
      </c>
      <c r="P98" s="112">
        <v>2206</v>
      </c>
      <c r="Q98" s="112">
        <v>1344.4</v>
      </c>
      <c r="R98" s="112">
        <v>3550.4</v>
      </c>
    </row>
    <row r="99" spans="1:18" ht="15" x14ac:dyDescent="0.25">
      <c r="A99" s="113">
        <v>45337</v>
      </c>
      <c r="B99" s="112">
        <v>1</v>
      </c>
      <c r="C99" s="112" t="s">
        <v>178</v>
      </c>
      <c r="D99" s="112" t="s">
        <v>195</v>
      </c>
      <c r="E99" s="112" t="s">
        <v>205</v>
      </c>
      <c r="F99" s="112" t="s">
        <v>231</v>
      </c>
      <c r="G99" s="112"/>
      <c r="H99" s="112" t="s">
        <v>346</v>
      </c>
      <c r="I99" s="112" t="s">
        <v>199</v>
      </c>
      <c r="J99" s="112">
        <v>7802119</v>
      </c>
      <c r="K99" s="113">
        <v>19151</v>
      </c>
      <c r="L99" s="112" t="s">
        <v>236</v>
      </c>
      <c r="M99" s="112">
        <v>4227342</v>
      </c>
      <c r="N99" s="112" t="s">
        <v>485</v>
      </c>
      <c r="O99" s="112">
        <v>122</v>
      </c>
      <c r="P99" s="112">
        <v>4038</v>
      </c>
      <c r="Q99" s="112">
        <v>628.74</v>
      </c>
      <c r="R99" s="112">
        <v>4666.74</v>
      </c>
    </row>
    <row r="100" spans="1:18" ht="15" x14ac:dyDescent="0.25">
      <c r="A100" s="113">
        <v>45341</v>
      </c>
      <c r="B100" s="112"/>
      <c r="C100" s="112" t="s">
        <v>507</v>
      </c>
      <c r="D100" s="112" t="s">
        <v>195</v>
      </c>
      <c r="E100" s="112" t="s">
        <v>240</v>
      </c>
      <c r="F100" s="112" t="s">
        <v>434</v>
      </c>
      <c r="G100" s="112"/>
      <c r="H100" s="112" t="s">
        <v>198</v>
      </c>
      <c r="I100" s="112" t="s">
        <v>199</v>
      </c>
      <c r="J100" s="112">
        <v>476238514</v>
      </c>
      <c r="K100" s="113">
        <v>25276</v>
      </c>
      <c r="L100" s="112" t="s">
        <v>508</v>
      </c>
      <c r="M100" s="112">
        <v>4240415</v>
      </c>
      <c r="N100" s="112" t="s">
        <v>208</v>
      </c>
      <c r="O100" s="112">
        <v>139</v>
      </c>
      <c r="P100" s="112">
        <v>4108</v>
      </c>
      <c r="Q100" s="112">
        <v>1045.76</v>
      </c>
      <c r="R100" s="112">
        <v>5153.76</v>
      </c>
    </row>
    <row r="101" spans="1:18" ht="15" x14ac:dyDescent="0.25">
      <c r="A101" s="113">
        <v>45345</v>
      </c>
      <c r="B101" s="112">
        <v>1</v>
      </c>
      <c r="C101" s="112" t="s">
        <v>176</v>
      </c>
      <c r="D101" s="112" t="s">
        <v>195</v>
      </c>
      <c r="E101" s="112" t="s">
        <v>240</v>
      </c>
      <c r="F101" s="112" t="s">
        <v>284</v>
      </c>
      <c r="G101" s="112"/>
      <c r="H101" s="112" t="s">
        <v>198</v>
      </c>
      <c r="I101" s="112" t="s">
        <v>199</v>
      </c>
      <c r="J101" s="112">
        <v>7970049</v>
      </c>
      <c r="K101" s="113">
        <v>25051</v>
      </c>
      <c r="L101" s="112" t="s">
        <v>277</v>
      </c>
      <c r="M101" s="112">
        <v>4256128</v>
      </c>
      <c r="N101" s="112" t="s">
        <v>427</v>
      </c>
      <c r="O101" s="112"/>
      <c r="P101" s="112">
        <v>0</v>
      </c>
      <c r="Q101" s="112">
        <v>139.76</v>
      </c>
      <c r="R101" s="112">
        <v>139.76</v>
      </c>
    </row>
    <row r="102" spans="1:18" ht="15" x14ac:dyDescent="0.25">
      <c r="A102" s="113">
        <v>45351</v>
      </c>
      <c r="B102" s="112">
        <v>1</v>
      </c>
      <c r="C102" s="112" t="s">
        <v>510</v>
      </c>
      <c r="D102" s="112" t="s">
        <v>195</v>
      </c>
      <c r="E102" s="112" t="s">
        <v>205</v>
      </c>
      <c r="F102" s="112" t="s">
        <v>231</v>
      </c>
      <c r="G102" s="112"/>
      <c r="H102" s="112" t="s">
        <v>198</v>
      </c>
      <c r="I102" s="112" t="s">
        <v>199</v>
      </c>
      <c r="J102" s="112">
        <v>61077202</v>
      </c>
      <c r="K102" s="113">
        <v>22317</v>
      </c>
      <c r="L102" s="112" t="s">
        <v>245</v>
      </c>
      <c r="M102" s="112">
        <v>4258230</v>
      </c>
      <c r="N102" s="112" t="s">
        <v>267</v>
      </c>
      <c r="O102" s="112">
        <v>89</v>
      </c>
      <c r="P102" s="112">
        <v>2583</v>
      </c>
      <c r="Q102" s="112">
        <v>370.83</v>
      </c>
      <c r="R102" s="112">
        <v>2953.83</v>
      </c>
    </row>
    <row r="103" spans="1:18" ht="15" x14ac:dyDescent="0.25">
      <c r="A103" s="113">
        <v>45358</v>
      </c>
      <c r="B103" s="112"/>
      <c r="C103" s="112" t="s">
        <v>175</v>
      </c>
      <c r="D103" s="112" t="s">
        <v>195</v>
      </c>
      <c r="E103" s="112" t="s">
        <v>196</v>
      </c>
      <c r="F103" s="112" t="s">
        <v>214</v>
      </c>
      <c r="G103" s="112"/>
      <c r="H103" s="112" t="s">
        <v>226</v>
      </c>
      <c r="I103" s="112" t="s">
        <v>199</v>
      </c>
      <c r="J103" s="112">
        <v>45633203</v>
      </c>
      <c r="K103" s="113">
        <v>29567</v>
      </c>
      <c r="L103" s="112" t="s">
        <v>207</v>
      </c>
      <c r="M103" s="112">
        <v>4235712</v>
      </c>
      <c r="N103" s="112" t="s">
        <v>512</v>
      </c>
      <c r="O103" s="112">
        <v>248</v>
      </c>
      <c r="P103" s="112">
        <v>4307</v>
      </c>
      <c r="Q103" s="112">
        <v>2336.11</v>
      </c>
      <c r="R103" s="112">
        <v>6643.11</v>
      </c>
    </row>
    <row r="104" spans="1:18" ht="15" x14ac:dyDescent="0.25">
      <c r="A104" s="113">
        <v>45369</v>
      </c>
      <c r="B104" s="112">
        <v>1</v>
      </c>
      <c r="C104" s="112" t="s">
        <v>513</v>
      </c>
      <c r="D104" s="112" t="s">
        <v>195</v>
      </c>
      <c r="E104" s="112" t="s">
        <v>196</v>
      </c>
      <c r="F104" s="112" t="s">
        <v>214</v>
      </c>
      <c r="G104" s="112"/>
      <c r="H104" s="112" t="s">
        <v>198</v>
      </c>
      <c r="I104" s="112" t="s">
        <v>199</v>
      </c>
      <c r="J104" s="112">
        <v>471788950</v>
      </c>
      <c r="K104" s="113">
        <v>17204</v>
      </c>
      <c r="L104" s="112" t="s">
        <v>514</v>
      </c>
      <c r="M104" s="112">
        <v>4288901</v>
      </c>
      <c r="N104" s="112" t="s">
        <v>201</v>
      </c>
      <c r="O104" s="112">
        <v>118</v>
      </c>
      <c r="P104" s="112">
        <v>3122</v>
      </c>
      <c r="Q104" s="112">
        <v>659.44</v>
      </c>
      <c r="R104" s="112">
        <v>3781.44</v>
      </c>
    </row>
    <row r="105" spans="1:18" ht="15" x14ac:dyDescent="0.25">
      <c r="A105" s="113">
        <v>45369</v>
      </c>
      <c r="B105" s="112">
        <v>1</v>
      </c>
      <c r="C105" s="112" t="s">
        <v>175</v>
      </c>
      <c r="D105" s="112" t="s">
        <v>195</v>
      </c>
      <c r="E105" s="112" t="s">
        <v>196</v>
      </c>
      <c r="F105" s="112" t="s">
        <v>214</v>
      </c>
      <c r="G105" s="112"/>
      <c r="H105" s="112" t="s">
        <v>198</v>
      </c>
      <c r="I105" s="112" t="s">
        <v>199</v>
      </c>
      <c r="J105" s="112">
        <v>45633203</v>
      </c>
      <c r="K105" s="113">
        <v>29567</v>
      </c>
      <c r="L105" s="112" t="s">
        <v>207</v>
      </c>
      <c r="M105" s="112">
        <v>4312760</v>
      </c>
      <c r="N105" s="112" t="s">
        <v>201</v>
      </c>
      <c r="O105" s="112">
        <v>274</v>
      </c>
      <c r="P105" s="112">
        <v>12690</v>
      </c>
      <c r="Q105" s="112">
        <v>1568.56</v>
      </c>
      <c r="R105" s="112">
        <v>14258.56</v>
      </c>
    </row>
    <row r="106" spans="1:18" ht="15" x14ac:dyDescent="0.25">
      <c r="A106" s="113">
        <v>45373</v>
      </c>
      <c r="B106" s="112"/>
      <c r="C106" s="112" t="s">
        <v>176</v>
      </c>
      <c r="D106" s="112" t="s">
        <v>195</v>
      </c>
      <c r="E106" s="112" t="s">
        <v>240</v>
      </c>
      <c r="F106" s="112" t="s">
        <v>256</v>
      </c>
      <c r="G106" s="112"/>
      <c r="H106" s="112" t="s">
        <v>198</v>
      </c>
      <c r="I106" s="112" t="s">
        <v>199</v>
      </c>
      <c r="J106" s="112">
        <v>7970049</v>
      </c>
      <c r="K106" s="113">
        <v>25051</v>
      </c>
      <c r="L106" s="112" t="s">
        <v>277</v>
      </c>
      <c r="M106" s="112">
        <v>4278084</v>
      </c>
      <c r="N106" s="112" t="s">
        <v>283</v>
      </c>
      <c r="O106" s="112">
        <v>227</v>
      </c>
      <c r="P106" s="112">
        <v>9464</v>
      </c>
      <c r="Q106" s="112">
        <v>1433.76</v>
      </c>
      <c r="R106" s="112">
        <v>10897.76</v>
      </c>
    </row>
    <row r="107" spans="1:18" ht="15" x14ac:dyDescent="0.25">
      <c r="A107" s="113">
        <v>45373</v>
      </c>
      <c r="B107" s="112"/>
      <c r="C107" s="112" t="s">
        <v>177</v>
      </c>
      <c r="D107" s="112" t="s">
        <v>195</v>
      </c>
      <c r="E107" s="112" t="s">
        <v>196</v>
      </c>
      <c r="F107" s="112" t="s">
        <v>422</v>
      </c>
      <c r="G107" s="112"/>
      <c r="H107" s="112" t="s">
        <v>198</v>
      </c>
      <c r="I107" s="112" t="s">
        <v>199</v>
      </c>
      <c r="J107" s="112">
        <v>475420535</v>
      </c>
      <c r="K107" s="113">
        <v>32332</v>
      </c>
      <c r="L107" s="112" t="s">
        <v>518</v>
      </c>
      <c r="M107" s="112">
        <v>4298575</v>
      </c>
      <c r="N107" s="112" t="s">
        <v>283</v>
      </c>
      <c r="O107" s="112">
        <v>215</v>
      </c>
      <c r="P107" s="112">
        <v>4087</v>
      </c>
      <c r="Q107" s="112">
        <v>1065.76</v>
      </c>
      <c r="R107" s="112">
        <v>5152.76</v>
      </c>
    </row>
    <row r="108" spans="1:18" ht="15" x14ac:dyDescent="0.25">
      <c r="A108" s="113">
        <v>45393</v>
      </c>
      <c r="B108" s="112">
        <v>1</v>
      </c>
      <c r="C108" s="112" t="s">
        <v>173</v>
      </c>
      <c r="D108" s="112" t="s">
        <v>195</v>
      </c>
      <c r="E108" s="112" t="s">
        <v>196</v>
      </c>
      <c r="F108" s="112" t="s">
        <v>210</v>
      </c>
      <c r="G108" s="112"/>
      <c r="H108" s="112" t="s">
        <v>226</v>
      </c>
      <c r="I108" s="112" t="s">
        <v>199</v>
      </c>
      <c r="J108" s="112">
        <v>59020875</v>
      </c>
      <c r="K108" s="113">
        <v>23734</v>
      </c>
      <c r="L108" s="112" t="s">
        <v>418</v>
      </c>
      <c r="M108" s="112">
        <v>4318979</v>
      </c>
      <c r="N108" s="112" t="s">
        <v>512</v>
      </c>
      <c r="O108" s="112">
        <v>210</v>
      </c>
      <c r="P108" s="112">
        <v>7182</v>
      </c>
      <c r="Q108" s="112">
        <v>1849.3</v>
      </c>
      <c r="R108" s="112">
        <v>9031.2999999999993</v>
      </c>
    </row>
    <row r="109" spans="1:18" ht="15" x14ac:dyDescent="0.25">
      <c r="A109" s="113">
        <v>45393</v>
      </c>
      <c r="B109" s="112"/>
      <c r="C109" s="112" t="s">
        <v>522</v>
      </c>
      <c r="D109" s="112" t="s">
        <v>195</v>
      </c>
      <c r="E109" s="112" t="s">
        <v>205</v>
      </c>
      <c r="F109" s="112" t="s">
        <v>225</v>
      </c>
      <c r="G109" s="112"/>
      <c r="H109" s="112" t="s">
        <v>226</v>
      </c>
      <c r="I109" s="112" t="s">
        <v>199</v>
      </c>
      <c r="J109" s="112">
        <v>475586806</v>
      </c>
      <c r="K109" s="113">
        <v>24500</v>
      </c>
      <c r="L109" s="112" t="s">
        <v>211</v>
      </c>
      <c r="M109" s="112">
        <v>4321765</v>
      </c>
      <c r="N109" s="112" t="s">
        <v>257</v>
      </c>
      <c r="O109" s="112">
        <v>95</v>
      </c>
      <c r="P109" s="112">
        <v>1698.92</v>
      </c>
      <c r="Q109" s="112">
        <v>658.91</v>
      </c>
      <c r="R109" s="112">
        <v>2357.83</v>
      </c>
    </row>
    <row r="110" spans="1:18" ht="15" x14ac:dyDescent="0.25">
      <c r="A110" s="113">
        <v>45400</v>
      </c>
      <c r="B110" s="112"/>
      <c r="C110" s="112" t="s">
        <v>178</v>
      </c>
      <c r="D110" s="112" t="s">
        <v>195</v>
      </c>
      <c r="E110" s="112" t="s">
        <v>205</v>
      </c>
      <c r="F110" s="112" t="s">
        <v>231</v>
      </c>
      <c r="G110" s="112"/>
      <c r="H110" s="112" t="s">
        <v>346</v>
      </c>
      <c r="I110" s="112" t="s">
        <v>199</v>
      </c>
      <c r="J110" s="112">
        <v>7802119</v>
      </c>
      <c r="K110" s="113">
        <v>19151</v>
      </c>
      <c r="L110" s="112" t="s">
        <v>236</v>
      </c>
      <c r="M110" s="112">
        <v>4382250</v>
      </c>
      <c r="N110" s="112" t="s">
        <v>485</v>
      </c>
      <c r="O110" s="112">
        <v>78</v>
      </c>
      <c r="P110" s="112">
        <v>511</v>
      </c>
      <c r="Q110" s="112">
        <v>831.8</v>
      </c>
      <c r="R110" s="112">
        <v>1342.8</v>
      </c>
    </row>
    <row r="111" spans="1:18" ht="15" x14ac:dyDescent="0.25">
      <c r="A111" s="113">
        <v>45407</v>
      </c>
      <c r="B111" s="112">
        <v>1</v>
      </c>
      <c r="C111" s="112" t="s">
        <v>524</v>
      </c>
      <c r="D111" s="112" t="s">
        <v>195</v>
      </c>
      <c r="E111" s="112" t="s">
        <v>240</v>
      </c>
      <c r="F111" s="112" t="s">
        <v>509</v>
      </c>
      <c r="G111" s="112"/>
      <c r="H111" s="112" t="s">
        <v>226</v>
      </c>
      <c r="I111" s="112" t="s">
        <v>199</v>
      </c>
      <c r="J111" s="112">
        <v>475618872</v>
      </c>
      <c r="K111" s="113">
        <v>35892</v>
      </c>
      <c r="L111" s="112" t="s">
        <v>525</v>
      </c>
      <c r="M111" s="112">
        <v>4324964</v>
      </c>
      <c r="N111" s="112" t="s">
        <v>278</v>
      </c>
      <c r="O111" s="112">
        <v>97</v>
      </c>
      <c r="P111" s="112">
        <v>2024</v>
      </c>
      <c r="Q111" s="112">
        <v>139.76</v>
      </c>
      <c r="R111" s="112">
        <v>2163.7600000000002</v>
      </c>
    </row>
    <row r="112" spans="1:18" ht="15" x14ac:dyDescent="0.25">
      <c r="A112" s="113">
        <v>45414</v>
      </c>
      <c r="B112" s="112">
        <v>1</v>
      </c>
      <c r="C112" s="112" t="s">
        <v>526</v>
      </c>
      <c r="D112" s="112" t="s">
        <v>195</v>
      </c>
      <c r="E112" s="112" t="s">
        <v>205</v>
      </c>
      <c r="F112" s="112" t="s">
        <v>231</v>
      </c>
      <c r="G112" s="112"/>
      <c r="H112" s="112" t="s">
        <v>226</v>
      </c>
      <c r="I112" s="112" t="s">
        <v>199</v>
      </c>
      <c r="J112" s="112">
        <v>46516779</v>
      </c>
      <c r="K112" s="113">
        <v>19751</v>
      </c>
      <c r="L112" s="112" t="s">
        <v>332</v>
      </c>
      <c r="M112" s="112">
        <v>4386757</v>
      </c>
      <c r="N112" s="112" t="s">
        <v>257</v>
      </c>
      <c r="O112" s="112">
        <v>87</v>
      </c>
      <c r="P112" s="112">
        <v>2274</v>
      </c>
      <c r="Q112" s="112">
        <v>1470.41</v>
      </c>
      <c r="R112" s="112">
        <v>3744.41</v>
      </c>
    </row>
    <row r="113" spans="1:18" ht="15" x14ac:dyDescent="0.25">
      <c r="A113" s="113">
        <v>45436</v>
      </c>
      <c r="B113" s="112">
        <v>1</v>
      </c>
      <c r="C113" s="112" t="s">
        <v>527</v>
      </c>
      <c r="D113" s="112" t="s">
        <v>195</v>
      </c>
      <c r="E113" s="112" t="s">
        <v>240</v>
      </c>
      <c r="F113" s="112" t="s">
        <v>454</v>
      </c>
      <c r="G113" s="112"/>
      <c r="H113" s="112" t="s">
        <v>198</v>
      </c>
      <c r="I113" s="112" t="s">
        <v>199</v>
      </c>
      <c r="J113" s="112">
        <v>470339847</v>
      </c>
      <c r="K113" s="113">
        <v>20348</v>
      </c>
      <c r="L113" s="112" t="s">
        <v>272</v>
      </c>
      <c r="M113" s="112">
        <v>4421024</v>
      </c>
      <c r="N113" s="112" t="s">
        <v>208</v>
      </c>
      <c r="O113" s="112">
        <v>162</v>
      </c>
      <c r="P113" s="112">
        <v>3565</v>
      </c>
      <c r="Q113" s="112">
        <v>933.76</v>
      </c>
      <c r="R113" s="112">
        <v>4498.76</v>
      </c>
    </row>
    <row r="114" spans="1:18" ht="15" x14ac:dyDescent="0.25">
      <c r="A114" s="113">
        <v>45442</v>
      </c>
      <c r="B114" s="112">
        <v>1</v>
      </c>
      <c r="C114" s="112" t="s">
        <v>507</v>
      </c>
      <c r="D114" s="112" t="s">
        <v>195</v>
      </c>
      <c r="E114" s="112" t="s">
        <v>196</v>
      </c>
      <c r="F114" s="112" t="s">
        <v>210</v>
      </c>
      <c r="G114" s="112"/>
      <c r="H114" s="112" t="s">
        <v>198</v>
      </c>
      <c r="I114" s="112" t="s">
        <v>199</v>
      </c>
      <c r="J114" s="112">
        <v>476238514</v>
      </c>
      <c r="K114" s="113">
        <v>25276</v>
      </c>
      <c r="L114" s="112" t="s">
        <v>277</v>
      </c>
      <c r="M114" s="112">
        <v>4439069</v>
      </c>
      <c r="N114" s="112" t="s">
        <v>237</v>
      </c>
      <c r="O114" s="112">
        <v>137</v>
      </c>
      <c r="P114" s="112">
        <v>3371</v>
      </c>
      <c r="Q114" s="112">
        <v>1165.83</v>
      </c>
      <c r="R114" s="112">
        <v>4536.83</v>
      </c>
    </row>
    <row r="115" spans="1:18" ht="15" x14ac:dyDescent="0.25">
      <c r="A115" s="113">
        <v>45471</v>
      </c>
      <c r="B115" s="112"/>
      <c r="C115" s="112" t="s">
        <v>529</v>
      </c>
      <c r="D115" s="112" t="s">
        <v>195</v>
      </c>
      <c r="E115" s="112" t="s">
        <v>240</v>
      </c>
      <c r="F115" s="112" t="s">
        <v>315</v>
      </c>
      <c r="G115" s="112"/>
      <c r="H115" s="112" t="s">
        <v>198</v>
      </c>
      <c r="I115" s="112" t="s">
        <v>199</v>
      </c>
      <c r="J115" s="112">
        <v>478492671</v>
      </c>
      <c r="K115" s="113">
        <v>22675</v>
      </c>
      <c r="L115" s="112" t="s">
        <v>308</v>
      </c>
      <c r="M115" s="112">
        <v>4475365</v>
      </c>
      <c r="N115" s="112" t="s">
        <v>283</v>
      </c>
      <c r="O115" s="112">
        <v>90</v>
      </c>
      <c r="P115" s="112">
        <v>2072</v>
      </c>
      <c r="Q115" s="112">
        <v>950.83</v>
      </c>
      <c r="R115" s="112">
        <v>3022.83</v>
      </c>
    </row>
    <row r="116" spans="1:18" ht="15" x14ac:dyDescent="0.25">
      <c r="A116" s="113">
        <v>45471</v>
      </c>
      <c r="B116" s="112"/>
      <c r="C116" s="112" t="s">
        <v>530</v>
      </c>
      <c r="D116" s="112" t="s">
        <v>195</v>
      </c>
      <c r="E116" s="112" t="s">
        <v>205</v>
      </c>
      <c r="F116" s="112" t="s">
        <v>225</v>
      </c>
      <c r="G116" s="112"/>
      <c r="H116" s="112" t="s">
        <v>198</v>
      </c>
      <c r="I116" s="112" t="s">
        <v>199</v>
      </c>
      <c r="J116" s="112">
        <v>7021611</v>
      </c>
      <c r="K116" s="113">
        <v>18154</v>
      </c>
      <c r="L116" s="112" t="s">
        <v>394</v>
      </c>
      <c r="M116" s="112">
        <v>4493635</v>
      </c>
      <c r="N116" s="112" t="s">
        <v>283</v>
      </c>
      <c r="O116" s="112">
        <v>131</v>
      </c>
      <c r="P116" s="112">
        <v>2024</v>
      </c>
      <c r="Q116" s="112">
        <v>1702.76</v>
      </c>
      <c r="R116" s="112">
        <v>3726.76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F4EBA-9087-4ABC-BB6A-FB1423DF297C}">
  <dimension ref="A1:AV123"/>
  <sheetViews>
    <sheetView tabSelected="1" workbookViewId="0">
      <pane ySplit="1" topLeftCell="A2" activePane="bottomLeft" state="frozen"/>
      <selection pane="bottomLeft" activeCell="A90" sqref="A90"/>
    </sheetView>
  </sheetViews>
  <sheetFormatPr defaultRowHeight="12.75" x14ac:dyDescent="0.2"/>
  <cols>
    <col min="1" max="1" width="25.5703125" style="64" customWidth="1"/>
    <col min="2" max="2" width="26.7109375" style="64" customWidth="1"/>
    <col min="3" max="3" width="40.140625" style="123" customWidth="1"/>
    <col min="4" max="4" width="21.28515625" style="123" customWidth="1"/>
    <col min="5" max="5" width="31" style="64" customWidth="1"/>
    <col min="6" max="6" width="32" style="64" customWidth="1"/>
    <col min="7" max="7" width="50.85546875" style="64" customWidth="1"/>
    <col min="8" max="8" width="48.7109375" style="64" customWidth="1"/>
    <col min="9" max="9" width="29.5703125" style="64" customWidth="1"/>
    <col min="10" max="10" width="70.7109375" style="64" customWidth="1"/>
    <col min="11" max="11" width="16.5703125" style="123" customWidth="1"/>
    <col min="12" max="12" width="28.42578125" style="123" customWidth="1"/>
    <col min="13" max="13" width="16.5703125" style="123" customWidth="1"/>
    <col min="14" max="14" width="22.42578125" style="64" customWidth="1"/>
    <col min="15" max="16" width="29.42578125" style="64" customWidth="1"/>
    <col min="17" max="23" width="18.7109375" style="64" customWidth="1"/>
    <col min="24" max="24" width="45.85546875" style="64" customWidth="1"/>
    <col min="25" max="25" width="50.85546875" style="64" customWidth="1"/>
    <col min="26" max="26" width="82.5703125" style="64" customWidth="1"/>
    <col min="27" max="27" width="13" style="64" customWidth="1"/>
    <col min="28" max="28" width="19" style="64" customWidth="1"/>
    <col min="29" max="29" width="22.42578125" style="64" customWidth="1"/>
    <col min="30" max="30" width="21.85546875" style="64" customWidth="1"/>
    <col min="31" max="31" width="15.5703125" style="64" customWidth="1"/>
    <col min="32" max="32" width="17.5703125" style="64" customWidth="1"/>
    <col min="33" max="33" width="17.42578125" style="64" customWidth="1"/>
    <col min="34" max="34" width="28.28515625" style="64" customWidth="1"/>
    <col min="35" max="35" width="14.7109375" style="64" customWidth="1"/>
    <col min="36" max="36" width="28.140625" style="64" customWidth="1"/>
    <col min="37" max="16384" width="9.140625" style="64"/>
  </cols>
  <sheetData>
    <row r="1" spans="1:35" s="117" customFormat="1" ht="15" x14ac:dyDescent="0.25">
      <c r="A1" s="117" t="s">
        <v>179</v>
      </c>
      <c r="B1" s="117" t="s">
        <v>3</v>
      </c>
      <c r="C1" s="118" t="s">
        <v>533</v>
      </c>
      <c r="D1" s="118" t="s">
        <v>534</v>
      </c>
      <c r="E1" s="117" t="s">
        <v>10</v>
      </c>
      <c r="F1" s="117" t="s">
        <v>535</v>
      </c>
      <c r="G1" s="117" t="s">
        <v>11</v>
      </c>
      <c r="H1" s="117" t="s">
        <v>133</v>
      </c>
      <c r="I1" s="117" t="s">
        <v>134</v>
      </c>
      <c r="J1" s="117" t="s">
        <v>536</v>
      </c>
      <c r="K1" s="119" t="s">
        <v>537</v>
      </c>
      <c r="L1" s="119" t="s">
        <v>538</v>
      </c>
      <c r="M1" s="119" t="s">
        <v>539</v>
      </c>
      <c r="N1" s="117" t="s">
        <v>3</v>
      </c>
      <c r="O1" s="117" t="s">
        <v>181</v>
      </c>
      <c r="P1" s="117" t="s">
        <v>540</v>
      </c>
      <c r="Q1" s="117" t="s">
        <v>541</v>
      </c>
      <c r="R1" s="117" t="s">
        <v>542</v>
      </c>
      <c r="S1" s="117" t="s">
        <v>543</v>
      </c>
      <c r="T1" s="117" t="s">
        <v>544</v>
      </c>
      <c r="U1" s="117" t="s">
        <v>545</v>
      </c>
      <c r="V1" s="117" t="s">
        <v>546</v>
      </c>
      <c r="W1" s="117" t="s">
        <v>547</v>
      </c>
      <c r="X1" s="117" t="s">
        <v>548</v>
      </c>
      <c r="Y1" s="120" t="s">
        <v>549</v>
      </c>
      <c r="Z1" s="117" t="s">
        <v>184</v>
      </c>
      <c r="AA1" s="117" t="s">
        <v>3</v>
      </c>
      <c r="AB1" s="117" t="s">
        <v>4</v>
      </c>
      <c r="AC1" s="117" t="s">
        <v>187</v>
      </c>
      <c r="AD1" s="117" t="s">
        <v>188</v>
      </c>
      <c r="AE1" s="117" t="s">
        <v>190</v>
      </c>
      <c r="AF1" s="117" t="s">
        <v>191</v>
      </c>
      <c r="AG1" s="117" t="s">
        <v>192</v>
      </c>
      <c r="AH1" s="117" t="s">
        <v>193</v>
      </c>
      <c r="AI1" s="117" t="s">
        <v>550</v>
      </c>
    </row>
    <row r="2" spans="1:35" ht="15" customHeight="1" x14ac:dyDescent="0.25">
      <c r="A2" s="79">
        <v>44368</v>
      </c>
      <c r="B2" s="79" t="s">
        <v>551</v>
      </c>
      <c r="C2" s="121">
        <v>0</v>
      </c>
      <c r="D2" s="121">
        <v>0</v>
      </c>
      <c r="E2" s="79"/>
      <c r="F2" s="79"/>
      <c r="G2" s="79">
        <v>44501</v>
      </c>
      <c r="H2" s="79"/>
      <c r="I2" s="79"/>
      <c r="J2" s="122" t="s">
        <v>552</v>
      </c>
      <c r="K2" s="123">
        <v>0</v>
      </c>
      <c r="L2" s="79"/>
      <c r="M2" s="123">
        <v>0</v>
      </c>
      <c r="N2" s="64" t="str">
        <f t="shared" ref="N2:N33" si="0">MID(O2, FIND("[", O2) + 1, FIND("]", O2) - FIND("[", O2) - 1)</f>
        <v>443712468</v>
      </c>
      <c r="O2" s="64" t="s">
        <v>194</v>
      </c>
      <c r="P2" s="64" t="s">
        <v>240</v>
      </c>
      <c r="Q2" s="64">
        <v>35.5</v>
      </c>
      <c r="R2" s="64" t="s">
        <v>553</v>
      </c>
      <c r="S2" s="64">
        <v>1</v>
      </c>
      <c r="T2" s="64">
        <v>1</v>
      </c>
      <c r="U2" s="64">
        <v>0</v>
      </c>
      <c r="V2" s="64">
        <v>0</v>
      </c>
      <c r="W2" s="64">
        <v>1</v>
      </c>
      <c r="X2" s="64">
        <v>1</v>
      </c>
      <c r="Y2" s="124" t="s">
        <v>196</v>
      </c>
      <c r="Z2" s="64" t="s">
        <v>554</v>
      </c>
      <c r="AA2" s="64">
        <v>443712468</v>
      </c>
      <c r="AB2" s="79">
        <v>27215</v>
      </c>
      <c r="AC2" s="64">
        <v>46</v>
      </c>
      <c r="AD2" s="64">
        <v>2376796</v>
      </c>
      <c r="AE2" s="64">
        <v>335</v>
      </c>
      <c r="AF2" s="64">
        <v>8561.7000000000007</v>
      </c>
      <c r="AG2" s="64">
        <v>844.06</v>
      </c>
      <c r="AH2" s="64">
        <v>9405.76</v>
      </c>
    </row>
    <row r="3" spans="1:35" ht="15" x14ac:dyDescent="0.25">
      <c r="A3" s="79">
        <v>44406</v>
      </c>
      <c r="B3" s="79" t="s">
        <v>555</v>
      </c>
      <c r="C3" s="121">
        <v>0</v>
      </c>
      <c r="D3" s="121">
        <v>0</v>
      </c>
      <c r="E3" s="79">
        <v>44652</v>
      </c>
      <c r="F3" s="79">
        <v>44477</v>
      </c>
      <c r="G3" s="79"/>
      <c r="H3" s="79"/>
      <c r="I3" s="79"/>
      <c r="J3" s="79"/>
      <c r="K3" s="123">
        <v>0</v>
      </c>
      <c r="L3" s="79"/>
      <c r="M3" s="123">
        <v>0</v>
      </c>
      <c r="N3" s="64" t="str">
        <f t="shared" si="0"/>
        <v>354497521</v>
      </c>
      <c r="O3" s="64" t="s">
        <v>204</v>
      </c>
      <c r="P3" s="64" t="s">
        <v>205</v>
      </c>
      <c r="Q3" s="64">
        <v>34</v>
      </c>
      <c r="R3" s="64" t="s">
        <v>553</v>
      </c>
      <c r="S3" s="64">
        <v>1</v>
      </c>
      <c r="T3" s="64">
        <v>0</v>
      </c>
      <c r="U3" s="64">
        <v>0</v>
      </c>
      <c r="V3" s="64">
        <v>0</v>
      </c>
      <c r="W3" s="64">
        <v>1</v>
      </c>
      <c r="X3" s="64">
        <v>1</v>
      </c>
      <c r="Y3" s="124" t="s">
        <v>205</v>
      </c>
      <c r="Z3" s="64" t="s">
        <v>206</v>
      </c>
      <c r="AA3" s="64">
        <v>40553521</v>
      </c>
      <c r="AB3" s="79">
        <v>28699</v>
      </c>
      <c r="AC3" s="64">
        <v>43</v>
      </c>
      <c r="AD3" s="64">
        <v>2436056</v>
      </c>
      <c r="AE3" s="64">
        <v>87</v>
      </c>
      <c r="AF3" s="64">
        <v>3129.44</v>
      </c>
      <c r="AG3" s="64">
        <v>1031.57</v>
      </c>
      <c r="AH3" s="64">
        <v>4161.01</v>
      </c>
    </row>
    <row r="4" spans="1:35" ht="15" customHeight="1" x14ac:dyDescent="0.25">
      <c r="A4" s="79">
        <v>44420</v>
      </c>
      <c r="B4" s="79" t="s">
        <v>556</v>
      </c>
      <c r="C4" s="121">
        <v>0</v>
      </c>
      <c r="D4" s="121">
        <v>0</v>
      </c>
      <c r="E4" s="79">
        <v>45257</v>
      </c>
      <c r="F4" s="79"/>
      <c r="G4" s="79"/>
      <c r="H4" s="79"/>
      <c r="I4" s="79"/>
      <c r="J4" s="79"/>
      <c r="K4" s="123">
        <v>0</v>
      </c>
      <c r="L4" s="79"/>
      <c r="M4" s="123">
        <v>0</v>
      </c>
      <c r="N4" s="64" t="str">
        <f t="shared" si="0"/>
        <v>348390527</v>
      </c>
      <c r="O4" s="64" t="s">
        <v>209</v>
      </c>
      <c r="P4" s="64" t="s">
        <v>205</v>
      </c>
      <c r="Q4" s="64">
        <v>25.5</v>
      </c>
      <c r="R4" s="64" t="s">
        <v>553</v>
      </c>
      <c r="S4" s="64">
        <v>1</v>
      </c>
      <c r="T4" s="64">
        <v>1</v>
      </c>
      <c r="U4" s="64">
        <v>0</v>
      </c>
      <c r="V4" s="64">
        <v>0</v>
      </c>
      <c r="W4" s="64">
        <v>1</v>
      </c>
      <c r="X4" s="64">
        <v>1</v>
      </c>
      <c r="Y4" s="124" t="s">
        <v>196</v>
      </c>
      <c r="Z4" s="64" t="s">
        <v>210</v>
      </c>
      <c r="AA4" s="64">
        <v>7049083</v>
      </c>
      <c r="AB4" s="79">
        <v>23456</v>
      </c>
      <c r="AC4" s="64">
        <v>57</v>
      </c>
      <c r="AD4" s="64">
        <v>2395252</v>
      </c>
      <c r="AE4" s="64">
        <v>223</v>
      </c>
      <c r="AF4" s="64">
        <v>2045</v>
      </c>
      <c r="AG4" s="64">
        <v>624.87</v>
      </c>
      <c r="AH4" s="64">
        <v>2669.87</v>
      </c>
    </row>
    <row r="5" spans="1:35" s="129" customFormat="1" ht="51.75" x14ac:dyDescent="0.25">
      <c r="A5" s="116">
        <v>44431</v>
      </c>
      <c r="B5" s="116" t="s">
        <v>557</v>
      </c>
      <c r="C5" s="125">
        <v>0</v>
      </c>
      <c r="D5" s="125">
        <v>0</v>
      </c>
      <c r="E5" s="116">
        <v>44656</v>
      </c>
      <c r="F5" s="126">
        <v>44474</v>
      </c>
      <c r="G5" s="116"/>
      <c r="H5" s="116"/>
      <c r="I5" s="116"/>
      <c r="J5" s="127" t="s">
        <v>558</v>
      </c>
      <c r="K5" s="128">
        <v>1</v>
      </c>
      <c r="L5" s="116" t="s">
        <v>559</v>
      </c>
      <c r="M5" s="123">
        <v>0</v>
      </c>
      <c r="N5" s="129" t="str">
        <f t="shared" si="0"/>
        <v>453025991</v>
      </c>
      <c r="O5" s="129" t="s">
        <v>213</v>
      </c>
      <c r="P5" s="129" t="s">
        <v>240</v>
      </c>
      <c r="Q5" s="129">
        <v>34</v>
      </c>
      <c r="R5" s="129" t="s">
        <v>560</v>
      </c>
      <c r="S5" s="129">
        <v>0</v>
      </c>
      <c r="T5" s="129">
        <v>1</v>
      </c>
      <c r="U5" s="129">
        <v>0</v>
      </c>
      <c r="V5" s="129">
        <v>0</v>
      </c>
      <c r="W5" s="129">
        <v>1</v>
      </c>
      <c r="X5" s="129">
        <v>1</v>
      </c>
      <c r="Y5" s="130" t="s">
        <v>196</v>
      </c>
      <c r="Z5" s="129" t="s">
        <v>214</v>
      </c>
      <c r="AA5" s="129">
        <v>453025991</v>
      </c>
      <c r="AB5" s="116">
        <v>14095</v>
      </c>
      <c r="AC5" s="129">
        <v>83</v>
      </c>
      <c r="AD5" s="129">
        <v>2442198</v>
      </c>
      <c r="AE5" s="129" t="s">
        <v>561</v>
      </c>
      <c r="AF5" s="129">
        <v>5031</v>
      </c>
      <c r="AG5" s="129">
        <v>361.49</v>
      </c>
      <c r="AH5" s="129">
        <v>5392.49</v>
      </c>
    </row>
    <row r="6" spans="1:35" ht="39" x14ac:dyDescent="0.25">
      <c r="A6" s="79">
        <v>44448</v>
      </c>
      <c r="B6" s="79" t="s">
        <v>562</v>
      </c>
      <c r="C6" s="121">
        <v>0</v>
      </c>
      <c r="D6" s="121">
        <v>0</v>
      </c>
      <c r="E6" s="79">
        <v>44852</v>
      </c>
      <c r="F6" s="79">
        <v>44508</v>
      </c>
      <c r="G6" s="79"/>
      <c r="H6" s="79"/>
      <c r="I6" s="79"/>
      <c r="J6" s="131" t="s">
        <v>563</v>
      </c>
      <c r="K6" s="123">
        <v>0</v>
      </c>
      <c r="L6" s="79"/>
      <c r="M6" s="123">
        <v>0</v>
      </c>
      <c r="N6" s="64" t="str">
        <f t="shared" si="0"/>
        <v>464748326</v>
      </c>
      <c r="O6" s="64" t="s">
        <v>216</v>
      </c>
      <c r="P6" s="64" t="s">
        <v>205</v>
      </c>
      <c r="Q6" s="64">
        <v>56</v>
      </c>
      <c r="R6" s="64" t="s">
        <v>564</v>
      </c>
      <c r="S6" s="64">
        <v>1</v>
      </c>
      <c r="T6" s="64">
        <v>1</v>
      </c>
      <c r="U6" s="64">
        <v>0</v>
      </c>
      <c r="V6" s="64">
        <v>0</v>
      </c>
      <c r="W6" s="64">
        <v>0</v>
      </c>
      <c r="X6" s="64">
        <v>1</v>
      </c>
      <c r="Y6" s="124" t="s">
        <v>196</v>
      </c>
      <c r="Z6" s="132" t="s">
        <v>565</v>
      </c>
      <c r="AA6" s="64">
        <v>464748326</v>
      </c>
      <c r="AB6" s="79">
        <v>20127</v>
      </c>
      <c r="AC6" s="64">
        <v>66</v>
      </c>
      <c r="AD6" s="64">
        <v>2428595</v>
      </c>
      <c r="AE6" s="64">
        <v>199</v>
      </c>
      <c r="AF6" s="64">
        <v>7499</v>
      </c>
      <c r="AG6" s="64">
        <v>963.03</v>
      </c>
      <c r="AH6" s="64">
        <v>8462.0300000000007</v>
      </c>
    </row>
    <row r="7" spans="1:35" ht="15" customHeight="1" x14ac:dyDescent="0.25">
      <c r="A7" s="79">
        <v>44448</v>
      </c>
      <c r="B7" s="79" t="s">
        <v>566</v>
      </c>
      <c r="C7" s="121">
        <v>0</v>
      </c>
      <c r="D7" s="121">
        <v>0</v>
      </c>
      <c r="E7" s="79">
        <v>44551</v>
      </c>
      <c r="F7" s="79"/>
      <c r="G7" s="79"/>
      <c r="H7" s="79"/>
      <c r="I7" s="79"/>
      <c r="J7" s="79"/>
      <c r="K7" s="123">
        <v>0</v>
      </c>
      <c r="L7" s="79"/>
      <c r="M7" s="123">
        <v>0</v>
      </c>
      <c r="N7" s="64" t="str">
        <f t="shared" si="0"/>
        <v>453645996</v>
      </c>
      <c r="O7" s="64" t="s">
        <v>220</v>
      </c>
      <c r="P7" s="64" t="s">
        <v>240</v>
      </c>
      <c r="Q7" s="64">
        <v>28</v>
      </c>
      <c r="R7" s="64" t="s">
        <v>553</v>
      </c>
      <c r="S7" s="64">
        <v>0</v>
      </c>
      <c r="T7" s="64">
        <v>0</v>
      </c>
      <c r="U7" s="64">
        <v>0</v>
      </c>
      <c r="V7" s="64">
        <v>1</v>
      </c>
      <c r="W7" s="64">
        <v>0</v>
      </c>
      <c r="X7" s="64">
        <v>1</v>
      </c>
      <c r="Y7" s="124" t="s">
        <v>196</v>
      </c>
      <c r="Z7" s="64" t="s">
        <v>567</v>
      </c>
      <c r="AA7" s="64">
        <v>453645996</v>
      </c>
      <c r="AB7" s="79">
        <v>32053</v>
      </c>
      <c r="AC7" s="64">
        <v>33</v>
      </c>
      <c r="AD7" s="64">
        <v>2479133</v>
      </c>
      <c r="AE7" s="64">
        <v>199</v>
      </c>
      <c r="AF7" s="64">
        <v>4333</v>
      </c>
      <c r="AG7" s="64">
        <v>876.05</v>
      </c>
      <c r="AH7" s="64">
        <v>5209.05</v>
      </c>
    </row>
    <row r="8" spans="1:35" ht="15" customHeight="1" x14ac:dyDescent="0.25">
      <c r="A8" s="79">
        <v>44463</v>
      </c>
      <c r="B8" s="79" t="s">
        <v>568</v>
      </c>
      <c r="C8" s="121">
        <v>0</v>
      </c>
      <c r="D8" s="121">
        <v>0</v>
      </c>
      <c r="E8" s="79">
        <v>44680</v>
      </c>
      <c r="F8" s="79">
        <v>44490</v>
      </c>
      <c r="G8" s="79"/>
      <c r="H8" s="79"/>
      <c r="I8" s="79"/>
      <c r="J8" s="79"/>
      <c r="K8" s="123">
        <v>1</v>
      </c>
      <c r="L8" s="79"/>
      <c r="M8" s="123">
        <v>0</v>
      </c>
      <c r="N8" s="64" t="str">
        <f t="shared" si="0"/>
        <v>463806117</v>
      </c>
      <c r="O8" s="64" t="s">
        <v>224</v>
      </c>
      <c r="P8" s="64" t="s">
        <v>205</v>
      </c>
      <c r="Q8" s="64">
        <v>25</v>
      </c>
      <c r="R8" s="64" t="s">
        <v>564</v>
      </c>
      <c r="S8" s="64">
        <v>0</v>
      </c>
      <c r="T8" s="64">
        <v>0</v>
      </c>
      <c r="U8" s="64">
        <v>0</v>
      </c>
      <c r="V8" s="64">
        <v>0</v>
      </c>
      <c r="W8" s="64">
        <v>0</v>
      </c>
      <c r="X8" s="64">
        <v>1</v>
      </c>
      <c r="Y8" s="124" t="s">
        <v>205</v>
      </c>
      <c r="Z8" s="64" t="s">
        <v>569</v>
      </c>
      <c r="AA8" s="64">
        <v>463806117</v>
      </c>
      <c r="AB8" s="79">
        <v>26660</v>
      </c>
      <c r="AC8" s="64">
        <v>48</v>
      </c>
      <c r="AD8" s="64">
        <v>2503592</v>
      </c>
      <c r="AE8" s="64">
        <v>90</v>
      </c>
      <c r="AF8" s="64">
        <v>851.44</v>
      </c>
      <c r="AG8" s="64">
        <v>1088.43</v>
      </c>
      <c r="AH8" s="64">
        <v>1939.87</v>
      </c>
    </row>
    <row r="9" spans="1:35" ht="15" x14ac:dyDescent="0.25">
      <c r="A9" s="79">
        <v>44483</v>
      </c>
      <c r="B9" s="79" t="s">
        <v>570</v>
      </c>
      <c r="C9" s="121">
        <v>0</v>
      </c>
      <c r="D9" s="121">
        <v>0</v>
      </c>
      <c r="E9" s="79"/>
      <c r="F9" s="79"/>
      <c r="G9" s="79"/>
      <c r="H9" s="79"/>
      <c r="I9" s="79"/>
      <c r="J9" s="79" t="s">
        <v>571</v>
      </c>
      <c r="K9" s="123">
        <v>0</v>
      </c>
      <c r="L9" s="79"/>
      <c r="M9" s="123">
        <v>0</v>
      </c>
      <c r="N9" s="64" t="str">
        <f t="shared" si="0"/>
        <v>333277663</v>
      </c>
      <c r="O9" s="64" t="s">
        <v>230</v>
      </c>
      <c r="P9" s="64" t="s">
        <v>205</v>
      </c>
      <c r="Q9" s="64">
        <v>28</v>
      </c>
      <c r="R9" s="64" t="s">
        <v>564</v>
      </c>
      <c r="S9" s="64">
        <v>0</v>
      </c>
      <c r="T9" s="64">
        <v>0</v>
      </c>
      <c r="U9" s="64">
        <v>0</v>
      </c>
      <c r="V9" s="64">
        <v>0</v>
      </c>
      <c r="W9" s="64">
        <v>0</v>
      </c>
      <c r="X9" s="64">
        <v>1</v>
      </c>
      <c r="Y9" s="124" t="s">
        <v>205</v>
      </c>
      <c r="Z9" s="64" t="s">
        <v>572</v>
      </c>
      <c r="AA9" s="64">
        <v>333277663</v>
      </c>
      <c r="AB9" s="79">
        <v>22316</v>
      </c>
      <c r="AC9" s="64">
        <v>60</v>
      </c>
      <c r="AD9" s="64">
        <v>2509135</v>
      </c>
      <c r="AE9" s="64">
        <v>112</v>
      </c>
      <c r="AF9" s="64">
        <v>2490</v>
      </c>
      <c r="AG9" s="64">
        <v>107.72</v>
      </c>
      <c r="AH9" s="64">
        <v>2597.7199999999998</v>
      </c>
    </row>
    <row r="10" spans="1:35" ht="26.25" x14ac:dyDescent="0.25">
      <c r="A10" s="79">
        <v>44511</v>
      </c>
      <c r="B10" s="79" t="s">
        <v>573</v>
      </c>
      <c r="C10" s="121">
        <v>0</v>
      </c>
      <c r="D10" s="121">
        <v>0</v>
      </c>
      <c r="E10" s="79"/>
      <c r="F10" s="79"/>
      <c r="G10" s="79"/>
      <c r="H10" s="79"/>
      <c r="I10" s="79"/>
      <c r="J10" s="132" t="s">
        <v>574</v>
      </c>
      <c r="K10" s="123">
        <v>0</v>
      </c>
      <c r="L10" s="79"/>
      <c r="M10" s="123">
        <v>0</v>
      </c>
      <c r="N10" s="64" t="str">
        <f t="shared" si="0"/>
        <v>444824718</v>
      </c>
      <c r="O10" s="64" t="s">
        <v>235</v>
      </c>
      <c r="P10" s="64" t="s">
        <v>240</v>
      </c>
      <c r="Q10" s="64">
        <v>32</v>
      </c>
      <c r="R10" s="64" t="s">
        <v>564</v>
      </c>
      <c r="S10" s="64">
        <v>1</v>
      </c>
      <c r="T10" s="64">
        <v>1</v>
      </c>
      <c r="U10" s="64">
        <v>0</v>
      </c>
      <c r="V10" s="64">
        <v>1</v>
      </c>
      <c r="W10" s="64">
        <v>1</v>
      </c>
      <c r="X10" s="64">
        <v>1</v>
      </c>
      <c r="Y10" s="124" t="s">
        <v>205</v>
      </c>
      <c r="Z10" s="64" t="s">
        <v>575</v>
      </c>
      <c r="AA10" s="64">
        <v>444824718</v>
      </c>
      <c r="AB10" s="79">
        <v>18347</v>
      </c>
      <c r="AC10" s="64">
        <v>71</v>
      </c>
      <c r="AD10" s="64">
        <v>2617449</v>
      </c>
      <c r="AE10" s="64">
        <v>147</v>
      </c>
      <c r="AF10" s="64">
        <v>2340</v>
      </c>
      <c r="AG10" s="64">
        <v>644.35</v>
      </c>
      <c r="AH10" s="64">
        <v>2984.35</v>
      </c>
    </row>
    <row r="11" spans="1:35" ht="15" customHeight="1" x14ac:dyDescent="0.25">
      <c r="A11" s="79">
        <v>44515</v>
      </c>
      <c r="B11" s="79" t="s">
        <v>576</v>
      </c>
      <c r="C11" s="121">
        <v>0</v>
      </c>
      <c r="D11" s="121">
        <v>0</v>
      </c>
      <c r="E11" s="79">
        <v>45258</v>
      </c>
      <c r="G11" s="79">
        <v>44607</v>
      </c>
      <c r="H11" s="79">
        <v>44698</v>
      </c>
      <c r="I11" s="79"/>
      <c r="J11" s="79"/>
      <c r="K11" s="123">
        <v>0</v>
      </c>
      <c r="L11" s="79"/>
      <c r="M11" s="123">
        <v>0</v>
      </c>
      <c r="N11" s="64" t="str">
        <f t="shared" si="0"/>
        <v>441268307</v>
      </c>
      <c r="O11" s="64" t="s">
        <v>239</v>
      </c>
      <c r="P11" s="64" t="s">
        <v>205</v>
      </c>
      <c r="Q11" s="64">
        <v>34</v>
      </c>
      <c r="R11" s="64" t="s">
        <v>196</v>
      </c>
      <c r="S11" s="64">
        <v>0</v>
      </c>
      <c r="T11" s="64">
        <v>0</v>
      </c>
      <c r="U11" s="64">
        <v>0</v>
      </c>
      <c r="V11" s="64">
        <v>0</v>
      </c>
      <c r="W11" s="64">
        <v>0</v>
      </c>
      <c r="X11" s="64">
        <v>1</v>
      </c>
      <c r="Y11" s="124" t="s">
        <v>240</v>
      </c>
      <c r="Z11" s="64" t="s">
        <v>577</v>
      </c>
      <c r="AA11" s="64">
        <v>441268307</v>
      </c>
      <c r="AB11" s="79">
        <v>18349</v>
      </c>
      <c r="AC11" s="64">
        <v>71</v>
      </c>
      <c r="AD11" s="64">
        <v>2606195</v>
      </c>
      <c r="AE11" s="64">
        <v>197</v>
      </c>
      <c r="AF11" s="64">
        <v>7999.56</v>
      </c>
      <c r="AG11" s="64">
        <v>1217.72</v>
      </c>
      <c r="AH11" s="64">
        <v>9217.2800000000007</v>
      </c>
    </row>
    <row r="12" spans="1:35" ht="39" x14ac:dyDescent="0.25">
      <c r="A12" s="79">
        <v>44515</v>
      </c>
      <c r="B12" s="79" t="s">
        <v>578</v>
      </c>
      <c r="C12" s="121">
        <v>0</v>
      </c>
      <c r="D12" s="121">
        <v>0</v>
      </c>
      <c r="E12" s="79"/>
      <c r="F12" s="79"/>
      <c r="G12" s="79">
        <v>45168</v>
      </c>
      <c r="H12" s="79"/>
      <c r="I12" s="79"/>
      <c r="J12" s="131" t="s">
        <v>579</v>
      </c>
      <c r="K12" s="123">
        <v>0</v>
      </c>
      <c r="L12" s="79"/>
      <c r="M12" s="123">
        <v>0</v>
      </c>
      <c r="N12" s="64" t="str">
        <f t="shared" si="0"/>
        <v>358838597</v>
      </c>
      <c r="O12" s="64" t="s">
        <v>243</v>
      </c>
      <c r="P12" s="64" t="s">
        <v>205</v>
      </c>
      <c r="Q12" s="64">
        <v>33</v>
      </c>
      <c r="R12" s="64" t="s">
        <v>564</v>
      </c>
      <c r="S12" s="64">
        <v>1</v>
      </c>
      <c r="T12" s="64">
        <v>0</v>
      </c>
      <c r="U12" s="64">
        <v>0</v>
      </c>
      <c r="V12" s="64">
        <v>1</v>
      </c>
      <c r="W12" s="64">
        <v>1</v>
      </c>
      <c r="X12" s="64">
        <v>1</v>
      </c>
      <c r="Y12" s="124" t="s">
        <v>196</v>
      </c>
      <c r="Z12" s="64" t="s">
        <v>580</v>
      </c>
      <c r="AA12" s="64">
        <v>45995727</v>
      </c>
      <c r="AB12" s="79">
        <v>21312</v>
      </c>
      <c r="AC12" s="64">
        <v>63</v>
      </c>
      <c r="AD12" s="64">
        <v>2605129</v>
      </c>
      <c r="AE12" s="64">
        <v>178</v>
      </c>
      <c r="AF12" s="64">
        <v>2318</v>
      </c>
      <c r="AG12" s="64">
        <v>1415.26</v>
      </c>
      <c r="AH12" s="64">
        <v>3733.26</v>
      </c>
    </row>
    <row r="13" spans="1:35" ht="77.25" x14ac:dyDescent="0.25">
      <c r="A13" s="79">
        <v>44550</v>
      </c>
      <c r="B13" s="79" t="s">
        <v>581</v>
      </c>
      <c r="C13" s="121">
        <v>0</v>
      </c>
      <c r="D13" s="121">
        <v>0</v>
      </c>
      <c r="E13" s="79"/>
      <c r="F13" s="79">
        <v>44622</v>
      </c>
      <c r="G13" s="79">
        <v>44692</v>
      </c>
      <c r="I13" s="79"/>
      <c r="J13" s="132" t="s">
        <v>582</v>
      </c>
      <c r="K13" s="123">
        <v>0</v>
      </c>
      <c r="L13" s="133"/>
      <c r="M13" s="123">
        <v>0</v>
      </c>
      <c r="N13" s="64" t="str">
        <f t="shared" si="0"/>
        <v>470831512</v>
      </c>
      <c r="O13" s="64" t="s">
        <v>248</v>
      </c>
      <c r="P13" s="64" t="s">
        <v>205</v>
      </c>
      <c r="Q13" s="64">
        <v>25</v>
      </c>
      <c r="R13" s="64" t="s">
        <v>564</v>
      </c>
      <c r="S13" s="64">
        <v>1</v>
      </c>
      <c r="T13" s="64">
        <v>1</v>
      </c>
      <c r="U13" s="64">
        <v>0</v>
      </c>
      <c r="V13" s="64">
        <v>0</v>
      </c>
      <c r="W13" s="64">
        <v>1</v>
      </c>
      <c r="X13" s="64">
        <v>1</v>
      </c>
      <c r="Y13" s="124" t="s">
        <v>205</v>
      </c>
      <c r="Z13" s="64" t="s">
        <v>583</v>
      </c>
      <c r="AA13" s="64">
        <v>470831512</v>
      </c>
      <c r="AB13" s="79">
        <v>19198</v>
      </c>
      <c r="AC13" s="64">
        <v>69</v>
      </c>
      <c r="AD13" s="64">
        <v>2678340</v>
      </c>
      <c r="AE13" s="64">
        <v>188</v>
      </c>
      <c r="AF13" s="64">
        <v>3185.58</v>
      </c>
      <c r="AG13" s="64">
        <v>190.01</v>
      </c>
      <c r="AH13" s="64">
        <v>3375.59</v>
      </c>
    </row>
    <row r="14" spans="1:35" ht="15" customHeight="1" x14ac:dyDescent="0.25">
      <c r="A14" s="79">
        <v>44560</v>
      </c>
      <c r="B14" s="79" t="s">
        <v>584</v>
      </c>
      <c r="C14" s="121">
        <v>0</v>
      </c>
      <c r="D14" s="121">
        <v>0</v>
      </c>
      <c r="E14" s="79">
        <v>44791</v>
      </c>
      <c r="G14" s="79">
        <v>44616</v>
      </c>
      <c r="H14" s="79"/>
      <c r="I14" s="79"/>
      <c r="J14" s="79"/>
      <c r="K14" s="123">
        <v>0</v>
      </c>
      <c r="L14" s="79"/>
      <c r="M14" s="123">
        <v>0</v>
      </c>
      <c r="N14" s="64" t="str">
        <f t="shared" si="0"/>
        <v>636731</v>
      </c>
      <c r="O14" s="64" t="s">
        <v>252</v>
      </c>
      <c r="P14" s="64" t="s">
        <v>205</v>
      </c>
      <c r="Q14" s="64">
        <v>20</v>
      </c>
      <c r="R14" s="64" t="s">
        <v>553</v>
      </c>
      <c r="S14" s="64">
        <v>1</v>
      </c>
      <c r="T14" s="64">
        <v>1</v>
      </c>
      <c r="U14" s="64">
        <v>1</v>
      </c>
      <c r="V14" s="64">
        <v>1</v>
      </c>
      <c r="W14" s="64">
        <v>1</v>
      </c>
      <c r="X14" s="64">
        <v>1</v>
      </c>
      <c r="Y14" s="124" t="s">
        <v>205</v>
      </c>
      <c r="Z14" s="64" t="s">
        <v>225</v>
      </c>
      <c r="AA14" s="64">
        <v>8523722</v>
      </c>
      <c r="AB14" s="79">
        <v>15377</v>
      </c>
      <c r="AC14" s="64">
        <v>79</v>
      </c>
      <c r="AD14" s="64">
        <v>2698361</v>
      </c>
      <c r="AE14" s="64">
        <v>112</v>
      </c>
      <c r="AF14" s="64">
        <v>2193.73</v>
      </c>
      <c r="AG14" s="64">
        <v>519.62</v>
      </c>
      <c r="AH14" s="64">
        <v>2713.35</v>
      </c>
    </row>
    <row r="15" spans="1:35" ht="26.25" x14ac:dyDescent="0.25">
      <c r="A15" s="79">
        <v>44623</v>
      </c>
      <c r="B15" s="79" t="s">
        <v>585</v>
      </c>
      <c r="C15" s="121">
        <v>0</v>
      </c>
      <c r="D15" s="121">
        <v>0</v>
      </c>
      <c r="E15" s="79"/>
      <c r="F15" s="79">
        <v>44671</v>
      </c>
      <c r="G15" s="79"/>
      <c r="H15" s="79"/>
      <c r="I15" s="79"/>
      <c r="J15" s="131" t="s">
        <v>586</v>
      </c>
      <c r="K15" s="123">
        <v>1</v>
      </c>
      <c r="L15" s="79">
        <v>45341</v>
      </c>
      <c r="M15" s="123">
        <v>1</v>
      </c>
      <c r="N15" s="64" t="str">
        <f t="shared" si="0"/>
        <v>369267828</v>
      </c>
      <c r="O15" s="64" t="s">
        <v>255</v>
      </c>
      <c r="P15" s="64" t="s">
        <v>240</v>
      </c>
      <c r="Q15" s="64">
        <v>35</v>
      </c>
      <c r="R15" s="64" t="s">
        <v>564</v>
      </c>
      <c r="S15" s="64">
        <v>0</v>
      </c>
      <c r="T15" s="64">
        <v>0</v>
      </c>
      <c r="U15" s="64">
        <v>0</v>
      </c>
      <c r="V15" s="64">
        <v>0</v>
      </c>
      <c r="W15" s="64">
        <v>0</v>
      </c>
      <c r="X15" s="64">
        <v>1</v>
      </c>
      <c r="Y15" s="124" t="s">
        <v>240</v>
      </c>
      <c r="Z15" s="64" t="s">
        <v>587</v>
      </c>
      <c r="AA15" s="64">
        <v>56971989</v>
      </c>
      <c r="AB15" s="79">
        <v>28595</v>
      </c>
      <c r="AC15" s="64">
        <v>43</v>
      </c>
      <c r="AD15" s="64">
        <v>2789064</v>
      </c>
      <c r="AE15" s="64">
        <v>164</v>
      </c>
      <c r="AF15" s="64">
        <v>2283.0300000000002</v>
      </c>
      <c r="AG15" s="64">
        <v>1116.25</v>
      </c>
      <c r="AH15" s="64">
        <v>3399.28</v>
      </c>
      <c r="AI15" s="79">
        <v>45338</v>
      </c>
    </row>
    <row r="16" spans="1:35" ht="15" customHeight="1" x14ac:dyDescent="0.25">
      <c r="A16" s="79">
        <v>44623</v>
      </c>
      <c r="B16" s="79" t="s">
        <v>588</v>
      </c>
      <c r="C16" s="121">
        <v>0</v>
      </c>
      <c r="D16" s="121">
        <v>0</v>
      </c>
      <c r="E16" s="79"/>
      <c r="G16" s="79">
        <v>44722</v>
      </c>
      <c r="H16" s="79"/>
      <c r="I16" s="79"/>
      <c r="J16" s="79"/>
      <c r="K16" s="123">
        <v>0</v>
      </c>
      <c r="L16" s="79"/>
      <c r="M16" s="123">
        <v>0</v>
      </c>
      <c r="N16" s="64" t="str">
        <f t="shared" si="0"/>
        <v>358218493</v>
      </c>
      <c r="O16" s="64" t="s">
        <v>259</v>
      </c>
      <c r="P16" s="64" t="s">
        <v>240</v>
      </c>
      <c r="Q16" s="64">
        <v>26</v>
      </c>
      <c r="R16" s="64" t="s">
        <v>553</v>
      </c>
      <c r="S16" s="64">
        <v>0</v>
      </c>
      <c r="T16" s="64">
        <v>0</v>
      </c>
      <c r="U16" s="64">
        <v>0</v>
      </c>
      <c r="V16" s="64">
        <v>0</v>
      </c>
      <c r="W16" s="64">
        <v>0</v>
      </c>
      <c r="X16" s="64">
        <v>1</v>
      </c>
      <c r="Y16" s="124" t="s">
        <v>205</v>
      </c>
      <c r="Z16" s="64" t="s">
        <v>589</v>
      </c>
      <c r="AA16" s="64">
        <v>45340585</v>
      </c>
      <c r="AB16" s="79">
        <v>23372</v>
      </c>
      <c r="AC16" s="64">
        <v>58</v>
      </c>
      <c r="AD16" s="64">
        <v>2798419</v>
      </c>
      <c r="AE16" s="64">
        <v>132</v>
      </c>
      <c r="AF16" s="64">
        <v>2679.15</v>
      </c>
      <c r="AG16" s="64">
        <v>296.68</v>
      </c>
      <c r="AH16" s="64">
        <v>2975.83</v>
      </c>
    </row>
    <row r="17" spans="1:35" ht="15" customHeight="1" x14ac:dyDescent="0.25">
      <c r="A17" s="79">
        <v>44630</v>
      </c>
      <c r="B17" s="79" t="s">
        <v>590</v>
      </c>
      <c r="C17" s="121">
        <v>0</v>
      </c>
      <c r="D17" s="121">
        <v>0</v>
      </c>
      <c r="E17" s="79"/>
      <c r="F17" s="79">
        <v>44666</v>
      </c>
      <c r="G17" s="79"/>
      <c r="H17" s="79"/>
      <c r="I17" s="79"/>
      <c r="J17" s="79" t="s">
        <v>591</v>
      </c>
      <c r="K17" s="123">
        <v>0</v>
      </c>
      <c r="L17" s="79"/>
      <c r="M17" s="123">
        <v>0</v>
      </c>
      <c r="N17" s="64" t="str">
        <f t="shared" si="0"/>
        <v>621869</v>
      </c>
      <c r="O17" s="64" t="s">
        <v>262</v>
      </c>
      <c r="P17" s="64" t="s">
        <v>205</v>
      </c>
      <c r="Q17" s="64">
        <v>35</v>
      </c>
      <c r="R17" s="64" t="s">
        <v>553</v>
      </c>
      <c r="S17" s="64">
        <v>1</v>
      </c>
      <c r="T17" s="64">
        <v>1</v>
      </c>
      <c r="U17" s="64">
        <v>1</v>
      </c>
      <c r="V17" s="64">
        <v>1</v>
      </c>
      <c r="W17" s="64">
        <v>1</v>
      </c>
      <c r="X17" s="64">
        <v>1</v>
      </c>
      <c r="Y17" s="124" t="s">
        <v>205</v>
      </c>
      <c r="Z17" s="64" t="s">
        <v>592</v>
      </c>
      <c r="AA17" s="64">
        <v>346096118</v>
      </c>
      <c r="AB17" s="79">
        <v>19826</v>
      </c>
      <c r="AC17" s="64">
        <v>67</v>
      </c>
      <c r="AD17" s="64">
        <v>2799929</v>
      </c>
      <c r="AE17" s="64">
        <v>106</v>
      </c>
      <c r="AF17" s="64">
        <v>2596</v>
      </c>
      <c r="AG17" s="64">
        <v>968.55</v>
      </c>
      <c r="AH17" s="64">
        <v>3564.55</v>
      </c>
    </row>
    <row r="18" spans="1:35" ht="15" customHeight="1" x14ac:dyDescent="0.25">
      <c r="A18" s="79">
        <v>44641</v>
      </c>
      <c r="B18" s="79" t="s">
        <v>593</v>
      </c>
      <c r="C18" s="121">
        <v>0</v>
      </c>
      <c r="D18" s="121">
        <v>0</v>
      </c>
      <c r="E18" s="79"/>
      <c r="F18" s="79"/>
      <c r="G18" s="79"/>
      <c r="H18" s="79"/>
      <c r="I18" s="79"/>
      <c r="J18" s="79" t="s">
        <v>594</v>
      </c>
      <c r="K18" s="123">
        <v>0</v>
      </c>
      <c r="L18" s="79"/>
      <c r="M18" s="123">
        <v>0</v>
      </c>
      <c r="N18" s="64" t="str">
        <f t="shared" si="0"/>
        <v>361304249</v>
      </c>
      <c r="O18" s="64" t="s">
        <v>265</v>
      </c>
      <c r="P18" s="64" t="s">
        <v>205</v>
      </c>
      <c r="Q18" s="64">
        <v>35</v>
      </c>
      <c r="R18" s="64" t="s">
        <v>564</v>
      </c>
      <c r="S18" s="64">
        <v>1</v>
      </c>
      <c r="T18" s="64">
        <v>0</v>
      </c>
      <c r="U18" s="64">
        <v>0</v>
      </c>
      <c r="V18" s="64">
        <v>0</v>
      </c>
      <c r="W18" s="64">
        <v>0</v>
      </c>
      <c r="X18" s="64">
        <v>1</v>
      </c>
      <c r="Y18" s="124" t="s">
        <v>196</v>
      </c>
      <c r="Z18" s="64" t="s">
        <v>595</v>
      </c>
      <c r="AA18" s="64">
        <v>48619415</v>
      </c>
      <c r="AB18" s="79">
        <v>22575</v>
      </c>
      <c r="AC18" s="64">
        <v>60</v>
      </c>
      <c r="AD18" s="64">
        <v>2793622</v>
      </c>
      <c r="AE18" s="64">
        <v>229</v>
      </c>
      <c r="AF18" s="64">
        <v>4916</v>
      </c>
      <c r="AG18" s="64">
        <v>591.35</v>
      </c>
      <c r="AH18" s="64">
        <v>5507.35</v>
      </c>
    </row>
    <row r="19" spans="1:35" ht="15" customHeight="1" x14ac:dyDescent="0.25">
      <c r="A19" s="79">
        <v>44648</v>
      </c>
      <c r="B19" s="79" t="s">
        <v>596</v>
      </c>
      <c r="C19" s="121">
        <v>0</v>
      </c>
      <c r="D19" s="121">
        <v>0</v>
      </c>
      <c r="E19" s="79"/>
      <c r="F19" s="79">
        <v>44733</v>
      </c>
      <c r="G19" s="79">
        <v>44943</v>
      </c>
      <c r="H19" s="79"/>
      <c r="I19" s="79"/>
      <c r="J19" s="131"/>
      <c r="K19" s="123">
        <v>0</v>
      </c>
      <c r="L19" s="79"/>
      <c r="M19" s="123">
        <v>0</v>
      </c>
      <c r="N19" s="64" t="str">
        <f t="shared" si="0"/>
        <v>685428</v>
      </c>
      <c r="O19" s="64" t="s">
        <v>270</v>
      </c>
      <c r="P19" s="64" t="s">
        <v>205</v>
      </c>
      <c r="Q19" s="64">
        <v>31</v>
      </c>
      <c r="R19" s="64" t="s">
        <v>553</v>
      </c>
      <c r="S19" s="64">
        <v>1</v>
      </c>
      <c r="T19" s="64">
        <v>0</v>
      </c>
      <c r="U19" s="64">
        <v>0</v>
      </c>
      <c r="V19" s="64">
        <v>1</v>
      </c>
      <c r="W19" s="64">
        <v>1</v>
      </c>
      <c r="X19" s="64">
        <v>1</v>
      </c>
      <c r="Y19" s="124" t="s">
        <v>196</v>
      </c>
      <c r="Z19" s="64" t="s">
        <v>597</v>
      </c>
      <c r="AA19" s="64">
        <v>145201</v>
      </c>
      <c r="AB19" s="79">
        <v>19686</v>
      </c>
      <c r="AC19" s="64">
        <v>68</v>
      </c>
      <c r="AD19" s="64">
        <v>2838254</v>
      </c>
      <c r="AE19" s="64">
        <v>258</v>
      </c>
      <c r="AF19" s="64">
        <v>5878</v>
      </c>
      <c r="AG19" s="64">
        <v>961.65</v>
      </c>
      <c r="AH19" s="64">
        <v>6839.65</v>
      </c>
    </row>
    <row r="20" spans="1:35" ht="15" customHeight="1" x14ac:dyDescent="0.25">
      <c r="A20" s="79">
        <v>44665</v>
      </c>
      <c r="B20" s="79" t="s">
        <v>598</v>
      </c>
      <c r="C20" s="121">
        <v>0</v>
      </c>
      <c r="D20" s="121">
        <v>0</v>
      </c>
      <c r="E20" s="79">
        <v>44755</v>
      </c>
      <c r="F20" s="79"/>
      <c r="G20" s="79"/>
      <c r="H20" s="79"/>
      <c r="I20" s="79"/>
      <c r="J20" s="79"/>
      <c r="K20" s="123">
        <v>0</v>
      </c>
      <c r="L20" s="79"/>
      <c r="M20" s="123">
        <v>0</v>
      </c>
      <c r="N20" s="64" t="str">
        <f t="shared" si="0"/>
        <v>468233135</v>
      </c>
      <c r="O20" s="64" t="s">
        <v>274</v>
      </c>
      <c r="P20" s="64" t="s">
        <v>240</v>
      </c>
      <c r="Q20" s="64">
        <v>28</v>
      </c>
      <c r="R20" s="64" t="s">
        <v>564</v>
      </c>
      <c r="S20" s="64">
        <v>1</v>
      </c>
      <c r="T20" s="64">
        <v>0</v>
      </c>
      <c r="U20" s="64">
        <v>1</v>
      </c>
      <c r="V20" s="64">
        <v>1</v>
      </c>
      <c r="W20" s="64">
        <v>1</v>
      </c>
      <c r="X20" s="64">
        <v>1</v>
      </c>
      <c r="Y20" s="124" t="s">
        <v>205</v>
      </c>
      <c r="Z20" s="64" t="s">
        <v>599</v>
      </c>
      <c r="AA20" s="64">
        <v>468233135</v>
      </c>
      <c r="AB20" s="79">
        <v>15734</v>
      </c>
      <c r="AC20" s="64">
        <v>79</v>
      </c>
      <c r="AD20" s="64">
        <v>2842213</v>
      </c>
      <c r="AE20" s="64">
        <v>96</v>
      </c>
      <c r="AF20" s="64">
        <v>1250</v>
      </c>
      <c r="AG20" s="64">
        <v>469.04</v>
      </c>
      <c r="AH20" s="64">
        <v>1719.04</v>
      </c>
    </row>
    <row r="21" spans="1:35" ht="15" customHeight="1" x14ac:dyDescent="0.25">
      <c r="A21" s="79">
        <v>44679</v>
      </c>
      <c r="B21" s="79" t="s">
        <v>600</v>
      </c>
      <c r="C21" s="121">
        <v>0</v>
      </c>
      <c r="D21" s="121">
        <v>0</v>
      </c>
      <c r="E21" s="79"/>
      <c r="F21" s="79"/>
      <c r="G21" s="79">
        <v>44774</v>
      </c>
      <c r="H21" s="79">
        <v>44945</v>
      </c>
      <c r="I21" s="79">
        <v>45019</v>
      </c>
      <c r="J21" s="79" t="s">
        <v>601</v>
      </c>
      <c r="K21" s="123">
        <v>0</v>
      </c>
      <c r="L21" s="79"/>
      <c r="M21" s="123">
        <v>0</v>
      </c>
      <c r="N21" s="64" t="str">
        <f t="shared" si="0"/>
        <v>601543</v>
      </c>
      <c r="O21" s="64" t="s">
        <v>276</v>
      </c>
      <c r="P21" s="64" t="s">
        <v>205</v>
      </c>
      <c r="Q21" s="64">
        <v>40</v>
      </c>
      <c r="R21" s="64" t="s">
        <v>553</v>
      </c>
      <c r="S21" s="64">
        <v>0</v>
      </c>
      <c r="T21" s="64">
        <v>0</v>
      </c>
      <c r="U21" s="64">
        <v>1</v>
      </c>
      <c r="V21" s="64">
        <v>1</v>
      </c>
      <c r="W21" s="64">
        <v>1</v>
      </c>
      <c r="X21" s="64">
        <v>1</v>
      </c>
      <c r="Y21" s="124" t="s">
        <v>205</v>
      </c>
      <c r="Z21" s="64" t="s">
        <v>602</v>
      </c>
      <c r="AA21" s="64">
        <v>6250542</v>
      </c>
      <c r="AB21" s="79">
        <v>24433</v>
      </c>
      <c r="AC21" s="64">
        <v>55</v>
      </c>
      <c r="AD21" s="64">
        <v>2892544</v>
      </c>
      <c r="AE21" s="64">
        <v>176</v>
      </c>
      <c r="AF21" s="64">
        <v>2485.21</v>
      </c>
      <c r="AG21" s="64">
        <v>633.04</v>
      </c>
      <c r="AH21" s="64">
        <v>3118.25</v>
      </c>
    </row>
    <row r="22" spans="1:35" ht="15" customHeight="1" x14ac:dyDescent="0.25">
      <c r="A22" s="79">
        <v>44721</v>
      </c>
      <c r="B22" s="79" t="s">
        <v>603</v>
      </c>
      <c r="C22" s="121">
        <v>0</v>
      </c>
      <c r="D22" s="121">
        <v>0</v>
      </c>
      <c r="E22" s="79">
        <v>44900</v>
      </c>
      <c r="F22" s="79"/>
      <c r="G22" s="79"/>
      <c r="H22" s="79"/>
      <c r="I22" s="79"/>
      <c r="J22" s="79"/>
      <c r="K22" s="123">
        <v>0</v>
      </c>
      <c r="L22" s="79"/>
      <c r="M22" s="123">
        <v>0</v>
      </c>
      <c r="N22" s="64" t="str">
        <f t="shared" si="0"/>
        <v>466501285</v>
      </c>
      <c r="O22" s="64" t="s">
        <v>280</v>
      </c>
      <c r="P22" s="64" t="s">
        <v>240</v>
      </c>
      <c r="Q22" s="64">
        <v>23</v>
      </c>
      <c r="R22" s="64" t="s">
        <v>553</v>
      </c>
      <c r="S22" s="64">
        <v>0</v>
      </c>
      <c r="T22" s="64">
        <v>0</v>
      </c>
      <c r="U22" s="64">
        <v>0</v>
      </c>
      <c r="V22" s="64">
        <v>0</v>
      </c>
      <c r="W22" s="64">
        <v>0</v>
      </c>
      <c r="X22" s="64">
        <v>1</v>
      </c>
      <c r="Y22" s="124" t="s">
        <v>240</v>
      </c>
      <c r="Z22" s="64" t="s">
        <v>604</v>
      </c>
      <c r="AA22" s="64">
        <v>466501285</v>
      </c>
      <c r="AB22" s="79">
        <v>35368</v>
      </c>
      <c r="AC22" s="64">
        <v>25</v>
      </c>
      <c r="AD22" s="64">
        <v>2995889</v>
      </c>
      <c r="AE22" s="64">
        <v>183</v>
      </c>
      <c r="AF22" s="64">
        <v>4215</v>
      </c>
      <c r="AG22" s="64">
        <v>3619.49</v>
      </c>
      <c r="AH22" s="64">
        <v>7834.49</v>
      </c>
    </row>
    <row r="23" spans="1:35" ht="77.25" x14ac:dyDescent="0.25">
      <c r="A23" s="79">
        <v>44721</v>
      </c>
      <c r="B23" s="79" t="s">
        <v>605</v>
      </c>
      <c r="C23" s="121">
        <v>0</v>
      </c>
      <c r="D23" s="121">
        <v>1</v>
      </c>
      <c r="E23" s="79"/>
      <c r="F23" s="79">
        <v>44796</v>
      </c>
      <c r="G23" s="79"/>
      <c r="H23" s="79"/>
      <c r="I23" s="79"/>
      <c r="J23" s="131" t="s">
        <v>606</v>
      </c>
      <c r="K23" s="123">
        <v>1</v>
      </c>
      <c r="L23" s="79">
        <v>44995</v>
      </c>
      <c r="M23" s="123">
        <v>0</v>
      </c>
      <c r="N23" s="64" t="str">
        <f t="shared" si="0"/>
        <v>367556313</v>
      </c>
      <c r="O23" s="64" t="s">
        <v>287</v>
      </c>
      <c r="P23" s="64" t="s">
        <v>240</v>
      </c>
      <c r="Q23" s="64">
        <v>25</v>
      </c>
      <c r="R23" s="64" t="s">
        <v>607</v>
      </c>
      <c r="S23" s="64">
        <v>0</v>
      </c>
      <c r="T23" s="64">
        <v>0</v>
      </c>
      <c r="U23" s="64">
        <v>0</v>
      </c>
      <c r="V23" s="64">
        <v>0</v>
      </c>
      <c r="W23" s="64">
        <v>0</v>
      </c>
      <c r="X23" s="64">
        <v>1</v>
      </c>
      <c r="Y23" s="124" t="s">
        <v>205</v>
      </c>
      <c r="Z23" s="64" t="s">
        <v>608</v>
      </c>
      <c r="AA23" s="64">
        <v>55168587</v>
      </c>
      <c r="AB23" s="79">
        <v>25605</v>
      </c>
      <c r="AC23" s="64">
        <v>52</v>
      </c>
      <c r="AD23" s="64">
        <v>2995900</v>
      </c>
      <c r="AE23" s="64">
        <v>229</v>
      </c>
      <c r="AF23" s="64">
        <v>2413</v>
      </c>
      <c r="AG23" s="64">
        <v>2053.2399999999998</v>
      </c>
      <c r="AH23" s="64">
        <v>4466.24</v>
      </c>
    </row>
    <row r="24" spans="1:35" ht="64.5" x14ac:dyDescent="0.25">
      <c r="A24" s="79">
        <v>44732</v>
      </c>
      <c r="B24" s="79" t="s">
        <v>609</v>
      </c>
      <c r="C24" s="121">
        <v>0</v>
      </c>
      <c r="D24" s="121">
        <v>0</v>
      </c>
      <c r="E24" s="79"/>
      <c r="F24" s="79"/>
      <c r="G24" s="79">
        <v>44810</v>
      </c>
      <c r="H24" s="79"/>
      <c r="I24" s="79"/>
      <c r="J24" s="131" t="s">
        <v>610</v>
      </c>
      <c r="K24" s="123">
        <v>1</v>
      </c>
      <c r="L24" s="79">
        <v>44893</v>
      </c>
      <c r="M24" s="123">
        <v>0</v>
      </c>
      <c r="N24" s="64" t="str">
        <f t="shared" si="0"/>
        <v>446801284</v>
      </c>
      <c r="O24" s="64" t="s">
        <v>293</v>
      </c>
      <c r="P24" s="64" t="s">
        <v>240</v>
      </c>
      <c r="Q24" s="64">
        <v>38</v>
      </c>
      <c r="R24" s="64" t="s">
        <v>564</v>
      </c>
      <c r="S24" s="64">
        <v>0</v>
      </c>
      <c r="T24" s="64">
        <v>0</v>
      </c>
      <c r="U24" s="64">
        <v>0</v>
      </c>
      <c r="V24" s="64">
        <v>0</v>
      </c>
      <c r="W24" s="64">
        <v>0</v>
      </c>
      <c r="X24" s="64">
        <v>1</v>
      </c>
      <c r="Y24" s="124" t="s">
        <v>196</v>
      </c>
      <c r="Z24" s="64" t="s">
        <v>611</v>
      </c>
      <c r="AA24" s="64">
        <v>446801284</v>
      </c>
      <c r="AB24" s="79">
        <v>24402</v>
      </c>
      <c r="AC24" s="64">
        <v>55</v>
      </c>
      <c r="AD24" s="64">
        <v>2980695</v>
      </c>
      <c r="AE24" s="64">
        <v>267</v>
      </c>
      <c r="AF24" s="64">
        <v>3160</v>
      </c>
      <c r="AG24" s="64">
        <v>1303.3</v>
      </c>
      <c r="AH24" s="64">
        <v>4463.3</v>
      </c>
      <c r="AI24" s="79">
        <v>45418</v>
      </c>
    </row>
    <row r="25" spans="1:35" ht="15" customHeight="1" x14ac:dyDescent="0.25">
      <c r="A25" s="79">
        <v>44732</v>
      </c>
      <c r="B25" s="79" t="s">
        <v>612</v>
      </c>
      <c r="C25" s="121">
        <v>0</v>
      </c>
      <c r="D25" s="121">
        <v>0</v>
      </c>
      <c r="E25" s="79">
        <v>45034</v>
      </c>
      <c r="F25" s="79">
        <v>44775</v>
      </c>
      <c r="G25" s="79">
        <v>45034</v>
      </c>
      <c r="H25" s="79">
        <v>44908</v>
      </c>
      <c r="I25" s="79"/>
      <c r="J25" s="79" t="s">
        <v>613</v>
      </c>
      <c r="K25" s="123">
        <v>0</v>
      </c>
      <c r="L25" s="79"/>
      <c r="M25" s="123">
        <v>0</v>
      </c>
      <c r="N25" s="64" t="str">
        <f t="shared" si="0"/>
        <v>470227042</v>
      </c>
      <c r="O25" s="64" t="s">
        <v>296</v>
      </c>
      <c r="P25" s="64" t="s">
        <v>205</v>
      </c>
      <c r="Q25" s="64">
        <v>27</v>
      </c>
      <c r="R25" s="64" t="s">
        <v>564</v>
      </c>
      <c r="S25" s="64">
        <v>0</v>
      </c>
      <c r="T25" s="64">
        <v>0</v>
      </c>
      <c r="U25" s="64">
        <v>0</v>
      </c>
      <c r="V25" s="64">
        <v>0</v>
      </c>
      <c r="W25" s="64">
        <v>0</v>
      </c>
      <c r="X25" s="64">
        <v>1</v>
      </c>
      <c r="Y25" s="124" t="s">
        <v>196</v>
      </c>
      <c r="Z25" s="64" t="s">
        <v>614</v>
      </c>
      <c r="AA25" s="64">
        <v>470227042</v>
      </c>
      <c r="AB25" s="79">
        <v>17333</v>
      </c>
      <c r="AC25" s="64">
        <v>75</v>
      </c>
      <c r="AD25" s="64">
        <v>2984038</v>
      </c>
      <c r="AE25" s="64">
        <v>171</v>
      </c>
      <c r="AF25" s="64">
        <v>3342</v>
      </c>
      <c r="AG25" s="64">
        <v>2479.37</v>
      </c>
      <c r="AH25" s="64">
        <v>5821.37</v>
      </c>
    </row>
    <row r="26" spans="1:35" ht="15" x14ac:dyDescent="0.25">
      <c r="A26" s="79">
        <v>44742</v>
      </c>
      <c r="B26" s="79" t="s">
        <v>615</v>
      </c>
      <c r="C26" s="121">
        <v>0</v>
      </c>
      <c r="D26" s="121">
        <v>1</v>
      </c>
      <c r="E26" s="79"/>
      <c r="F26" s="79"/>
      <c r="G26" s="79"/>
      <c r="H26" s="79">
        <v>44831</v>
      </c>
      <c r="I26" s="79">
        <v>45342</v>
      </c>
      <c r="J26" s="79" t="s">
        <v>616</v>
      </c>
      <c r="K26" s="123">
        <v>0</v>
      </c>
      <c r="L26" s="79"/>
      <c r="M26" s="123">
        <v>0</v>
      </c>
      <c r="N26" s="64" t="str">
        <f t="shared" si="0"/>
        <v>347461352</v>
      </c>
      <c r="O26" s="64" t="s">
        <v>298</v>
      </c>
      <c r="P26" s="64" t="s">
        <v>205</v>
      </c>
      <c r="Q26" s="64">
        <v>45</v>
      </c>
      <c r="R26" s="64" t="s">
        <v>553</v>
      </c>
      <c r="S26" s="64">
        <v>0</v>
      </c>
      <c r="T26" s="64">
        <v>0</v>
      </c>
      <c r="U26" s="64">
        <v>1</v>
      </c>
      <c r="V26" s="64">
        <v>0</v>
      </c>
      <c r="W26" s="64">
        <v>0</v>
      </c>
      <c r="X26" s="64">
        <v>1</v>
      </c>
      <c r="Y26" s="124" t="s">
        <v>196</v>
      </c>
      <c r="Z26" s="64" t="s">
        <v>214</v>
      </c>
      <c r="AA26" s="64">
        <v>3509882</v>
      </c>
      <c r="AB26" s="79">
        <v>20252</v>
      </c>
      <c r="AC26" s="64">
        <v>67</v>
      </c>
      <c r="AD26" s="64">
        <v>2983400</v>
      </c>
      <c r="AE26" s="64">
        <v>104</v>
      </c>
      <c r="AF26" s="64">
        <v>1356</v>
      </c>
      <c r="AG26" s="64">
        <v>998.8</v>
      </c>
      <c r="AH26" s="64">
        <v>2354.8000000000002</v>
      </c>
    </row>
    <row r="27" spans="1:35" ht="15" x14ac:dyDescent="0.25">
      <c r="A27" s="79">
        <v>44770</v>
      </c>
      <c r="B27" s="79" t="s">
        <v>617</v>
      </c>
      <c r="C27" s="121">
        <v>0</v>
      </c>
      <c r="D27" s="121">
        <v>1</v>
      </c>
      <c r="E27" s="79"/>
      <c r="F27" s="79"/>
      <c r="G27" s="79">
        <v>44930</v>
      </c>
      <c r="H27" s="79"/>
      <c r="I27" s="79"/>
      <c r="J27" s="79"/>
      <c r="K27" s="123">
        <v>0</v>
      </c>
      <c r="L27" s="79"/>
      <c r="M27" s="123">
        <v>0</v>
      </c>
      <c r="N27" s="64" t="str">
        <f t="shared" si="0"/>
        <v>440823458</v>
      </c>
      <c r="O27" s="64" t="s">
        <v>300</v>
      </c>
      <c r="P27" s="64" t="s">
        <v>205</v>
      </c>
      <c r="Q27" s="64">
        <v>21</v>
      </c>
      <c r="R27" s="64" t="s">
        <v>564</v>
      </c>
      <c r="S27" s="64">
        <v>0</v>
      </c>
      <c r="T27" s="64">
        <v>0</v>
      </c>
      <c r="U27" s="64">
        <v>0</v>
      </c>
      <c r="V27" s="64">
        <v>0</v>
      </c>
      <c r="W27" s="64">
        <v>0</v>
      </c>
      <c r="X27" s="64">
        <v>1</v>
      </c>
      <c r="Y27" s="124" t="s">
        <v>205</v>
      </c>
      <c r="Z27" s="64" t="s">
        <v>618</v>
      </c>
      <c r="AA27" s="64">
        <v>440823458</v>
      </c>
      <c r="AB27" s="79">
        <v>19927</v>
      </c>
      <c r="AC27" s="64">
        <v>68</v>
      </c>
      <c r="AD27" s="64">
        <v>2980596</v>
      </c>
      <c r="AE27" s="64">
        <v>92</v>
      </c>
      <c r="AF27" s="64">
        <v>700</v>
      </c>
      <c r="AG27" s="64">
        <v>680.19</v>
      </c>
      <c r="AH27" s="64">
        <v>1380.19</v>
      </c>
    </row>
    <row r="28" spans="1:35" ht="15" customHeight="1" x14ac:dyDescent="0.25">
      <c r="A28" s="79">
        <v>44770</v>
      </c>
      <c r="B28" s="79" t="s">
        <v>619</v>
      </c>
      <c r="C28" s="121">
        <v>0</v>
      </c>
      <c r="D28" s="121">
        <v>0</v>
      </c>
      <c r="E28" s="79">
        <v>44865</v>
      </c>
      <c r="F28" s="79">
        <v>44827</v>
      </c>
      <c r="G28" s="79"/>
      <c r="H28" s="79"/>
      <c r="I28" s="79"/>
      <c r="J28" s="79"/>
      <c r="K28" s="123">
        <v>0</v>
      </c>
      <c r="L28" s="79"/>
      <c r="M28" s="123">
        <v>0</v>
      </c>
      <c r="N28" s="64" t="str">
        <f t="shared" si="0"/>
        <v>472843085</v>
      </c>
      <c r="O28" s="64" t="s">
        <v>302</v>
      </c>
      <c r="P28" s="64" t="s">
        <v>205</v>
      </c>
      <c r="Q28" s="64">
        <v>37</v>
      </c>
      <c r="R28" s="64" t="s">
        <v>564</v>
      </c>
      <c r="S28" s="64">
        <v>0</v>
      </c>
      <c r="T28" s="64">
        <v>0</v>
      </c>
      <c r="U28" s="64">
        <v>0</v>
      </c>
      <c r="V28" s="64">
        <v>0</v>
      </c>
      <c r="W28" s="64">
        <v>0</v>
      </c>
      <c r="X28" s="64">
        <v>1</v>
      </c>
      <c r="Y28" s="124" t="s">
        <v>205</v>
      </c>
      <c r="Z28" s="64" t="s">
        <v>620</v>
      </c>
      <c r="AA28" s="64">
        <v>472843085</v>
      </c>
      <c r="AB28" s="79">
        <v>23713</v>
      </c>
      <c r="AC28" s="64">
        <v>57</v>
      </c>
      <c r="AD28" s="64">
        <v>3077575</v>
      </c>
      <c r="AE28" s="64">
        <v>117</v>
      </c>
      <c r="AF28" s="64">
        <v>4757.7</v>
      </c>
      <c r="AG28" s="64">
        <v>1147.19</v>
      </c>
      <c r="AH28" s="64">
        <v>5904.89</v>
      </c>
    </row>
    <row r="29" spans="1:35" ht="77.25" x14ac:dyDescent="0.25">
      <c r="A29" s="79">
        <v>44781</v>
      </c>
      <c r="B29" s="79" t="s">
        <v>590</v>
      </c>
      <c r="C29" s="121">
        <v>0</v>
      </c>
      <c r="D29" s="121">
        <v>0</v>
      </c>
      <c r="E29" s="79">
        <v>44882</v>
      </c>
      <c r="F29" s="79"/>
      <c r="G29" s="79">
        <v>45184</v>
      </c>
      <c r="H29" s="79"/>
      <c r="I29" s="79">
        <v>44882</v>
      </c>
      <c r="J29" s="131" t="s">
        <v>621</v>
      </c>
      <c r="K29" s="123">
        <v>1</v>
      </c>
      <c r="L29" s="79">
        <v>45040</v>
      </c>
      <c r="M29" s="123">
        <v>0</v>
      </c>
      <c r="N29" s="64" t="str">
        <f t="shared" si="0"/>
        <v>621869</v>
      </c>
      <c r="O29" s="64" t="s">
        <v>262</v>
      </c>
      <c r="P29" s="64" t="s">
        <v>205</v>
      </c>
      <c r="Q29" s="64">
        <v>35</v>
      </c>
      <c r="R29" s="64" t="s">
        <v>553</v>
      </c>
      <c r="S29" s="64">
        <v>0</v>
      </c>
      <c r="T29" s="64">
        <v>0</v>
      </c>
      <c r="U29" s="64">
        <v>0</v>
      </c>
      <c r="V29" s="64">
        <v>0</v>
      </c>
      <c r="W29" s="64">
        <v>0</v>
      </c>
      <c r="X29" s="64">
        <v>1</v>
      </c>
      <c r="Y29" s="124" t="s">
        <v>205</v>
      </c>
      <c r="Z29" s="64" t="s">
        <v>622</v>
      </c>
      <c r="AA29" s="64">
        <v>346096118</v>
      </c>
      <c r="AB29" s="79">
        <v>19826</v>
      </c>
      <c r="AC29" s="64">
        <v>68</v>
      </c>
      <c r="AD29" s="64">
        <v>3078274</v>
      </c>
      <c r="AE29" s="64">
        <v>132</v>
      </c>
      <c r="AF29" s="64">
        <v>2435</v>
      </c>
      <c r="AG29" s="64">
        <v>955.21</v>
      </c>
      <c r="AH29" s="64">
        <v>3390.21</v>
      </c>
    </row>
    <row r="30" spans="1:35" ht="51.75" x14ac:dyDescent="0.25">
      <c r="A30" s="79">
        <v>44788</v>
      </c>
      <c r="B30" s="79" t="s">
        <v>623</v>
      </c>
      <c r="C30" s="121">
        <v>0</v>
      </c>
      <c r="D30" s="121">
        <v>1</v>
      </c>
      <c r="E30" s="79">
        <v>45048</v>
      </c>
      <c r="F30" s="79">
        <v>44894</v>
      </c>
      <c r="G30" s="79">
        <v>45048</v>
      </c>
      <c r="H30" s="79">
        <v>45104</v>
      </c>
      <c r="I30" s="79"/>
      <c r="J30" s="131" t="s">
        <v>624</v>
      </c>
      <c r="K30" s="123">
        <v>1</v>
      </c>
      <c r="L30" s="79">
        <v>45397</v>
      </c>
      <c r="M30" s="123">
        <v>0</v>
      </c>
      <c r="N30" s="64" t="str">
        <f t="shared" si="0"/>
        <v>875043</v>
      </c>
      <c r="O30" s="64" t="s">
        <v>307</v>
      </c>
      <c r="P30" s="64" t="s">
        <v>205</v>
      </c>
      <c r="Q30" s="64">
        <v>36</v>
      </c>
      <c r="R30" s="64" t="s">
        <v>196</v>
      </c>
      <c r="S30" s="64">
        <v>0</v>
      </c>
      <c r="T30" s="64">
        <v>0</v>
      </c>
      <c r="U30" s="64">
        <v>0</v>
      </c>
      <c r="V30" s="64">
        <v>0</v>
      </c>
      <c r="W30" s="64">
        <v>0</v>
      </c>
      <c r="X30" s="64">
        <v>1</v>
      </c>
      <c r="Y30" s="124" t="s">
        <v>196</v>
      </c>
      <c r="Z30" s="64" t="s">
        <v>625</v>
      </c>
      <c r="AA30" s="64">
        <v>49610223</v>
      </c>
      <c r="AB30" s="79">
        <v>22001</v>
      </c>
      <c r="AC30" s="64">
        <v>62</v>
      </c>
      <c r="AD30" s="64">
        <v>3072061</v>
      </c>
      <c r="AE30" s="64">
        <v>214</v>
      </c>
      <c r="AF30" s="64">
        <v>1935</v>
      </c>
      <c r="AG30" s="64">
        <v>678.16</v>
      </c>
      <c r="AH30" s="64">
        <v>2613.16</v>
      </c>
    </row>
    <row r="31" spans="1:35" ht="15" x14ac:dyDescent="0.25">
      <c r="A31" s="79">
        <v>44816</v>
      </c>
      <c r="B31" s="79" t="s">
        <v>626</v>
      </c>
      <c r="C31" s="121">
        <v>0</v>
      </c>
      <c r="D31" s="121">
        <v>0</v>
      </c>
      <c r="E31" s="79"/>
      <c r="F31" s="79"/>
      <c r="G31" s="79">
        <v>44957</v>
      </c>
      <c r="H31" s="79"/>
      <c r="I31" s="79"/>
      <c r="J31" s="79" t="s">
        <v>627</v>
      </c>
      <c r="K31" s="123">
        <v>0</v>
      </c>
      <c r="L31" s="79"/>
      <c r="M31" s="123">
        <v>0</v>
      </c>
      <c r="N31" s="64" t="str">
        <f t="shared" si="0"/>
        <v>702043</v>
      </c>
      <c r="O31" s="64" t="s">
        <v>310</v>
      </c>
      <c r="P31" s="64" t="s">
        <v>240</v>
      </c>
      <c r="Q31" s="64">
        <v>28</v>
      </c>
      <c r="R31" s="64" t="s">
        <v>564</v>
      </c>
      <c r="S31" s="64">
        <v>0</v>
      </c>
      <c r="T31" s="64">
        <v>0</v>
      </c>
      <c r="U31" s="64">
        <v>0</v>
      </c>
      <c r="V31" s="64">
        <v>1</v>
      </c>
      <c r="W31" s="64">
        <v>1</v>
      </c>
      <c r="X31" s="64">
        <v>1</v>
      </c>
      <c r="Y31" s="124" t="s">
        <v>240</v>
      </c>
      <c r="Z31" s="64" t="s">
        <v>628</v>
      </c>
      <c r="AA31" s="64">
        <v>6339865</v>
      </c>
      <c r="AB31" s="79">
        <v>30059</v>
      </c>
      <c r="AC31" s="64">
        <v>40</v>
      </c>
      <c r="AD31" s="64">
        <v>3150164</v>
      </c>
      <c r="AE31" s="64">
        <v>220</v>
      </c>
      <c r="AF31" s="64">
        <v>5055.5</v>
      </c>
      <c r="AG31" s="64">
        <v>2512.16</v>
      </c>
      <c r="AH31" s="64">
        <v>7567.66</v>
      </c>
    </row>
    <row r="32" spans="1:35" s="138" customFormat="1" ht="39" x14ac:dyDescent="0.25">
      <c r="A32" s="134">
        <v>44816</v>
      </c>
      <c r="B32" s="134" t="s">
        <v>629</v>
      </c>
      <c r="C32" s="135">
        <v>0</v>
      </c>
      <c r="D32" s="135"/>
      <c r="E32" s="134"/>
      <c r="F32" s="134"/>
      <c r="G32" s="134"/>
      <c r="H32" s="134"/>
      <c r="I32" s="134"/>
      <c r="J32" s="136" t="s">
        <v>630</v>
      </c>
      <c r="K32" s="137">
        <v>1</v>
      </c>
      <c r="L32" s="134">
        <v>45008</v>
      </c>
      <c r="M32" s="123">
        <v>0</v>
      </c>
      <c r="N32" s="138" t="str">
        <f t="shared" si="0"/>
        <v>473648806</v>
      </c>
      <c r="O32" s="138" t="s">
        <v>317</v>
      </c>
      <c r="P32" s="138" t="s">
        <v>240</v>
      </c>
      <c r="Q32" s="138">
        <v>22</v>
      </c>
      <c r="R32" s="138" t="s">
        <v>196</v>
      </c>
      <c r="S32" s="138">
        <v>0</v>
      </c>
      <c r="T32" s="138">
        <v>0</v>
      </c>
      <c r="U32" s="138">
        <v>0</v>
      </c>
      <c r="V32" s="138">
        <v>0</v>
      </c>
      <c r="W32" s="138">
        <v>0</v>
      </c>
      <c r="X32" s="138">
        <v>0</v>
      </c>
      <c r="Y32" s="139" t="s">
        <v>240</v>
      </c>
      <c r="Z32" s="138" t="s">
        <v>631</v>
      </c>
      <c r="AA32" s="138">
        <v>473648806</v>
      </c>
      <c r="AB32" s="134">
        <v>36625</v>
      </c>
      <c r="AC32" s="138">
        <v>22</v>
      </c>
      <c r="AD32" s="138">
        <v>3167992</v>
      </c>
      <c r="AE32" s="138">
        <v>111</v>
      </c>
      <c r="AF32" s="138">
        <v>1674</v>
      </c>
      <c r="AG32" s="138">
        <v>469.19</v>
      </c>
      <c r="AH32" s="138">
        <v>2143.19</v>
      </c>
    </row>
    <row r="33" spans="1:35" ht="15" customHeight="1" x14ac:dyDescent="0.25">
      <c r="A33" s="79">
        <v>44833</v>
      </c>
      <c r="B33" s="79" t="s">
        <v>632</v>
      </c>
      <c r="C33" s="121">
        <v>0</v>
      </c>
      <c r="D33" s="121">
        <v>1</v>
      </c>
      <c r="E33" s="79"/>
      <c r="F33" s="79">
        <v>44907</v>
      </c>
      <c r="G33" s="133">
        <v>44956</v>
      </c>
      <c r="H33" s="79"/>
      <c r="I33" s="79">
        <v>45184</v>
      </c>
      <c r="J33" s="79" t="s">
        <v>633</v>
      </c>
      <c r="K33" s="123">
        <v>0</v>
      </c>
      <c r="L33" s="79"/>
      <c r="M33" s="123">
        <v>0</v>
      </c>
      <c r="N33" s="64" t="str">
        <f t="shared" si="0"/>
        <v>347504482</v>
      </c>
      <c r="O33" s="64" t="s">
        <v>323</v>
      </c>
      <c r="P33" s="64" t="s">
        <v>205</v>
      </c>
      <c r="Q33" s="64">
        <v>30</v>
      </c>
      <c r="R33" s="64" t="s">
        <v>553</v>
      </c>
      <c r="S33" s="64">
        <v>1</v>
      </c>
      <c r="T33" s="64">
        <v>0</v>
      </c>
      <c r="U33" s="64">
        <v>0</v>
      </c>
      <c r="V33" s="64">
        <v>0</v>
      </c>
      <c r="W33" s="64">
        <v>1</v>
      </c>
      <c r="X33" s="64">
        <v>1</v>
      </c>
      <c r="Y33" s="124" t="s">
        <v>196</v>
      </c>
      <c r="Z33" s="64" t="s">
        <v>634</v>
      </c>
      <c r="AA33" s="64">
        <v>3713336</v>
      </c>
      <c r="AB33" s="79">
        <v>22408</v>
      </c>
      <c r="AC33" s="64">
        <v>61</v>
      </c>
      <c r="AD33" s="64">
        <v>3134766</v>
      </c>
      <c r="AE33" s="64">
        <v>135</v>
      </c>
      <c r="AF33" s="64">
        <v>2034</v>
      </c>
      <c r="AG33" s="64">
        <v>1738.55</v>
      </c>
      <c r="AH33" s="64">
        <v>3772.55</v>
      </c>
    </row>
    <row r="34" spans="1:35" ht="26.25" x14ac:dyDescent="0.25">
      <c r="A34" s="79">
        <v>44851</v>
      </c>
      <c r="B34" s="79" t="s">
        <v>635</v>
      </c>
      <c r="C34" s="121">
        <v>0</v>
      </c>
      <c r="D34" s="121">
        <v>1</v>
      </c>
      <c r="E34" s="79"/>
      <c r="F34" s="79">
        <v>44897</v>
      </c>
      <c r="G34" s="79"/>
      <c r="H34" s="79">
        <v>45037</v>
      </c>
      <c r="I34" s="79"/>
      <c r="J34" s="131" t="s">
        <v>636</v>
      </c>
      <c r="K34" s="123">
        <v>0</v>
      </c>
      <c r="L34" s="79"/>
      <c r="M34" s="123">
        <v>0</v>
      </c>
      <c r="N34" s="64" t="str">
        <f t="shared" ref="N34:N65" si="1">MID(O34, FIND("[", O34) + 1, FIND("]", O34) - FIND("[", O34) - 1)</f>
        <v>700082493</v>
      </c>
      <c r="O34" s="64" t="s">
        <v>329</v>
      </c>
      <c r="P34" s="64" t="s">
        <v>205</v>
      </c>
      <c r="Q34" s="64">
        <v>33</v>
      </c>
      <c r="R34" s="64" t="s">
        <v>553</v>
      </c>
      <c r="S34" s="64">
        <v>1</v>
      </c>
      <c r="T34" s="64">
        <v>0</v>
      </c>
      <c r="U34" s="64">
        <v>1</v>
      </c>
      <c r="V34" s="64">
        <v>1</v>
      </c>
      <c r="W34" s="64">
        <v>1</v>
      </c>
      <c r="X34" s="64">
        <v>1</v>
      </c>
      <c r="Y34" s="124" t="s">
        <v>196</v>
      </c>
      <c r="Z34" s="64" t="s">
        <v>637</v>
      </c>
      <c r="AA34" s="64">
        <v>10387033</v>
      </c>
      <c r="AB34" s="79">
        <v>21285</v>
      </c>
      <c r="AC34" s="64">
        <v>64</v>
      </c>
      <c r="AD34" s="64">
        <v>3219841</v>
      </c>
      <c r="AE34" s="64">
        <v>215</v>
      </c>
      <c r="AF34" s="64">
        <v>2525</v>
      </c>
      <c r="AG34" s="64">
        <v>2879.07</v>
      </c>
      <c r="AH34" s="64">
        <v>5404.07</v>
      </c>
    </row>
    <row r="35" spans="1:35" ht="90" x14ac:dyDescent="0.25">
      <c r="A35" s="79">
        <v>44858</v>
      </c>
      <c r="B35" s="79" t="s">
        <v>581</v>
      </c>
      <c r="C35" s="121">
        <v>0</v>
      </c>
      <c r="D35" s="121">
        <v>1</v>
      </c>
      <c r="E35" s="79"/>
      <c r="F35" s="79"/>
      <c r="G35" s="79">
        <v>45182</v>
      </c>
      <c r="H35" s="79">
        <v>44881</v>
      </c>
      <c r="I35" s="79" t="s">
        <v>638</v>
      </c>
      <c r="J35" s="131" t="s">
        <v>639</v>
      </c>
      <c r="K35" s="123">
        <v>1</v>
      </c>
      <c r="L35" s="79" t="s">
        <v>640</v>
      </c>
      <c r="M35" s="123">
        <v>0</v>
      </c>
      <c r="N35" s="64" t="str">
        <f t="shared" si="1"/>
        <v>470831512</v>
      </c>
      <c r="O35" s="64" t="s">
        <v>248</v>
      </c>
      <c r="P35" s="64" t="s">
        <v>205</v>
      </c>
      <c r="Q35" s="64">
        <v>24</v>
      </c>
      <c r="R35" s="64" t="s">
        <v>564</v>
      </c>
      <c r="S35" s="64">
        <v>0</v>
      </c>
      <c r="T35" s="64">
        <v>0</v>
      </c>
      <c r="U35" s="64">
        <v>0</v>
      </c>
      <c r="V35" s="64">
        <v>0</v>
      </c>
      <c r="W35" s="64">
        <v>0</v>
      </c>
      <c r="X35" s="64">
        <v>1</v>
      </c>
      <c r="Y35" s="124" t="s">
        <v>205</v>
      </c>
      <c r="Z35" s="64" t="s">
        <v>641</v>
      </c>
      <c r="AA35" s="64">
        <v>470831512</v>
      </c>
      <c r="AB35" s="79">
        <v>19198</v>
      </c>
      <c r="AC35" s="64">
        <v>70</v>
      </c>
      <c r="AD35" s="64">
        <v>3223435</v>
      </c>
      <c r="AE35" s="64">
        <v>190</v>
      </c>
      <c r="AF35" s="64">
        <v>2300</v>
      </c>
      <c r="AG35" s="64">
        <v>2247.11</v>
      </c>
      <c r="AH35" s="64">
        <v>4547.1099999999997</v>
      </c>
    </row>
    <row r="36" spans="1:35" s="129" customFormat="1" ht="15" customHeight="1" x14ac:dyDescent="0.25">
      <c r="A36" s="116">
        <v>44868</v>
      </c>
      <c r="B36" s="116" t="s">
        <v>642</v>
      </c>
      <c r="C36" s="125">
        <v>0</v>
      </c>
      <c r="D36" s="125">
        <v>1</v>
      </c>
      <c r="E36" s="116">
        <v>45419</v>
      </c>
      <c r="F36" s="116">
        <v>44915</v>
      </c>
      <c r="G36" s="116"/>
      <c r="H36" s="116">
        <v>45013</v>
      </c>
      <c r="I36" s="116"/>
      <c r="J36" s="116" t="s">
        <v>643</v>
      </c>
      <c r="K36" s="128">
        <v>1</v>
      </c>
      <c r="L36" s="116">
        <v>45071</v>
      </c>
      <c r="M36" s="123">
        <v>0</v>
      </c>
      <c r="N36" s="129" t="str">
        <f t="shared" si="1"/>
        <v>473412179</v>
      </c>
      <c r="O36" s="129" t="s">
        <v>335</v>
      </c>
      <c r="P36" s="129" t="s">
        <v>205</v>
      </c>
      <c r="Q36" s="129">
        <v>25</v>
      </c>
      <c r="R36" s="129" t="s">
        <v>564</v>
      </c>
      <c r="S36" s="129">
        <v>0</v>
      </c>
      <c r="T36" s="129">
        <v>0</v>
      </c>
      <c r="U36" s="129">
        <v>0</v>
      </c>
      <c r="V36" s="129">
        <v>1</v>
      </c>
      <c r="W36" s="129">
        <v>0</v>
      </c>
      <c r="X36" s="129">
        <v>1</v>
      </c>
      <c r="Y36" s="130" t="s">
        <v>205</v>
      </c>
      <c r="Z36" s="129" t="s">
        <v>644</v>
      </c>
      <c r="AA36" s="129">
        <v>473412179</v>
      </c>
      <c r="AB36" s="116">
        <v>22861</v>
      </c>
      <c r="AC36" s="129">
        <v>60</v>
      </c>
      <c r="AD36" s="129">
        <v>3222877</v>
      </c>
      <c r="AE36" s="129">
        <v>117</v>
      </c>
      <c r="AF36" s="129">
        <v>2100</v>
      </c>
      <c r="AG36" s="129">
        <v>209.73</v>
      </c>
      <c r="AH36" s="129">
        <v>2309.73</v>
      </c>
    </row>
    <row r="37" spans="1:35" ht="15" customHeight="1" x14ac:dyDescent="0.25">
      <c r="A37" s="79">
        <v>44868</v>
      </c>
      <c r="B37" s="79" t="s">
        <v>645</v>
      </c>
      <c r="C37" s="121">
        <v>0</v>
      </c>
      <c r="D37" s="121">
        <v>1</v>
      </c>
      <c r="E37" s="79"/>
      <c r="F37" s="79">
        <v>44960</v>
      </c>
      <c r="G37" s="79"/>
      <c r="H37" s="79"/>
      <c r="I37" s="79"/>
      <c r="J37" s="79"/>
      <c r="K37" s="123">
        <v>0</v>
      </c>
      <c r="L37" s="79"/>
      <c r="M37" s="123">
        <v>0</v>
      </c>
      <c r="N37" s="64" t="str">
        <f t="shared" si="1"/>
        <v>454177940</v>
      </c>
      <c r="O37" s="64" t="s">
        <v>337</v>
      </c>
      <c r="P37" s="64" t="s">
        <v>240</v>
      </c>
      <c r="Q37" s="64">
        <v>30</v>
      </c>
      <c r="R37" s="64" t="s">
        <v>607</v>
      </c>
      <c r="S37" s="64">
        <v>0</v>
      </c>
      <c r="T37" s="64">
        <v>0</v>
      </c>
      <c r="U37" s="64">
        <v>0</v>
      </c>
      <c r="V37" s="64">
        <v>1</v>
      </c>
      <c r="W37" s="64">
        <v>0</v>
      </c>
      <c r="X37" s="64">
        <v>1</v>
      </c>
      <c r="Y37" s="124" t="s">
        <v>240</v>
      </c>
      <c r="Z37" s="64" t="s">
        <v>646</v>
      </c>
      <c r="AA37" s="64">
        <v>454177940</v>
      </c>
      <c r="AB37" s="79">
        <v>19886</v>
      </c>
      <c r="AC37" s="64">
        <v>68</v>
      </c>
      <c r="AD37" s="64">
        <v>3228035</v>
      </c>
      <c r="AE37" s="64">
        <v>210</v>
      </c>
      <c r="AF37" s="64">
        <v>5664.5</v>
      </c>
      <c r="AG37" s="64">
        <v>722.56</v>
      </c>
      <c r="AH37" s="64">
        <v>6387.06</v>
      </c>
      <c r="AI37" s="79">
        <v>45406</v>
      </c>
    </row>
    <row r="38" spans="1:35" ht="15" customHeight="1" x14ac:dyDescent="0.25">
      <c r="A38" s="79">
        <v>44883</v>
      </c>
      <c r="B38" s="79" t="s">
        <v>647</v>
      </c>
      <c r="C38" s="121">
        <v>0</v>
      </c>
      <c r="D38" s="121">
        <v>1</v>
      </c>
      <c r="E38" s="79"/>
      <c r="F38" s="79">
        <v>44943</v>
      </c>
      <c r="G38" s="79">
        <v>45265</v>
      </c>
      <c r="H38" s="79"/>
      <c r="I38" s="79"/>
      <c r="J38" s="79"/>
      <c r="K38" s="123">
        <v>0</v>
      </c>
      <c r="L38" s="79"/>
      <c r="M38" s="123">
        <v>0</v>
      </c>
      <c r="N38" s="64" t="str">
        <f t="shared" si="1"/>
        <v>100258000</v>
      </c>
      <c r="O38" s="64" t="s">
        <v>344</v>
      </c>
      <c r="P38" s="64" t="s">
        <v>205</v>
      </c>
      <c r="Q38" s="64">
        <v>31</v>
      </c>
      <c r="R38" s="64" t="s">
        <v>553</v>
      </c>
      <c r="S38" s="64">
        <v>0</v>
      </c>
      <c r="T38" s="64">
        <v>0</v>
      </c>
      <c r="U38" s="64">
        <v>0</v>
      </c>
      <c r="V38" s="64">
        <v>1</v>
      </c>
      <c r="W38" s="64">
        <v>0</v>
      </c>
      <c r="X38" s="64">
        <v>1</v>
      </c>
      <c r="Y38" s="124" t="s">
        <v>205</v>
      </c>
      <c r="Z38" s="64" t="s">
        <v>648</v>
      </c>
      <c r="AA38" s="64">
        <v>54440037</v>
      </c>
      <c r="AB38" s="79">
        <v>29260</v>
      </c>
      <c r="AC38" s="64">
        <v>42</v>
      </c>
      <c r="AD38" s="64">
        <v>3302535</v>
      </c>
      <c r="AE38" s="64">
        <v>98</v>
      </c>
      <c r="AF38" s="64">
        <v>894</v>
      </c>
      <c r="AG38" s="64">
        <v>629.91</v>
      </c>
      <c r="AH38" s="64">
        <v>1523.91</v>
      </c>
    </row>
    <row r="39" spans="1:35" ht="39" x14ac:dyDescent="0.25">
      <c r="A39" s="79">
        <v>44893</v>
      </c>
      <c r="B39" s="79" t="s">
        <v>649</v>
      </c>
      <c r="C39" s="121">
        <v>0</v>
      </c>
      <c r="D39" s="121">
        <v>1</v>
      </c>
      <c r="E39" s="79"/>
      <c r="F39" s="79">
        <v>44960</v>
      </c>
      <c r="G39" s="79"/>
      <c r="H39" s="79"/>
      <c r="I39" s="79">
        <v>45495</v>
      </c>
      <c r="J39" s="131" t="s">
        <v>650</v>
      </c>
      <c r="K39" s="123">
        <v>0</v>
      </c>
      <c r="L39" s="79"/>
      <c r="M39" s="123">
        <v>0</v>
      </c>
      <c r="N39" s="64" t="str">
        <f t="shared" si="1"/>
        <v>348184862</v>
      </c>
      <c r="O39" s="64" t="s">
        <v>353</v>
      </c>
      <c r="P39" s="64" t="s">
        <v>240</v>
      </c>
      <c r="Q39" s="64">
        <v>23</v>
      </c>
      <c r="R39" s="64" t="s">
        <v>564</v>
      </c>
      <c r="S39" s="64">
        <v>0</v>
      </c>
      <c r="T39" s="64">
        <v>0</v>
      </c>
      <c r="U39" s="64">
        <v>0</v>
      </c>
      <c r="V39" s="64">
        <v>0</v>
      </c>
      <c r="X39" s="64">
        <v>1</v>
      </c>
      <c r="Y39" s="124" t="s">
        <v>205</v>
      </c>
      <c r="Z39" s="64" t="s">
        <v>651</v>
      </c>
      <c r="AA39" s="64">
        <v>6334932</v>
      </c>
      <c r="AB39" s="79">
        <v>19841</v>
      </c>
      <c r="AC39" s="64">
        <v>68</v>
      </c>
      <c r="AD39" s="64">
        <v>3303922</v>
      </c>
      <c r="AE39" s="64">
        <v>105</v>
      </c>
      <c r="AF39" s="64">
        <v>1600</v>
      </c>
      <c r="AG39" s="64">
        <v>629.23</v>
      </c>
      <c r="AH39" s="64">
        <v>2229.23</v>
      </c>
    </row>
    <row r="40" spans="1:35" ht="15" customHeight="1" x14ac:dyDescent="0.25">
      <c r="A40" s="79">
        <v>44893</v>
      </c>
      <c r="B40" s="79" t="s">
        <v>652</v>
      </c>
      <c r="C40" s="121">
        <v>0</v>
      </c>
      <c r="D40" s="121">
        <v>1</v>
      </c>
      <c r="E40" s="79">
        <v>44970</v>
      </c>
      <c r="F40" s="79"/>
      <c r="G40" s="79"/>
      <c r="H40" s="79">
        <v>45047</v>
      </c>
      <c r="I40" s="133">
        <v>45243</v>
      </c>
      <c r="J40" s="79" t="s">
        <v>653</v>
      </c>
      <c r="K40" s="123">
        <v>0</v>
      </c>
      <c r="L40" s="79"/>
      <c r="M40" s="123">
        <v>0</v>
      </c>
      <c r="N40" s="64" t="str">
        <f t="shared" si="1"/>
        <v>472797539</v>
      </c>
      <c r="O40" s="64" t="s">
        <v>358</v>
      </c>
      <c r="P40" s="64" t="s">
        <v>205</v>
      </c>
      <c r="Q40" s="64">
        <v>38</v>
      </c>
      <c r="R40" s="64" t="s">
        <v>553</v>
      </c>
      <c r="S40" s="64">
        <v>0</v>
      </c>
      <c r="T40" s="64">
        <v>0</v>
      </c>
      <c r="U40" s="64">
        <v>1</v>
      </c>
      <c r="V40" s="64">
        <v>1</v>
      </c>
      <c r="W40" s="64">
        <v>0</v>
      </c>
      <c r="X40" s="64">
        <v>1</v>
      </c>
      <c r="Y40" s="124" t="s">
        <v>196</v>
      </c>
      <c r="Z40" s="64" t="s">
        <v>654</v>
      </c>
      <c r="AA40" s="64">
        <v>472797539</v>
      </c>
      <c r="AB40" s="79">
        <v>20533</v>
      </c>
      <c r="AC40" s="64">
        <v>66</v>
      </c>
      <c r="AD40" s="64">
        <v>3336683</v>
      </c>
      <c r="AE40" s="64">
        <v>117</v>
      </c>
      <c r="AF40" s="64">
        <v>2268</v>
      </c>
      <c r="AG40" s="64">
        <v>1974.51</v>
      </c>
      <c r="AH40" s="64">
        <v>4242.51</v>
      </c>
    </row>
    <row r="41" spans="1:35" ht="39" x14ac:dyDescent="0.25">
      <c r="A41" s="79">
        <v>44914</v>
      </c>
      <c r="B41" s="79" t="s">
        <v>655</v>
      </c>
      <c r="C41" s="121">
        <v>0</v>
      </c>
      <c r="D41" s="121">
        <v>0</v>
      </c>
      <c r="E41" s="79">
        <v>45104</v>
      </c>
      <c r="F41" s="79"/>
      <c r="G41" s="79"/>
      <c r="H41" s="79"/>
      <c r="I41" s="79"/>
      <c r="J41" s="131" t="s">
        <v>656</v>
      </c>
      <c r="K41" s="123">
        <v>1</v>
      </c>
      <c r="L41" s="79">
        <v>45509</v>
      </c>
      <c r="M41" s="123">
        <v>0</v>
      </c>
      <c r="N41" s="64" t="str">
        <f t="shared" si="1"/>
        <v>364494955</v>
      </c>
      <c r="O41" s="64" t="s">
        <v>360</v>
      </c>
      <c r="P41" s="64" t="s">
        <v>205</v>
      </c>
      <c r="Q41" s="64">
        <v>30</v>
      </c>
      <c r="R41" s="64" t="s">
        <v>553</v>
      </c>
      <c r="S41" s="64">
        <v>0</v>
      </c>
      <c r="T41" s="64">
        <v>0</v>
      </c>
      <c r="U41" s="64">
        <v>0</v>
      </c>
      <c r="V41" s="64">
        <v>0</v>
      </c>
      <c r="W41" s="64">
        <v>0</v>
      </c>
      <c r="X41" s="64">
        <v>1</v>
      </c>
      <c r="Y41" s="124" t="s">
        <v>240</v>
      </c>
      <c r="Z41" s="64" t="s">
        <v>657</v>
      </c>
      <c r="AA41" s="64">
        <v>51975050</v>
      </c>
      <c r="AB41" s="79">
        <v>31391</v>
      </c>
      <c r="AC41" s="64">
        <v>37</v>
      </c>
      <c r="AD41" s="64">
        <v>3326987</v>
      </c>
      <c r="AE41" s="64">
        <v>292</v>
      </c>
      <c r="AF41" s="64">
        <v>4150</v>
      </c>
      <c r="AG41" s="64">
        <v>546.35</v>
      </c>
      <c r="AH41" s="64">
        <v>4696.3500000000004</v>
      </c>
    </row>
    <row r="42" spans="1:35" ht="15" customHeight="1" x14ac:dyDescent="0.25">
      <c r="A42" s="79">
        <v>44931</v>
      </c>
      <c r="B42" s="79" t="s">
        <v>658</v>
      </c>
      <c r="C42" s="121">
        <v>0</v>
      </c>
      <c r="D42" s="121">
        <v>1</v>
      </c>
      <c r="F42" s="79">
        <v>45001</v>
      </c>
      <c r="G42" s="79">
        <v>45156</v>
      </c>
      <c r="H42" s="79">
        <v>45020</v>
      </c>
      <c r="I42" s="79"/>
      <c r="J42" s="79"/>
      <c r="K42" s="123">
        <v>0</v>
      </c>
      <c r="L42" s="79"/>
      <c r="M42" s="123">
        <v>0</v>
      </c>
      <c r="N42" s="64" t="str">
        <f t="shared" si="1"/>
        <v>362752552</v>
      </c>
      <c r="O42" s="64" t="s">
        <v>365</v>
      </c>
      <c r="P42" s="64" t="s">
        <v>205</v>
      </c>
      <c r="Q42" s="64">
        <v>32</v>
      </c>
      <c r="R42" s="64" t="s">
        <v>553</v>
      </c>
      <c r="S42" s="64">
        <v>0</v>
      </c>
      <c r="T42" s="64">
        <v>0</v>
      </c>
      <c r="U42" s="64">
        <v>0</v>
      </c>
      <c r="V42" s="64">
        <v>1</v>
      </c>
      <c r="W42" s="64">
        <v>0</v>
      </c>
      <c r="X42" s="64">
        <v>1</v>
      </c>
      <c r="Y42" s="124" t="s">
        <v>205</v>
      </c>
      <c r="Z42" s="64" t="s">
        <v>659</v>
      </c>
      <c r="AA42" s="64">
        <v>50150044</v>
      </c>
      <c r="AB42" s="79">
        <v>19703</v>
      </c>
      <c r="AC42" s="64">
        <v>69</v>
      </c>
      <c r="AD42" s="64">
        <v>3409496</v>
      </c>
      <c r="AE42" s="64">
        <v>155</v>
      </c>
      <c r="AF42" s="64">
        <v>1802</v>
      </c>
      <c r="AG42" s="64">
        <v>2360.16</v>
      </c>
      <c r="AH42" s="64">
        <v>4162.16</v>
      </c>
    </row>
    <row r="43" spans="1:35" ht="15" x14ac:dyDescent="0.25">
      <c r="A43" s="79">
        <v>44938</v>
      </c>
      <c r="B43" s="79" t="s">
        <v>660</v>
      </c>
      <c r="C43" s="121">
        <v>0</v>
      </c>
      <c r="D43" s="121">
        <v>1</v>
      </c>
      <c r="E43" s="79"/>
      <c r="F43" s="79">
        <v>44978</v>
      </c>
      <c r="G43" s="79">
        <v>45314</v>
      </c>
      <c r="H43" s="79"/>
      <c r="I43" s="79"/>
      <c r="J43" s="79" t="s">
        <v>661</v>
      </c>
      <c r="K43" s="123">
        <v>0</v>
      </c>
      <c r="L43" s="79"/>
      <c r="M43" s="123">
        <v>0</v>
      </c>
      <c r="N43" s="64" t="str">
        <f t="shared" si="1"/>
        <v>470550658</v>
      </c>
      <c r="O43" s="64" t="s">
        <v>369</v>
      </c>
      <c r="P43" s="64" t="s">
        <v>240</v>
      </c>
      <c r="Q43" s="64">
        <v>27</v>
      </c>
      <c r="R43" s="64" t="s">
        <v>564</v>
      </c>
      <c r="S43" s="64">
        <v>1</v>
      </c>
      <c r="T43" s="64">
        <v>0</v>
      </c>
      <c r="U43" s="64">
        <v>1</v>
      </c>
      <c r="V43" s="64">
        <v>0</v>
      </c>
      <c r="W43" s="64">
        <v>1</v>
      </c>
      <c r="X43" s="64">
        <v>1</v>
      </c>
      <c r="Y43" s="124" t="s">
        <v>196</v>
      </c>
      <c r="Z43" s="64" t="s">
        <v>324</v>
      </c>
      <c r="AA43" s="64">
        <v>470550658</v>
      </c>
      <c r="AB43" s="79">
        <v>18297</v>
      </c>
      <c r="AC43" s="64">
        <v>72</v>
      </c>
      <c r="AD43" s="64">
        <v>3434893</v>
      </c>
      <c r="AE43" s="64">
        <v>145</v>
      </c>
      <c r="AF43" s="64">
        <v>2307</v>
      </c>
      <c r="AG43" s="64">
        <v>1346.76</v>
      </c>
      <c r="AH43" s="64">
        <v>3653.76</v>
      </c>
    </row>
    <row r="44" spans="1:35" ht="15" customHeight="1" x14ac:dyDescent="0.25">
      <c r="A44" s="79">
        <v>44949</v>
      </c>
      <c r="B44" s="79" t="s">
        <v>662</v>
      </c>
      <c r="C44" s="121">
        <v>0</v>
      </c>
      <c r="D44" s="121">
        <v>1</v>
      </c>
      <c r="E44" s="79"/>
      <c r="F44" s="79">
        <v>45037</v>
      </c>
      <c r="G44" s="79"/>
      <c r="H44" s="79"/>
      <c r="I44" s="79"/>
      <c r="J44" s="79" t="s">
        <v>663</v>
      </c>
      <c r="K44" s="123">
        <v>0</v>
      </c>
      <c r="L44" s="79"/>
      <c r="M44" s="123">
        <v>0</v>
      </c>
      <c r="N44" s="64" t="str">
        <f t="shared" si="1"/>
        <v>361160344</v>
      </c>
      <c r="O44" s="64" t="s">
        <v>372</v>
      </c>
      <c r="P44" s="64" t="s">
        <v>205</v>
      </c>
      <c r="Q44" s="64">
        <v>38</v>
      </c>
      <c r="R44" s="64" t="s">
        <v>553</v>
      </c>
      <c r="S44" s="64">
        <v>1</v>
      </c>
      <c r="T44" s="64">
        <v>0</v>
      </c>
      <c r="U44" s="64">
        <v>0</v>
      </c>
      <c r="V44" s="64">
        <v>1</v>
      </c>
      <c r="W44" s="64">
        <v>0</v>
      </c>
      <c r="X44" s="64">
        <v>1</v>
      </c>
      <c r="Y44" s="124" t="s">
        <v>196</v>
      </c>
      <c r="Z44" s="64" t="s">
        <v>664</v>
      </c>
      <c r="AA44" s="64">
        <v>48466858</v>
      </c>
      <c r="AB44" s="79">
        <v>21634</v>
      </c>
      <c r="AC44" s="64">
        <v>63</v>
      </c>
      <c r="AD44" s="64">
        <v>3406721</v>
      </c>
      <c r="AE44" s="64">
        <v>188</v>
      </c>
      <c r="AF44" s="64">
        <v>2768</v>
      </c>
      <c r="AG44" s="64">
        <v>2734.57</v>
      </c>
      <c r="AH44" s="64">
        <v>5502.57</v>
      </c>
    </row>
    <row r="45" spans="1:35" ht="15" customHeight="1" x14ac:dyDescent="0.25">
      <c r="A45" s="79">
        <v>44949</v>
      </c>
      <c r="B45" s="79" t="s">
        <v>665</v>
      </c>
      <c r="C45" s="121">
        <v>0</v>
      </c>
      <c r="D45" s="121">
        <v>1</v>
      </c>
      <c r="E45" s="79">
        <v>45139</v>
      </c>
      <c r="F45" s="79">
        <v>45041</v>
      </c>
      <c r="G45" s="79"/>
      <c r="H45" s="79"/>
      <c r="I45" s="79"/>
      <c r="J45" s="79"/>
      <c r="K45" s="123">
        <v>0</v>
      </c>
      <c r="L45" s="79"/>
      <c r="M45" s="123">
        <v>0</v>
      </c>
      <c r="N45" s="64" t="str">
        <f t="shared" si="1"/>
        <v>346409287</v>
      </c>
      <c r="O45" s="64" t="s">
        <v>374</v>
      </c>
      <c r="P45" s="64" t="s">
        <v>240</v>
      </c>
      <c r="Q45" s="64">
        <v>33</v>
      </c>
      <c r="R45" s="64" t="s">
        <v>564</v>
      </c>
      <c r="S45" s="64">
        <v>0</v>
      </c>
      <c r="T45" s="64">
        <v>0</v>
      </c>
      <c r="U45" s="64">
        <v>0</v>
      </c>
      <c r="V45" s="64">
        <v>0</v>
      </c>
      <c r="W45" s="64">
        <v>0</v>
      </c>
      <c r="X45" s="64">
        <v>1</v>
      </c>
      <c r="Y45" s="124" t="s">
        <v>666</v>
      </c>
      <c r="Z45" s="64" t="s">
        <v>667</v>
      </c>
      <c r="AA45" s="64">
        <v>330090770</v>
      </c>
      <c r="AB45" s="79">
        <v>19745</v>
      </c>
      <c r="AC45" s="64">
        <v>69</v>
      </c>
      <c r="AD45" s="64">
        <v>3433661</v>
      </c>
      <c r="AE45" s="64">
        <v>223</v>
      </c>
      <c r="AF45" s="64">
        <v>4243</v>
      </c>
      <c r="AG45" s="64">
        <v>2687.76</v>
      </c>
      <c r="AH45" s="64">
        <v>6930.76</v>
      </c>
    </row>
    <row r="46" spans="1:35" ht="15" customHeight="1" x14ac:dyDescent="0.25">
      <c r="A46" s="79">
        <v>44967</v>
      </c>
      <c r="B46" s="79" t="s">
        <v>668</v>
      </c>
      <c r="C46" s="121">
        <v>0</v>
      </c>
      <c r="D46" s="121">
        <v>1</v>
      </c>
      <c r="E46" s="79"/>
      <c r="F46" s="79"/>
      <c r="G46" s="79"/>
      <c r="H46" s="79">
        <v>45000</v>
      </c>
      <c r="I46" s="79">
        <v>45049</v>
      </c>
      <c r="J46" s="79" t="s">
        <v>669</v>
      </c>
      <c r="K46" s="123">
        <v>0</v>
      </c>
      <c r="L46" s="79"/>
      <c r="M46" s="123">
        <v>0</v>
      </c>
      <c r="N46" s="64" t="str">
        <f t="shared" si="1"/>
        <v>466257367</v>
      </c>
      <c r="O46" s="64" t="s">
        <v>378</v>
      </c>
      <c r="P46" s="64" t="s">
        <v>205</v>
      </c>
      <c r="Q46" s="64">
        <v>34</v>
      </c>
      <c r="R46" s="64" t="s">
        <v>564</v>
      </c>
      <c r="S46" s="64">
        <v>1</v>
      </c>
      <c r="T46" s="64">
        <v>0</v>
      </c>
      <c r="U46" s="64">
        <v>0</v>
      </c>
      <c r="V46" s="64">
        <v>0</v>
      </c>
      <c r="W46" s="64">
        <v>1</v>
      </c>
      <c r="X46" s="64">
        <v>1</v>
      </c>
      <c r="Y46" s="124" t="s">
        <v>205</v>
      </c>
      <c r="Z46" s="64" t="s">
        <v>670</v>
      </c>
      <c r="AA46" s="64">
        <v>466257367</v>
      </c>
      <c r="AB46" s="79">
        <v>19784</v>
      </c>
      <c r="AC46" s="64">
        <v>68</v>
      </c>
      <c r="AD46" s="64">
        <v>3495117</v>
      </c>
      <c r="AE46" s="64">
        <v>114</v>
      </c>
      <c r="AF46" s="64">
        <v>1355</v>
      </c>
      <c r="AG46" s="64">
        <v>1920.59</v>
      </c>
      <c r="AH46" s="64">
        <v>3275.59</v>
      </c>
    </row>
    <row r="47" spans="1:35" ht="77.25" x14ac:dyDescent="0.25">
      <c r="A47" s="79">
        <v>44984</v>
      </c>
      <c r="B47" s="79" t="s">
        <v>562</v>
      </c>
      <c r="C47" s="121">
        <v>0</v>
      </c>
      <c r="D47" s="121">
        <v>0</v>
      </c>
      <c r="E47" s="79"/>
      <c r="F47" s="79">
        <v>45055</v>
      </c>
      <c r="G47" s="79"/>
      <c r="H47" s="79">
        <v>45355</v>
      </c>
      <c r="I47" s="79"/>
      <c r="J47" s="131" t="s">
        <v>671</v>
      </c>
      <c r="K47" s="123">
        <v>1</v>
      </c>
      <c r="L47" s="79" t="s">
        <v>672</v>
      </c>
      <c r="M47" s="123">
        <v>1</v>
      </c>
      <c r="N47" s="64" t="str">
        <f t="shared" si="1"/>
        <v>464748326</v>
      </c>
      <c r="O47" s="64" t="s">
        <v>216</v>
      </c>
      <c r="P47" s="64" t="s">
        <v>205</v>
      </c>
      <c r="Q47" s="64">
        <v>46</v>
      </c>
      <c r="R47" s="64" t="s">
        <v>564</v>
      </c>
      <c r="S47" s="64">
        <v>1</v>
      </c>
      <c r="T47" s="64">
        <v>0</v>
      </c>
      <c r="U47" s="64">
        <v>0</v>
      </c>
      <c r="V47" s="64">
        <v>0</v>
      </c>
      <c r="W47" s="64">
        <v>1</v>
      </c>
      <c r="X47" s="64">
        <v>1</v>
      </c>
      <c r="Y47" s="124" t="s">
        <v>240</v>
      </c>
      <c r="Z47" s="64" t="s">
        <v>673</v>
      </c>
      <c r="AA47" s="64">
        <v>464748326</v>
      </c>
      <c r="AB47" s="79">
        <v>20127</v>
      </c>
      <c r="AC47" s="64">
        <v>68</v>
      </c>
      <c r="AD47" s="64">
        <v>3409037</v>
      </c>
      <c r="AE47" s="64">
        <v>300</v>
      </c>
      <c r="AF47" s="64">
        <v>9698.69</v>
      </c>
      <c r="AG47" s="64">
        <v>3068.91</v>
      </c>
      <c r="AH47" s="64">
        <v>12767.6</v>
      </c>
    </row>
    <row r="48" spans="1:35" ht="15" customHeight="1" x14ac:dyDescent="0.25">
      <c r="A48" s="79">
        <v>44987</v>
      </c>
      <c r="B48" s="79" t="s">
        <v>674</v>
      </c>
      <c r="C48" s="121">
        <v>0</v>
      </c>
      <c r="D48" s="121">
        <v>0</v>
      </c>
      <c r="E48" s="79">
        <v>45208</v>
      </c>
      <c r="F48" s="79">
        <v>45034</v>
      </c>
      <c r="G48" s="79"/>
      <c r="H48" s="79"/>
      <c r="I48" s="79"/>
      <c r="J48" s="79"/>
      <c r="K48" s="123">
        <v>0</v>
      </c>
      <c r="L48" s="79"/>
      <c r="M48" s="123">
        <v>0</v>
      </c>
      <c r="N48" s="64" t="str">
        <f t="shared" si="1"/>
        <v>611190</v>
      </c>
      <c r="O48" s="64" t="s">
        <v>386</v>
      </c>
      <c r="P48" s="64" t="s">
        <v>205</v>
      </c>
      <c r="Q48" s="64">
        <v>35</v>
      </c>
      <c r="R48" s="64" t="s">
        <v>553</v>
      </c>
      <c r="S48" s="64">
        <v>1</v>
      </c>
      <c r="T48" s="64">
        <v>1</v>
      </c>
      <c r="U48" s="64">
        <v>1</v>
      </c>
      <c r="V48" s="64">
        <v>0</v>
      </c>
      <c r="W48" s="64">
        <v>1</v>
      </c>
      <c r="X48" s="64">
        <v>1</v>
      </c>
      <c r="Y48" s="124" t="s">
        <v>240</v>
      </c>
      <c r="Z48" s="64" t="s">
        <v>675</v>
      </c>
      <c r="AA48" s="64">
        <v>52219086</v>
      </c>
      <c r="AB48" s="79">
        <v>22973</v>
      </c>
      <c r="AC48" s="64">
        <v>60</v>
      </c>
      <c r="AD48" s="64">
        <v>3534931</v>
      </c>
      <c r="AE48" s="64">
        <v>202</v>
      </c>
      <c r="AF48" s="64">
        <v>3115.39</v>
      </c>
      <c r="AG48" s="64">
        <v>826.47</v>
      </c>
      <c r="AH48" s="64">
        <v>3941.86</v>
      </c>
    </row>
    <row r="49" spans="1:35" ht="15" customHeight="1" x14ac:dyDescent="0.25">
      <c r="A49" s="79">
        <v>44995</v>
      </c>
      <c r="B49" s="79" t="s">
        <v>676</v>
      </c>
      <c r="C49" s="121">
        <v>0</v>
      </c>
      <c r="D49" s="121">
        <v>0</v>
      </c>
      <c r="E49" s="79"/>
      <c r="F49" s="79"/>
      <c r="G49" s="79">
        <v>45377</v>
      </c>
      <c r="H49" s="79"/>
      <c r="I49" s="79"/>
      <c r="J49" s="79" t="s">
        <v>677</v>
      </c>
      <c r="K49" s="123">
        <v>0</v>
      </c>
      <c r="L49" s="79"/>
      <c r="M49" s="123">
        <v>0</v>
      </c>
      <c r="N49" s="64" t="str">
        <f t="shared" si="1"/>
        <v>341511251</v>
      </c>
      <c r="O49" s="64" t="s">
        <v>390</v>
      </c>
      <c r="P49" s="64" t="s">
        <v>205</v>
      </c>
      <c r="Q49" s="64">
        <v>20</v>
      </c>
      <c r="R49" s="64" t="s">
        <v>553</v>
      </c>
      <c r="S49" s="64">
        <v>1</v>
      </c>
      <c r="T49" s="64">
        <v>1</v>
      </c>
      <c r="U49" s="64">
        <v>1</v>
      </c>
      <c r="V49" s="64">
        <v>1</v>
      </c>
      <c r="W49" s="64">
        <v>1</v>
      </c>
      <c r="X49" s="64">
        <v>1</v>
      </c>
      <c r="Y49" s="124" t="s">
        <v>196</v>
      </c>
      <c r="Z49" s="64" t="s">
        <v>678</v>
      </c>
      <c r="AA49" s="64">
        <v>10530665</v>
      </c>
      <c r="AB49" s="79">
        <v>17535</v>
      </c>
      <c r="AC49" s="64">
        <v>75</v>
      </c>
      <c r="AD49" s="64">
        <v>3568203</v>
      </c>
      <c r="AE49" s="64">
        <v>205</v>
      </c>
      <c r="AF49" s="64">
        <v>6198</v>
      </c>
      <c r="AG49" s="64">
        <v>1257.8900000000001</v>
      </c>
      <c r="AH49" s="64">
        <v>7455.89</v>
      </c>
    </row>
    <row r="50" spans="1:35" ht="51.75" x14ac:dyDescent="0.25">
      <c r="A50" s="79">
        <v>45005</v>
      </c>
      <c r="B50" s="79" t="s">
        <v>679</v>
      </c>
      <c r="C50" s="121">
        <v>0</v>
      </c>
      <c r="D50" s="121">
        <v>0</v>
      </c>
      <c r="E50" s="79">
        <v>45266</v>
      </c>
      <c r="F50" s="79"/>
      <c r="G50" s="79"/>
      <c r="H50" s="79"/>
      <c r="I50" s="79"/>
      <c r="J50" s="131" t="s">
        <v>680</v>
      </c>
      <c r="K50" s="123">
        <v>0</v>
      </c>
      <c r="L50" s="79"/>
      <c r="M50" s="123">
        <v>0</v>
      </c>
      <c r="N50" s="64" t="str">
        <f t="shared" si="1"/>
        <v>462893678</v>
      </c>
      <c r="O50" s="64" t="s">
        <v>393</v>
      </c>
      <c r="P50" s="64" t="s">
        <v>205</v>
      </c>
      <c r="Q50" s="64">
        <v>33</v>
      </c>
      <c r="R50" s="64" t="s">
        <v>564</v>
      </c>
      <c r="S50" s="64">
        <v>1</v>
      </c>
      <c r="T50" s="64">
        <v>1</v>
      </c>
      <c r="U50" s="64">
        <v>1</v>
      </c>
      <c r="V50" s="64">
        <v>1</v>
      </c>
      <c r="W50" s="64">
        <v>1</v>
      </c>
      <c r="X50" s="64">
        <v>1</v>
      </c>
      <c r="Y50" s="124" t="s">
        <v>196</v>
      </c>
      <c r="Z50" s="64" t="s">
        <v>681</v>
      </c>
      <c r="AA50" s="64">
        <v>462893678</v>
      </c>
      <c r="AB50" s="79">
        <v>17638</v>
      </c>
      <c r="AC50" s="64">
        <v>74</v>
      </c>
      <c r="AD50" s="64">
        <v>3520783</v>
      </c>
      <c r="AE50" s="64">
        <v>366</v>
      </c>
      <c r="AF50" s="64">
        <v>2764</v>
      </c>
      <c r="AG50" s="64">
        <v>1404.88</v>
      </c>
      <c r="AH50" s="64">
        <v>4168.88</v>
      </c>
    </row>
    <row r="51" spans="1:35" ht="39" x14ac:dyDescent="0.25">
      <c r="A51" s="79">
        <v>45009</v>
      </c>
      <c r="B51" s="79" t="s">
        <v>682</v>
      </c>
      <c r="C51" s="121">
        <v>1</v>
      </c>
      <c r="D51" s="121">
        <v>1</v>
      </c>
      <c r="E51" s="140"/>
      <c r="F51" s="79">
        <v>45076</v>
      </c>
      <c r="G51" s="79"/>
      <c r="H51" s="79"/>
      <c r="I51" s="79"/>
      <c r="J51" s="131" t="s">
        <v>683</v>
      </c>
      <c r="K51" s="123">
        <v>1</v>
      </c>
      <c r="L51" s="79">
        <v>45141</v>
      </c>
      <c r="M51" s="123">
        <v>1</v>
      </c>
      <c r="N51" s="64" t="str">
        <f t="shared" si="1"/>
        <v>700010274</v>
      </c>
      <c r="O51" s="64" t="s">
        <v>397</v>
      </c>
      <c r="P51" s="64" t="s">
        <v>240</v>
      </c>
      <c r="Q51" s="64">
        <v>33</v>
      </c>
      <c r="R51" s="64" t="s">
        <v>564</v>
      </c>
      <c r="S51" s="64">
        <v>1</v>
      </c>
      <c r="T51" s="64">
        <v>1</v>
      </c>
      <c r="U51" s="64">
        <v>0</v>
      </c>
      <c r="V51" s="64">
        <v>0</v>
      </c>
      <c r="W51" s="64">
        <v>1</v>
      </c>
      <c r="X51" s="64">
        <v>1</v>
      </c>
      <c r="Y51" s="124" t="s">
        <v>666</v>
      </c>
      <c r="Z51" s="64" t="s">
        <v>684</v>
      </c>
      <c r="AA51" s="64">
        <v>12706354</v>
      </c>
      <c r="AB51" s="79">
        <v>23887</v>
      </c>
      <c r="AC51" s="64">
        <v>57</v>
      </c>
      <c r="AD51" s="64">
        <v>3563787</v>
      </c>
      <c r="AE51" s="64">
        <v>207</v>
      </c>
      <c r="AF51" s="64">
        <v>5646</v>
      </c>
      <c r="AG51" s="64">
        <v>2052.67</v>
      </c>
      <c r="AH51" s="64">
        <v>7698.67</v>
      </c>
      <c r="AI51" s="79">
        <v>45009</v>
      </c>
    </row>
    <row r="52" spans="1:35" ht="15" customHeight="1" x14ac:dyDescent="0.25">
      <c r="A52" s="79">
        <v>45012</v>
      </c>
      <c r="B52" s="79" t="s">
        <v>685</v>
      </c>
      <c r="C52" s="121">
        <v>1</v>
      </c>
      <c r="D52" s="121">
        <v>1</v>
      </c>
      <c r="E52" s="79"/>
      <c r="F52" s="79"/>
      <c r="G52" s="79"/>
      <c r="H52" s="79"/>
      <c r="I52" s="79"/>
      <c r="J52" s="79" t="s">
        <v>686</v>
      </c>
      <c r="K52" s="123">
        <v>1</v>
      </c>
      <c r="L52" s="79">
        <v>45499</v>
      </c>
      <c r="M52" s="123">
        <v>0</v>
      </c>
      <c r="N52" s="64" t="str">
        <f t="shared" si="1"/>
        <v>347408742</v>
      </c>
      <c r="O52" s="64" t="s">
        <v>401</v>
      </c>
      <c r="P52" s="64" t="s">
        <v>205</v>
      </c>
      <c r="Q52" s="64">
        <v>38</v>
      </c>
      <c r="R52" s="64" t="s">
        <v>553</v>
      </c>
      <c r="S52" s="64">
        <v>1</v>
      </c>
      <c r="T52" s="64">
        <v>0</v>
      </c>
      <c r="U52" s="64">
        <v>0</v>
      </c>
      <c r="V52" s="64">
        <v>1</v>
      </c>
      <c r="W52" s="64">
        <v>1</v>
      </c>
      <c r="X52" s="64">
        <v>1</v>
      </c>
      <c r="Y52" s="124" t="s">
        <v>196</v>
      </c>
      <c r="Z52" s="64" t="s">
        <v>687</v>
      </c>
      <c r="AA52" s="64">
        <v>3242286</v>
      </c>
      <c r="AB52" s="79">
        <v>17694</v>
      </c>
      <c r="AC52" s="64">
        <v>74</v>
      </c>
      <c r="AD52" s="64">
        <v>3548426</v>
      </c>
      <c r="AE52" s="64">
        <v>269</v>
      </c>
      <c r="AF52" s="64">
        <v>13844.79</v>
      </c>
      <c r="AG52" s="64">
        <v>2064.31</v>
      </c>
      <c r="AH52" s="64">
        <v>15909.1</v>
      </c>
    </row>
    <row r="53" spans="1:35" ht="15" customHeight="1" x14ac:dyDescent="0.25">
      <c r="A53" s="79">
        <v>45022</v>
      </c>
      <c r="B53" s="79" t="s">
        <v>688</v>
      </c>
      <c r="C53" s="121">
        <v>0</v>
      </c>
      <c r="D53" s="121">
        <v>1</v>
      </c>
      <c r="E53" s="79">
        <v>45105</v>
      </c>
      <c r="F53" s="79"/>
      <c r="G53" s="79"/>
      <c r="H53" s="79"/>
      <c r="I53" s="79"/>
      <c r="J53" s="79"/>
      <c r="K53" s="123">
        <v>0</v>
      </c>
      <c r="L53" s="79"/>
      <c r="M53" s="123">
        <v>0</v>
      </c>
      <c r="N53" s="64" t="str">
        <f t="shared" si="1"/>
        <v>342455672</v>
      </c>
      <c r="O53" s="64" t="s">
        <v>402</v>
      </c>
      <c r="P53" s="64" t="s">
        <v>205</v>
      </c>
      <c r="Q53" s="64">
        <v>28</v>
      </c>
      <c r="R53" s="64" t="s">
        <v>564</v>
      </c>
      <c r="S53" s="64">
        <v>0</v>
      </c>
      <c r="T53" s="64">
        <v>0</v>
      </c>
      <c r="U53" s="64">
        <v>0</v>
      </c>
      <c r="V53" s="64">
        <v>0</v>
      </c>
      <c r="W53" s="64">
        <v>0</v>
      </c>
      <c r="X53" s="64">
        <v>1</v>
      </c>
      <c r="Y53" s="124" t="s">
        <v>240</v>
      </c>
      <c r="Z53" s="64" t="s">
        <v>689</v>
      </c>
      <c r="AA53" s="64">
        <v>12192274</v>
      </c>
      <c r="AB53" s="79">
        <v>21300</v>
      </c>
      <c r="AC53" s="64">
        <v>64</v>
      </c>
      <c r="AD53" s="64">
        <v>3549354</v>
      </c>
      <c r="AE53" s="64">
        <v>158</v>
      </c>
      <c r="AF53" s="64">
        <v>2266</v>
      </c>
      <c r="AG53" s="64">
        <v>2191.1</v>
      </c>
      <c r="AH53" s="64">
        <v>4457.1000000000004</v>
      </c>
    </row>
    <row r="54" spans="1:35" s="129" customFormat="1" ht="64.5" x14ac:dyDescent="0.25">
      <c r="A54" s="116">
        <v>45023</v>
      </c>
      <c r="B54" s="116" t="s">
        <v>690</v>
      </c>
      <c r="C54" s="125">
        <v>1</v>
      </c>
      <c r="D54" s="125">
        <v>0</v>
      </c>
      <c r="E54" s="116"/>
      <c r="F54" s="116"/>
      <c r="G54" s="116"/>
      <c r="H54" s="116"/>
      <c r="I54" s="116"/>
      <c r="J54" s="114" t="s">
        <v>691</v>
      </c>
      <c r="K54" s="128">
        <v>1</v>
      </c>
      <c r="L54" s="116" t="s">
        <v>692</v>
      </c>
      <c r="M54" s="123">
        <v>1</v>
      </c>
      <c r="N54" s="129" t="str">
        <f t="shared" si="1"/>
        <v>331856955</v>
      </c>
      <c r="O54" s="129" t="s">
        <v>405</v>
      </c>
      <c r="P54" s="129" t="s">
        <v>240</v>
      </c>
      <c r="Q54" s="129">
        <v>31</v>
      </c>
      <c r="R54" s="129" t="s">
        <v>564</v>
      </c>
      <c r="S54" s="129">
        <v>1</v>
      </c>
      <c r="T54" s="129">
        <v>0</v>
      </c>
      <c r="U54" s="129">
        <v>0</v>
      </c>
      <c r="V54" s="129">
        <v>0</v>
      </c>
      <c r="W54" s="129">
        <v>0</v>
      </c>
      <c r="X54" s="129">
        <v>1</v>
      </c>
      <c r="Y54" s="130" t="s">
        <v>196</v>
      </c>
      <c r="Z54" s="129" t="s">
        <v>693</v>
      </c>
      <c r="AA54" s="129">
        <v>60624178</v>
      </c>
      <c r="AB54" s="116">
        <v>24285</v>
      </c>
      <c r="AC54" s="129">
        <v>56</v>
      </c>
      <c r="AD54" s="129">
        <v>3474800</v>
      </c>
      <c r="AE54" s="129">
        <v>276</v>
      </c>
      <c r="AF54" s="129">
        <v>13022.06</v>
      </c>
      <c r="AG54" s="129">
        <v>1254.6600000000001</v>
      </c>
      <c r="AH54" s="129">
        <v>14276.72</v>
      </c>
      <c r="AI54" s="116">
        <v>45102</v>
      </c>
    </row>
    <row r="55" spans="1:35" ht="15" customHeight="1" x14ac:dyDescent="0.25">
      <c r="A55" s="79">
        <v>45043</v>
      </c>
      <c r="B55" s="79" t="s">
        <v>694</v>
      </c>
      <c r="C55" s="121">
        <v>0</v>
      </c>
      <c r="D55" s="121">
        <v>1</v>
      </c>
      <c r="E55" s="79">
        <v>45237</v>
      </c>
      <c r="F55" s="79"/>
      <c r="G55" s="79"/>
      <c r="H55" s="79"/>
      <c r="I55" s="79"/>
      <c r="J55" s="79"/>
      <c r="K55" s="123">
        <v>0</v>
      </c>
      <c r="L55" s="79"/>
      <c r="M55" s="123">
        <v>0</v>
      </c>
      <c r="N55" s="64" t="str">
        <f t="shared" si="1"/>
        <v>700090427</v>
      </c>
      <c r="O55" s="64" t="s">
        <v>406</v>
      </c>
      <c r="P55" s="64" t="s">
        <v>205</v>
      </c>
      <c r="Q55" s="64">
        <v>32</v>
      </c>
      <c r="R55" s="64" t="s">
        <v>553</v>
      </c>
      <c r="S55" s="64">
        <v>0</v>
      </c>
      <c r="T55" s="64">
        <v>0</v>
      </c>
      <c r="U55" s="64">
        <v>0</v>
      </c>
      <c r="V55" s="64">
        <v>0</v>
      </c>
      <c r="W55" s="64">
        <v>0</v>
      </c>
      <c r="X55" s="64">
        <v>1</v>
      </c>
      <c r="Y55" s="124" t="s">
        <v>205</v>
      </c>
      <c r="Z55" s="64" t="s">
        <v>695</v>
      </c>
      <c r="AA55" s="64">
        <v>56183544</v>
      </c>
      <c r="AB55" s="79">
        <v>18211</v>
      </c>
      <c r="AC55" s="64">
        <v>73</v>
      </c>
      <c r="AD55" s="64">
        <v>3674231</v>
      </c>
      <c r="AE55" s="64">
        <v>115</v>
      </c>
      <c r="AF55" s="64">
        <v>2579</v>
      </c>
      <c r="AG55" s="64">
        <v>140.68</v>
      </c>
      <c r="AH55" s="64">
        <v>2719.68</v>
      </c>
    </row>
    <row r="56" spans="1:35" ht="15" customHeight="1" x14ac:dyDescent="0.25">
      <c r="A56" s="79">
        <v>45044</v>
      </c>
      <c r="B56" s="79" t="s">
        <v>696</v>
      </c>
      <c r="C56" s="121">
        <v>0</v>
      </c>
      <c r="D56" s="121">
        <v>1</v>
      </c>
      <c r="F56" s="79">
        <v>45117</v>
      </c>
      <c r="G56" s="79">
        <v>45411</v>
      </c>
      <c r="H56" s="79"/>
      <c r="I56" s="79"/>
      <c r="J56" s="79"/>
      <c r="K56" s="123">
        <v>0</v>
      </c>
      <c r="L56" s="79"/>
      <c r="M56" s="123">
        <v>0</v>
      </c>
      <c r="N56" s="64" t="str">
        <f t="shared" si="1"/>
        <v>473568459</v>
      </c>
      <c r="O56" s="64" t="s">
        <v>409</v>
      </c>
      <c r="P56" s="64" t="s">
        <v>205</v>
      </c>
      <c r="Q56" s="64">
        <v>26</v>
      </c>
      <c r="R56" s="64" t="s">
        <v>607</v>
      </c>
      <c r="S56" s="64">
        <v>0</v>
      </c>
      <c r="T56" s="64">
        <v>0</v>
      </c>
      <c r="U56" s="64">
        <v>0</v>
      </c>
      <c r="V56" s="64">
        <v>0</v>
      </c>
      <c r="W56" s="64">
        <v>0</v>
      </c>
      <c r="X56" s="64">
        <v>1</v>
      </c>
      <c r="Y56" s="124" t="s">
        <v>205</v>
      </c>
      <c r="Z56" s="64" t="s">
        <v>697</v>
      </c>
      <c r="AA56" s="64">
        <v>473568459</v>
      </c>
      <c r="AB56" s="79">
        <v>19176</v>
      </c>
      <c r="AC56" s="64">
        <v>70</v>
      </c>
      <c r="AD56" s="64">
        <v>3628732</v>
      </c>
      <c r="AE56" s="64">
        <v>108</v>
      </c>
      <c r="AF56" s="64">
        <v>1797</v>
      </c>
      <c r="AG56" s="64">
        <v>696.68</v>
      </c>
      <c r="AH56" s="64">
        <v>2493.6799999999998</v>
      </c>
    </row>
    <row r="57" spans="1:35" s="155" customFormat="1" ht="15" x14ac:dyDescent="0.25">
      <c r="A57" s="152">
        <v>45061</v>
      </c>
      <c r="B57" s="152" t="s">
        <v>698</v>
      </c>
      <c r="C57" s="150">
        <v>0</v>
      </c>
      <c r="D57" s="150">
        <v>1</v>
      </c>
      <c r="E57" s="152"/>
      <c r="F57" s="152"/>
      <c r="G57" s="152">
        <v>45356</v>
      </c>
      <c r="H57" s="152"/>
      <c r="I57" s="152"/>
      <c r="J57" s="153" t="s">
        <v>699</v>
      </c>
      <c r="K57" s="154">
        <v>1</v>
      </c>
      <c r="L57" s="152">
        <v>45551</v>
      </c>
      <c r="M57" s="154">
        <v>0</v>
      </c>
      <c r="N57" s="155" t="str">
        <f t="shared" si="1"/>
        <v>700084695</v>
      </c>
      <c r="O57" s="155" t="s">
        <v>412</v>
      </c>
      <c r="P57" s="155" t="s">
        <v>240</v>
      </c>
      <c r="Q57" s="155">
        <v>42</v>
      </c>
      <c r="R57" s="155" t="s">
        <v>553</v>
      </c>
      <c r="S57" s="155">
        <v>0</v>
      </c>
      <c r="T57" s="155">
        <v>0</v>
      </c>
      <c r="U57" s="155">
        <v>1</v>
      </c>
      <c r="V57" s="155">
        <v>0</v>
      </c>
      <c r="W57" s="155">
        <v>0</v>
      </c>
      <c r="X57" s="155">
        <v>1</v>
      </c>
      <c r="Y57" s="151" t="s">
        <v>196</v>
      </c>
      <c r="Z57" s="155" t="s">
        <v>700</v>
      </c>
      <c r="AA57" s="155">
        <v>16382293</v>
      </c>
      <c r="AB57" s="152">
        <v>27503</v>
      </c>
      <c r="AC57" s="155">
        <v>48</v>
      </c>
      <c r="AD57" s="155">
        <v>3713808</v>
      </c>
      <c r="AE57" s="155">
        <v>99</v>
      </c>
      <c r="AF57" s="155">
        <v>0</v>
      </c>
      <c r="AG57" s="155">
        <v>140.29</v>
      </c>
      <c r="AH57" s="155">
        <v>140.29</v>
      </c>
    </row>
    <row r="58" spans="1:35" ht="15" customHeight="1" x14ac:dyDescent="0.25">
      <c r="A58" s="79">
        <v>45068</v>
      </c>
      <c r="B58" s="79" t="s">
        <v>701</v>
      </c>
      <c r="C58" s="123">
        <v>0</v>
      </c>
      <c r="D58" s="123">
        <v>0</v>
      </c>
      <c r="E58" s="79">
        <v>45219</v>
      </c>
      <c r="F58" s="79"/>
      <c r="G58" s="79"/>
      <c r="H58" s="79"/>
      <c r="I58" s="79"/>
      <c r="J58" s="79"/>
      <c r="K58" s="123">
        <v>0</v>
      </c>
      <c r="L58" s="79"/>
      <c r="M58" s="123">
        <v>0</v>
      </c>
      <c r="N58" s="64" t="str">
        <f t="shared" si="1"/>
        <v>446643603</v>
      </c>
      <c r="O58" s="64" t="s">
        <v>416</v>
      </c>
      <c r="P58" s="64" t="s">
        <v>240</v>
      </c>
      <c r="Q58" s="64">
        <v>23</v>
      </c>
      <c r="R58" s="64" t="s">
        <v>196</v>
      </c>
      <c r="S58" s="64">
        <v>1</v>
      </c>
      <c r="T58" s="64">
        <v>0</v>
      </c>
      <c r="U58" s="64">
        <v>1</v>
      </c>
      <c r="V58" s="64">
        <v>0</v>
      </c>
      <c r="W58" s="64">
        <v>0</v>
      </c>
      <c r="X58" s="64">
        <v>1</v>
      </c>
      <c r="Y58" s="124" t="s">
        <v>196</v>
      </c>
      <c r="Z58" s="64" t="s">
        <v>702</v>
      </c>
      <c r="AA58" s="64">
        <v>446643603</v>
      </c>
      <c r="AB58" s="79">
        <v>23447</v>
      </c>
      <c r="AC58" s="64">
        <v>59</v>
      </c>
      <c r="AD58" s="64">
        <v>3663509</v>
      </c>
      <c r="AE58" s="64">
        <v>310</v>
      </c>
      <c r="AF58" s="64">
        <v>19040.34</v>
      </c>
      <c r="AG58" s="64">
        <v>3945.89</v>
      </c>
      <c r="AH58" s="64">
        <v>22986.23</v>
      </c>
    </row>
    <row r="59" spans="1:35" ht="15" customHeight="1" x14ac:dyDescent="0.25">
      <c r="A59" s="79">
        <v>45072</v>
      </c>
      <c r="B59" s="79" t="s">
        <v>703</v>
      </c>
      <c r="C59" s="123">
        <v>0</v>
      </c>
      <c r="D59" s="123">
        <v>1</v>
      </c>
      <c r="E59" s="79"/>
      <c r="F59" s="79">
        <v>45133</v>
      </c>
      <c r="G59" s="79"/>
      <c r="H59" s="133"/>
      <c r="I59" s="79"/>
      <c r="J59" s="79" t="s">
        <v>704</v>
      </c>
      <c r="K59" s="123">
        <v>1</v>
      </c>
      <c r="L59" s="79">
        <v>45397</v>
      </c>
      <c r="M59" s="123">
        <v>0</v>
      </c>
      <c r="N59" s="64" t="str">
        <f t="shared" si="1"/>
        <v>700147964</v>
      </c>
      <c r="O59" s="64" t="s">
        <v>421</v>
      </c>
      <c r="P59" s="64" t="s">
        <v>240</v>
      </c>
      <c r="Q59" s="64">
        <v>37</v>
      </c>
      <c r="R59" s="64" t="s">
        <v>564</v>
      </c>
      <c r="S59" s="64">
        <v>0</v>
      </c>
      <c r="T59" s="64">
        <v>0</v>
      </c>
      <c r="U59" s="64">
        <v>1</v>
      </c>
      <c r="V59" s="64">
        <v>0</v>
      </c>
      <c r="W59" s="64">
        <v>0</v>
      </c>
      <c r="X59" s="64">
        <v>1</v>
      </c>
      <c r="Y59" s="124" t="s">
        <v>240</v>
      </c>
      <c r="Z59" s="64" t="s">
        <v>705</v>
      </c>
      <c r="AA59" s="64">
        <v>59187120</v>
      </c>
      <c r="AB59" s="79">
        <v>20347</v>
      </c>
      <c r="AC59" s="64">
        <v>67</v>
      </c>
      <c r="AD59" s="64">
        <v>3725599</v>
      </c>
      <c r="AE59" s="64">
        <v>250</v>
      </c>
      <c r="AF59" s="64">
        <v>10579.5</v>
      </c>
      <c r="AG59" s="64">
        <v>1164.58</v>
      </c>
      <c r="AH59" s="64">
        <v>11744.08</v>
      </c>
    </row>
    <row r="60" spans="1:35" ht="15" customHeight="1" x14ac:dyDescent="0.25">
      <c r="A60" s="79">
        <v>45072</v>
      </c>
      <c r="B60" s="79" t="s">
        <v>706</v>
      </c>
      <c r="C60" s="121">
        <v>1</v>
      </c>
      <c r="D60" s="121">
        <v>1</v>
      </c>
      <c r="E60" s="79"/>
      <c r="F60" s="79"/>
      <c r="G60" s="79">
        <v>45208</v>
      </c>
      <c r="H60" s="79"/>
      <c r="I60" s="79"/>
      <c r="J60" s="79"/>
      <c r="K60" s="123">
        <v>0</v>
      </c>
      <c r="L60" s="79"/>
      <c r="M60" s="123">
        <v>0</v>
      </c>
      <c r="N60" s="64" t="str">
        <f t="shared" si="1"/>
        <v>357030840</v>
      </c>
      <c r="O60" s="64" t="s">
        <v>423</v>
      </c>
      <c r="P60" s="64" t="s">
        <v>205</v>
      </c>
      <c r="Q60" s="64">
        <v>38</v>
      </c>
      <c r="R60" s="64" t="s">
        <v>553</v>
      </c>
      <c r="S60" s="64">
        <v>1</v>
      </c>
      <c r="T60" s="64">
        <v>1</v>
      </c>
      <c r="U60" s="64">
        <v>1</v>
      </c>
      <c r="V60" s="64">
        <v>0</v>
      </c>
      <c r="W60" s="64">
        <v>1</v>
      </c>
      <c r="X60" s="64">
        <v>1</v>
      </c>
      <c r="Y60" s="124" t="s">
        <v>240</v>
      </c>
      <c r="Z60" s="64" t="s">
        <v>707</v>
      </c>
      <c r="AA60" s="64">
        <v>44074821</v>
      </c>
      <c r="AB60" s="79">
        <v>22969</v>
      </c>
      <c r="AC60" s="64">
        <v>60</v>
      </c>
      <c r="AD60" s="64">
        <v>3742220</v>
      </c>
      <c r="AE60" s="64">
        <v>140</v>
      </c>
      <c r="AF60" s="64">
        <v>2354</v>
      </c>
      <c r="AG60" s="64">
        <v>438.84</v>
      </c>
      <c r="AH60" s="64">
        <v>2792.84</v>
      </c>
    </row>
    <row r="61" spans="1:35" ht="15" x14ac:dyDescent="0.25">
      <c r="A61" s="79">
        <v>45096</v>
      </c>
      <c r="B61" s="79" t="s">
        <v>708</v>
      </c>
      <c r="C61" s="123">
        <v>1</v>
      </c>
      <c r="D61" s="123">
        <v>1</v>
      </c>
      <c r="E61" s="79">
        <v>45280</v>
      </c>
      <c r="F61" s="79"/>
      <c r="G61" s="79"/>
      <c r="H61" s="79"/>
      <c r="I61" s="79"/>
      <c r="J61" s="131" t="s">
        <v>709</v>
      </c>
      <c r="K61" s="123">
        <v>0</v>
      </c>
      <c r="L61" s="79"/>
      <c r="M61" s="123">
        <v>0</v>
      </c>
      <c r="N61" s="64" t="str">
        <f t="shared" si="1"/>
        <v>448171181</v>
      </c>
      <c r="O61" s="86" t="s">
        <v>167</v>
      </c>
      <c r="P61" s="64" t="s">
        <v>240</v>
      </c>
      <c r="Q61" s="64">
        <v>20</v>
      </c>
      <c r="R61" s="64" t="s">
        <v>553</v>
      </c>
      <c r="S61" s="64">
        <v>1</v>
      </c>
      <c r="T61" s="64">
        <v>1</v>
      </c>
      <c r="U61" s="64">
        <v>1</v>
      </c>
      <c r="V61" s="64">
        <v>0</v>
      </c>
      <c r="W61" s="64">
        <v>1</v>
      </c>
      <c r="X61" s="64">
        <v>1</v>
      </c>
      <c r="Y61" s="124" t="s">
        <v>196</v>
      </c>
      <c r="Z61" s="64" t="s">
        <v>710</v>
      </c>
      <c r="AA61" s="64">
        <v>3233590</v>
      </c>
      <c r="AB61" s="79">
        <v>17069</v>
      </c>
      <c r="AC61" s="64">
        <v>76</v>
      </c>
      <c r="AD61" s="64">
        <v>3774491</v>
      </c>
      <c r="AE61" s="64">
        <v>156</v>
      </c>
      <c r="AF61" s="64">
        <v>9330</v>
      </c>
      <c r="AG61" s="64">
        <v>149.91</v>
      </c>
      <c r="AH61" s="64">
        <v>9479.91</v>
      </c>
      <c r="AI61" s="79">
        <v>45210</v>
      </c>
    </row>
    <row r="62" spans="1:35" ht="15" customHeight="1" x14ac:dyDescent="0.25">
      <c r="A62" s="79">
        <v>45099</v>
      </c>
      <c r="B62" s="79" t="s">
        <v>711</v>
      </c>
      <c r="C62" s="123">
        <v>1</v>
      </c>
      <c r="D62" s="123">
        <v>1</v>
      </c>
      <c r="E62" s="79"/>
      <c r="F62" s="79"/>
      <c r="G62" s="65">
        <v>45175</v>
      </c>
      <c r="H62" s="65"/>
      <c r="I62" s="79"/>
      <c r="J62" s="66" t="s">
        <v>137</v>
      </c>
      <c r="K62" s="123">
        <v>0</v>
      </c>
      <c r="L62" s="79"/>
      <c r="M62" s="123">
        <v>0</v>
      </c>
      <c r="N62" s="64" t="str">
        <f t="shared" si="1"/>
        <v>584105</v>
      </c>
      <c r="O62" s="64" t="s">
        <v>433</v>
      </c>
      <c r="P62" s="64" t="s">
        <v>205</v>
      </c>
      <c r="Q62" s="64">
        <v>30</v>
      </c>
      <c r="R62" s="64" t="s">
        <v>553</v>
      </c>
      <c r="S62" s="64">
        <v>0</v>
      </c>
      <c r="T62" s="64">
        <v>0</v>
      </c>
      <c r="U62" s="64">
        <v>0</v>
      </c>
      <c r="V62" s="64">
        <v>1</v>
      </c>
      <c r="W62" s="64">
        <v>0</v>
      </c>
      <c r="X62" s="64">
        <v>1</v>
      </c>
      <c r="Y62" s="124" t="s">
        <v>240</v>
      </c>
      <c r="Z62" s="64" t="s">
        <v>712</v>
      </c>
      <c r="AA62" s="64">
        <v>10614998</v>
      </c>
      <c r="AB62" s="79">
        <v>20323</v>
      </c>
      <c r="AC62" s="64">
        <v>67</v>
      </c>
      <c r="AD62" s="64">
        <v>3784528</v>
      </c>
      <c r="AE62" s="64">
        <v>175</v>
      </c>
      <c r="AF62" s="64">
        <v>5216</v>
      </c>
      <c r="AG62" s="64">
        <v>1647.25</v>
      </c>
      <c r="AH62" s="64">
        <v>6863.25</v>
      </c>
    </row>
    <row r="63" spans="1:35" ht="15" customHeight="1" x14ac:dyDescent="0.25">
      <c r="A63" s="79">
        <v>45103</v>
      </c>
      <c r="B63" s="79" t="s">
        <v>713</v>
      </c>
      <c r="C63" s="123">
        <v>1</v>
      </c>
      <c r="D63" s="123">
        <v>1</v>
      </c>
      <c r="E63" s="79">
        <v>45481</v>
      </c>
      <c r="F63" s="79">
        <v>45174</v>
      </c>
      <c r="H63" s="79"/>
      <c r="I63" s="79">
        <v>45190</v>
      </c>
      <c r="J63" s="79"/>
      <c r="K63" s="123">
        <v>0</v>
      </c>
      <c r="L63" s="79"/>
      <c r="M63" s="123">
        <v>0</v>
      </c>
      <c r="N63" s="64" t="str">
        <f t="shared" si="1"/>
        <v>351763982</v>
      </c>
      <c r="O63" s="64" t="s">
        <v>169</v>
      </c>
      <c r="P63" s="64" t="s">
        <v>205</v>
      </c>
      <c r="Q63" s="64">
        <v>30</v>
      </c>
      <c r="R63" s="64" t="s">
        <v>553</v>
      </c>
      <c r="S63" s="64">
        <v>1</v>
      </c>
      <c r="T63" s="64">
        <v>0</v>
      </c>
      <c r="U63" s="64">
        <v>0</v>
      </c>
      <c r="V63" s="64">
        <v>0</v>
      </c>
      <c r="W63" s="64">
        <v>1</v>
      </c>
      <c r="X63" s="64">
        <v>1</v>
      </c>
      <c r="Y63" s="124" t="s">
        <v>240</v>
      </c>
      <c r="Z63" s="64" t="s">
        <v>714</v>
      </c>
      <c r="AA63" s="64">
        <v>14451199</v>
      </c>
      <c r="AB63" s="79">
        <v>26968</v>
      </c>
      <c r="AC63" s="64">
        <v>49</v>
      </c>
      <c r="AD63" s="64">
        <v>3801801</v>
      </c>
      <c r="AE63" s="64">
        <v>319</v>
      </c>
      <c r="AF63" s="64">
        <v>7205</v>
      </c>
      <c r="AG63" s="64">
        <v>2856.06</v>
      </c>
      <c r="AH63" s="64">
        <v>10061.06</v>
      </c>
    </row>
    <row r="64" spans="1:35" ht="15" customHeight="1" x14ac:dyDescent="0.25">
      <c r="A64" s="79">
        <v>45113</v>
      </c>
      <c r="B64" s="79" t="s">
        <v>715</v>
      </c>
      <c r="C64" s="123">
        <v>0</v>
      </c>
      <c r="D64" s="123">
        <v>1</v>
      </c>
      <c r="E64" s="79">
        <v>45503</v>
      </c>
      <c r="F64" s="79">
        <v>45146</v>
      </c>
      <c r="G64" s="79"/>
      <c r="H64" s="79"/>
      <c r="I64" s="79"/>
      <c r="J64" s="79"/>
      <c r="K64" s="123">
        <v>0</v>
      </c>
      <c r="L64" s="79"/>
      <c r="M64" s="123">
        <v>0</v>
      </c>
      <c r="N64" s="64" t="str">
        <f t="shared" si="1"/>
        <v>451367437</v>
      </c>
      <c r="O64" s="64" t="s">
        <v>442</v>
      </c>
      <c r="P64" s="64" t="s">
        <v>205</v>
      </c>
      <c r="Q64" s="64">
        <v>26</v>
      </c>
      <c r="R64" s="64" t="s">
        <v>564</v>
      </c>
      <c r="S64" s="64">
        <v>0</v>
      </c>
      <c r="T64" s="64">
        <v>0</v>
      </c>
      <c r="U64" s="64">
        <v>0</v>
      </c>
      <c r="V64" s="64">
        <v>1</v>
      </c>
      <c r="W64" s="64">
        <v>0</v>
      </c>
      <c r="X64" s="64">
        <v>1</v>
      </c>
      <c r="Y64" s="124" t="s">
        <v>205</v>
      </c>
      <c r="Z64" s="64" t="s">
        <v>716</v>
      </c>
      <c r="AA64" s="64">
        <v>451367437</v>
      </c>
      <c r="AB64" s="79">
        <v>19629</v>
      </c>
      <c r="AC64" s="64">
        <v>69</v>
      </c>
      <c r="AD64" s="64">
        <v>3814879</v>
      </c>
      <c r="AE64" s="64">
        <v>90</v>
      </c>
      <c r="AF64" s="64">
        <v>190</v>
      </c>
      <c r="AG64" s="64">
        <v>973.98</v>
      </c>
      <c r="AH64" s="64">
        <v>1163.98</v>
      </c>
    </row>
    <row r="65" spans="1:35" ht="15" customHeight="1" x14ac:dyDescent="0.25">
      <c r="A65" s="79">
        <v>45124</v>
      </c>
      <c r="B65" s="79" t="s">
        <v>717</v>
      </c>
      <c r="C65" s="123">
        <v>1</v>
      </c>
      <c r="D65" s="123">
        <v>1</v>
      </c>
      <c r="E65" s="79"/>
      <c r="F65" s="79"/>
      <c r="G65" s="79">
        <v>45180</v>
      </c>
      <c r="H65" s="79"/>
      <c r="I65" s="79"/>
      <c r="J65" s="79"/>
      <c r="K65" s="123">
        <v>0</v>
      </c>
      <c r="L65" s="79"/>
      <c r="M65" s="123">
        <v>0</v>
      </c>
      <c r="N65" s="64" t="str">
        <f t="shared" si="1"/>
        <v>473807667</v>
      </c>
      <c r="O65" s="64" t="s">
        <v>170</v>
      </c>
      <c r="P65" s="64" t="s">
        <v>240</v>
      </c>
      <c r="Q65" s="64">
        <v>30</v>
      </c>
      <c r="R65" s="64" t="s">
        <v>607</v>
      </c>
      <c r="S65" s="64">
        <v>0</v>
      </c>
      <c r="T65" s="64">
        <v>0</v>
      </c>
      <c r="U65" s="64">
        <v>0</v>
      </c>
      <c r="V65" s="64">
        <v>0</v>
      </c>
      <c r="W65" s="64">
        <v>0</v>
      </c>
      <c r="X65" s="64">
        <v>1</v>
      </c>
      <c r="Y65" s="124" t="s">
        <v>196</v>
      </c>
      <c r="Z65" s="64" t="s">
        <v>718</v>
      </c>
      <c r="AA65" s="64">
        <v>473807667</v>
      </c>
      <c r="AB65" s="79">
        <v>26760</v>
      </c>
      <c r="AC65" s="64">
        <v>50</v>
      </c>
      <c r="AD65" s="64">
        <v>3838746</v>
      </c>
      <c r="AE65" s="64">
        <v>200</v>
      </c>
      <c r="AF65" s="64">
        <v>5703</v>
      </c>
      <c r="AG65" s="64">
        <v>1400.92</v>
      </c>
      <c r="AH65" s="64">
        <v>7103.92</v>
      </c>
    </row>
    <row r="66" spans="1:35" ht="15" customHeight="1" x14ac:dyDescent="0.25">
      <c r="A66" s="79">
        <v>45148</v>
      </c>
      <c r="B66" s="79" t="s">
        <v>719</v>
      </c>
      <c r="C66" s="123">
        <v>0</v>
      </c>
      <c r="D66" s="123">
        <v>1</v>
      </c>
      <c r="E66" s="79"/>
      <c r="F66" s="79"/>
      <c r="G66" s="79"/>
      <c r="H66" s="79">
        <v>45217</v>
      </c>
      <c r="I66" s="79"/>
      <c r="J66" s="79"/>
      <c r="K66" s="123">
        <v>0</v>
      </c>
      <c r="L66" s="79"/>
      <c r="M66" s="123">
        <v>0</v>
      </c>
      <c r="N66" s="64" t="str">
        <f t="shared" ref="N66:N97" si="2">MID(O66, FIND("[", O66) + 1, FIND("]", O66) - FIND("[", O66) - 1)</f>
        <v>465199792</v>
      </c>
      <c r="O66" s="64" t="s">
        <v>447</v>
      </c>
      <c r="P66" s="64" t="s">
        <v>240</v>
      </c>
      <c r="Q66" s="64">
        <v>29</v>
      </c>
      <c r="R66" s="64" t="s">
        <v>564</v>
      </c>
      <c r="S66" s="64">
        <v>1</v>
      </c>
      <c r="T66" s="64">
        <v>0</v>
      </c>
      <c r="U66" s="64">
        <v>0</v>
      </c>
      <c r="V66" s="64">
        <v>0</v>
      </c>
      <c r="W66" s="64">
        <v>0</v>
      </c>
      <c r="X66" s="64">
        <v>1</v>
      </c>
      <c r="Y66" s="124" t="s">
        <v>205</v>
      </c>
      <c r="Z66" s="64" t="s">
        <v>720</v>
      </c>
      <c r="AA66" s="64">
        <v>465199792</v>
      </c>
      <c r="AB66" s="79">
        <v>20795</v>
      </c>
      <c r="AC66" s="64">
        <v>66</v>
      </c>
      <c r="AD66" s="64">
        <v>3892931</v>
      </c>
      <c r="AE66" s="64">
        <v>189</v>
      </c>
      <c r="AF66" s="64">
        <v>4281</v>
      </c>
      <c r="AG66" s="64">
        <v>1449.96</v>
      </c>
      <c r="AH66" s="64">
        <v>5730.96</v>
      </c>
    </row>
    <row r="67" spans="1:35" ht="15" customHeight="1" x14ac:dyDescent="0.25">
      <c r="A67" s="79">
        <v>45159</v>
      </c>
      <c r="B67" s="79" t="s">
        <v>721</v>
      </c>
      <c r="C67" s="123">
        <v>1</v>
      </c>
      <c r="D67" s="123">
        <v>1</v>
      </c>
      <c r="E67" s="79">
        <v>45504</v>
      </c>
      <c r="F67" s="79"/>
      <c r="G67" s="79">
        <v>45434</v>
      </c>
      <c r="H67" s="79"/>
      <c r="I67" s="79"/>
      <c r="J67" s="66"/>
      <c r="K67" s="123">
        <v>0</v>
      </c>
      <c r="L67" s="79"/>
      <c r="M67" s="123">
        <v>0</v>
      </c>
      <c r="N67" s="64" t="str">
        <f t="shared" si="2"/>
        <v>331182592</v>
      </c>
      <c r="O67" s="64" t="s">
        <v>449</v>
      </c>
      <c r="P67" s="64" t="s">
        <v>205</v>
      </c>
      <c r="Q67" s="64">
        <v>33</v>
      </c>
      <c r="R67" s="64" t="s">
        <v>564</v>
      </c>
      <c r="S67" s="64">
        <v>0</v>
      </c>
      <c r="T67" s="64">
        <v>0</v>
      </c>
      <c r="U67" s="64">
        <v>1</v>
      </c>
      <c r="V67" s="64">
        <v>1</v>
      </c>
      <c r="W67" s="64">
        <v>1</v>
      </c>
      <c r="X67" s="64">
        <v>1</v>
      </c>
      <c r="Y67" s="124" t="s">
        <v>196</v>
      </c>
      <c r="Z67" s="64" t="s">
        <v>722</v>
      </c>
      <c r="AA67" s="64">
        <v>60058070</v>
      </c>
      <c r="AB67" s="79">
        <v>17683</v>
      </c>
      <c r="AC67" s="64">
        <v>75</v>
      </c>
      <c r="AD67" s="64">
        <v>3902271</v>
      </c>
      <c r="AE67" s="64">
        <v>236</v>
      </c>
      <c r="AF67" s="64">
        <v>5388</v>
      </c>
      <c r="AG67" s="64">
        <v>1324.57</v>
      </c>
      <c r="AH67" s="64">
        <v>6712.57</v>
      </c>
      <c r="AI67" s="79"/>
    </row>
    <row r="68" spans="1:35" ht="15" customHeight="1" x14ac:dyDescent="0.25">
      <c r="A68" s="79">
        <v>45162</v>
      </c>
      <c r="B68" s="79" t="s">
        <v>723</v>
      </c>
      <c r="C68" s="123">
        <v>1</v>
      </c>
      <c r="D68" s="123">
        <v>1</v>
      </c>
      <c r="E68" s="66"/>
      <c r="F68" s="66"/>
      <c r="G68" s="65"/>
      <c r="H68" s="65">
        <v>45293</v>
      </c>
      <c r="I68" s="65"/>
      <c r="J68" s="66" t="s">
        <v>143</v>
      </c>
      <c r="K68" s="123">
        <v>0</v>
      </c>
      <c r="L68" s="79"/>
      <c r="M68" s="123">
        <v>0</v>
      </c>
      <c r="N68" s="64" t="str">
        <f t="shared" si="2"/>
        <v>807414</v>
      </c>
      <c r="O68" s="64" t="s">
        <v>451</v>
      </c>
      <c r="P68" s="64" t="s">
        <v>205</v>
      </c>
      <c r="Q68" s="64">
        <v>25</v>
      </c>
      <c r="R68" s="64" t="s">
        <v>564</v>
      </c>
      <c r="S68" s="64">
        <v>0</v>
      </c>
      <c r="T68" s="64">
        <v>0</v>
      </c>
      <c r="U68" s="64">
        <v>1</v>
      </c>
      <c r="V68" s="64">
        <v>1</v>
      </c>
      <c r="W68" s="64">
        <v>1</v>
      </c>
      <c r="X68" s="64">
        <v>1</v>
      </c>
      <c r="Y68" s="124" t="s">
        <v>240</v>
      </c>
      <c r="Z68" s="64" t="s">
        <v>724</v>
      </c>
      <c r="AA68" s="64">
        <v>48006803</v>
      </c>
      <c r="AB68" s="79">
        <v>15972</v>
      </c>
      <c r="AC68" s="64">
        <v>79</v>
      </c>
      <c r="AD68" s="64">
        <v>3902530</v>
      </c>
      <c r="AE68" s="64">
        <v>192</v>
      </c>
      <c r="AF68" s="64">
        <v>5266</v>
      </c>
      <c r="AG68" s="64">
        <v>658.21</v>
      </c>
      <c r="AH68" s="64">
        <v>5924.21</v>
      </c>
    </row>
    <row r="69" spans="1:35" ht="15" customHeight="1" x14ac:dyDescent="0.25">
      <c r="A69" s="79">
        <v>45163</v>
      </c>
      <c r="B69" s="79" t="s">
        <v>725</v>
      </c>
      <c r="C69" s="123">
        <v>1</v>
      </c>
      <c r="D69" s="123">
        <v>1</v>
      </c>
      <c r="E69" s="79"/>
      <c r="F69" s="79">
        <v>45245</v>
      </c>
      <c r="G69" s="79"/>
      <c r="K69" s="123">
        <v>0</v>
      </c>
      <c r="L69" s="79"/>
      <c r="M69" s="123">
        <v>0</v>
      </c>
      <c r="N69" s="64" t="str">
        <f t="shared" si="2"/>
        <v>360787808</v>
      </c>
      <c r="O69" s="64" t="s">
        <v>453</v>
      </c>
      <c r="P69" s="64" t="s">
        <v>240</v>
      </c>
      <c r="Q69" s="64">
        <v>29</v>
      </c>
      <c r="R69" s="64" t="s">
        <v>564</v>
      </c>
      <c r="S69" s="64">
        <v>0</v>
      </c>
      <c r="T69" s="64">
        <v>0</v>
      </c>
      <c r="U69" s="64">
        <v>0</v>
      </c>
      <c r="V69" s="64">
        <v>0</v>
      </c>
      <c r="W69" s="64">
        <v>0</v>
      </c>
      <c r="X69" s="64">
        <v>1</v>
      </c>
      <c r="Y69" s="124" t="s">
        <v>240</v>
      </c>
      <c r="Z69" s="64" t="s">
        <v>726</v>
      </c>
      <c r="AA69" s="64">
        <v>48074546</v>
      </c>
      <c r="AB69" s="79">
        <v>21674</v>
      </c>
      <c r="AC69" s="64">
        <v>64</v>
      </c>
      <c r="AD69" s="64">
        <v>3904895</v>
      </c>
      <c r="AE69" s="64">
        <v>136</v>
      </c>
      <c r="AF69" s="64">
        <v>2655</v>
      </c>
      <c r="AG69" s="64">
        <v>1111.96</v>
      </c>
      <c r="AH69" s="64">
        <v>3766.96</v>
      </c>
    </row>
    <row r="70" spans="1:35" ht="15" customHeight="1" x14ac:dyDescent="0.25">
      <c r="A70" s="79">
        <v>45163</v>
      </c>
      <c r="B70" s="79" t="s">
        <v>727</v>
      </c>
      <c r="C70" s="123">
        <v>1</v>
      </c>
      <c r="D70" s="123">
        <v>1</v>
      </c>
      <c r="E70" s="79"/>
      <c r="F70" s="79">
        <v>45180</v>
      </c>
      <c r="G70" s="79"/>
      <c r="H70" s="79"/>
      <c r="I70" s="79"/>
      <c r="J70" s="79" t="s">
        <v>728</v>
      </c>
      <c r="K70" s="123">
        <v>0</v>
      </c>
      <c r="L70" s="79"/>
      <c r="M70" s="123">
        <v>0</v>
      </c>
      <c r="N70" s="64" t="str">
        <f t="shared" si="2"/>
        <v>700084478</v>
      </c>
      <c r="O70" s="64" t="s">
        <v>455</v>
      </c>
      <c r="P70" s="64" t="s">
        <v>205</v>
      </c>
      <c r="Q70" s="64">
        <v>27</v>
      </c>
      <c r="R70" s="64" t="s">
        <v>553</v>
      </c>
      <c r="S70" s="64">
        <v>0</v>
      </c>
      <c r="T70" s="64">
        <v>0</v>
      </c>
      <c r="U70" s="64">
        <v>0</v>
      </c>
      <c r="V70" s="64">
        <v>0</v>
      </c>
      <c r="W70" s="64">
        <v>0</v>
      </c>
      <c r="X70" s="64">
        <v>1</v>
      </c>
      <c r="Y70" s="124" t="s">
        <v>196</v>
      </c>
      <c r="Z70" s="64" t="s">
        <v>729</v>
      </c>
      <c r="AA70" s="64">
        <v>5682646</v>
      </c>
      <c r="AB70" s="79">
        <v>11863</v>
      </c>
      <c r="AC70" s="64">
        <v>91</v>
      </c>
      <c r="AD70" s="64">
        <v>3923110</v>
      </c>
      <c r="AE70" s="64">
        <v>220</v>
      </c>
      <c r="AF70" s="64">
        <v>5388</v>
      </c>
      <c r="AG70" s="64">
        <v>1684.52</v>
      </c>
      <c r="AH70" s="64">
        <v>7072.52</v>
      </c>
    </row>
    <row r="71" spans="1:35" ht="15" customHeight="1" x14ac:dyDescent="0.25">
      <c r="A71" s="79">
        <v>45177</v>
      </c>
      <c r="B71" s="79" t="s">
        <v>730</v>
      </c>
      <c r="C71" s="123">
        <v>1</v>
      </c>
      <c r="D71" s="123">
        <v>1</v>
      </c>
      <c r="E71" s="79"/>
      <c r="F71" s="79"/>
      <c r="G71" s="79">
        <v>45275</v>
      </c>
      <c r="H71" s="79"/>
      <c r="I71" s="79"/>
      <c r="J71" s="79"/>
      <c r="K71" s="123">
        <v>0</v>
      </c>
      <c r="L71" s="79"/>
      <c r="M71" s="123">
        <v>0</v>
      </c>
      <c r="N71" s="64" t="str">
        <f t="shared" si="2"/>
        <v>471416016</v>
      </c>
      <c r="O71" s="64" t="s">
        <v>460</v>
      </c>
      <c r="P71" s="64" t="s">
        <v>240</v>
      </c>
      <c r="Q71" s="64">
        <v>45</v>
      </c>
      <c r="R71" s="64" t="s">
        <v>564</v>
      </c>
      <c r="S71" s="64">
        <v>0</v>
      </c>
      <c r="T71" s="64">
        <v>0</v>
      </c>
      <c r="U71" s="64">
        <v>0</v>
      </c>
      <c r="V71" s="64">
        <v>1</v>
      </c>
      <c r="W71" s="64">
        <v>0</v>
      </c>
      <c r="X71" s="64">
        <v>1</v>
      </c>
      <c r="Y71" s="124" t="s">
        <v>196</v>
      </c>
      <c r="Z71" s="64" t="s">
        <v>731</v>
      </c>
      <c r="AA71" s="64">
        <v>471416016</v>
      </c>
      <c r="AB71" s="79">
        <v>23873</v>
      </c>
      <c r="AC71" s="64">
        <v>58</v>
      </c>
      <c r="AD71" s="64">
        <v>3924853</v>
      </c>
      <c r="AE71" s="64">
        <v>123</v>
      </c>
      <c r="AF71" s="64">
        <v>2588</v>
      </c>
      <c r="AG71" s="64">
        <v>1368.51</v>
      </c>
      <c r="AH71" s="64">
        <v>3956.51</v>
      </c>
    </row>
    <row r="72" spans="1:35" ht="15" customHeight="1" x14ac:dyDescent="0.25">
      <c r="A72" s="79">
        <v>45194</v>
      </c>
      <c r="B72" s="79" t="s">
        <v>732</v>
      </c>
      <c r="C72" s="123">
        <v>1</v>
      </c>
      <c r="D72" s="123">
        <v>1</v>
      </c>
      <c r="E72" s="79"/>
      <c r="F72" s="79"/>
      <c r="G72" s="79">
        <v>45279</v>
      </c>
      <c r="H72" s="79"/>
      <c r="I72" s="79"/>
      <c r="J72" s="79"/>
      <c r="K72" s="123">
        <v>0</v>
      </c>
      <c r="L72" s="79"/>
      <c r="M72" s="123">
        <v>0</v>
      </c>
      <c r="N72" s="64" t="str">
        <f t="shared" si="2"/>
        <v>367474095</v>
      </c>
      <c r="O72" s="64" t="s">
        <v>461</v>
      </c>
      <c r="P72" s="64" t="s">
        <v>205</v>
      </c>
      <c r="Q72" s="64">
        <v>22</v>
      </c>
      <c r="R72" s="64" t="s">
        <v>564</v>
      </c>
      <c r="S72" s="64">
        <v>0</v>
      </c>
      <c r="T72" s="64">
        <v>0</v>
      </c>
      <c r="U72" s="64">
        <v>0</v>
      </c>
      <c r="V72" s="64">
        <v>0</v>
      </c>
      <c r="W72" s="64">
        <v>0</v>
      </c>
      <c r="X72" s="64">
        <v>1</v>
      </c>
      <c r="Y72" s="124" t="s">
        <v>196</v>
      </c>
      <c r="Z72" s="64" t="s">
        <v>733</v>
      </c>
      <c r="AA72" s="64">
        <v>55082275</v>
      </c>
      <c r="AB72" s="79">
        <v>26446</v>
      </c>
      <c r="AC72" s="64">
        <v>51</v>
      </c>
      <c r="AD72" s="64">
        <v>3957242</v>
      </c>
      <c r="AE72" s="64">
        <v>181</v>
      </c>
      <c r="AF72" s="64">
        <v>5639</v>
      </c>
      <c r="AG72" s="64">
        <v>2218.42</v>
      </c>
      <c r="AH72" s="64">
        <v>7857.42</v>
      </c>
    </row>
    <row r="73" spans="1:35" ht="15" customHeight="1" x14ac:dyDescent="0.25">
      <c r="A73" s="79">
        <v>45215</v>
      </c>
      <c r="B73" s="79" t="s">
        <v>734</v>
      </c>
      <c r="C73" s="123">
        <v>1</v>
      </c>
      <c r="D73" s="123">
        <v>1</v>
      </c>
      <c r="E73" s="79">
        <v>45447</v>
      </c>
      <c r="F73" s="79">
        <v>45258</v>
      </c>
      <c r="G73" s="79"/>
      <c r="H73" s="79"/>
      <c r="I73" s="79"/>
      <c r="J73" s="79"/>
      <c r="K73" s="123">
        <v>0</v>
      </c>
      <c r="L73" s="79"/>
      <c r="M73" s="123">
        <v>0</v>
      </c>
      <c r="N73" s="64" t="str">
        <f t="shared" si="2"/>
        <v>470289190</v>
      </c>
      <c r="O73" s="64" t="s">
        <v>466</v>
      </c>
      <c r="P73" s="64" t="s">
        <v>240</v>
      </c>
      <c r="Q73" s="64">
        <v>30</v>
      </c>
      <c r="R73" s="64" t="s">
        <v>196</v>
      </c>
      <c r="S73" s="64">
        <v>0</v>
      </c>
      <c r="T73" s="64">
        <v>0</v>
      </c>
      <c r="U73" s="64">
        <v>0</v>
      </c>
      <c r="V73" s="64">
        <v>0</v>
      </c>
      <c r="W73" s="64">
        <v>0</v>
      </c>
      <c r="X73" s="64">
        <v>1</v>
      </c>
      <c r="Y73" s="124" t="s">
        <v>240</v>
      </c>
      <c r="Z73" s="64" t="s">
        <v>735</v>
      </c>
      <c r="AA73" s="64">
        <v>470289190</v>
      </c>
      <c r="AB73" s="79">
        <v>34898</v>
      </c>
      <c r="AC73" s="64">
        <v>28</v>
      </c>
      <c r="AD73" s="64">
        <v>3985047</v>
      </c>
      <c r="AE73" s="64">
        <v>207</v>
      </c>
      <c r="AF73" s="64">
        <v>3685</v>
      </c>
      <c r="AG73" s="64">
        <v>696.96</v>
      </c>
      <c r="AH73" s="64">
        <v>4381.96</v>
      </c>
    </row>
    <row r="74" spans="1:35" ht="15" customHeight="1" x14ac:dyDescent="0.25">
      <c r="A74" s="79">
        <v>45215</v>
      </c>
      <c r="B74" s="79" t="s">
        <v>736</v>
      </c>
      <c r="C74" s="123">
        <v>1</v>
      </c>
      <c r="D74" s="123">
        <v>1</v>
      </c>
      <c r="E74" s="79"/>
      <c r="F74" s="79"/>
      <c r="G74" s="79"/>
      <c r="H74" s="79">
        <v>45236</v>
      </c>
      <c r="I74" s="79"/>
      <c r="J74" s="79" t="s">
        <v>737</v>
      </c>
      <c r="K74" s="123">
        <v>0</v>
      </c>
      <c r="L74" s="79"/>
      <c r="M74" s="123">
        <v>0</v>
      </c>
      <c r="N74" s="64" t="str">
        <f t="shared" si="2"/>
        <v>359466034</v>
      </c>
      <c r="O74" s="64" t="s">
        <v>469</v>
      </c>
      <c r="P74" s="64" t="s">
        <v>240</v>
      </c>
      <c r="Q74" s="64">
        <v>28</v>
      </c>
      <c r="R74" s="64" t="s">
        <v>564</v>
      </c>
      <c r="S74" s="64">
        <v>0</v>
      </c>
      <c r="T74" s="64">
        <v>0</v>
      </c>
      <c r="U74" s="64">
        <v>0</v>
      </c>
      <c r="V74" s="64">
        <v>1</v>
      </c>
      <c r="W74" s="64">
        <v>0</v>
      </c>
      <c r="X74" s="64">
        <v>1</v>
      </c>
      <c r="Y74" s="124" t="s">
        <v>196</v>
      </c>
      <c r="Z74" s="64" t="s">
        <v>738</v>
      </c>
      <c r="AA74" s="64">
        <v>46665790</v>
      </c>
      <c r="AB74" s="79">
        <v>28615</v>
      </c>
      <c r="AC74" s="64">
        <v>45</v>
      </c>
      <c r="AD74" s="64">
        <v>4020448</v>
      </c>
      <c r="AE74" s="64">
        <v>290</v>
      </c>
      <c r="AF74" s="64">
        <v>8934.2999999999993</v>
      </c>
      <c r="AG74" s="64">
        <v>3837.64</v>
      </c>
      <c r="AH74" s="64">
        <v>12771.94</v>
      </c>
    </row>
    <row r="75" spans="1:35" ht="15" customHeight="1" x14ac:dyDescent="0.25">
      <c r="A75" s="79">
        <v>45226</v>
      </c>
      <c r="B75" s="79" t="s">
        <v>739</v>
      </c>
      <c r="C75" s="123">
        <v>1</v>
      </c>
      <c r="D75" s="123">
        <v>1</v>
      </c>
      <c r="E75" s="79"/>
      <c r="F75" s="79"/>
      <c r="G75" s="79"/>
      <c r="H75" s="79">
        <v>45293</v>
      </c>
      <c r="I75" s="79"/>
      <c r="J75" s="79" t="s">
        <v>740</v>
      </c>
      <c r="K75" s="123">
        <v>0</v>
      </c>
      <c r="L75" s="79"/>
      <c r="M75" s="123">
        <v>0</v>
      </c>
      <c r="N75" s="64" t="str">
        <f t="shared" si="2"/>
        <v>443829403</v>
      </c>
      <c r="O75" s="64" t="s">
        <v>171</v>
      </c>
      <c r="P75" s="64" t="s">
        <v>205</v>
      </c>
      <c r="Q75" s="64">
        <v>27</v>
      </c>
      <c r="R75" s="64" t="s">
        <v>564</v>
      </c>
      <c r="S75" s="64">
        <v>0</v>
      </c>
      <c r="T75" s="64">
        <v>0</v>
      </c>
      <c r="U75" s="64">
        <v>0</v>
      </c>
      <c r="V75" s="64">
        <v>1</v>
      </c>
      <c r="W75" s="64">
        <v>0</v>
      </c>
      <c r="X75" s="64">
        <v>1</v>
      </c>
      <c r="Y75" s="124" t="s">
        <v>196</v>
      </c>
      <c r="Z75" s="64" t="s">
        <v>741</v>
      </c>
      <c r="AA75" s="64">
        <v>443829403</v>
      </c>
      <c r="AB75" s="79">
        <v>22250</v>
      </c>
      <c r="AC75" s="64">
        <v>62</v>
      </c>
      <c r="AD75" s="64">
        <v>4003772</v>
      </c>
      <c r="AE75" s="64">
        <v>210</v>
      </c>
      <c r="AF75" s="64">
        <v>8022.5</v>
      </c>
      <c r="AG75" s="64">
        <v>1748.69</v>
      </c>
      <c r="AH75" s="64">
        <v>9771.19</v>
      </c>
    </row>
    <row r="76" spans="1:35" ht="15" customHeight="1" x14ac:dyDescent="0.25">
      <c r="A76" s="79">
        <v>45226</v>
      </c>
      <c r="B76" s="79" t="s">
        <v>742</v>
      </c>
      <c r="C76" s="123">
        <v>1</v>
      </c>
      <c r="D76" s="123">
        <v>1</v>
      </c>
      <c r="E76" s="79"/>
      <c r="F76" s="79">
        <v>45247</v>
      </c>
      <c r="G76" s="79"/>
      <c r="H76" s="79"/>
      <c r="I76" s="79"/>
      <c r="J76" s="79" t="s">
        <v>743</v>
      </c>
      <c r="K76" s="123">
        <v>0</v>
      </c>
      <c r="L76" s="79"/>
      <c r="M76" s="123">
        <v>0</v>
      </c>
      <c r="N76" s="64" t="str">
        <f t="shared" si="2"/>
        <v>471404897</v>
      </c>
      <c r="O76" s="86" t="s">
        <v>172</v>
      </c>
      <c r="P76" s="64" t="s">
        <v>240</v>
      </c>
      <c r="Q76" s="64">
        <v>23</v>
      </c>
      <c r="R76" s="64" t="s">
        <v>564</v>
      </c>
      <c r="S76" s="64">
        <v>0</v>
      </c>
      <c r="T76" s="64">
        <v>0</v>
      </c>
      <c r="U76" s="64">
        <v>1</v>
      </c>
      <c r="V76" s="64">
        <v>0</v>
      </c>
      <c r="W76" s="64">
        <v>0</v>
      </c>
      <c r="X76" s="64">
        <v>1</v>
      </c>
      <c r="Y76" s="124" t="s">
        <v>205</v>
      </c>
      <c r="Z76" s="64" t="s">
        <v>744</v>
      </c>
      <c r="AA76" s="64">
        <v>471404897</v>
      </c>
      <c r="AB76" s="79">
        <v>15807</v>
      </c>
      <c r="AC76" s="64">
        <v>80</v>
      </c>
      <c r="AD76" s="64">
        <v>4030827</v>
      </c>
      <c r="AE76" s="64">
        <v>122</v>
      </c>
      <c r="AF76" s="64">
        <v>1561</v>
      </c>
      <c r="AG76" s="64">
        <v>1621.73</v>
      </c>
      <c r="AH76" s="64">
        <v>3182.73</v>
      </c>
    </row>
    <row r="77" spans="1:35" ht="15" customHeight="1" x14ac:dyDescent="0.25">
      <c r="A77" s="79">
        <v>45226</v>
      </c>
      <c r="B77" s="79" t="s">
        <v>745</v>
      </c>
      <c r="C77" s="123">
        <v>1</v>
      </c>
      <c r="D77" s="123">
        <v>1</v>
      </c>
      <c r="E77" s="133">
        <v>45322</v>
      </c>
      <c r="F77" s="79"/>
      <c r="G77" s="79"/>
      <c r="H77" s="79"/>
      <c r="I77" s="79"/>
      <c r="J77" s="79"/>
      <c r="K77" s="123">
        <v>0</v>
      </c>
      <c r="L77" s="79"/>
      <c r="M77" s="123">
        <v>0</v>
      </c>
      <c r="N77" s="64" t="str">
        <f t="shared" si="2"/>
        <v>332014836</v>
      </c>
      <c r="O77" s="64" t="s">
        <v>481</v>
      </c>
      <c r="P77" s="64" t="s">
        <v>205</v>
      </c>
      <c r="Q77" s="64">
        <v>23</v>
      </c>
      <c r="R77" s="64" t="s">
        <v>564</v>
      </c>
      <c r="S77" s="64">
        <v>0</v>
      </c>
      <c r="T77" s="64">
        <v>0</v>
      </c>
      <c r="U77" s="64">
        <v>0</v>
      </c>
      <c r="V77" s="64">
        <v>0</v>
      </c>
      <c r="W77" s="64">
        <v>0</v>
      </c>
      <c r="X77" s="64">
        <v>1</v>
      </c>
      <c r="Y77" s="124" t="s">
        <v>240</v>
      </c>
      <c r="Z77" s="64" t="s">
        <v>746</v>
      </c>
      <c r="AA77" s="64">
        <v>41704339</v>
      </c>
      <c r="AB77" s="79">
        <v>19089</v>
      </c>
      <c r="AC77" s="64">
        <v>71</v>
      </c>
      <c r="AD77" s="64">
        <v>4030994</v>
      </c>
      <c r="AE77" s="64">
        <v>189</v>
      </c>
      <c r="AF77" s="64">
        <v>8012.5</v>
      </c>
      <c r="AG77" s="64">
        <v>471.97</v>
      </c>
      <c r="AH77" s="64">
        <v>8484.4699999999993</v>
      </c>
    </row>
    <row r="78" spans="1:35" ht="15" customHeight="1" x14ac:dyDescent="0.25">
      <c r="A78" s="79">
        <v>45226</v>
      </c>
      <c r="B78" s="79" t="s">
        <v>747</v>
      </c>
      <c r="C78" s="123">
        <v>1</v>
      </c>
      <c r="D78" s="123">
        <v>1</v>
      </c>
      <c r="E78" s="79"/>
      <c r="F78" s="79"/>
      <c r="G78" s="79"/>
      <c r="I78" s="79">
        <v>45313</v>
      </c>
      <c r="J78" s="79" t="s">
        <v>748</v>
      </c>
      <c r="K78" s="123">
        <v>1</v>
      </c>
      <c r="L78" s="79">
        <v>45572</v>
      </c>
      <c r="M78" s="123">
        <v>0</v>
      </c>
      <c r="N78" s="64" t="str">
        <f t="shared" si="2"/>
        <v>466674876</v>
      </c>
      <c r="O78" s="64" t="s">
        <v>483</v>
      </c>
      <c r="P78" s="64" t="s">
        <v>205</v>
      </c>
      <c r="Q78" s="64">
        <v>34</v>
      </c>
      <c r="R78" s="64" t="s">
        <v>553</v>
      </c>
      <c r="S78" s="64">
        <v>0</v>
      </c>
      <c r="T78" s="64">
        <v>0</v>
      </c>
      <c r="U78" s="64">
        <v>0</v>
      </c>
      <c r="V78" s="64">
        <v>1</v>
      </c>
      <c r="W78" s="64">
        <v>0</v>
      </c>
      <c r="X78" s="64">
        <v>1</v>
      </c>
      <c r="Y78" s="124" t="s">
        <v>240</v>
      </c>
      <c r="Z78" s="64" t="s">
        <v>749</v>
      </c>
      <c r="AA78" s="64">
        <v>466674876</v>
      </c>
      <c r="AB78" s="79">
        <v>23499</v>
      </c>
      <c r="AC78" s="64">
        <v>59</v>
      </c>
      <c r="AD78" s="64">
        <v>4032440</v>
      </c>
      <c r="AE78" s="64">
        <v>174</v>
      </c>
      <c r="AF78" s="64">
        <v>7244</v>
      </c>
      <c r="AG78" s="64">
        <v>1475.73</v>
      </c>
      <c r="AH78" s="64">
        <v>8719.73</v>
      </c>
    </row>
    <row r="79" spans="1:35" ht="15" customHeight="1" x14ac:dyDescent="0.25">
      <c r="A79" s="79">
        <v>45250</v>
      </c>
      <c r="B79" s="79" t="s">
        <v>750</v>
      </c>
      <c r="C79" s="123">
        <v>1</v>
      </c>
      <c r="D79" s="123">
        <v>1</v>
      </c>
      <c r="E79" s="79"/>
      <c r="F79" s="79"/>
      <c r="G79" s="79">
        <v>45363</v>
      </c>
      <c r="H79" s="79"/>
      <c r="I79" s="79"/>
      <c r="J79" s="79"/>
      <c r="K79" s="123">
        <v>0</v>
      </c>
      <c r="L79" s="79"/>
      <c r="M79" s="123">
        <v>0</v>
      </c>
      <c r="N79" s="64" t="str">
        <f t="shared" si="2"/>
        <v>700135657</v>
      </c>
      <c r="O79" s="64" t="s">
        <v>486</v>
      </c>
      <c r="P79" s="64" t="s">
        <v>205</v>
      </c>
      <c r="Q79" s="64">
        <v>37</v>
      </c>
      <c r="R79" s="64" t="s">
        <v>564</v>
      </c>
      <c r="S79" s="64">
        <v>0</v>
      </c>
      <c r="T79" s="64">
        <v>0</v>
      </c>
      <c r="U79" s="64">
        <v>0</v>
      </c>
      <c r="V79" s="64">
        <v>1</v>
      </c>
      <c r="W79" s="64">
        <v>0</v>
      </c>
      <c r="X79" s="64">
        <v>1</v>
      </c>
      <c r="Y79" s="124" t="s">
        <v>240</v>
      </c>
      <c r="Z79" s="64" t="s">
        <v>751</v>
      </c>
      <c r="AA79" s="64">
        <v>58562323</v>
      </c>
      <c r="AB79" s="79">
        <v>23580</v>
      </c>
      <c r="AC79" s="64">
        <v>59</v>
      </c>
      <c r="AD79" s="64">
        <v>4064102</v>
      </c>
      <c r="AE79" s="64">
        <v>181</v>
      </c>
      <c r="AF79" s="64">
        <v>3360</v>
      </c>
      <c r="AG79" s="64">
        <v>397.73</v>
      </c>
      <c r="AH79" s="64">
        <v>3757.73</v>
      </c>
    </row>
    <row r="80" spans="1:35" ht="15" customHeight="1" x14ac:dyDescent="0.25">
      <c r="A80" s="79">
        <v>45250</v>
      </c>
      <c r="B80" s="79" t="s">
        <v>752</v>
      </c>
      <c r="C80" s="123">
        <v>1</v>
      </c>
      <c r="D80" s="123">
        <v>1</v>
      </c>
      <c r="E80" s="79">
        <v>45520</v>
      </c>
      <c r="F80" s="79">
        <v>45293</v>
      </c>
      <c r="G80" s="79"/>
      <c r="H80" s="79"/>
      <c r="I80" s="79"/>
      <c r="J80" s="79"/>
      <c r="K80" s="123">
        <v>0</v>
      </c>
      <c r="L80" s="79"/>
      <c r="M80" s="123">
        <v>0</v>
      </c>
      <c r="N80" s="64" t="str">
        <f t="shared" si="2"/>
        <v>369427661</v>
      </c>
      <c r="O80" s="64" t="s">
        <v>487</v>
      </c>
      <c r="P80" s="64" t="s">
        <v>240</v>
      </c>
      <c r="Q80" s="64">
        <v>29</v>
      </c>
      <c r="R80" s="64" t="s">
        <v>607</v>
      </c>
      <c r="S80" s="64">
        <v>0</v>
      </c>
      <c r="T80" s="64">
        <v>0</v>
      </c>
      <c r="U80" s="64">
        <v>0</v>
      </c>
      <c r="V80" s="64">
        <v>1</v>
      </c>
      <c r="W80" s="64">
        <v>0</v>
      </c>
      <c r="X80" s="64">
        <v>1</v>
      </c>
      <c r="Y80" s="124" t="s">
        <v>196</v>
      </c>
      <c r="Z80" s="64" t="s">
        <v>753</v>
      </c>
      <c r="AA80" s="64">
        <v>57139651</v>
      </c>
      <c r="AB80" s="79">
        <v>25722</v>
      </c>
      <c r="AC80" s="64">
        <v>53</v>
      </c>
      <c r="AD80" s="64">
        <v>4064831</v>
      </c>
      <c r="AE80" s="64">
        <v>189</v>
      </c>
      <c r="AF80" s="64">
        <v>6182</v>
      </c>
      <c r="AG80" s="64">
        <v>1737.73</v>
      </c>
      <c r="AH80" s="64">
        <v>7919.73</v>
      </c>
    </row>
    <row r="81" spans="1:35" ht="15" customHeight="1" x14ac:dyDescent="0.25">
      <c r="A81" s="79">
        <v>45278</v>
      </c>
      <c r="B81" s="79" t="s">
        <v>754</v>
      </c>
      <c r="C81" s="123">
        <v>1</v>
      </c>
      <c r="D81" s="123">
        <v>1</v>
      </c>
      <c r="E81" s="79"/>
      <c r="F81" s="79">
        <v>45330</v>
      </c>
      <c r="G81" s="79"/>
      <c r="H81" s="79"/>
      <c r="I81" s="79"/>
      <c r="J81" s="79" t="s">
        <v>755</v>
      </c>
      <c r="K81" s="123">
        <v>1</v>
      </c>
      <c r="L81" s="79">
        <v>45509</v>
      </c>
      <c r="M81" s="123">
        <v>0</v>
      </c>
      <c r="N81" s="64" t="str">
        <f t="shared" si="2"/>
        <v>357415124</v>
      </c>
      <c r="O81" s="64" t="s">
        <v>489</v>
      </c>
      <c r="P81" s="64" t="s">
        <v>205</v>
      </c>
      <c r="Q81" s="64">
        <v>36</v>
      </c>
      <c r="R81" s="64" t="s">
        <v>560</v>
      </c>
      <c r="S81" s="64">
        <v>1</v>
      </c>
      <c r="T81" s="64">
        <v>1</v>
      </c>
      <c r="U81" s="64">
        <v>1</v>
      </c>
      <c r="V81" s="64">
        <v>0</v>
      </c>
      <c r="W81" s="64">
        <v>1</v>
      </c>
      <c r="X81" s="64">
        <v>1</v>
      </c>
      <c r="Y81" s="124" t="s">
        <v>196</v>
      </c>
      <c r="Z81" s="64" t="s">
        <v>756</v>
      </c>
      <c r="AA81" s="64">
        <v>44484376</v>
      </c>
      <c r="AB81" s="79">
        <v>20189</v>
      </c>
      <c r="AC81" s="64">
        <v>68</v>
      </c>
      <c r="AD81" s="64">
        <v>4038905</v>
      </c>
      <c r="AE81" s="64">
        <v>207</v>
      </c>
      <c r="AF81" s="64">
        <v>5452</v>
      </c>
      <c r="AG81" s="64">
        <v>1400.17</v>
      </c>
      <c r="AH81" s="64">
        <v>6852.17</v>
      </c>
    </row>
    <row r="82" spans="1:35" s="129" customFormat="1" ht="26.25" x14ac:dyDescent="0.25">
      <c r="A82" s="116">
        <v>45295</v>
      </c>
      <c r="B82" s="116" t="s">
        <v>757</v>
      </c>
      <c r="C82" s="128">
        <v>1</v>
      </c>
      <c r="D82" s="123">
        <v>1</v>
      </c>
      <c r="E82" s="116"/>
      <c r="F82" s="116"/>
      <c r="G82" s="116">
        <v>45350</v>
      </c>
      <c r="H82" s="116"/>
      <c r="I82" s="116"/>
      <c r="J82" s="127" t="s">
        <v>758</v>
      </c>
      <c r="K82" s="128">
        <v>1</v>
      </c>
      <c r="L82" s="116" t="s">
        <v>759</v>
      </c>
      <c r="M82" s="123">
        <v>0</v>
      </c>
      <c r="N82" s="129" t="str">
        <f t="shared" si="2"/>
        <v>371228636</v>
      </c>
      <c r="O82" s="129" t="s">
        <v>173</v>
      </c>
      <c r="P82" s="129" t="s">
        <v>240</v>
      </c>
      <c r="Q82" s="129">
        <v>30</v>
      </c>
      <c r="R82" s="129" t="s">
        <v>564</v>
      </c>
      <c r="S82" s="129">
        <v>1</v>
      </c>
      <c r="T82" s="129">
        <v>0</v>
      </c>
      <c r="U82" s="129">
        <v>0</v>
      </c>
      <c r="V82" s="129">
        <v>0</v>
      </c>
      <c r="W82" s="129">
        <v>0</v>
      </c>
      <c r="X82" s="129">
        <v>1</v>
      </c>
      <c r="Y82" s="130" t="s">
        <v>196</v>
      </c>
      <c r="Z82" s="129" t="s">
        <v>271</v>
      </c>
      <c r="AA82" s="129">
        <v>59020875</v>
      </c>
      <c r="AB82" s="116">
        <v>23734</v>
      </c>
      <c r="AC82" s="129">
        <v>59</v>
      </c>
      <c r="AD82" s="129">
        <v>4136198</v>
      </c>
      <c r="AE82" s="129">
        <v>176</v>
      </c>
      <c r="AF82" s="129">
        <v>6091</v>
      </c>
      <c r="AG82" s="129">
        <v>58.7</v>
      </c>
      <c r="AH82" s="129">
        <v>6149.7</v>
      </c>
    </row>
    <row r="83" spans="1:35" ht="15" customHeight="1" x14ac:dyDescent="0.25">
      <c r="A83" s="79">
        <v>45303</v>
      </c>
      <c r="B83" s="79" t="s">
        <v>760</v>
      </c>
      <c r="C83" s="123">
        <v>1</v>
      </c>
      <c r="D83" s="123">
        <v>1</v>
      </c>
      <c r="E83" s="79"/>
      <c r="F83" s="79">
        <v>45481</v>
      </c>
      <c r="G83" s="79"/>
      <c r="H83" s="79"/>
      <c r="I83" s="79"/>
      <c r="J83" s="79"/>
      <c r="K83" s="123">
        <v>0</v>
      </c>
      <c r="L83" s="79"/>
      <c r="M83" s="123">
        <v>0</v>
      </c>
      <c r="N83" s="64" t="str">
        <f t="shared" si="2"/>
        <v>744822</v>
      </c>
      <c r="O83" s="64" t="s">
        <v>493</v>
      </c>
      <c r="P83" s="64" t="s">
        <v>205</v>
      </c>
      <c r="Q83" s="64">
        <v>32</v>
      </c>
      <c r="R83" s="64" t="s">
        <v>564</v>
      </c>
      <c r="S83" s="64">
        <v>0</v>
      </c>
      <c r="T83" s="64">
        <v>0</v>
      </c>
      <c r="U83" s="64">
        <v>0</v>
      </c>
      <c r="V83" s="64">
        <v>1</v>
      </c>
      <c r="W83" s="64">
        <v>0</v>
      </c>
      <c r="X83" s="64">
        <v>1</v>
      </c>
      <c r="Y83" s="124" t="s">
        <v>196</v>
      </c>
      <c r="Z83" s="64" t="s">
        <v>761</v>
      </c>
      <c r="AA83" s="64">
        <v>42965418</v>
      </c>
      <c r="AB83" s="79">
        <v>22190</v>
      </c>
      <c r="AC83" s="64">
        <v>63</v>
      </c>
      <c r="AD83" s="64">
        <v>4141751</v>
      </c>
      <c r="AE83" s="64">
        <v>186</v>
      </c>
      <c r="AF83" s="64">
        <v>6693</v>
      </c>
      <c r="AG83" s="64">
        <v>1384.4</v>
      </c>
      <c r="AH83" s="64">
        <v>8077.4</v>
      </c>
    </row>
    <row r="84" spans="1:35" ht="15" customHeight="1" x14ac:dyDescent="0.25">
      <c r="A84" s="79">
        <v>45309</v>
      </c>
      <c r="B84" s="79" t="s">
        <v>762</v>
      </c>
      <c r="C84" s="123">
        <v>1</v>
      </c>
      <c r="D84" s="123">
        <v>1</v>
      </c>
      <c r="E84" s="79">
        <v>45448</v>
      </c>
      <c r="F84" s="79">
        <v>45357</v>
      </c>
      <c r="G84" s="79"/>
      <c r="H84" s="79"/>
      <c r="I84" s="79"/>
      <c r="J84" s="79"/>
      <c r="K84" s="123">
        <v>0</v>
      </c>
      <c r="L84" s="79"/>
      <c r="M84" s="123">
        <v>0</v>
      </c>
      <c r="N84" s="64" t="str">
        <f t="shared" si="2"/>
        <v>100167648</v>
      </c>
      <c r="O84" s="64" t="s">
        <v>174</v>
      </c>
      <c r="P84" s="64" t="s">
        <v>205</v>
      </c>
      <c r="Q84" s="64">
        <v>30</v>
      </c>
      <c r="R84" s="64" t="s">
        <v>564</v>
      </c>
      <c r="S84" s="64">
        <v>1</v>
      </c>
      <c r="T84" s="64">
        <v>0</v>
      </c>
      <c r="U84" s="64">
        <v>1</v>
      </c>
      <c r="V84" s="64">
        <v>0</v>
      </c>
      <c r="W84" s="64">
        <v>0</v>
      </c>
      <c r="X84" s="64">
        <v>1</v>
      </c>
      <c r="Y84" s="124" t="s">
        <v>240</v>
      </c>
      <c r="Z84" s="64" t="s">
        <v>763</v>
      </c>
      <c r="AA84" s="64">
        <v>48731665</v>
      </c>
      <c r="AB84" s="79">
        <v>20106</v>
      </c>
      <c r="AC84" s="64">
        <v>69</v>
      </c>
      <c r="AD84" s="64">
        <v>4132921</v>
      </c>
      <c r="AE84" s="64">
        <v>128</v>
      </c>
      <c r="AF84" s="64">
        <v>4144</v>
      </c>
      <c r="AG84" s="64">
        <v>1821.13</v>
      </c>
      <c r="AH84" s="64">
        <v>5965.13</v>
      </c>
    </row>
    <row r="85" spans="1:35" ht="15" x14ac:dyDescent="0.25">
      <c r="A85" s="79">
        <v>45316</v>
      </c>
      <c r="B85" s="79" t="s">
        <v>764</v>
      </c>
      <c r="C85" s="123">
        <v>1</v>
      </c>
      <c r="D85" s="123">
        <v>1</v>
      </c>
      <c r="E85" s="79"/>
      <c r="F85" s="79">
        <v>45363</v>
      </c>
      <c r="G85" s="79"/>
      <c r="H85" s="79"/>
      <c r="I85" s="79"/>
      <c r="J85" s="79"/>
      <c r="K85" s="123">
        <v>0</v>
      </c>
      <c r="L85" s="79"/>
      <c r="M85" s="123">
        <v>0</v>
      </c>
      <c r="N85" s="64" t="str">
        <f t="shared" si="2"/>
        <v>466626223</v>
      </c>
      <c r="O85" s="64" t="s">
        <v>498</v>
      </c>
      <c r="P85" s="64" t="s">
        <v>205</v>
      </c>
      <c r="Q85" s="64">
        <v>25</v>
      </c>
      <c r="R85" s="64" t="s">
        <v>553</v>
      </c>
      <c r="S85" s="64">
        <v>0</v>
      </c>
      <c r="T85" s="64">
        <v>0</v>
      </c>
      <c r="U85" s="64">
        <v>0</v>
      </c>
      <c r="V85" s="64">
        <v>1</v>
      </c>
      <c r="W85" s="64">
        <v>0</v>
      </c>
      <c r="X85" s="64">
        <v>1</v>
      </c>
      <c r="Y85" s="124" t="s">
        <v>196</v>
      </c>
      <c r="Z85" s="64" t="s">
        <v>324</v>
      </c>
      <c r="AA85" s="64">
        <v>466626223</v>
      </c>
      <c r="AB85" s="79">
        <v>22192</v>
      </c>
      <c r="AC85" s="64">
        <v>63</v>
      </c>
      <c r="AD85" s="64">
        <v>4194957</v>
      </c>
      <c r="AE85" s="64">
        <v>108</v>
      </c>
      <c r="AF85" s="64">
        <v>3638</v>
      </c>
      <c r="AG85" s="64">
        <v>173.35</v>
      </c>
      <c r="AH85" s="64">
        <v>3811.35</v>
      </c>
    </row>
    <row r="86" spans="1:35" ht="15" customHeight="1" x14ac:dyDescent="0.25">
      <c r="A86" s="79">
        <v>45316</v>
      </c>
      <c r="B86" s="79" t="s">
        <v>765</v>
      </c>
      <c r="C86" s="123">
        <v>1</v>
      </c>
      <c r="D86" s="123">
        <v>1</v>
      </c>
      <c r="E86" s="79"/>
      <c r="F86" s="79">
        <v>45390</v>
      </c>
      <c r="G86" s="79"/>
      <c r="H86" s="79"/>
      <c r="I86" s="79"/>
      <c r="J86" s="79" t="s">
        <v>766</v>
      </c>
      <c r="K86" s="123">
        <v>1</v>
      </c>
      <c r="L86" s="79">
        <v>45562</v>
      </c>
      <c r="M86" s="123">
        <v>0</v>
      </c>
      <c r="N86" s="64" t="str">
        <f t="shared" si="2"/>
        <v>405388</v>
      </c>
      <c r="O86" s="64" t="s">
        <v>499</v>
      </c>
      <c r="P86" s="64" t="s">
        <v>240</v>
      </c>
      <c r="Q86" s="64">
        <v>24</v>
      </c>
      <c r="R86" s="64" t="s">
        <v>553</v>
      </c>
      <c r="S86" s="64">
        <v>0</v>
      </c>
      <c r="T86" s="64">
        <v>0</v>
      </c>
      <c r="U86" s="64">
        <v>0</v>
      </c>
      <c r="V86" s="64">
        <v>1</v>
      </c>
      <c r="W86" s="64">
        <v>0</v>
      </c>
      <c r="X86" s="64">
        <v>1</v>
      </c>
      <c r="Y86" s="124" t="s">
        <v>205</v>
      </c>
      <c r="Z86" s="64" t="s">
        <v>767</v>
      </c>
      <c r="AA86" s="64">
        <v>4793006</v>
      </c>
      <c r="AB86" s="79">
        <v>19666</v>
      </c>
      <c r="AC86" s="64">
        <v>70</v>
      </c>
      <c r="AD86" s="64">
        <v>4195199</v>
      </c>
      <c r="AE86" s="64">
        <v>127</v>
      </c>
      <c r="AF86" s="64">
        <v>6028</v>
      </c>
      <c r="AG86" s="64">
        <v>532.37</v>
      </c>
      <c r="AH86" s="64">
        <v>6560.37</v>
      </c>
    </row>
    <row r="87" spans="1:35" ht="15" customHeight="1" x14ac:dyDescent="0.25">
      <c r="A87" s="79">
        <v>45317</v>
      </c>
      <c r="B87" s="79" t="s">
        <v>768</v>
      </c>
      <c r="C87" s="123">
        <v>1</v>
      </c>
      <c r="D87" s="123">
        <v>1</v>
      </c>
      <c r="E87" s="79">
        <v>45426</v>
      </c>
      <c r="F87" s="79"/>
      <c r="H87" s="79"/>
      <c r="I87" s="79"/>
      <c r="J87" s="79"/>
      <c r="K87" s="123">
        <v>0</v>
      </c>
      <c r="L87" s="79"/>
      <c r="M87" s="123">
        <v>0</v>
      </c>
      <c r="N87" s="64" t="str">
        <f t="shared" si="2"/>
        <v>474246733</v>
      </c>
      <c r="O87" s="64" t="s">
        <v>501</v>
      </c>
      <c r="P87" s="64" t="s">
        <v>240</v>
      </c>
      <c r="Q87" s="64">
        <v>30</v>
      </c>
      <c r="R87" s="64" t="s">
        <v>564</v>
      </c>
      <c r="S87" s="64">
        <v>0</v>
      </c>
      <c r="T87" s="64">
        <v>0</v>
      </c>
      <c r="U87" s="64">
        <v>0</v>
      </c>
      <c r="V87" s="64">
        <v>1</v>
      </c>
      <c r="W87" s="64">
        <v>0</v>
      </c>
      <c r="X87" s="64">
        <v>1</v>
      </c>
      <c r="Y87" s="124" t="s">
        <v>196</v>
      </c>
      <c r="Z87" s="64" t="s">
        <v>769</v>
      </c>
      <c r="AA87" s="64">
        <v>474246733</v>
      </c>
      <c r="AB87" s="79">
        <v>27599</v>
      </c>
      <c r="AC87" s="64">
        <v>48</v>
      </c>
      <c r="AD87" s="64">
        <v>4197111</v>
      </c>
      <c r="AE87" s="64">
        <v>230</v>
      </c>
      <c r="AF87" s="64">
        <v>3238</v>
      </c>
      <c r="AG87" s="64">
        <v>2136.06</v>
      </c>
      <c r="AH87" s="64">
        <v>5374.06</v>
      </c>
    </row>
    <row r="88" spans="1:35" ht="15" customHeight="1" x14ac:dyDescent="0.25">
      <c r="A88" s="79">
        <v>45317</v>
      </c>
      <c r="B88" s="79" t="s">
        <v>770</v>
      </c>
      <c r="C88" s="123">
        <v>1</v>
      </c>
      <c r="D88" s="123">
        <v>1</v>
      </c>
      <c r="E88" s="79"/>
      <c r="F88" s="79"/>
      <c r="G88" s="79">
        <v>45399</v>
      </c>
      <c r="H88" s="79"/>
      <c r="I88" s="79"/>
      <c r="J88" s="79"/>
      <c r="K88" s="123">
        <v>0</v>
      </c>
      <c r="L88" s="79"/>
      <c r="M88" s="123">
        <v>0</v>
      </c>
      <c r="N88" s="64" t="str">
        <f t="shared" si="2"/>
        <v>359872066</v>
      </c>
      <c r="O88" s="64" t="s">
        <v>502</v>
      </c>
      <c r="P88" s="64" t="s">
        <v>205</v>
      </c>
      <c r="Q88" s="64">
        <v>37</v>
      </c>
      <c r="R88" s="64" t="s">
        <v>564</v>
      </c>
      <c r="S88" s="64">
        <v>0</v>
      </c>
      <c r="T88" s="64">
        <v>0</v>
      </c>
      <c r="U88" s="64">
        <v>0</v>
      </c>
      <c r="V88" s="64">
        <v>0</v>
      </c>
      <c r="W88" s="64">
        <v>0</v>
      </c>
      <c r="X88" s="64">
        <v>1</v>
      </c>
      <c r="Y88" s="124" t="s">
        <v>196</v>
      </c>
      <c r="Z88" s="64" t="s">
        <v>731</v>
      </c>
      <c r="AA88" s="64">
        <v>47104575</v>
      </c>
      <c r="AB88" s="79">
        <v>27277</v>
      </c>
      <c r="AC88" s="64">
        <v>49</v>
      </c>
      <c r="AD88" s="64">
        <v>4197473</v>
      </c>
      <c r="AE88" s="64">
        <v>126</v>
      </c>
      <c r="AF88" s="64">
        <v>3538</v>
      </c>
      <c r="AG88" s="64">
        <v>1311.44</v>
      </c>
      <c r="AH88" s="64">
        <v>4849.4399999999996</v>
      </c>
    </row>
    <row r="89" spans="1:35" ht="15" customHeight="1" x14ac:dyDescent="0.25">
      <c r="A89" s="79">
        <v>45317</v>
      </c>
      <c r="B89" s="79" t="s">
        <v>771</v>
      </c>
      <c r="C89" s="123">
        <v>1</v>
      </c>
      <c r="D89" s="123">
        <v>1</v>
      </c>
      <c r="E89" s="79"/>
      <c r="F89" s="79"/>
      <c r="G89" s="79">
        <v>45520</v>
      </c>
      <c r="H89" s="79"/>
      <c r="I89" s="79"/>
      <c r="J89" s="79"/>
      <c r="K89" s="123">
        <v>0</v>
      </c>
      <c r="L89" s="79"/>
      <c r="M89" s="123">
        <v>0</v>
      </c>
      <c r="N89" s="64" t="str">
        <f t="shared" si="2"/>
        <v>476451992</v>
      </c>
      <c r="O89" s="64" t="s">
        <v>503</v>
      </c>
      <c r="P89" s="64" t="s">
        <v>205</v>
      </c>
      <c r="Q89" s="64">
        <v>29</v>
      </c>
      <c r="R89" s="64" t="s">
        <v>607</v>
      </c>
      <c r="S89" s="64">
        <v>0</v>
      </c>
      <c r="T89" s="64">
        <v>0</v>
      </c>
      <c r="U89" s="64">
        <v>0</v>
      </c>
      <c r="V89" s="64">
        <v>0</v>
      </c>
      <c r="W89" s="64">
        <v>0</v>
      </c>
      <c r="X89" s="64">
        <v>1</v>
      </c>
      <c r="Y89" s="124" t="s">
        <v>196</v>
      </c>
      <c r="Z89" s="64" t="s">
        <v>772</v>
      </c>
      <c r="AA89" s="64">
        <v>476451992</v>
      </c>
      <c r="AB89" s="79">
        <v>32036</v>
      </c>
      <c r="AC89" s="64">
        <v>36</v>
      </c>
      <c r="AD89" s="64">
        <v>4198416</v>
      </c>
      <c r="AE89" s="64">
        <v>136</v>
      </c>
      <c r="AF89" s="64">
        <v>2206</v>
      </c>
      <c r="AG89" s="64">
        <v>1344.4</v>
      </c>
      <c r="AH89" s="64">
        <v>3550.4</v>
      </c>
    </row>
    <row r="90" spans="1:35" s="129" customFormat="1" ht="64.5" x14ac:dyDescent="0.25">
      <c r="A90" s="116">
        <v>45337</v>
      </c>
      <c r="B90" s="116" t="s">
        <v>773</v>
      </c>
      <c r="C90" s="128">
        <v>1</v>
      </c>
      <c r="D90" s="123">
        <v>1</v>
      </c>
      <c r="E90" s="116"/>
      <c r="F90" s="116">
        <v>45496</v>
      </c>
      <c r="G90" s="116"/>
      <c r="H90" s="116"/>
      <c r="I90" s="116"/>
      <c r="J90" s="115" t="s">
        <v>774</v>
      </c>
      <c r="K90" s="128">
        <v>1</v>
      </c>
      <c r="L90" s="116" t="s">
        <v>775</v>
      </c>
      <c r="M90" s="123">
        <v>0</v>
      </c>
      <c r="N90" s="129" t="str">
        <f t="shared" si="2"/>
        <v>348590381</v>
      </c>
      <c r="O90" s="129" t="s">
        <v>178</v>
      </c>
      <c r="P90" s="129" t="s">
        <v>205</v>
      </c>
      <c r="Q90" s="129">
        <v>22</v>
      </c>
      <c r="R90" s="129" t="s">
        <v>564</v>
      </c>
      <c r="S90" s="129">
        <v>0</v>
      </c>
      <c r="T90" s="129">
        <v>0</v>
      </c>
      <c r="U90" s="129">
        <v>0</v>
      </c>
      <c r="V90" s="129">
        <v>0</v>
      </c>
      <c r="W90" s="129">
        <v>0</v>
      </c>
      <c r="X90" s="129">
        <v>1</v>
      </c>
      <c r="Y90" s="130" t="s">
        <v>205</v>
      </c>
      <c r="Z90" s="129" t="s">
        <v>776</v>
      </c>
      <c r="AA90" s="129">
        <v>7802119</v>
      </c>
      <c r="AB90" s="116">
        <v>19151</v>
      </c>
      <c r="AC90" s="129">
        <v>71</v>
      </c>
      <c r="AD90" s="129">
        <v>4227342</v>
      </c>
      <c r="AE90" s="129">
        <v>122</v>
      </c>
      <c r="AF90" s="129">
        <v>4038</v>
      </c>
      <c r="AG90" s="129">
        <v>628.74</v>
      </c>
      <c r="AH90" s="129">
        <v>4666.74</v>
      </c>
    </row>
    <row r="91" spans="1:35" s="129" customFormat="1" ht="15" customHeight="1" x14ac:dyDescent="0.25">
      <c r="A91" s="116">
        <v>45341</v>
      </c>
      <c r="B91" s="116" t="s">
        <v>777</v>
      </c>
      <c r="C91" s="128">
        <v>1</v>
      </c>
      <c r="D91" s="123">
        <v>1</v>
      </c>
      <c r="E91" s="116"/>
      <c r="F91" s="116"/>
      <c r="G91" s="116">
        <v>45517</v>
      </c>
      <c r="H91" s="116">
        <v>45420</v>
      </c>
      <c r="I91" s="116"/>
      <c r="J91" s="116" t="s">
        <v>778</v>
      </c>
      <c r="K91" s="128">
        <v>1</v>
      </c>
      <c r="L91" s="116">
        <v>45432</v>
      </c>
      <c r="M91" s="123">
        <v>0</v>
      </c>
      <c r="N91" s="129" t="str">
        <f t="shared" si="2"/>
        <v>476238514</v>
      </c>
      <c r="O91" s="129" t="s">
        <v>507</v>
      </c>
      <c r="P91" s="129" t="s">
        <v>240</v>
      </c>
      <c r="Q91" s="129">
        <v>23</v>
      </c>
      <c r="R91" s="129" t="s">
        <v>564</v>
      </c>
      <c r="S91" s="129">
        <v>0</v>
      </c>
      <c r="T91" s="129">
        <v>0</v>
      </c>
      <c r="U91" s="129">
        <v>0</v>
      </c>
      <c r="V91" s="129">
        <v>0</v>
      </c>
      <c r="W91" s="129">
        <v>0</v>
      </c>
      <c r="X91" s="129">
        <v>1</v>
      </c>
      <c r="Y91" s="130" t="s">
        <v>240</v>
      </c>
      <c r="Z91" s="129" t="s">
        <v>779</v>
      </c>
      <c r="AA91" s="129">
        <v>476238514</v>
      </c>
      <c r="AB91" s="116">
        <v>25276</v>
      </c>
      <c r="AC91" s="129">
        <v>54</v>
      </c>
      <c r="AD91" s="129">
        <v>4240415</v>
      </c>
      <c r="AE91" s="129">
        <v>139</v>
      </c>
      <c r="AF91" s="129">
        <v>4108</v>
      </c>
      <c r="AG91" s="129">
        <v>1045.76</v>
      </c>
      <c r="AH91" s="129">
        <v>5153.76</v>
      </c>
    </row>
    <row r="92" spans="1:35" s="138" customFormat="1" ht="15" customHeight="1" x14ac:dyDescent="0.25">
      <c r="A92" s="134">
        <v>45345</v>
      </c>
      <c r="B92" s="134" t="s">
        <v>780</v>
      </c>
      <c r="C92" s="137">
        <v>1</v>
      </c>
      <c r="D92" s="137">
        <v>1</v>
      </c>
      <c r="F92" s="134"/>
      <c r="G92" s="134"/>
      <c r="H92" s="134"/>
      <c r="I92" s="134"/>
      <c r="J92" s="149" t="s">
        <v>781</v>
      </c>
      <c r="K92" s="137"/>
      <c r="L92" s="134"/>
      <c r="M92" s="137">
        <v>0</v>
      </c>
      <c r="N92" s="138" t="str">
        <f t="shared" si="2"/>
        <v>348635764</v>
      </c>
      <c r="O92" s="138" t="s">
        <v>176</v>
      </c>
      <c r="P92" s="138" t="s">
        <v>205</v>
      </c>
      <c r="Q92" s="138">
        <v>47</v>
      </c>
      <c r="R92" s="138" t="s">
        <v>553</v>
      </c>
      <c r="S92" s="138">
        <v>1</v>
      </c>
      <c r="T92" s="138">
        <v>0</v>
      </c>
      <c r="U92" s="138">
        <v>0</v>
      </c>
      <c r="V92" s="138">
        <v>0</v>
      </c>
      <c r="W92" s="138">
        <v>0</v>
      </c>
      <c r="X92" s="138">
        <v>1</v>
      </c>
      <c r="Y92" s="139" t="s">
        <v>240</v>
      </c>
      <c r="Z92" s="138" t="s">
        <v>782</v>
      </c>
      <c r="AA92" s="138">
        <v>7970049</v>
      </c>
      <c r="AB92" s="134">
        <v>25051</v>
      </c>
      <c r="AC92" s="138">
        <v>55</v>
      </c>
      <c r="AD92" s="138">
        <v>4256128</v>
      </c>
      <c r="AF92" s="138">
        <v>0</v>
      </c>
      <c r="AG92" s="138">
        <v>139.76</v>
      </c>
      <c r="AH92" s="138">
        <v>139.76</v>
      </c>
      <c r="AI92" s="134">
        <v>45006</v>
      </c>
    </row>
    <row r="93" spans="1:35" ht="15" customHeight="1" x14ac:dyDescent="0.25">
      <c r="A93" s="79">
        <v>45351</v>
      </c>
      <c r="B93" s="79" t="s">
        <v>783</v>
      </c>
      <c r="C93" s="123">
        <v>1</v>
      </c>
      <c r="D93" s="123">
        <v>1</v>
      </c>
      <c r="E93" s="79">
        <v>45453</v>
      </c>
      <c r="F93" s="79">
        <v>45418</v>
      </c>
      <c r="H93" s="79"/>
      <c r="I93" s="79"/>
      <c r="J93" s="79"/>
      <c r="K93" s="123">
        <v>0</v>
      </c>
      <c r="L93" s="79"/>
      <c r="M93" s="123">
        <v>0</v>
      </c>
      <c r="N93" s="64" t="str">
        <f t="shared" si="2"/>
        <v>341080455</v>
      </c>
      <c r="O93" s="64" t="s">
        <v>510</v>
      </c>
      <c r="P93" s="64" t="s">
        <v>205</v>
      </c>
      <c r="Q93" s="64">
        <v>30</v>
      </c>
      <c r="R93" s="64" t="s">
        <v>553</v>
      </c>
      <c r="S93" s="64">
        <v>0</v>
      </c>
      <c r="T93" s="64">
        <v>0</v>
      </c>
      <c r="U93" s="64">
        <v>0</v>
      </c>
      <c r="V93" s="64">
        <v>0</v>
      </c>
      <c r="W93" s="64">
        <v>0</v>
      </c>
      <c r="X93" s="64">
        <v>1</v>
      </c>
      <c r="Y93" s="124" t="s">
        <v>205</v>
      </c>
      <c r="Z93" s="64" t="s">
        <v>784</v>
      </c>
      <c r="AA93" s="64">
        <v>61077202</v>
      </c>
      <c r="AB93" s="79">
        <v>22317</v>
      </c>
      <c r="AC93" s="64">
        <v>63</v>
      </c>
      <c r="AD93" s="64">
        <v>4258230</v>
      </c>
      <c r="AE93" s="64">
        <v>89</v>
      </c>
      <c r="AF93" s="64">
        <v>2583</v>
      </c>
      <c r="AG93" s="64">
        <v>370.83</v>
      </c>
      <c r="AH93" s="64">
        <v>2953.83</v>
      </c>
    </row>
    <row r="94" spans="1:35" s="129" customFormat="1" ht="26.25" x14ac:dyDescent="0.25">
      <c r="A94" s="116">
        <v>45358</v>
      </c>
      <c r="B94" s="116" t="s">
        <v>785</v>
      </c>
      <c r="C94" s="128">
        <v>1</v>
      </c>
      <c r="D94" s="123">
        <v>1</v>
      </c>
      <c r="E94" s="116"/>
      <c r="F94" s="116">
        <v>45433</v>
      </c>
      <c r="G94" s="116"/>
      <c r="H94" s="116"/>
      <c r="I94" s="116"/>
      <c r="J94" s="127" t="s">
        <v>786</v>
      </c>
      <c r="K94" s="128">
        <v>1</v>
      </c>
      <c r="L94" s="116">
        <v>45369</v>
      </c>
      <c r="M94" s="123">
        <v>0</v>
      </c>
      <c r="N94" s="129" t="str">
        <f t="shared" si="2"/>
        <v>877079</v>
      </c>
      <c r="O94" s="129" t="s">
        <v>175</v>
      </c>
      <c r="P94" s="129" t="s">
        <v>205</v>
      </c>
      <c r="Q94" s="129">
        <v>33</v>
      </c>
      <c r="R94" s="129" t="s">
        <v>553</v>
      </c>
      <c r="S94" s="129">
        <v>0</v>
      </c>
      <c r="T94" s="129">
        <v>0</v>
      </c>
      <c r="U94" s="129">
        <v>0</v>
      </c>
      <c r="V94" s="129">
        <v>0</v>
      </c>
      <c r="W94" s="129">
        <v>0</v>
      </c>
      <c r="X94" s="129">
        <v>1</v>
      </c>
      <c r="Y94" s="130" t="s">
        <v>196</v>
      </c>
      <c r="Z94" s="129" t="s">
        <v>214</v>
      </c>
      <c r="AA94" s="129">
        <v>45633203</v>
      </c>
      <c r="AB94" s="116">
        <v>29567</v>
      </c>
      <c r="AC94" s="129">
        <v>43</v>
      </c>
      <c r="AD94" s="129">
        <v>4235712</v>
      </c>
      <c r="AE94" s="129">
        <v>248</v>
      </c>
      <c r="AF94" s="129">
        <v>4307</v>
      </c>
      <c r="AG94" s="129">
        <v>2336.11</v>
      </c>
      <c r="AH94" s="129">
        <v>6643.11</v>
      </c>
    </row>
    <row r="95" spans="1:35" ht="15" customHeight="1" x14ac:dyDescent="0.25">
      <c r="A95" s="79">
        <v>45369</v>
      </c>
      <c r="B95" s="79" t="s">
        <v>787</v>
      </c>
      <c r="C95" s="123">
        <v>1</v>
      </c>
      <c r="D95" s="123">
        <v>1</v>
      </c>
      <c r="E95" s="79"/>
      <c r="F95" s="79">
        <v>45455</v>
      </c>
      <c r="G95" s="79"/>
      <c r="H95" s="79"/>
      <c r="I95" s="79"/>
      <c r="J95" s="79"/>
      <c r="K95" s="123">
        <v>0</v>
      </c>
      <c r="L95" s="79"/>
      <c r="M95" s="123">
        <v>0</v>
      </c>
      <c r="N95" s="64" t="str">
        <f t="shared" si="2"/>
        <v>471788950</v>
      </c>
      <c r="O95" s="64" t="s">
        <v>513</v>
      </c>
      <c r="P95" s="64" t="s">
        <v>205</v>
      </c>
      <c r="Q95" s="64">
        <v>33</v>
      </c>
      <c r="R95" s="64" t="s">
        <v>564</v>
      </c>
      <c r="S95" s="64">
        <v>0</v>
      </c>
      <c r="T95" s="64">
        <v>0</v>
      </c>
      <c r="U95" s="64">
        <v>0</v>
      </c>
      <c r="V95" s="64">
        <v>0</v>
      </c>
      <c r="W95" s="64">
        <v>0</v>
      </c>
      <c r="X95" s="64">
        <v>1</v>
      </c>
      <c r="Y95" s="124" t="s">
        <v>196</v>
      </c>
      <c r="Z95" s="64" t="s">
        <v>788</v>
      </c>
      <c r="AA95" s="64">
        <v>471788950</v>
      </c>
      <c r="AB95" s="79">
        <v>17204</v>
      </c>
      <c r="AC95" s="64">
        <v>77</v>
      </c>
      <c r="AD95" s="64">
        <v>4288901</v>
      </c>
      <c r="AE95" s="64">
        <v>118</v>
      </c>
      <c r="AF95" s="64">
        <v>3122</v>
      </c>
      <c r="AG95" s="64">
        <v>659.44</v>
      </c>
      <c r="AH95" s="64">
        <v>3781.44</v>
      </c>
    </row>
    <row r="96" spans="1:35" ht="15" customHeight="1" x14ac:dyDescent="0.25">
      <c r="A96" s="79">
        <v>45373</v>
      </c>
      <c r="B96" s="79" t="s">
        <v>780</v>
      </c>
      <c r="C96" s="123">
        <v>1</v>
      </c>
      <c r="D96" s="123">
        <v>1</v>
      </c>
      <c r="E96" s="79"/>
      <c r="F96" s="79"/>
      <c r="G96" s="79"/>
      <c r="H96" s="79"/>
      <c r="I96" s="79">
        <v>45467</v>
      </c>
      <c r="J96" s="79" t="s">
        <v>789</v>
      </c>
      <c r="K96" s="123">
        <v>0</v>
      </c>
      <c r="L96" s="79"/>
      <c r="M96" s="123">
        <v>0</v>
      </c>
      <c r="N96" s="64" t="str">
        <f t="shared" si="2"/>
        <v>348635764</v>
      </c>
      <c r="O96" s="64" t="s">
        <v>176</v>
      </c>
      <c r="P96" s="64" t="s">
        <v>205</v>
      </c>
      <c r="Q96" s="64">
        <v>47</v>
      </c>
      <c r="R96" s="64" t="s">
        <v>553</v>
      </c>
      <c r="S96" s="64">
        <v>1</v>
      </c>
      <c r="T96" s="64">
        <v>0</v>
      </c>
      <c r="U96" s="64">
        <v>0</v>
      </c>
      <c r="V96" s="64">
        <v>0</v>
      </c>
      <c r="W96" s="64">
        <v>0</v>
      </c>
      <c r="X96" s="64">
        <v>1</v>
      </c>
      <c r="Y96" s="124" t="s">
        <v>240</v>
      </c>
      <c r="Z96" s="64" t="s">
        <v>790</v>
      </c>
      <c r="AA96" s="64">
        <v>7970049</v>
      </c>
      <c r="AB96" s="79">
        <v>25051</v>
      </c>
      <c r="AC96" s="64">
        <v>55</v>
      </c>
      <c r="AD96" s="64">
        <v>4278084</v>
      </c>
      <c r="AE96" s="64">
        <v>227</v>
      </c>
      <c r="AF96" s="64">
        <v>9464</v>
      </c>
      <c r="AG96" s="64">
        <v>1433.76</v>
      </c>
      <c r="AH96" s="64">
        <v>10897.76</v>
      </c>
    </row>
    <row r="97" spans="1:48" ht="15" customHeight="1" x14ac:dyDescent="0.25">
      <c r="A97" s="79">
        <v>45373</v>
      </c>
      <c r="B97" s="79" t="s">
        <v>791</v>
      </c>
      <c r="C97" s="123">
        <v>1</v>
      </c>
      <c r="D97" s="123">
        <v>1</v>
      </c>
      <c r="E97" s="79"/>
      <c r="F97" s="79"/>
      <c r="G97" s="79"/>
      <c r="H97" s="79"/>
      <c r="I97" s="79">
        <v>45483</v>
      </c>
      <c r="J97" s="79"/>
      <c r="K97" s="123">
        <v>0</v>
      </c>
      <c r="L97" s="79"/>
      <c r="M97" s="123">
        <v>0</v>
      </c>
      <c r="N97" s="64" t="str">
        <f t="shared" si="2"/>
        <v>475420535</v>
      </c>
      <c r="O97" s="64" t="s">
        <v>177</v>
      </c>
      <c r="P97" s="64" t="s">
        <v>205</v>
      </c>
      <c r="Q97" s="64">
        <v>23</v>
      </c>
      <c r="R97" s="64" t="s">
        <v>553</v>
      </c>
      <c r="S97" s="64">
        <v>0</v>
      </c>
      <c r="T97" s="64">
        <v>0</v>
      </c>
      <c r="U97" s="64">
        <v>0</v>
      </c>
      <c r="V97" s="64">
        <v>0</v>
      </c>
      <c r="W97" s="64">
        <v>0</v>
      </c>
      <c r="X97" s="64">
        <v>1</v>
      </c>
      <c r="Y97" s="124" t="s">
        <v>666</v>
      </c>
      <c r="Z97" s="64" t="s">
        <v>792</v>
      </c>
      <c r="AA97" s="64">
        <v>475420535</v>
      </c>
      <c r="AB97" s="79">
        <v>32332</v>
      </c>
      <c r="AC97" s="64">
        <v>35</v>
      </c>
      <c r="AD97" s="64">
        <v>4298575</v>
      </c>
      <c r="AE97" s="64">
        <v>215</v>
      </c>
      <c r="AF97" s="64">
        <v>4087</v>
      </c>
      <c r="AG97" s="64">
        <v>1065.76</v>
      </c>
      <c r="AH97" s="64">
        <v>5152.76</v>
      </c>
    </row>
    <row r="98" spans="1:48" s="143" customFormat="1" ht="15" x14ac:dyDescent="0.25">
      <c r="A98" s="141">
        <v>45393</v>
      </c>
      <c r="B98" s="141" t="s">
        <v>793</v>
      </c>
      <c r="C98" s="142">
        <v>0</v>
      </c>
      <c r="D98" s="123">
        <v>1</v>
      </c>
      <c r="E98" s="141"/>
      <c r="F98" s="141"/>
      <c r="G98" s="141"/>
      <c r="H98" s="141"/>
      <c r="I98" s="141"/>
      <c r="J98" s="141" t="s">
        <v>794</v>
      </c>
      <c r="K98" s="142">
        <v>0</v>
      </c>
      <c r="L98" s="141"/>
      <c r="M98" s="123">
        <v>0</v>
      </c>
      <c r="N98" s="143" t="str">
        <f t="shared" ref="N98:N105" si="3">MID(O98, FIND("[", O98) + 1, FIND("]", O98) - FIND("[", O98) - 1)</f>
        <v>475586806</v>
      </c>
      <c r="O98" s="143" t="s">
        <v>522</v>
      </c>
      <c r="P98" s="143" t="s">
        <v>240</v>
      </c>
      <c r="Q98" s="143">
        <v>27</v>
      </c>
      <c r="R98" s="143" t="s">
        <v>564</v>
      </c>
      <c r="S98" s="143">
        <v>0</v>
      </c>
      <c r="T98" s="143">
        <v>0</v>
      </c>
      <c r="U98" s="143">
        <v>0</v>
      </c>
      <c r="V98" s="143">
        <v>0</v>
      </c>
      <c r="W98" s="143">
        <v>0</v>
      </c>
      <c r="X98" s="143">
        <v>1</v>
      </c>
      <c r="Y98" s="144" t="s">
        <v>205</v>
      </c>
      <c r="Z98" s="143" t="s">
        <v>225</v>
      </c>
      <c r="AA98" s="143">
        <v>475586806</v>
      </c>
      <c r="AB98" s="141">
        <v>24500</v>
      </c>
      <c r="AC98" s="143">
        <v>57</v>
      </c>
      <c r="AD98" s="143">
        <v>4321765</v>
      </c>
      <c r="AE98" s="143">
        <v>95</v>
      </c>
      <c r="AF98" s="143">
        <v>1698.92</v>
      </c>
      <c r="AG98" s="143">
        <v>658.91</v>
      </c>
      <c r="AH98" s="143">
        <v>2357.83</v>
      </c>
    </row>
    <row r="99" spans="1:48" s="138" customFormat="1" ht="15" x14ac:dyDescent="0.25">
      <c r="A99" s="134">
        <v>45407</v>
      </c>
      <c r="B99" s="134" t="s">
        <v>795</v>
      </c>
      <c r="C99" s="137">
        <v>1</v>
      </c>
      <c r="D99" s="137">
        <v>1</v>
      </c>
      <c r="E99" s="134"/>
      <c r="F99" s="134"/>
      <c r="G99" s="134"/>
      <c r="H99" s="134"/>
      <c r="I99" s="134"/>
      <c r="J99" s="138" t="s">
        <v>796</v>
      </c>
      <c r="K99" s="137">
        <v>0</v>
      </c>
      <c r="L99" s="134"/>
      <c r="M99" s="137">
        <v>0</v>
      </c>
      <c r="N99" s="138" t="str">
        <f t="shared" si="3"/>
        <v>475618872</v>
      </c>
      <c r="O99" s="138" t="s">
        <v>524</v>
      </c>
      <c r="P99" s="138" t="s">
        <v>240</v>
      </c>
      <c r="Q99" s="138">
        <v>28</v>
      </c>
      <c r="R99" s="138" t="s">
        <v>553</v>
      </c>
      <c r="S99" s="138">
        <v>0</v>
      </c>
      <c r="T99" s="138">
        <v>0</v>
      </c>
      <c r="U99" s="138">
        <v>0</v>
      </c>
      <c r="V99" s="138">
        <v>0</v>
      </c>
      <c r="W99" s="138">
        <v>0</v>
      </c>
      <c r="X99" s="138">
        <v>1</v>
      </c>
      <c r="Y99" s="139" t="s">
        <v>240</v>
      </c>
      <c r="Z99" s="138" t="s">
        <v>509</v>
      </c>
      <c r="AA99" s="138">
        <v>475618872</v>
      </c>
      <c r="AB99" s="134">
        <v>35892</v>
      </c>
      <c r="AC99" s="138">
        <v>26</v>
      </c>
      <c r="AD99" s="138">
        <v>4324964</v>
      </c>
      <c r="AE99" s="138">
        <v>97</v>
      </c>
      <c r="AF99" s="138">
        <v>2024</v>
      </c>
      <c r="AG99" s="138">
        <v>139.76</v>
      </c>
      <c r="AH99" s="138">
        <v>2163.7600000000002</v>
      </c>
    </row>
    <row r="100" spans="1:48" ht="15" x14ac:dyDescent="0.25">
      <c r="A100" s="79">
        <v>45414</v>
      </c>
      <c r="B100" s="79" t="s">
        <v>797</v>
      </c>
      <c r="C100" s="123">
        <v>1</v>
      </c>
      <c r="D100" s="123">
        <v>1</v>
      </c>
      <c r="E100" s="79"/>
      <c r="F100" s="79"/>
      <c r="G100" s="79">
        <v>45482</v>
      </c>
      <c r="H100" s="79"/>
      <c r="I100" s="79"/>
      <c r="J100" s="79"/>
      <c r="K100" s="123">
        <v>0</v>
      </c>
      <c r="L100" s="79"/>
      <c r="M100" s="123">
        <v>0</v>
      </c>
      <c r="N100" s="64" t="str">
        <f t="shared" si="3"/>
        <v>700130425</v>
      </c>
      <c r="O100" s="64" t="s">
        <v>526</v>
      </c>
      <c r="P100" s="64" t="s">
        <v>205</v>
      </c>
      <c r="Q100" s="64">
        <v>24</v>
      </c>
      <c r="R100" s="64" t="s">
        <v>564</v>
      </c>
      <c r="S100" s="64">
        <v>0</v>
      </c>
      <c r="T100" s="64">
        <v>0</v>
      </c>
      <c r="U100" s="64">
        <v>0</v>
      </c>
      <c r="V100" s="64">
        <v>0</v>
      </c>
      <c r="W100" s="64">
        <v>0</v>
      </c>
      <c r="X100" s="64">
        <v>2</v>
      </c>
      <c r="Y100" s="124" t="s">
        <v>205</v>
      </c>
      <c r="Z100" s="64" t="s">
        <v>231</v>
      </c>
      <c r="AA100" s="64">
        <v>46516779</v>
      </c>
      <c r="AB100" s="79">
        <v>19751</v>
      </c>
      <c r="AC100" s="64">
        <v>70</v>
      </c>
      <c r="AD100" s="64">
        <v>4386757</v>
      </c>
      <c r="AE100" s="64">
        <v>87</v>
      </c>
      <c r="AF100" s="64">
        <v>2274</v>
      </c>
      <c r="AG100" s="64">
        <v>1470.41</v>
      </c>
      <c r="AH100" s="64">
        <v>3744.41</v>
      </c>
    </row>
    <row r="101" spans="1:48" ht="15" customHeight="1" x14ac:dyDescent="0.25">
      <c r="A101" s="79">
        <v>45436</v>
      </c>
      <c r="B101" s="79" t="s">
        <v>798</v>
      </c>
      <c r="C101" s="123">
        <v>1</v>
      </c>
      <c r="D101" s="123">
        <v>1</v>
      </c>
      <c r="E101" s="79"/>
      <c r="F101" s="79">
        <v>45468</v>
      </c>
      <c r="G101" s="79"/>
      <c r="H101" s="79"/>
      <c r="I101" s="79"/>
      <c r="J101" s="79" t="s">
        <v>799</v>
      </c>
      <c r="K101" s="123">
        <v>0</v>
      </c>
      <c r="L101" s="79"/>
      <c r="M101" s="123">
        <v>0</v>
      </c>
      <c r="N101" s="64" t="str">
        <f t="shared" si="3"/>
        <v>470339847</v>
      </c>
      <c r="O101" s="64" t="s">
        <v>527</v>
      </c>
      <c r="P101" s="64" t="s">
        <v>205</v>
      </c>
      <c r="Q101" s="64">
        <v>28</v>
      </c>
      <c r="R101" s="64" t="s">
        <v>564</v>
      </c>
      <c r="S101" s="64">
        <v>0</v>
      </c>
      <c r="T101" s="64">
        <v>0</v>
      </c>
      <c r="U101" s="64">
        <v>0</v>
      </c>
      <c r="V101" s="64">
        <v>0</v>
      </c>
      <c r="W101" s="64">
        <v>0</v>
      </c>
      <c r="X101" s="64">
        <v>1</v>
      </c>
      <c r="Y101" s="124" t="s">
        <v>240</v>
      </c>
      <c r="Z101" s="64" t="s">
        <v>800</v>
      </c>
      <c r="AA101" s="64">
        <v>470339847</v>
      </c>
      <c r="AB101" s="79">
        <v>20348</v>
      </c>
      <c r="AC101" s="64">
        <v>68</v>
      </c>
      <c r="AD101" s="64">
        <v>4421024</v>
      </c>
      <c r="AE101" s="64">
        <v>162</v>
      </c>
      <c r="AF101" s="64">
        <v>3565</v>
      </c>
      <c r="AG101" s="64">
        <v>933.76</v>
      </c>
      <c r="AH101" s="64">
        <v>4498.76</v>
      </c>
    </row>
    <row r="102" spans="1:48" ht="15" customHeight="1" x14ac:dyDescent="0.25">
      <c r="A102" s="79">
        <v>45471</v>
      </c>
      <c r="B102" s="79" t="s">
        <v>801</v>
      </c>
      <c r="C102" s="123">
        <v>1</v>
      </c>
      <c r="D102" s="123">
        <v>1</v>
      </c>
      <c r="E102" s="79"/>
      <c r="F102" s="79">
        <v>45510</v>
      </c>
      <c r="G102" s="79"/>
      <c r="H102" s="79"/>
      <c r="I102" s="79"/>
      <c r="J102" s="79"/>
      <c r="K102" s="123">
        <v>0</v>
      </c>
      <c r="L102" s="79"/>
      <c r="M102" s="123">
        <v>0</v>
      </c>
      <c r="N102" s="64" t="str">
        <f t="shared" si="3"/>
        <v>478492671</v>
      </c>
      <c r="O102" s="64" t="s">
        <v>529</v>
      </c>
      <c r="P102" s="64" t="s">
        <v>205</v>
      </c>
      <c r="Q102" s="64">
        <v>30</v>
      </c>
      <c r="R102" s="64" t="s">
        <v>564</v>
      </c>
      <c r="S102" s="64">
        <v>0</v>
      </c>
      <c r="T102" s="64">
        <v>0</v>
      </c>
      <c r="U102" s="64">
        <v>0</v>
      </c>
      <c r="V102" s="64">
        <v>0</v>
      </c>
      <c r="W102" s="64">
        <v>0</v>
      </c>
      <c r="X102" s="64">
        <v>1</v>
      </c>
      <c r="Y102" s="124" t="s">
        <v>240</v>
      </c>
      <c r="Z102" s="64" t="s">
        <v>802</v>
      </c>
      <c r="AA102" s="64">
        <v>478492671</v>
      </c>
      <c r="AB102" s="79">
        <v>22675</v>
      </c>
      <c r="AC102" s="64">
        <v>62</v>
      </c>
      <c r="AD102" s="64">
        <v>4475365</v>
      </c>
      <c r="AE102" s="64">
        <v>90</v>
      </c>
      <c r="AF102" s="64">
        <v>2072</v>
      </c>
      <c r="AG102" s="64">
        <v>950.83</v>
      </c>
      <c r="AH102" s="64">
        <v>3022.83</v>
      </c>
    </row>
    <row r="103" spans="1:48" ht="15" customHeight="1" x14ac:dyDescent="0.25">
      <c r="A103" s="79">
        <v>45471</v>
      </c>
      <c r="B103" s="79" t="s">
        <v>803</v>
      </c>
      <c r="C103" s="123">
        <v>1</v>
      </c>
      <c r="D103" s="123">
        <v>1</v>
      </c>
      <c r="E103" s="79"/>
      <c r="F103" s="79">
        <v>45506</v>
      </c>
      <c r="G103" s="79"/>
      <c r="H103" s="79"/>
      <c r="I103" s="79"/>
      <c r="J103" s="79"/>
      <c r="K103" s="123">
        <v>0</v>
      </c>
      <c r="L103" s="79"/>
      <c r="M103" s="123">
        <v>0</v>
      </c>
      <c r="N103" s="64" t="str">
        <f t="shared" si="3"/>
        <v>348381997</v>
      </c>
      <c r="O103" s="64" t="s">
        <v>530</v>
      </c>
      <c r="P103" s="64" t="s">
        <v>205</v>
      </c>
      <c r="Q103" s="64">
        <v>21</v>
      </c>
      <c r="R103" s="64" t="s">
        <v>564</v>
      </c>
      <c r="S103" s="64">
        <v>1</v>
      </c>
      <c r="T103" s="64">
        <v>0</v>
      </c>
      <c r="U103" s="64">
        <v>0</v>
      </c>
      <c r="V103" s="64">
        <v>1</v>
      </c>
      <c r="W103" s="64">
        <v>0</v>
      </c>
      <c r="X103" s="64">
        <v>1</v>
      </c>
      <c r="Y103" s="124" t="s">
        <v>205</v>
      </c>
      <c r="Z103" s="64" t="s">
        <v>804</v>
      </c>
      <c r="AA103" s="64">
        <v>7021611</v>
      </c>
      <c r="AB103" s="79">
        <v>18154</v>
      </c>
      <c r="AC103" s="64">
        <v>74</v>
      </c>
      <c r="AD103" s="64">
        <v>4493635</v>
      </c>
      <c r="AE103" s="64">
        <v>131</v>
      </c>
      <c r="AF103" s="64">
        <v>2024</v>
      </c>
      <c r="AG103" s="64">
        <v>1702.76</v>
      </c>
      <c r="AH103" s="64">
        <v>3726.76</v>
      </c>
    </row>
    <row r="104" spans="1:48" ht="15" customHeight="1" x14ac:dyDescent="0.2">
      <c r="A104" s="79">
        <v>45488</v>
      </c>
      <c r="B104" s="79" t="s">
        <v>805</v>
      </c>
      <c r="C104" s="123">
        <v>1</v>
      </c>
      <c r="D104" s="123">
        <v>1</v>
      </c>
      <c r="E104" s="79"/>
      <c r="F104" s="79"/>
      <c r="G104" s="79"/>
      <c r="I104" s="79">
        <v>45588</v>
      </c>
      <c r="J104" s="79"/>
      <c r="K104" s="123">
        <v>0</v>
      </c>
      <c r="L104" s="79"/>
      <c r="M104" s="123">
        <v>0</v>
      </c>
      <c r="N104" s="64" t="str">
        <f t="shared" si="3"/>
        <v>470196874</v>
      </c>
      <c r="O104" s="64" t="s">
        <v>806</v>
      </c>
      <c r="P104" s="64" t="s">
        <v>205</v>
      </c>
      <c r="Q104" s="64">
        <v>28</v>
      </c>
      <c r="R104" s="64" t="s">
        <v>564</v>
      </c>
      <c r="S104" s="64">
        <v>0</v>
      </c>
      <c r="T104" s="64">
        <v>0</v>
      </c>
      <c r="U104" s="64">
        <v>0</v>
      </c>
      <c r="V104" s="64">
        <v>0</v>
      </c>
      <c r="W104" s="64">
        <v>0</v>
      </c>
      <c r="X104" s="64">
        <v>1</v>
      </c>
      <c r="Y104" s="64" t="s">
        <v>205</v>
      </c>
      <c r="Z104" s="64" t="s">
        <v>807</v>
      </c>
      <c r="AA104" s="64">
        <v>470196874</v>
      </c>
      <c r="AB104" s="79">
        <v>19338</v>
      </c>
      <c r="AC104" s="64">
        <v>71</v>
      </c>
      <c r="AD104" s="64">
        <v>4494710</v>
      </c>
      <c r="AE104" s="64">
        <v>128</v>
      </c>
      <c r="AF104" s="64">
        <v>2389</v>
      </c>
      <c r="AG104" s="64">
        <v>1913.06</v>
      </c>
      <c r="AH104" s="64">
        <v>4302.0600000000004</v>
      </c>
    </row>
    <row r="105" spans="1:48" ht="15" customHeight="1" x14ac:dyDescent="0.2">
      <c r="A105" s="79">
        <v>45488</v>
      </c>
      <c r="B105" s="79" t="s">
        <v>808</v>
      </c>
      <c r="C105" s="123">
        <v>1</v>
      </c>
      <c r="D105" s="123">
        <v>1</v>
      </c>
      <c r="E105" s="79"/>
      <c r="F105" s="79">
        <v>45544</v>
      </c>
      <c r="G105" s="79"/>
      <c r="H105" s="79"/>
      <c r="I105" s="79"/>
      <c r="J105" s="79"/>
      <c r="K105" s="123">
        <v>0</v>
      </c>
      <c r="L105" s="79"/>
      <c r="M105" s="123">
        <v>0</v>
      </c>
      <c r="N105" s="64" t="str">
        <f t="shared" si="3"/>
        <v>348517384</v>
      </c>
      <c r="O105" s="64" t="s">
        <v>809</v>
      </c>
      <c r="P105" s="64" t="s">
        <v>205</v>
      </c>
      <c r="Q105" s="64">
        <v>38</v>
      </c>
      <c r="R105" s="64" t="s">
        <v>553</v>
      </c>
      <c r="S105" s="64">
        <v>0</v>
      </c>
      <c r="T105" s="64">
        <v>0</v>
      </c>
      <c r="U105" s="64">
        <v>0</v>
      </c>
      <c r="V105" s="64">
        <v>0</v>
      </c>
      <c r="W105" s="64">
        <v>1</v>
      </c>
      <c r="X105" s="64">
        <v>1</v>
      </c>
      <c r="Y105" s="64" t="s">
        <v>240</v>
      </c>
      <c r="Z105" s="64" t="s">
        <v>810</v>
      </c>
      <c r="AA105" s="64">
        <v>7508609</v>
      </c>
      <c r="AB105" s="79">
        <v>18778</v>
      </c>
      <c r="AC105" s="64">
        <v>73</v>
      </c>
      <c r="AD105" s="64">
        <v>4519389</v>
      </c>
      <c r="AE105" s="64">
        <v>219</v>
      </c>
      <c r="AF105" s="64">
        <v>7204</v>
      </c>
      <c r="AG105" s="64">
        <v>1370.7</v>
      </c>
      <c r="AH105" s="64">
        <v>8574.7000000000007</v>
      </c>
    </row>
    <row r="106" spans="1:48" x14ac:dyDescent="0.2">
      <c r="A106" s="79">
        <v>45513</v>
      </c>
      <c r="B106" s="145">
        <v>332930767</v>
      </c>
      <c r="C106" s="123">
        <v>1</v>
      </c>
      <c r="D106" s="123">
        <v>1</v>
      </c>
      <c r="E106" s="79"/>
      <c r="F106" s="79">
        <v>45594</v>
      </c>
      <c r="K106" s="123">
        <v>0</v>
      </c>
      <c r="M106" s="123">
        <v>0</v>
      </c>
      <c r="N106" s="64">
        <v>332930767</v>
      </c>
      <c r="O106" s="64" t="s">
        <v>811</v>
      </c>
      <c r="P106" s="64" t="s">
        <v>205</v>
      </c>
      <c r="Q106" s="64">
        <v>29</v>
      </c>
      <c r="R106" s="64" t="s">
        <v>564</v>
      </c>
      <c r="S106" s="64">
        <v>1</v>
      </c>
      <c r="T106" s="64">
        <v>1</v>
      </c>
      <c r="U106" s="64">
        <v>0</v>
      </c>
      <c r="V106" s="64">
        <v>0</v>
      </c>
      <c r="W106" s="64">
        <v>0</v>
      </c>
      <c r="X106" s="64">
        <v>1</v>
      </c>
      <c r="Y106" s="64" t="s">
        <v>666</v>
      </c>
      <c r="Z106" s="64" t="s">
        <v>812</v>
      </c>
      <c r="AA106" s="64">
        <v>332930767</v>
      </c>
      <c r="AB106" s="79">
        <v>20664</v>
      </c>
      <c r="AC106" s="64">
        <v>68</v>
      </c>
    </row>
    <row r="107" spans="1:48" x14ac:dyDescent="0.2">
      <c r="A107" s="79">
        <v>45572</v>
      </c>
      <c r="B107" s="79">
        <v>671809</v>
      </c>
      <c r="C107" s="123">
        <v>1</v>
      </c>
      <c r="D107" s="123">
        <v>1</v>
      </c>
      <c r="F107" s="79">
        <v>45616</v>
      </c>
      <c r="J107" s="64" t="s">
        <v>813</v>
      </c>
      <c r="K107" s="123">
        <v>0</v>
      </c>
      <c r="M107" s="123">
        <v>0</v>
      </c>
      <c r="N107" s="64">
        <v>671809</v>
      </c>
      <c r="O107" s="64" t="s">
        <v>814</v>
      </c>
      <c r="P107" s="64" t="s">
        <v>205</v>
      </c>
      <c r="Q107" s="64">
        <v>27</v>
      </c>
      <c r="R107" s="64" t="s">
        <v>564</v>
      </c>
      <c r="S107" s="64">
        <v>0</v>
      </c>
      <c r="T107" s="64">
        <v>0</v>
      </c>
      <c r="U107" s="64">
        <v>0</v>
      </c>
      <c r="V107" s="64">
        <v>0</v>
      </c>
      <c r="W107" s="64">
        <v>0</v>
      </c>
      <c r="X107" s="64">
        <v>0</v>
      </c>
      <c r="Y107" s="64" t="s">
        <v>205</v>
      </c>
      <c r="Z107" s="64" t="s">
        <v>815</v>
      </c>
      <c r="AA107" s="64">
        <v>671809</v>
      </c>
      <c r="AB107" s="79">
        <v>19400</v>
      </c>
      <c r="AC107" s="64">
        <v>71</v>
      </c>
    </row>
    <row r="108" spans="1:48" ht="15" x14ac:dyDescent="0.25">
      <c r="A108" s="147">
        <v>45576</v>
      </c>
      <c r="B108" s="148">
        <v>700150887</v>
      </c>
      <c r="C108" s="123">
        <v>1</v>
      </c>
      <c r="D108" s="123">
        <v>1</v>
      </c>
      <c r="E108" s="79">
        <v>45755</v>
      </c>
      <c r="K108" s="123">
        <v>0</v>
      </c>
      <c r="M108" s="123">
        <v>0</v>
      </c>
      <c r="N108" s="148">
        <v>700150887</v>
      </c>
      <c r="O108" s="146" t="s">
        <v>816</v>
      </c>
      <c r="P108" s="146" t="s">
        <v>205</v>
      </c>
      <c r="Q108" s="64">
        <v>38.5</v>
      </c>
      <c r="R108" s="64" t="s">
        <v>553</v>
      </c>
      <c r="S108" s="64">
        <v>0</v>
      </c>
      <c r="T108" s="64">
        <v>1</v>
      </c>
      <c r="U108" s="64">
        <v>0</v>
      </c>
      <c r="V108" s="64">
        <v>0</v>
      </c>
      <c r="W108" s="64">
        <v>0</v>
      </c>
      <c r="X108" s="64">
        <v>1</v>
      </c>
      <c r="Y108" s="64" t="s">
        <v>196</v>
      </c>
      <c r="Z108" s="146" t="s">
        <v>817</v>
      </c>
      <c r="AA108" s="146">
        <v>49568652</v>
      </c>
      <c r="AB108" s="147">
        <v>19532</v>
      </c>
      <c r="AC108" s="146">
        <v>71</v>
      </c>
      <c r="AD108" s="146">
        <v>4585901</v>
      </c>
      <c r="AG108" s="146" t="s">
        <v>283</v>
      </c>
      <c r="AH108" s="146">
        <v>154</v>
      </c>
      <c r="AI108" s="146">
        <v>4280</v>
      </c>
      <c r="AJ108" s="146">
        <v>1793.7</v>
      </c>
      <c r="AK108" s="146">
        <v>6073.7</v>
      </c>
      <c r="AL108" s="146"/>
      <c r="AM108" s="146"/>
      <c r="AN108" s="146" t="s">
        <v>818</v>
      </c>
      <c r="AO108" s="146" t="s">
        <v>819</v>
      </c>
      <c r="AP108" s="146" t="s">
        <v>820</v>
      </c>
      <c r="AQ108" s="146"/>
      <c r="AR108" s="146" t="s">
        <v>821</v>
      </c>
      <c r="AS108" s="146"/>
      <c r="AT108" s="146" t="s">
        <v>822</v>
      </c>
      <c r="AU108" s="146" t="s">
        <v>823</v>
      </c>
      <c r="AV108" s="146"/>
    </row>
    <row r="109" spans="1:48" ht="15" x14ac:dyDescent="0.25">
      <c r="A109" s="147">
        <v>45590</v>
      </c>
      <c r="B109" s="148">
        <v>700031020</v>
      </c>
      <c r="C109" s="123">
        <v>1</v>
      </c>
      <c r="D109" s="123">
        <v>1</v>
      </c>
      <c r="G109" s="79">
        <v>45685</v>
      </c>
      <c r="K109" s="123">
        <v>0</v>
      </c>
      <c r="M109" s="123">
        <v>0</v>
      </c>
      <c r="N109" s="148">
        <v>700031020</v>
      </c>
      <c r="O109" s="146" t="s">
        <v>824</v>
      </c>
      <c r="P109" s="146" t="s">
        <v>205</v>
      </c>
      <c r="Q109" s="64">
        <v>31.25</v>
      </c>
      <c r="R109" s="64" t="s">
        <v>553</v>
      </c>
      <c r="S109" s="64">
        <v>0</v>
      </c>
      <c r="T109" s="64">
        <v>1</v>
      </c>
      <c r="U109" s="64">
        <v>0</v>
      </c>
      <c r="V109" s="64">
        <v>0</v>
      </c>
      <c r="W109" s="64">
        <v>0</v>
      </c>
      <c r="X109" s="64">
        <v>1</v>
      </c>
      <c r="Y109" s="64" t="s">
        <v>196</v>
      </c>
      <c r="Z109" s="146" t="s">
        <v>825</v>
      </c>
      <c r="AA109" s="146">
        <v>14843791</v>
      </c>
      <c r="AB109" s="147">
        <v>19900</v>
      </c>
      <c r="AC109" s="146">
        <v>70</v>
      </c>
      <c r="AD109" s="146">
        <v>4695691</v>
      </c>
      <c r="AG109" s="146" t="s">
        <v>283</v>
      </c>
      <c r="AH109" s="146">
        <v>123</v>
      </c>
      <c r="AI109" s="146">
        <v>3869</v>
      </c>
      <c r="AJ109" s="146">
        <v>685.01</v>
      </c>
      <c r="AK109" s="146">
        <v>4554.01</v>
      </c>
      <c r="AL109" s="146"/>
      <c r="AM109" s="146"/>
      <c r="AN109" s="146" t="s">
        <v>818</v>
      </c>
      <c r="AO109" s="146" t="s">
        <v>826</v>
      </c>
      <c r="AP109" s="146" t="s">
        <v>820</v>
      </c>
      <c r="AQ109" s="146"/>
      <c r="AR109" s="146" t="s">
        <v>821</v>
      </c>
      <c r="AS109" s="146"/>
      <c r="AT109" s="146" t="s">
        <v>827</v>
      </c>
      <c r="AU109" s="146" t="s">
        <v>823</v>
      </c>
      <c r="AV109" s="146"/>
    </row>
    <row r="110" spans="1:48" ht="15" x14ac:dyDescent="0.25">
      <c r="A110" s="147">
        <v>45600</v>
      </c>
      <c r="B110" s="148">
        <v>450021035</v>
      </c>
      <c r="C110" s="123">
        <v>1</v>
      </c>
      <c r="D110" s="123">
        <v>1</v>
      </c>
      <c r="F110" s="79">
        <v>45670</v>
      </c>
      <c r="K110" s="123">
        <v>0</v>
      </c>
      <c r="M110" s="123">
        <v>0</v>
      </c>
      <c r="N110" s="148">
        <v>450021035</v>
      </c>
      <c r="O110" s="146" t="s">
        <v>828</v>
      </c>
      <c r="P110" s="146" t="s">
        <v>240</v>
      </c>
      <c r="Q110" s="64">
        <v>33</v>
      </c>
      <c r="R110" s="64" t="s">
        <v>564</v>
      </c>
      <c r="S110" s="64">
        <v>0</v>
      </c>
      <c r="T110" s="64">
        <v>1</v>
      </c>
      <c r="U110" s="64">
        <v>0</v>
      </c>
      <c r="V110" s="64">
        <v>0</v>
      </c>
      <c r="W110" s="64">
        <v>1</v>
      </c>
      <c r="X110" s="64">
        <v>1</v>
      </c>
      <c r="Y110" s="64" t="s">
        <v>196</v>
      </c>
      <c r="Z110" s="146" t="s">
        <v>825</v>
      </c>
      <c r="AA110" s="146">
        <v>450021035</v>
      </c>
      <c r="AB110" s="147">
        <v>17834</v>
      </c>
      <c r="AC110" s="146">
        <v>76</v>
      </c>
      <c r="AD110" s="146">
        <v>4654659</v>
      </c>
      <c r="AG110" s="146" t="s">
        <v>283</v>
      </c>
      <c r="AH110" s="146">
        <v>102</v>
      </c>
      <c r="AI110" s="146">
        <v>2230</v>
      </c>
      <c r="AJ110" s="146">
        <v>685.01</v>
      </c>
      <c r="AK110" s="146">
        <v>2915.01</v>
      </c>
      <c r="AL110" s="146"/>
      <c r="AM110" s="146"/>
      <c r="AN110" s="146" t="s">
        <v>818</v>
      </c>
      <c r="AO110" s="146" t="s">
        <v>826</v>
      </c>
      <c r="AP110" s="146" t="s">
        <v>820</v>
      </c>
      <c r="AQ110" s="146"/>
      <c r="AR110" s="146" t="s">
        <v>821</v>
      </c>
      <c r="AS110" s="146"/>
      <c r="AT110" s="146" t="s">
        <v>829</v>
      </c>
      <c r="AU110" s="146" t="s">
        <v>823</v>
      </c>
      <c r="AV110" s="146"/>
    </row>
    <row r="111" spans="1:48" ht="15" x14ac:dyDescent="0.25">
      <c r="A111" s="147">
        <v>45603</v>
      </c>
      <c r="B111" s="148">
        <v>331470567</v>
      </c>
      <c r="C111" s="123">
        <v>1</v>
      </c>
      <c r="D111" s="123">
        <v>1</v>
      </c>
      <c r="E111" s="79">
        <v>45672</v>
      </c>
      <c r="K111" s="123">
        <v>0</v>
      </c>
      <c r="M111" s="123">
        <v>0</v>
      </c>
      <c r="N111" s="148">
        <v>331470567</v>
      </c>
      <c r="O111" s="146" t="s">
        <v>830</v>
      </c>
      <c r="P111" s="146" t="s">
        <v>205</v>
      </c>
      <c r="Q111" s="64">
        <v>25.67</v>
      </c>
      <c r="R111" s="64" t="s">
        <v>564</v>
      </c>
      <c r="S111" s="64">
        <v>0</v>
      </c>
      <c r="T111" s="64">
        <v>1</v>
      </c>
      <c r="U111" s="64">
        <v>0</v>
      </c>
      <c r="V111" s="64">
        <v>0</v>
      </c>
      <c r="W111" s="64">
        <v>0</v>
      </c>
      <c r="X111" s="64">
        <v>1</v>
      </c>
      <c r="Y111" s="64" t="s">
        <v>205</v>
      </c>
      <c r="Z111" s="146" t="s">
        <v>831</v>
      </c>
      <c r="AA111" s="146">
        <v>60314309</v>
      </c>
      <c r="AB111" s="147">
        <v>24705</v>
      </c>
      <c r="AC111" s="146">
        <v>57</v>
      </c>
      <c r="AD111" s="146">
        <v>4636355</v>
      </c>
      <c r="AG111" s="146" t="s">
        <v>512</v>
      </c>
      <c r="AH111" s="146">
        <v>89</v>
      </c>
      <c r="AI111" s="146">
        <v>3439</v>
      </c>
      <c r="AJ111" s="146">
        <v>1846.07</v>
      </c>
      <c r="AK111" s="146">
        <v>5285.07</v>
      </c>
      <c r="AL111" s="146"/>
      <c r="AM111" s="146"/>
      <c r="AN111" s="146" t="s">
        <v>818</v>
      </c>
      <c r="AO111" s="146" t="s">
        <v>819</v>
      </c>
      <c r="AP111" s="146" t="s">
        <v>821</v>
      </c>
      <c r="AQ111" s="146"/>
      <c r="AR111" s="146" t="s">
        <v>821</v>
      </c>
      <c r="AS111" s="146"/>
      <c r="AT111" s="146" t="s">
        <v>832</v>
      </c>
      <c r="AU111" s="146" t="s">
        <v>823</v>
      </c>
      <c r="AV111" s="146"/>
    </row>
    <row r="112" spans="1:48" ht="15" x14ac:dyDescent="0.25">
      <c r="A112" s="147">
        <v>45614</v>
      </c>
      <c r="B112" s="148">
        <v>348065129</v>
      </c>
      <c r="C112" s="123">
        <v>1</v>
      </c>
      <c r="D112" s="123">
        <v>1</v>
      </c>
      <c r="G112" s="79">
        <v>45713</v>
      </c>
      <c r="K112" s="123">
        <v>0</v>
      </c>
      <c r="M112" s="123">
        <v>0</v>
      </c>
      <c r="N112" s="148">
        <v>348065129</v>
      </c>
      <c r="O112" s="146" t="s">
        <v>833</v>
      </c>
      <c r="P112" s="146" t="s">
        <v>205</v>
      </c>
      <c r="Q112" s="64">
        <v>40</v>
      </c>
      <c r="R112" s="64" t="s">
        <v>553</v>
      </c>
      <c r="S112" s="64">
        <v>1</v>
      </c>
      <c r="T112" s="64">
        <v>1</v>
      </c>
      <c r="U112" s="64">
        <v>0</v>
      </c>
      <c r="V112" s="64">
        <v>0</v>
      </c>
      <c r="W112" s="64">
        <v>0</v>
      </c>
      <c r="X112" s="64">
        <v>1</v>
      </c>
      <c r="Y112" s="64" t="s">
        <v>196</v>
      </c>
      <c r="Z112" s="146" t="s">
        <v>834</v>
      </c>
      <c r="AA112" s="146">
        <v>5922539</v>
      </c>
      <c r="AB112" s="147">
        <v>20870</v>
      </c>
      <c r="AC112" s="146">
        <v>67</v>
      </c>
      <c r="AD112" s="146">
        <v>4739721</v>
      </c>
      <c r="AG112" s="146" t="s">
        <v>283</v>
      </c>
      <c r="AH112" s="146">
        <v>138</v>
      </c>
      <c r="AI112" s="146">
        <v>2319</v>
      </c>
      <c r="AJ112" s="146">
        <v>1664.26</v>
      </c>
      <c r="AK112" s="146">
        <v>3983.26</v>
      </c>
      <c r="AL112" s="146"/>
      <c r="AM112" s="146"/>
      <c r="AN112" s="146" t="s">
        <v>818</v>
      </c>
      <c r="AO112" s="146" t="s">
        <v>835</v>
      </c>
      <c r="AP112" s="146" t="s">
        <v>821</v>
      </c>
      <c r="AQ112" s="146"/>
      <c r="AR112" s="146" t="s">
        <v>821</v>
      </c>
      <c r="AS112" s="146"/>
      <c r="AT112" s="146" t="s">
        <v>836</v>
      </c>
      <c r="AU112" s="146" t="s">
        <v>823</v>
      </c>
      <c r="AV112" s="146"/>
    </row>
    <row r="113" spans="1:48" ht="15" x14ac:dyDescent="0.25">
      <c r="A113" s="147">
        <v>45642</v>
      </c>
      <c r="B113" s="148">
        <v>700133146</v>
      </c>
      <c r="C113" s="123">
        <v>1</v>
      </c>
      <c r="D113" s="123">
        <v>1</v>
      </c>
      <c r="I113" s="79">
        <v>45714</v>
      </c>
      <c r="K113" s="123">
        <v>1</v>
      </c>
      <c r="M113" s="123">
        <v>0</v>
      </c>
      <c r="N113" s="148">
        <v>700133146</v>
      </c>
      <c r="O113" s="146" t="s">
        <v>837</v>
      </c>
      <c r="P113" s="146" t="s">
        <v>240</v>
      </c>
      <c r="Q113" s="64">
        <v>32</v>
      </c>
      <c r="R113" s="64" t="s">
        <v>564</v>
      </c>
      <c r="S113" s="64">
        <v>1</v>
      </c>
      <c r="T113" s="64">
        <v>1</v>
      </c>
      <c r="U113" s="64">
        <v>0</v>
      </c>
      <c r="V113" s="64">
        <v>0</v>
      </c>
      <c r="W113" s="64">
        <v>0</v>
      </c>
      <c r="X113" s="64">
        <v>1</v>
      </c>
      <c r="Y113" s="64" t="s">
        <v>205</v>
      </c>
      <c r="Z113" s="146" t="s">
        <v>838</v>
      </c>
      <c r="AA113" s="146">
        <v>43358928</v>
      </c>
      <c r="AB113" s="147">
        <v>22673</v>
      </c>
      <c r="AC113" s="146">
        <v>62</v>
      </c>
      <c r="AD113" s="146">
        <v>4775512</v>
      </c>
      <c r="AG113" s="146" t="s">
        <v>208</v>
      </c>
      <c r="AH113" s="146">
        <v>115</v>
      </c>
      <c r="AI113" s="146">
        <v>2765</v>
      </c>
      <c r="AJ113" s="146">
        <v>1798.36</v>
      </c>
      <c r="AK113" s="146">
        <v>4563.3599999999997</v>
      </c>
      <c r="AL113" s="146"/>
      <c r="AM113" s="146"/>
      <c r="AN113" s="146" t="s">
        <v>818</v>
      </c>
      <c r="AO113" s="146" t="s">
        <v>819</v>
      </c>
      <c r="AP113" s="146" t="s">
        <v>820</v>
      </c>
      <c r="AQ113" s="146"/>
      <c r="AR113" s="146" t="s">
        <v>821</v>
      </c>
      <c r="AS113" s="146"/>
      <c r="AT113" s="146" t="s">
        <v>839</v>
      </c>
      <c r="AU113" s="146" t="s">
        <v>823</v>
      </c>
      <c r="AV113" s="146"/>
    </row>
    <row r="114" spans="1:48" s="86" customFormat="1" ht="15" x14ac:dyDescent="0.25">
      <c r="A114" s="156">
        <v>45667</v>
      </c>
      <c r="B114" s="157">
        <v>611190</v>
      </c>
      <c r="C114" s="158">
        <v>1</v>
      </c>
      <c r="D114" s="158">
        <v>1</v>
      </c>
      <c r="H114" s="160">
        <v>45783</v>
      </c>
      <c r="K114" s="158">
        <v>0</v>
      </c>
      <c r="L114" s="158"/>
      <c r="M114" s="158"/>
      <c r="N114" s="157">
        <v>611190</v>
      </c>
      <c r="O114" s="159" t="s">
        <v>386</v>
      </c>
      <c r="P114" s="159" t="s">
        <v>205</v>
      </c>
      <c r="Q114" s="86">
        <v>33.96</v>
      </c>
      <c r="R114" s="86" t="s">
        <v>553</v>
      </c>
      <c r="S114" s="86">
        <v>1</v>
      </c>
      <c r="T114" s="86">
        <v>1</v>
      </c>
      <c r="U114" s="86">
        <v>0</v>
      </c>
      <c r="V114" s="86">
        <v>0</v>
      </c>
      <c r="W114" s="86">
        <v>1</v>
      </c>
      <c r="X114" s="86">
        <v>1</v>
      </c>
      <c r="Y114" s="86" t="s">
        <v>205</v>
      </c>
      <c r="Z114" s="159" t="s">
        <v>840</v>
      </c>
      <c r="AA114" s="159">
        <v>52219086</v>
      </c>
      <c r="AB114" s="156">
        <v>22973</v>
      </c>
      <c r="AC114" s="159" t="s">
        <v>308</v>
      </c>
      <c r="AD114" s="159">
        <v>4832156</v>
      </c>
      <c r="AG114" s="159" t="s">
        <v>354</v>
      </c>
      <c r="AH114" s="159">
        <v>124</v>
      </c>
      <c r="AI114" s="159">
        <v>2274</v>
      </c>
      <c r="AJ114" s="159">
        <v>1516.04</v>
      </c>
      <c r="AK114" s="159">
        <v>3790.04</v>
      </c>
      <c r="AL114" s="159"/>
      <c r="AM114" s="159"/>
      <c r="AN114" s="159" t="s">
        <v>818</v>
      </c>
      <c r="AO114" s="159" t="s">
        <v>841</v>
      </c>
      <c r="AP114" s="159" t="s">
        <v>820</v>
      </c>
      <c r="AQ114" s="159"/>
      <c r="AR114" s="159" t="s">
        <v>821</v>
      </c>
      <c r="AS114" s="159"/>
      <c r="AT114" s="159" t="s">
        <v>842</v>
      </c>
      <c r="AU114" s="159"/>
      <c r="AV114" s="159"/>
    </row>
    <row r="115" spans="1:48" ht="15" x14ac:dyDescent="0.25">
      <c r="A115" s="147">
        <v>45681</v>
      </c>
      <c r="B115" s="148">
        <v>454469495</v>
      </c>
      <c r="N115" s="148">
        <v>454469495</v>
      </c>
      <c r="O115" s="146" t="s">
        <v>843</v>
      </c>
      <c r="P115" s="146" t="s">
        <v>205</v>
      </c>
      <c r="Y115" s="64" t="s">
        <v>196</v>
      </c>
      <c r="Z115" s="146" t="s">
        <v>825</v>
      </c>
      <c r="AA115" s="146">
        <v>454469495</v>
      </c>
      <c r="AB115" s="147">
        <v>26857</v>
      </c>
      <c r="AC115" s="146" t="s">
        <v>462</v>
      </c>
      <c r="AD115" s="146">
        <v>4793223</v>
      </c>
      <c r="AG115" s="146" t="s">
        <v>283</v>
      </c>
      <c r="AH115" s="146">
        <v>251</v>
      </c>
      <c r="AI115" s="146">
        <v>14071.7</v>
      </c>
      <c r="AJ115" s="146">
        <v>1242.1500000000001</v>
      </c>
      <c r="AK115" s="146">
        <v>15313.85</v>
      </c>
      <c r="AL115" s="146"/>
      <c r="AM115" s="146"/>
      <c r="AN115" s="146" t="s">
        <v>818</v>
      </c>
      <c r="AO115" s="146" t="s">
        <v>826</v>
      </c>
      <c r="AP115" s="146" t="s">
        <v>820</v>
      </c>
      <c r="AQ115" s="146"/>
      <c r="AR115" s="146" t="s">
        <v>821</v>
      </c>
      <c r="AS115" s="146"/>
      <c r="AT115" s="146" t="s">
        <v>844</v>
      </c>
      <c r="AU115" s="146" t="s">
        <v>823</v>
      </c>
      <c r="AV115" s="146"/>
    </row>
    <row r="116" spans="1:48" ht="15" x14ac:dyDescent="0.25">
      <c r="A116" s="147">
        <v>45691</v>
      </c>
      <c r="B116" s="148">
        <v>365370758</v>
      </c>
      <c r="N116" s="148">
        <v>365370758</v>
      </c>
      <c r="O116" s="146" t="s">
        <v>845</v>
      </c>
      <c r="P116" s="146" t="s">
        <v>205</v>
      </c>
      <c r="Y116" s="64" t="s">
        <v>196</v>
      </c>
      <c r="Z116" s="146" t="s">
        <v>825</v>
      </c>
      <c r="AA116" s="146">
        <v>52886025</v>
      </c>
      <c r="AB116" s="147">
        <v>18666</v>
      </c>
      <c r="AC116" s="146" t="s">
        <v>407</v>
      </c>
      <c r="AD116" s="146">
        <v>4797949</v>
      </c>
      <c r="AG116" s="146" t="s">
        <v>283</v>
      </c>
      <c r="AH116" s="146">
        <v>129</v>
      </c>
      <c r="AI116" s="146">
        <v>3346</v>
      </c>
      <c r="AJ116" s="146">
        <v>748.39</v>
      </c>
      <c r="AK116" s="146">
        <v>4094.39</v>
      </c>
      <c r="AL116" s="146"/>
      <c r="AM116" s="146"/>
      <c r="AN116" s="146" t="s">
        <v>818</v>
      </c>
      <c r="AO116" s="146" t="s">
        <v>846</v>
      </c>
      <c r="AP116" s="146" t="s">
        <v>820</v>
      </c>
      <c r="AQ116" s="146"/>
      <c r="AR116" s="146" t="s">
        <v>821</v>
      </c>
      <c r="AS116" s="146"/>
      <c r="AT116" s="146" t="s">
        <v>847</v>
      </c>
      <c r="AU116" s="146" t="s">
        <v>823</v>
      </c>
      <c r="AV116" s="146"/>
    </row>
    <row r="117" spans="1:48" ht="15" x14ac:dyDescent="0.25">
      <c r="A117" s="147">
        <v>45691</v>
      </c>
      <c r="B117" s="148">
        <v>334954765</v>
      </c>
      <c r="N117" s="148">
        <v>334954765</v>
      </c>
      <c r="O117" s="146" t="s">
        <v>848</v>
      </c>
      <c r="P117" s="146" t="s">
        <v>205</v>
      </c>
      <c r="Y117" s="64" t="s">
        <v>196</v>
      </c>
      <c r="Z117" s="146" t="s">
        <v>825</v>
      </c>
      <c r="AA117" s="146">
        <v>15352065</v>
      </c>
      <c r="AB117" s="147">
        <v>15690</v>
      </c>
      <c r="AC117" s="146" t="s">
        <v>849</v>
      </c>
      <c r="AD117" s="146">
        <v>4855201</v>
      </c>
      <c r="AG117" s="146" t="s">
        <v>283</v>
      </c>
      <c r="AH117" s="146">
        <v>131</v>
      </c>
      <c r="AI117" s="146">
        <v>3421</v>
      </c>
      <c r="AJ117" s="146">
        <v>2618.39</v>
      </c>
      <c r="AK117" s="146">
        <v>6039.39</v>
      </c>
      <c r="AL117" s="146"/>
      <c r="AM117" s="146"/>
      <c r="AN117" s="146" t="s">
        <v>818</v>
      </c>
      <c r="AO117" s="146" t="s">
        <v>826</v>
      </c>
      <c r="AP117" s="146" t="s">
        <v>818</v>
      </c>
      <c r="AQ117" s="146"/>
      <c r="AR117" s="146" t="s">
        <v>821</v>
      </c>
      <c r="AS117" s="146"/>
      <c r="AT117" s="146" t="s">
        <v>850</v>
      </c>
      <c r="AU117" s="146" t="s">
        <v>823</v>
      </c>
      <c r="AV117" s="146"/>
    </row>
    <row r="118" spans="1:48" s="86" customFormat="1" ht="15" x14ac:dyDescent="0.25">
      <c r="A118" s="156">
        <v>45702</v>
      </c>
      <c r="B118" s="157">
        <v>692426</v>
      </c>
      <c r="C118" s="158">
        <v>1</v>
      </c>
      <c r="D118" s="158">
        <v>1</v>
      </c>
      <c r="G118" s="160">
        <v>45736</v>
      </c>
      <c r="K118" s="158">
        <v>0</v>
      </c>
      <c r="L118" s="158"/>
      <c r="M118" s="158"/>
      <c r="N118" s="157">
        <v>692426</v>
      </c>
      <c r="O118" s="159" t="s">
        <v>851</v>
      </c>
      <c r="P118" s="159" t="s">
        <v>205</v>
      </c>
      <c r="Q118" s="86">
        <v>23.91</v>
      </c>
      <c r="R118" s="86" t="s">
        <v>564</v>
      </c>
      <c r="S118" s="86">
        <v>0</v>
      </c>
      <c r="T118" s="86">
        <v>1</v>
      </c>
      <c r="U118" s="86">
        <v>0</v>
      </c>
      <c r="V118" s="86">
        <v>0</v>
      </c>
      <c r="W118" s="86">
        <v>0</v>
      </c>
      <c r="X118" s="86">
        <v>0</v>
      </c>
      <c r="Y118" s="86" t="s">
        <v>205</v>
      </c>
      <c r="Z118" s="159" t="s">
        <v>852</v>
      </c>
      <c r="AA118" s="159">
        <v>3602083</v>
      </c>
      <c r="AB118" s="156">
        <v>19676</v>
      </c>
      <c r="AC118" s="159" t="s">
        <v>236</v>
      </c>
      <c r="AD118" s="159">
        <v>4828776</v>
      </c>
      <c r="AG118" s="159" t="s">
        <v>354</v>
      </c>
      <c r="AH118" s="159">
        <v>109</v>
      </c>
      <c r="AI118" s="159">
        <v>2088</v>
      </c>
      <c r="AJ118" s="159">
        <v>777.04</v>
      </c>
      <c r="AK118" s="159">
        <v>2865.04</v>
      </c>
      <c r="AL118" s="159"/>
      <c r="AM118" s="159"/>
      <c r="AN118" s="159" t="s">
        <v>818</v>
      </c>
      <c r="AO118" s="159" t="s">
        <v>853</v>
      </c>
      <c r="AP118" s="159" t="s">
        <v>820</v>
      </c>
      <c r="AQ118" s="159"/>
      <c r="AR118" s="159" t="s">
        <v>821</v>
      </c>
      <c r="AS118" s="159"/>
      <c r="AT118" s="159" t="s">
        <v>854</v>
      </c>
      <c r="AU118" s="159" t="s">
        <v>823</v>
      </c>
      <c r="AV118" s="156">
        <v>45750</v>
      </c>
    </row>
    <row r="119" spans="1:48" s="86" customFormat="1" ht="15" x14ac:dyDescent="0.25">
      <c r="A119" s="156">
        <v>45709</v>
      </c>
      <c r="B119" s="157">
        <v>476891601</v>
      </c>
      <c r="C119" s="158">
        <v>1</v>
      </c>
      <c r="D119" s="158">
        <v>1</v>
      </c>
      <c r="G119" s="160">
        <v>45776</v>
      </c>
      <c r="K119" s="158">
        <v>0</v>
      </c>
      <c r="L119" s="158"/>
      <c r="M119" s="158"/>
      <c r="N119" s="157">
        <v>476891601</v>
      </c>
      <c r="O119" s="159" t="s">
        <v>855</v>
      </c>
      <c r="P119" s="159" t="s">
        <v>205</v>
      </c>
      <c r="Q119" s="86">
        <v>26.62</v>
      </c>
      <c r="R119" s="86" t="s">
        <v>564</v>
      </c>
      <c r="S119" s="86">
        <v>0</v>
      </c>
      <c r="T119" s="86">
        <v>0</v>
      </c>
      <c r="U119" s="86">
        <v>0</v>
      </c>
      <c r="V119" s="86">
        <v>0</v>
      </c>
      <c r="W119" s="86">
        <v>0</v>
      </c>
      <c r="X119" s="86">
        <v>0</v>
      </c>
      <c r="Y119" s="86" t="s">
        <v>205</v>
      </c>
      <c r="Z119" s="159" t="s">
        <v>225</v>
      </c>
      <c r="AA119" s="159">
        <v>476891601</v>
      </c>
      <c r="AB119" s="156">
        <v>31558</v>
      </c>
      <c r="AC119" s="159" t="s">
        <v>856</v>
      </c>
      <c r="AD119" s="159">
        <v>4893094</v>
      </c>
      <c r="AG119" s="159" t="s">
        <v>857</v>
      </c>
      <c r="AH119" s="159">
        <v>100</v>
      </c>
      <c r="AI119" s="159">
        <v>2088</v>
      </c>
      <c r="AJ119" s="159">
        <v>1024.03</v>
      </c>
      <c r="AK119" s="159">
        <v>3112.03</v>
      </c>
      <c r="AL119" s="159"/>
      <c r="AM119" s="159"/>
      <c r="AN119" s="159" t="s">
        <v>818</v>
      </c>
      <c r="AO119" s="159" t="s">
        <v>846</v>
      </c>
      <c r="AP119" s="159" t="s">
        <v>820</v>
      </c>
      <c r="AQ119" s="159"/>
      <c r="AR119" s="159" t="s">
        <v>821</v>
      </c>
      <c r="AS119" s="159"/>
      <c r="AT119" s="159" t="s">
        <v>858</v>
      </c>
      <c r="AU119" s="159" t="s">
        <v>823</v>
      </c>
      <c r="AV119" s="159"/>
    </row>
    <row r="120" spans="1:48" ht="15" x14ac:dyDescent="0.25">
      <c r="A120" s="147">
        <v>45733</v>
      </c>
      <c r="B120" s="148">
        <v>766378</v>
      </c>
      <c r="N120" s="148">
        <v>766378</v>
      </c>
      <c r="O120" s="146" t="s">
        <v>859</v>
      </c>
      <c r="P120" s="146" t="s">
        <v>240</v>
      </c>
      <c r="Y120" s="64" t="s">
        <v>196</v>
      </c>
      <c r="Z120" s="146" t="s">
        <v>860</v>
      </c>
      <c r="AA120" s="146">
        <v>8791493</v>
      </c>
      <c r="AB120" s="147">
        <v>17367</v>
      </c>
      <c r="AC120" s="146" t="s">
        <v>514</v>
      </c>
      <c r="AD120" s="146">
        <v>4936937</v>
      </c>
      <c r="AG120" s="146" t="s">
        <v>283</v>
      </c>
      <c r="AH120" s="146">
        <v>272</v>
      </c>
      <c r="AI120" s="146">
        <v>5765</v>
      </c>
      <c r="AJ120" s="146">
        <v>2311.77</v>
      </c>
      <c r="AK120" s="146">
        <v>8076.77</v>
      </c>
      <c r="AL120" s="146"/>
      <c r="AM120" s="146"/>
      <c r="AN120" s="146" t="s">
        <v>818</v>
      </c>
      <c r="AO120" s="146" t="s">
        <v>846</v>
      </c>
      <c r="AP120" s="146" t="s">
        <v>820</v>
      </c>
      <c r="AQ120" s="146"/>
      <c r="AR120" s="146" t="s">
        <v>821</v>
      </c>
      <c r="AS120" s="146"/>
      <c r="AT120" s="146" t="s">
        <v>861</v>
      </c>
      <c r="AU120" s="146" t="s">
        <v>823</v>
      </c>
      <c r="AV120" s="146"/>
    </row>
    <row r="121" spans="1:48" s="86" customFormat="1" ht="15" x14ac:dyDescent="0.25">
      <c r="A121" s="156">
        <v>45744</v>
      </c>
      <c r="B121" s="157">
        <v>465150936</v>
      </c>
      <c r="C121" s="158">
        <v>1</v>
      </c>
      <c r="D121" s="158">
        <v>1</v>
      </c>
      <c r="F121" s="160">
        <v>45785</v>
      </c>
      <c r="K121" s="158">
        <v>0</v>
      </c>
      <c r="L121" s="158"/>
      <c r="M121" s="158"/>
      <c r="N121" s="157">
        <v>465150936</v>
      </c>
      <c r="O121" s="159" t="s">
        <v>862</v>
      </c>
      <c r="P121" s="159" t="s">
        <v>205</v>
      </c>
      <c r="Q121" s="86">
        <v>26.66</v>
      </c>
      <c r="R121" s="86" t="s">
        <v>553</v>
      </c>
      <c r="S121" s="86">
        <v>1</v>
      </c>
      <c r="T121" s="86">
        <v>1</v>
      </c>
      <c r="U121" s="86">
        <v>0</v>
      </c>
      <c r="V121" s="86">
        <v>0</v>
      </c>
      <c r="W121" s="86">
        <v>0</v>
      </c>
      <c r="X121" s="86">
        <v>0</v>
      </c>
      <c r="Y121" s="86" t="s">
        <v>205</v>
      </c>
      <c r="Z121" s="159" t="s">
        <v>863</v>
      </c>
      <c r="AA121" s="159">
        <v>465150936</v>
      </c>
      <c r="AB121" s="156">
        <v>21714</v>
      </c>
      <c r="AC121" s="159" t="s">
        <v>864</v>
      </c>
      <c r="AD121" s="159">
        <v>4933977</v>
      </c>
      <c r="AG121" s="159" t="s">
        <v>254</v>
      </c>
      <c r="AH121" s="159">
        <v>79</v>
      </c>
      <c r="AI121" s="159">
        <v>2088</v>
      </c>
      <c r="AJ121" s="159">
        <v>681.61</v>
      </c>
      <c r="AK121" s="159">
        <v>2769.61</v>
      </c>
      <c r="AL121" s="159"/>
      <c r="AM121" s="159"/>
      <c r="AN121" s="159" t="s">
        <v>818</v>
      </c>
      <c r="AO121" s="159" t="s">
        <v>846</v>
      </c>
      <c r="AP121" s="159" t="s">
        <v>820</v>
      </c>
      <c r="AQ121" s="159"/>
      <c r="AR121" s="159" t="s">
        <v>821</v>
      </c>
      <c r="AS121" s="159"/>
      <c r="AT121" s="159" t="s">
        <v>865</v>
      </c>
      <c r="AU121" s="159" t="s">
        <v>823</v>
      </c>
      <c r="AV121" s="159"/>
    </row>
    <row r="122" spans="1:48" ht="15" x14ac:dyDescent="0.25">
      <c r="A122" s="147">
        <v>45754</v>
      </c>
      <c r="B122" s="148">
        <v>480315670</v>
      </c>
      <c r="N122" s="148">
        <v>480315670</v>
      </c>
      <c r="O122" s="146" t="s">
        <v>866</v>
      </c>
      <c r="P122" s="146" t="s">
        <v>205</v>
      </c>
      <c r="Y122" s="64" t="s">
        <v>196</v>
      </c>
      <c r="Z122" s="146" t="s">
        <v>867</v>
      </c>
      <c r="AA122" s="146">
        <v>480315670</v>
      </c>
      <c r="AB122" s="147">
        <v>23197</v>
      </c>
      <c r="AC122" s="146" t="s">
        <v>325</v>
      </c>
      <c r="AD122" s="146">
        <v>4946511</v>
      </c>
      <c r="AG122" s="146" t="s">
        <v>283</v>
      </c>
      <c r="AH122" s="146">
        <v>183</v>
      </c>
      <c r="AI122" s="146">
        <v>6000</v>
      </c>
      <c r="AJ122" s="146">
        <v>389.78</v>
      </c>
      <c r="AK122" s="146">
        <v>6389.78</v>
      </c>
      <c r="AL122" s="146"/>
      <c r="AM122" s="146"/>
      <c r="AN122" s="146" t="s">
        <v>818</v>
      </c>
      <c r="AO122" s="146" t="s">
        <v>835</v>
      </c>
      <c r="AP122" s="146" t="s">
        <v>820</v>
      </c>
      <c r="AQ122" s="146"/>
      <c r="AR122" s="146" t="s">
        <v>821</v>
      </c>
      <c r="AS122" s="146"/>
      <c r="AT122" s="146" t="s">
        <v>868</v>
      </c>
      <c r="AU122" s="146" t="s">
        <v>823</v>
      </c>
      <c r="AV122" s="146"/>
    </row>
    <row r="123" spans="1:48" ht="15" x14ac:dyDescent="0.25">
      <c r="A123" s="147">
        <v>45754</v>
      </c>
      <c r="B123" s="148">
        <v>367816345</v>
      </c>
      <c r="N123" s="148">
        <v>367816345</v>
      </c>
      <c r="O123" s="146" t="s">
        <v>869</v>
      </c>
      <c r="P123" s="146" t="s">
        <v>205</v>
      </c>
      <c r="Y123" s="64" t="s">
        <v>240</v>
      </c>
      <c r="Z123" s="146" t="s">
        <v>870</v>
      </c>
      <c r="AA123" s="146">
        <v>55440614</v>
      </c>
      <c r="AB123" s="147">
        <v>23238</v>
      </c>
      <c r="AC123" s="146" t="s">
        <v>325</v>
      </c>
      <c r="AD123" s="146">
        <v>4979644</v>
      </c>
      <c r="AG123" s="146" t="s">
        <v>283</v>
      </c>
      <c r="AH123" s="146">
        <v>193</v>
      </c>
      <c r="AI123" s="146">
        <v>10802</v>
      </c>
      <c r="AJ123" s="146">
        <v>2346.7800000000002</v>
      </c>
      <c r="AK123" s="146">
        <v>13148.78</v>
      </c>
      <c r="AL123" s="146"/>
      <c r="AM123" s="146"/>
      <c r="AN123" s="146" t="s">
        <v>818</v>
      </c>
      <c r="AO123" s="146" t="s">
        <v>819</v>
      </c>
      <c r="AP123" s="146" t="s">
        <v>820</v>
      </c>
      <c r="AQ123" s="146"/>
      <c r="AR123" s="146" t="s">
        <v>821</v>
      </c>
      <c r="AS123" s="146"/>
      <c r="AT123" s="146" t="s">
        <v>871</v>
      </c>
      <c r="AU123" s="146" t="s">
        <v>823</v>
      </c>
      <c r="AV123" s="14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EEB4C-E2EE-4BB5-A887-7051DF87A066}">
  <dimension ref="A1:K135"/>
  <sheetViews>
    <sheetView topLeftCell="A95" workbookViewId="0">
      <selection activeCell="C125" sqref="C125"/>
    </sheetView>
  </sheetViews>
  <sheetFormatPr defaultRowHeight="12.75" x14ac:dyDescent="0.2"/>
  <cols>
    <col min="1" max="1" width="21.5703125" customWidth="1"/>
    <col min="2" max="2" width="14.140625" customWidth="1"/>
    <col min="3" max="4" width="31" customWidth="1"/>
    <col min="5" max="5" width="20.28515625" customWidth="1"/>
    <col min="6" max="6" width="25.7109375" customWidth="1"/>
    <col min="7" max="7" width="25.28515625" customWidth="1"/>
    <col min="8" max="8" width="23.85546875" customWidth="1"/>
    <col min="9" max="9" width="21.42578125" customWidth="1"/>
    <col min="10" max="10" width="21.28515625" customWidth="1"/>
    <col min="11" max="11" width="36.5703125" customWidth="1"/>
  </cols>
  <sheetData>
    <row r="1" spans="1:11" ht="15" x14ac:dyDescent="0.25">
      <c r="A1" s="117" t="s">
        <v>179</v>
      </c>
      <c r="B1" s="117" t="s">
        <v>3</v>
      </c>
      <c r="C1" s="117" t="s">
        <v>181</v>
      </c>
      <c r="D1" s="117" t="s">
        <v>4</v>
      </c>
      <c r="E1" s="120" t="s">
        <v>549</v>
      </c>
      <c r="F1" s="117" t="s">
        <v>872</v>
      </c>
      <c r="G1" s="117" t="s">
        <v>873</v>
      </c>
      <c r="H1" s="117" t="s">
        <v>874</v>
      </c>
      <c r="I1" s="117" t="s">
        <v>875</v>
      </c>
      <c r="J1" s="117" t="s">
        <v>876</v>
      </c>
      <c r="K1" s="117" t="s">
        <v>184</v>
      </c>
    </row>
    <row r="2" spans="1:11" ht="15" x14ac:dyDescent="0.25">
      <c r="A2" s="79">
        <v>44368</v>
      </c>
      <c r="B2" s="79" t="s">
        <v>551</v>
      </c>
      <c r="C2" s="64" t="s">
        <v>194</v>
      </c>
      <c r="D2" s="79">
        <v>27215</v>
      </c>
      <c r="E2" s="124" t="s">
        <v>196</v>
      </c>
      <c r="K2" s="64" t="s">
        <v>554</v>
      </c>
    </row>
    <row r="3" spans="1:11" ht="15" x14ac:dyDescent="0.25">
      <c r="A3" s="79">
        <v>44406</v>
      </c>
      <c r="B3" s="79" t="s">
        <v>555</v>
      </c>
      <c r="C3" s="64" t="s">
        <v>204</v>
      </c>
      <c r="D3" s="79">
        <v>28699</v>
      </c>
      <c r="E3" s="124" t="s">
        <v>205</v>
      </c>
      <c r="K3" s="64" t="s">
        <v>206</v>
      </c>
    </row>
    <row r="4" spans="1:11" ht="15" x14ac:dyDescent="0.25">
      <c r="A4" s="79">
        <v>44420</v>
      </c>
      <c r="B4" s="79" t="s">
        <v>556</v>
      </c>
      <c r="C4" s="64" t="s">
        <v>209</v>
      </c>
      <c r="D4" s="79">
        <v>23456</v>
      </c>
      <c r="E4" s="124" t="s">
        <v>196</v>
      </c>
      <c r="K4" s="64" t="s">
        <v>210</v>
      </c>
    </row>
    <row r="5" spans="1:11" ht="15" x14ac:dyDescent="0.25">
      <c r="A5" s="116">
        <v>44431</v>
      </c>
      <c r="B5" s="116" t="s">
        <v>557</v>
      </c>
      <c r="C5" s="129" t="s">
        <v>213</v>
      </c>
      <c r="D5" s="116">
        <v>14095</v>
      </c>
      <c r="E5" s="130" t="s">
        <v>196</v>
      </c>
      <c r="K5" s="129" t="s">
        <v>214</v>
      </c>
    </row>
    <row r="6" spans="1:11" ht="15" x14ac:dyDescent="0.25">
      <c r="A6" s="79">
        <v>44448</v>
      </c>
      <c r="B6" s="79" t="s">
        <v>562</v>
      </c>
      <c r="C6" s="64" t="s">
        <v>216</v>
      </c>
      <c r="D6" s="79">
        <v>20127</v>
      </c>
      <c r="E6" s="124" t="s">
        <v>196</v>
      </c>
      <c r="K6" s="64" t="s">
        <v>565</v>
      </c>
    </row>
    <row r="7" spans="1:11" ht="15" x14ac:dyDescent="0.25">
      <c r="A7" s="79">
        <v>44448</v>
      </c>
      <c r="B7" s="79" t="s">
        <v>566</v>
      </c>
      <c r="C7" s="64" t="s">
        <v>220</v>
      </c>
      <c r="D7" s="79">
        <v>32053</v>
      </c>
      <c r="E7" s="124" t="s">
        <v>196</v>
      </c>
      <c r="K7" s="64" t="s">
        <v>567</v>
      </c>
    </row>
    <row r="8" spans="1:11" ht="15" x14ac:dyDescent="0.25">
      <c r="A8" s="79">
        <v>44463</v>
      </c>
      <c r="B8" s="79" t="s">
        <v>568</v>
      </c>
      <c r="C8" s="64" t="s">
        <v>224</v>
      </c>
      <c r="D8" s="79">
        <v>26660</v>
      </c>
      <c r="E8" s="124" t="s">
        <v>205</v>
      </c>
      <c r="K8" s="64" t="s">
        <v>569</v>
      </c>
    </row>
    <row r="9" spans="1:11" ht="15" x14ac:dyDescent="0.25">
      <c r="A9" s="79">
        <v>44483</v>
      </c>
      <c r="B9" s="79" t="s">
        <v>570</v>
      </c>
      <c r="C9" s="64" t="s">
        <v>230</v>
      </c>
      <c r="D9" s="79">
        <v>22316</v>
      </c>
      <c r="E9" s="124" t="s">
        <v>205</v>
      </c>
      <c r="K9" s="64" t="s">
        <v>572</v>
      </c>
    </row>
    <row r="10" spans="1:11" ht="15" x14ac:dyDescent="0.25">
      <c r="A10" s="79">
        <v>44511</v>
      </c>
      <c r="B10" s="79" t="s">
        <v>573</v>
      </c>
      <c r="C10" s="64" t="s">
        <v>235</v>
      </c>
      <c r="D10" s="79">
        <v>18347</v>
      </c>
      <c r="E10" s="124" t="s">
        <v>205</v>
      </c>
      <c r="K10" s="64" t="s">
        <v>575</v>
      </c>
    </row>
    <row r="11" spans="1:11" ht="15" x14ac:dyDescent="0.25">
      <c r="A11" s="79">
        <v>44515</v>
      </c>
      <c r="B11" s="79" t="s">
        <v>576</v>
      </c>
      <c r="C11" s="64" t="s">
        <v>239</v>
      </c>
      <c r="D11" s="79">
        <v>18349</v>
      </c>
      <c r="E11" s="124" t="s">
        <v>240</v>
      </c>
      <c r="K11" s="64" t="s">
        <v>577</v>
      </c>
    </row>
    <row r="12" spans="1:11" ht="15" x14ac:dyDescent="0.25">
      <c r="A12" s="79">
        <v>44515</v>
      </c>
      <c r="B12" s="79" t="s">
        <v>578</v>
      </c>
      <c r="C12" s="64" t="s">
        <v>243</v>
      </c>
      <c r="D12" s="79">
        <v>21312</v>
      </c>
      <c r="E12" s="124" t="s">
        <v>196</v>
      </c>
      <c r="K12" s="64" t="s">
        <v>580</v>
      </c>
    </row>
    <row r="13" spans="1:11" ht="15" x14ac:dyDescent="0.25">
      <c r="A13" s="79">
        <v>44550</v>
      </c>
      <c r="B13" s="79" t="s">
        <v>581</v>
      </c>
      <c r="C13" s="64" t="s">
        <v>248</v>
      </c>
      <c r="D13" s="79">
        <v>19198</v>
      </c>
      <c r="E13" s="124" t="s">
        <v>205</v>
      </c>
      <c r="K13" s="64" t="s">
        <v>583</v>
      </c>
    </row>
    <row r="14" spans="1:11" ht="15" x14ac:dyDescent="0.25">
      <c r="A14" s="79">
        <v>44560</v>
      </c>
      <c r="B14" s="79" t="s">
        <v>584</v>
      </c>
      <c r="C14" s="64" t="s">
        <v>252</v>
      </c>
      <c r="D14" s="79">
        <v>15377</v>
      </c>
      <c r="E14" s="124" t="s">
        <v>205</v>
      </c>
      <c r="K14" s="64" t="s">
        <v>225</v>
      </c>
    </row>
    <row r="15" spans="1:11" ht="15" x14ac:dyDescent="0.25">
      <c r="A15" s="79">
        <v>44623</v>
      </c>
      <c r="B15" s="79" t="s">
        <v>585</v>
      </c>
      <c r="C15" s="64" t="s">
        <v>255</v>
      </c>
      <c r="D15" s="79">
        <v>28595</v>
      </c>
      <c r="E15" s="124" t="s">
        <v>240</v>
      </c>
      <c r="K15" s="64" t="s">
        <v>587</v>
      </c>
    </row>
    <row r="16" spans="1:11" ht="15" x14ac:dyDescent="0.25">
      <c r="A16" s="79">
        <v>44623</v>
      </c>
      <c r="B16" s="79" t="s">
        <v>588</v>
      </c>
      <c r="C16" s="64" t="s">
        <v>259</v>
      </c>
      <c r="D16" s="79">
        <v>23372</v>
      </c>
      <c r="E16" s="124" t="s">
        <v>205</v>
      </c>
      <c r="K16" s="64" t="s">
        <v>589</v>
      </c>
    </row>
    <row r="17" spans="1:11" ht="15" x14ac:dyDescent="0.25">
      <c r="A17" s="79">
        <v>44630</v>
      </c>
      <c r="B17" s="79" t="s">
        <v>590</v>
      </c>
      <c r="C17" s="64" t="s">
        <v>262</v>
      </c>
      <c r="D17" s="79">
        <v>19826</v>
      </c>
      <c r="E17" s="124" t="s">
        <v>205</v>
      </c>
      <c r="K17" s="64" t="s">
        <v>592</v>
      </c>
    </row>
    <row r="18" spans="1:11" ht="15" x14ac:dyDescent="0.25">
      <c r="A18" s="79">
        <v>44641</v>
      </c>
      <c r="B18" s="79" t="s">
        <v>593</v>
      </c>
      <c r="C18" s="64" t="s">
        <v>265</v>
      </c>
      <c r="D18" s="79">
        <v>22575</v>
      </c>
      <c r="E18" s="124" t="s">
        <v>196</v>
      </c>
      <c r="K18" s="64" t="s">
        <v>595</v>
      </c>
    </row>
    <row r="19" spans="1:11" ht="15" x14ac:dyDescent="0.25">
      <c r="A19" s="79">
        <v>44648</v>
      </c>
      <c r="B19" s="79" t="s">
        <v>596</v>
      </c>
      <c r="C19" s="64" t="s">
        <v>270</v>
      </c>
      <c r="D19" s="79">
        <v>19686</v>
      </c>
      <c r="E19" s="124" t="s">
        <v>196</v>
      </c>
      <c r="K19" s="64" t="s">
        <v>597</v>
      </c>
    </row>
    <row r="20" spans="1:11" ht="15" x14ac:dyDescent="0.25">
      <c r="A20" s="79">
        <v>44665</v>
      </c>
      <c r="B20" s="79" t="s">
        <v>598</v>
      </c>
      <c r="C20" s="64" t="s">
        <v>274</v>
      </c>
      <c r="D20" s="79">
        <v>15734</v>
      </c>
      <c r="E20" s="124" t="s">
        <v>205</v>
      </c>
      <c r="K20" s="64" t="s">
        <v>599</v>
      </c>
    </row>
    <row r="21" spans="1:11" ht="15" x14ac:dyDescent="0.25">
      <c r="A21" s="79">
        <v>44679</v>
      </c>
      <c r="B21" s="79" t="s">
        <v>600</v>
      </c>
      <c r="C21" s="64" t="s">
        <v>276</v>
      </c>
      <c r="D21" s="79">
        <v>24433</v>
      </c>
      <c r="E21" s="124" t="s">
        <v>205</v>
      </c>
      <c r="K21" s="64" t="s">
        <v>602</v>
      </c>
    </row>
    <row r="22" spans="1:11" ht="15" x14ac:dyDescent="0.25">
      <c r="A22" s="79">
        <v>44721</v>
      </c>
      <c r="B22" s="79" t="s">
        <v>603</v>
      </c>
      <c r="C22" s="64" t="s">
        <v>280</v>
      </c>
      <c r="D22" s="79">
        <v>35368</v>
      </c>
      <c r="E22" s="124" t="s">
        <v>240</v>
      </c>
      <c r="K22" s="64" t="s">
        <v>604</v>
      </c>
    </row>
    <row r="23" spans="1:11" ht="15" x14ac:dyDescent="0.25">
      <c r="A23" s="79">
        <v>44721</v>
      </c>
      <c r="B23" s="79" t="s">
        <v>605</v>
      </c>
      <c r="C23" s="64" t="s">
        <v>287</v>
      </c>
      <c r="D23" s="79">
        <v>25605</v>
      </c>
      <c r="E23" s="124" t="s">
        <v>205</v>
      </c>
      <c r="K23" s="64" t="s">
        <v>608</v>
      </c>
    </row>
    <row r="24" spans="1:11" ht="15" x14ac:dyDescent="0.25">
      <c r="A24" s="79">
        <v>44732</v>
      </c>
      <c r="B24" s="79" t="s">
        <v>609</v>
      </c>
      <c r="C24" s="64" t="s">
        <v>293</v>
      </c>
      <c r="D24" s="79">
        <v>24402</v>
      </c>
      <c r="E24" s="124" t="s">
        <v>196</v>
      </c>
      <c r="K24" s="64" t="s">
        <v>611</v>
      </c>
    </row>
    <row r="25" spans="1:11" ht="15" x14ac:dyDescent="0.25">
      <c r="A25" s="79">
        <v>44732</v>
      </c>
      <c r="B25" s="79" t="s">
        <v>612</v>
      </c>
      <c r="C25" s="64" t="s">
        <v>296</v>
      </c>
      <c r="D25" s="79">
        <v>17333</v>
      </c>
      <c r="E25" s="124" t="s">
        <v>196</v>
      </c>
      <c r="K25" s="64" t="s">
        <v>614</v>
      </c>
    </row>
    <row r="26" spans="1:11" ht="15" x14ac:dyDescent="0.25">
      <c r="A26" s="79">
        <v>44742</v>
      </c>
      <c r="B26" s="79" t="s">
        <v>615</v>
      </c>
      <c r="C26" s="64" t="s">
        <v>298</v>
      </c>
      <c r="D26" s="79">
        <v>20252</v>
      </c>
      <c r="E26" s="124" t="s">
        <v>196</v>
      </c>
      <c r="K26" s="64" t="s">
        <v>214</v>
      </c>
    </row>
    <row r="27" spans="1:11" ht="15" x14ac:dyDescent="0.25">
      <c r="A27" s="79">
        <v>44770</v>
      </c>
      <c r="B27" s="79" t="s">
        <v>617</v>
      </c>
      <c r="C27" s="64" t="s">
        <v>300</v>
      </c>
      <c r="D27" s="79">
        <v>19927</v>
      </c>
      <c r="E27" s="124" t="s">
        <v>205</v>
      </c>
      <c r="K27" s="64" t="s">
        <v>618</v>
      </c>
    </row>
    <row r="28" spans="1:11" ht="15" x14ac:dyDescent="0.25">
      <c r="A28" s="79">
        <v>44770</v>
      </c>
      <c r="B28" s="79" t="s">
        <v>619</v>
      </c>
      <c r="C28" s="64" t="s">
        <v>302</v>
      </c>
      <c r="D28" s="79">
        <v>23713</v>
      </c>
      <c r="E28" s="124" t="s">
        <v>205</v>
      </c>
      <c r="K28" s="64" t="s">
        <v>620</v>
      </c>
    </row>
    <row r="29" spans="1:11" ht="15" x14ac:dyDescent="0.25">
      <c r="A29" s="79">
        <v>44781</v>
      </c>
      <c r="B29" s="79" t="s">
        <v>590</v>
      </c>
      <c r="C29" s="64" t="s">
        <v>262</v>
      </c>
      <c r="D29" s="79">
        <v>19826</v>
      </c>
      <c r="E29" s="124" t="s">
        <v>205</v>
      </c>
      <c r="K29" s="64" t="s">
        <v>622</v>
      </c>
    </row>
    <row r="30" spans="1:11" ht="15" x14ac:dyDescent="0.25">
      <c r="A30" s="79">
        <v>44788</v>
      </c>
      <c r="B30" s="79" t="s">
        <v>623</v>
      </c>
      <c r="C30" s="64" t="s">
        <v>307</v>
      </c>
      <c r="D30" s="79">
        <v>22001</v>
      </c>
      <c r="E30" s="124" t="s">
        <v>196</v>
      </c>
      <c r="K30" s="64" t="s">
        <v>625</v>
      </c>
    </row>
    <row r="31" spans="1:11" ht="15" x14ac:dyDescent="0.25">
      <c r="A31" s="79">
        <v>44816</v>
      </c>
      <c r="B31" s="79" t="s">
        <v>626</v>
      </c>
      <c r="C31" s="64" t="s">
        <v>310</v>
      </c>
      <c r="D31" s="79">
        <v>30059</v>
      </c>
      <c r="E31" s="124" t="s">
        <v>240</v>
      </c>
      <c r="K31" s="64" t="s">
        <v>628</v>
      </c>
    </row>
    <row r="32" spans="1:11" ht="15" x14ac:dyDescent="0.25">
      <c r="A32" s="134">
        <v>44816</v>
      </c>
      <c r="B32" s="134" t="s">
        <v>629</v>
      </c>
      <c r="C32" s="138" t="s">
        <v>317</v>
      </c>
      <c r="D32" s="134">
        <v>36625</v>
      </c>
      <c r="E32" s="139" t="s">
        <v>240</v>
      </c>
      <c r="K32" s="138" t="s">
        <v>631</v>
      </c>
    </row>
    <row r="33" spans="1:11" ht="15" x14ac:dyDescent="0.25">
      <c r="A33" s="79">
        <v>44833</v>
      </c>
      <c r="B33" s="79" t="s">
        <v>632</v>
      </c>
      <c r="C33" s="64" t="s">
        <v>323</v>
      </c>
      <c r="D33" s="79">
        <v>22408</v>
      </c>
      <c r="E33" s="124" t="s">
        <v>196</v>
      </c>
      <c r="K33" s="64" t="s">
        <v>634</v>
      </c>
    </row>
    <row r="34" spans="1:11" ht="15" x14ac:dyDescent="0.25">
      <c r="A34" s="79">
        <v>44851</v>
      </c>
      <c r="B34" s="79" t="s">
        <v>635</v>
      </c>
      <c r="C34" s="64" t="s">
        <v>329</v>
      </c>
      <c r="D34" s="79">
        <v>21285</v>
      </c>
      <c r="E34" s="124" t="s">
        <v>196</v>
      </c>
      <c r="K34" s="64" t="s">
        <v>637</v>
      </c>
    </row>
    <row r="35" spans="1:11" ht="15" x14ac:dyDescent="0.25">
      <c r="A35" s="79">
        <v>44858</v>
      </c>
      <c r="B35" s="79" t="s">
        <v>581</v>
      </c>
      <c r="C35" s="64" t="s">
        <v>248</v>
      </c>
      <c r="D35" s="79">
        <v>19198</v>
      </c>
      <c r="E35" s="124" t="s">
        <v>205</v>
      </c>
      <c r="K35" s="64" t="s">
        <v>641</v>
      </c>
    </row>
    <row r="36" spans="1:11" ht="15" x14ac:dyDescent="0.25">
      <c r="A36" s="116">
        <v>44868</v>
      </c>
      <c r="B36" s="116" t="s">
        <v>642</v>
      </c>
      <c r="C36" s="129" t="s">
        <v>335</v>
      </c>
      <c r="D36" s="116">
        <v>22861</v>
      </c>
      <c r="E36" s="130" t="s">
        <v>205</v>
      </c>
      <c r="K36" s="129" t="s">
        <v>644</v>
      </c>
    </row>
    <row r="37" spans="1:11" ht="15" x14ac:dyDescent="0.25">
      <c r="A37" s="79">
        <v>44868</v>
      </c>
      <c r="B37" s="79" t="s">
        <v>645</v>
      </c>
      <c r="C37" s="64" t="s">
        <v>337</v>
      </c>
      <c r="D37" s="79">
        <v>19886</v>
      </c>
      <c r="E37" s="124" t="s">
        <v>240</v>
      </c>
      <c r="K37" s="64" t="s">
        <v>646</v>
      </c>
    </row>
    <row r="38" spans="1:11" ht="15" x14ac:dyDescent="0.25">
      <c r="A38" s="79">
        <v>44883</v>
      </c>
      <c r="B38" s="79" t="s">
        <v>647</v>
      </c>
      <c r="C38" s="64" t="s">
        <v>344</v>
      </c>
      <c r="D38" s="79">
        <v>29260</v>
      </c>
      <c r="E38" s="124" t="s">
        <v>205</v>
      </c>
      <c r="K38" s="64" t="s">
        <v>648</v>
      </c>
    </row>
    <row r="39" spans="1:11" ht="15" x14ac:dyDescent="0.25">
      <c r="A39" s="79">
        <v>44893</v>
      </c>
      <c r="B39" s="79" t="s">
        <v>649</v>
      </c>
      <c r="C39" s="64" t="s">
        <v>353</v>
      </c>
      <c r="D39" s="79">
        <v>19841</v>
      </c>
      <c r="E39" s="124" t="s">
        <v>205</v>
      </c>
      <c r="K39" s="64" t="s">
        <v>651</v>
      </c>
    </row>
    <row r="40" spans="1:11" ht="15" x14ac:dyDescent="0.25">
      <c r="A40" s="79">
        <v>44893</v>
      </c>
      <c r="B40" s="79" t="s">
        <v>652</v>
      </c>
      <c r="C40" s="64" t="s">
        <v>358</v>
      </c>
      <c r="D40" s="79">
        <v>20533</v>
      </c>
      <c r="E40" s="124" t="s">
        <v>196</v>
      </c>
      <c r="K40" s="64" t="s">
        <v>654</v>
      </c>
    </row>
    <row r="41" spans="1:11" ht="15" x14ac:dyDescent="0.25">
      <c r="A41" s="79">
        <v>44914</v>
      </c>
      <c r="B41" s="79" t="s">
        <v>655</v>
      </c>
      <c r="C41" s="64" t="s">
        <v>360</v>
      </c>
      <c r="D41" s="79">
        <v>31391</v>
      </c>
      <c r="E41" s="124" t="s">
        <v>240</v>
      </c>
      <c r="K41" s="64" t="s">
        <v>657</v>
      </c>
    </row>
    <row r="42" spans="1:11" ht="15" x14ac:dyDescent="0.25">
      <c r="A42" s="79">
        <v>44931</v>
      </c>
      <c r="B42" s="79" t="s">
        <v>658</v>
      </c>
      <c r="C42" s="64" t="s">
        <v>365</v>
      </c>
      <c r="D42" s="79">
        <v>19703</v>
      </c>
      <c r="E42" s="124" t="s">
        <v>205</v>
      </c>
      <c r="K42" s="64" t="s">
        <v>659</v>
      </c>
    </row>
    <row r="43" spans="1:11" ht="15" x14ac:dyDescent="0.25">
      <c r="A43" s="79">
        <v>44938</v>
      </c>
      <c r="B43" s="79" t="s">
        <v>660</v>
      </c>
      <c r="C43" s="64" t="s">
        <v>369</v>
      </c>
      <c r="D43" s="79">
        <v>18297</v>
      </c>
      <c r="E43" s="124" t="s">
        <v>196</v>
      </c>
      <c r="K43" s="64" t="s">
        <v>324</v>
      </c>
    </row>
    <row r="44" spans="1:11" ht="15" x14ac:dyDescent="0.25">
      <c r="A44" s="79">
        <v>44949</v>
      </c>
      <c r="B44" s="79" t="s">
        <v>662</v>
      </c>
      <c r="C44" s="64" t="s">
        <v>372</v>
      </c>
      <c r="D44" s="79">
        <v>21634</v>
      </c>
      <c r="E44" s="124" t="s">
        <v>196</v>
      </c>
      <c r="K44" s="64" t="s">
        <v>664</v>
      </c>
    </row>
    <row r="45" spans="1:11" ht="15" x14ac:dyDescent="0.25">
      <c r="A45" s="79">
        <v>44949</v>
      </c>
      <c r="B45" s="79" t="s">
        <v>665</v>
      </c>
      <c r="C45" s="64" t="s">
        <v>374</v>
      </c>
      <c r="D45" s="79">
        <v>19745</v>
      </c>
      <c r="E45" s="124" t="s">
        <v>666</v>
      </c>
      <c r="K45" s="64" t="s">
        <v>667</v>
      </c>
    </row>
    <row r="46" spans="1:11" ht="15" x14ac:dyDescent="0.25">
      <c r="A46" s="79">
        <v>44967</v>
      </c>
      <c r="B46" s="79" t="s">
        <v>668</v>
      </c>
      <c r="C46" s="64" t="s">
        <v>378</v>
      </c>
      <c r="D46" s="79">
        <v>19784</v>
      </c>
      <c r="E46" s="124" t="s">
        <v>205</v>
      </c>
      <c r="K46" s="64" t="s">
        <v>670</v>
      </c>
    </row>
    <row r="47" spans="1:11" ht="15" x14ac:dyDescent="0.25">
      <c r="A47" s="79">
        <v>44984</v>
      </c>
      <c r="B47" s="79" t="s">
        <v>562</v>
      </c>
      <c r="C47" s="64" t="s">
        <v>216</v>
      </c>
      <c r="D47" s="79">
        <v>20127</v>
      </c>
      <c r="E47" s="124" t="s">
        <v>240</v>
      </c>
      <c r="K47" s="64" t="s">
        <v>673</v>
      </c>
    </row>
    <row r="48" spans="1:11" ht="15" x14ac:dyDescent="0.25">
      <c r="A48" s="79">
        <v>44987</v>
      </c>
      <c r="B48" s="79" t="s">
        <v>674</v>
      </c>
      <c r="C48" s="64" t="s">
        <v>386</v>
      </c>
      <c r="D48" s="79">
        <v>22973</v>
      </c>
      <c r="E48" s="124" t="s">
        <v>240</v>
      </c>
      <c r="K48" s="64" t="s">
        <v>675</v>
      </c>
    </row>
    <row r="49" spans="1:11" ht="15" x14ac:dyDescent="0.25">
      <c r="A49" s="79">
        <v>44995</v>
      </c>
      <c r="B49" s="79" t="s">
        <v>676</v>
      </c>
      <c r="C49" s="64" t="s">
        <v>390</v>
      </c>
      <c r="D49" s="79">
        <v>17535</v>
      </c>
      <c r="E49" s="124" t="s">
        <v>196</v>
      </c>
      <c r="K49" s="64" t="s">
        <v>678</v>
      </c>
    </row>
    <row r="50" spans="1:11" ht="15" x14ac:dyDescent="0.25">
      <c r="A50" s="79">
        <v>45005</v>
      </c>
      <c r="B50" s="79" t="s">
        <v>679</v>
      </c>
      <c r="C50" s="64" t="s">
        <v>393</v>
      </c>
      <c r="D50" s="79">
        <v>17638</v>
      </c>
      <c r="E50" s="124" t="s">
        <v>196</v>
      </c>
      <c r="K50" s="64" t="s">
        <v>681</v>
      </c>
    </row>
    <row r="51" spans="1:11" ht="15" x14ac:dyDescent="0.25">
      <c r="A51" s="79">
        <v>45009</v>
      </c>
      <c r="B51" s="79" t="s">
        <v>682</v>
      </c>
      <c r="C51" s="64" t="s">
        <v>397</v>
      </c>
      <c r="D51" s="79">
        <v>23887</v>
      </c>
      <c r="E51" s="124" t="s">
        <v>666</v>
      </c>
      <c r="K51" s="64" t="s">
        <v>684</v>
      </c>
    </row>
    <row r="52" spans="1:11" ht="15" x14ac:dyDescent="0.25">
      <c r="A52" s="79">
        <v>45012</v>
      </c>
      <c r="B52" s="79" t="s">
        <v>685</v>
      </c>
      <c r="C52" s="64" t="s">
        <v>401</v>
      </c>
      <c r="D52" s="79">
        <v>17694</v>
      </c>
      <c r="E52" s="124" t="s">
        <v>196</v>
      </c>
      <c r="K52" s="64" t="s">
        <v>687</v>
      </c>
    </row>
    <row r="53" spans="1:11" ht="15" x14ac:dyDescent="0.25">
      <c r="A53" s="79">
        <v>45022</v>
      </c>
      <c r="B53" s="79" t="s">
        <v>688</v>
      </c>
      <c r="C53" s="64" t="s">
        <v>402</v>
      </c>
      <c r="D53" s="79">
        <v>21300</v>
      </c>
      <c r="E53" s="124" t="s">
        <v>240</v>
      </c>
      <c r="K53" s="64" t="s">
        <v>689</v>
      </c>
    </row>
    <row r="54" spans="1:11" ht="15" x14ac:dyDescent="0.25">
      <c r="A54" s="116">
        <v>45023</v>
      </c>
      <c r="B54" s="116" t="s">
        <v>690</v>
      </c>
      <c r="C54" s="129" t="s">
        <v>405</v>
      </c>
      <c r="D54" s="116">
        <v>24285</v>
      </c>
      <c r="E54" s="130" t="s">
        <v>196</v>
      </c>
      <c r="K54" s="129" t="s">
        <v>693</v>
      </c>
    </row>
    <row r="55" spans="1:11" ht="15" x14ac:dyDescent="0.25">
      <c r="A55" s="79">
        <v>45043</v>
      </c>
      <c r="B55" s="79" t="s">
        <v>694</v>
      </c>
      <c r="C55" s="64" t="s">
        <v>406</v>
      </c>
      <c r="D55" s="79">
        <v>18211</v>
      </c>
      <c r="E55" s="124" t="s">
        <v>205</v>
      </c>
      <c r="K55" s="64" t="s">
        <v>695</v>
      </c>
    </row>
    <row r="56" spans="1:11" ht="15" x14ac:dyDescent="0.25">
      <c r="A56" s="79">
        <v>45044</v>
      </c>
      <c r="B56" s="79" t="s">
        <v>696</v>
      </c>
      <c r="C56" s="64" t="s">
        <v>409</v>
      </c>
      <c r="D56" s="79">
        <v>19176</v>
      </c>
      <c r="E56" s="124" t="s">
        <v>205</v>
      </c>
      <c r="K56" s="64" t="s">
        <v>697</v>
      </c>
    </row>
    <row r="57" spans="1:11" ht="15" x14ac:dyDescent="0.25">
      <c r="A57" s="152" t="s">
        <v>877</v>
      </c>
      <c r="B57" s="152" t="s">
        <v>698</v>
      </c>
      <c r="C57" s="155" t="s">
        <v>412</v>
      </c>
      <c r="D57" s="152">
        <v>27503</v>
      </c>
      <c r="E57" s="151" t="s">
        <v>196</v>
      </c>
      <c r="K57" s="155" t="s">
        <v>700</v>
      </c>
    </row>
    <row r="58" spans="1:11" ht="15" x14ac:dyDescent="0.25">
      <c r="A58" s="79">
        <v>45068</v>
      </c>
      <c r="B58" s="79" t="s">
        <v>701</v>
      </c>
      <c r="C58" s="64" t="s">
        <v>416</v>
      </c>
      <c r="D58" s="79">
        <v>23447</v>
      </c>
      <c r="E58" s="124" t="s">
        <v>196</v>
      </c>
      <c r="K58" s="64" t="s">
        <v>702</v>
      </c>
    </row>
    <row r="59" spans="1:11" ht="15" x14ac:dyDescent="0.25">
      <c r="A59" s="79">
        <v>45072</v>
      </c>
      <c r="B59" s="79" t="s">
        <v>703</v>
      </c>
      <c r="C59" s="64" t="s">
        <v>421</v>
      </c>
      <c r="D59" s="79">
        <v>20347</v>
      </c>
      <c r="E59" s="124" t="s">
        <v>240</v>
      </c>
      <c r="K59" s="64" t="s">
        <v>705</v>
      </c>
    </row>
    <row r="60" spans="1:11" ht="15" x14ac:dyDescent="0.25">
      <c r="A60" s="79">
        <v>45072</v>
      </c>
      <c r="B60" s="79" t="s">
        <v>706</v>
      </c>
      <c r="C60" s="64" t="s">
        <v>423</v>
      </c>
      <c r="D60" s="79">
        <v>22969</v>
      </c>
      <c r="E60" s="124" t="s">
        <v>240</v>
      </c>
      <c r="K60" s="64" t="s">
        <v>707</v>
      </c>
    </row>
    <row r="61" spans="1:11" ht="15" x14ac:dyDescent="0.25">
      <c r="A61" s="79">
        <v>45096</v>
      </c>
      <c r="B61" s="79" t="s">
        <v>708</v>
      </c>
      <c r="C61" s="86" t="s">
        <v>167</v>
      </c>
      <c r="D61" s="79">
        <v>17069</v>
      </c>
      <c r="E61" s="124" t="s">
        <v>196</v>
      </c>
      <c r="K61" s="64" t="s">
        <v>710</v>
      </c>
    </row>
    <row r="62" spans="1:11" ht="15" x14ac:dyDescent="0.25">
      <c r="A62" s="79">
        <v>45099</v>
      </c>
      <c r="B62" s="79" t="s">
        <v>711</v>
      </c>
      <c r="C62" s="64" t="s">
        <v>433</v>
      </c>
      <c r="D62" s="79">
        <v>20323</v>
      </c>
      <c r="E62" s="124" t="s">
        <v>240</v>
      </c>
      <c r="K62" s="64" t="s">
        <v>712</v>
      </c>
    </row>
    <row r="63" spans="1:11" ht="15" x14ac:dyDescent="0.25">
      <c r="A63" s="79">
        <v>45103</v>
      </c>
      <c r="B63" s="79" t="s">
        <v>713</v>
      </c>
      <c r="C63" s="64" t="s">
        <v>169</v>
      </c>
      <c r="D63" s="79">
        <v>26968</v>
      </c>
      <c r="E63" s="124" t="s">
        <v>240</v>
      </c>
      <c r="K63" s="64" t="s">
        <v>714</v>
      </c>
    </row>
    <row r="64" spans="1:11" ht="15" x14ac:dyDescent="0.25">
      <c r="A64" s="79">
        <v>45113</v>
      </c>
      <c r="B64" s="79" t="s">
        <v>715</v>
      </c>
      <c r="C64" s="64" t="s">
        <v>442</v>
      </c>
      <c r="D64" s="79">
        <v>19629</v>
      </c>
      <c r="E64" s="124" t="s">
        <v>205</v>
      </c>
      <c r="K64" s="64" t="s">
        <v>716</v>
      </c>
    </row>
    <row r="65" spans="1:11" ht="15" x14ac:dyDescent="0.25">
      <c r="A65" s="79">
        <v>45124</v>
      </c>
      <c r="B65" s="79" t="s">
        <v>717</v>
      </c>
      <c r="C65" s="64" t="s">
        <v>170</v>
      </c>
      <c r="D65" s="79">
        <v>26760</v>
      </c>
      <c r="E65" s="124" t="s">
        <v>196</v>
      </c>
      <c r="K65" s="64" t="s">
        <v>718</v>
      </c>
    </row>
    <row r="66" spans="1:11" ht="15" x14ac:dyDescent="0.25">
      <c r="A66" s="79">
        <v>45148</v>
      </c>
      <c r="B66" s="79" t="s">
        <v>719</v>
      </c>
      <c r="C66" s="64" t="s">
        <v>447</v>
      </c>
      <c r="D66" s="79">
        <v>20795</v>
      </c>
      <c r="E66" s="124" t="s">
        <v>205</v>
      </c>
      <c r="K66" s="64" t="s">
        <v>720</v>
      </c>
    </row>
    <row r="67" spans="1:11" ht="15" x14ac:dyDescent="0.25">
      <c r="A67" s="79">
        <v>45159</v>
      </c>
      <c r="B67" s="79" t="s">
        <v>721</v>
      </c>
      <c r="C67" s="64" t="s">
        <v>449</v>
      </c>
      <c r="D67" s="79">
        <v>17683</v>
      </c>
      <c r="E67" s="124" t="s">
        <v>196</v>
      </c>
      <c r="K67" s="64" t="s">
        <v>722</v>
      </c>
    </row>
    <row r="68" spans="1:11" ht="15" x14ac:dyDescent="0.25">
      <c r="A68" s="79">
        <v>45162</v>
      </c>
      <c r="B68" s="79" t="s">
        <v>723</v>
      </c>
      <c r="C68" s="64" t="s">
        <v>451</v>
      </c>
      <c r="D68" s="79">
        <v>15972</v>
      </c>
      <c r="E68" s="124" t="s">
        <v>240</v>
      </c>
      <c r="K68" s="64" t="s">
        <v>724</v>
      </c>
    </row>
    <row r="69" spans="1:11" ht="15" x14ac:dyDescent="0.25">
      <c r="A69" s="79">
        <v>45163</v>
      </c>
      <c r="B69" s="79" t="s">
        <v>725</v>
      </c>
      <c r="C69" s="64" t="s">
        <v>453</v>
      </c>
      <c r="D69" s="79">
        <v>21674</v>
      </c>
      <c r="E69" s="124" t="s">
        <v>240</v>
      </c>
      <c r="K69" s="64" t="s">
        <v>726</v>
      </c>
    </row>
    <row r="70" spans="1:11" ht="15" x14ac:dyDescent="0.25">
      <c r="A70" s="79">
        <v>45163</v>
      </c>
      <c r="B70" s="79" t="s">
        <v>727</v>
      </c>
      <c r="C70" s="64" t="s">
        <v>455</v>
      </c>
      <c r="D70" s="79">
        <v>11863</v>
      </c>
      <c r="E70" s="124" t="s">
        <v>196</v>
      </c>
      <c r="K70" s="64" t="s">
        <v>729</v>
      </c>
    </row>
    <row r="71" spans="1:11" ht="15" x14ac:dyDescent="0.25">
      <c r="A71" s="79">
        <v>45177</v>
      </c>
      <c r="B71" s="79" t="s">
        <v>730</v>
      </c>
      <c r="C71" s="64" t="s">
        <v>460</v>
      </c>
      <c r="D71" s="79">
        <v>23873</v>
      </c>
      <c r="E71" s="124" t="s">
        <v>196</v>
      </c>
      <c r="K71" s="64" t="s">
        <v>731</v>
      </c>
    </row>
    <row r="72" spans="1:11" ht="15" x14ac:dyDescent="0.25">
      <c r="A72" s="79">
        <v>45194</v>
      </c>
      <c r="B72" s="79" t="s">
        <v>732</v>
      </c>
      <c r="C72" s="64" t="s">
        <v>461</v>
      </c>
      <c r="D72" s="79">
        <v>26446</v>
      </c>
      <c r="E72" s="124" t="s">
        <v>196</v>
      </c>
      <c r="K72" s="64" t="s">
        <v>733</v>
      </c>
    </row>
    <row r="73" spans="1:11" ht="15" x14ac:dyDescent="0.25">
      <c r="A73" s="79">
        <v>45215</v>
      </c>
      <c r="B73" s="79" t="s">
        <v>734</v>
      </c>
      <c r="C73" s="64" t="s">
        <v>466</v>
      </c>
      <c r="D73" s="79">
        <v>34898</v>
      </c>
      <c r="E73" s="124" t="s">
        <v>240</v>
      </c>
      <c r="K73" s="64" t="s">
        <v>735</v>
      </c>
    </row>
    <row r="74" spans="1:11" ht="15" x14ac:dyDescent="0.25">
      <c r="A74" s="79">
        <v>45215</v>
      </c>
      <c r="B74" s="79" t="s">
        <v>736</v>
      </c>
      <c r="C74" s="64" t="s">
        <v>469</v>
      </c>
      <c r="D74" s="79">
        <v>28615</v>
      </c>
      <c r="E74" s="124" t="s">
        <v>196</v>
      </c>
      <c r="K74" s="64" t="s">
        <v>738</v>
      </c>
    </row>
    <row r="75" spans="1:11" ht="15" x14ac:dyDescent="0.25">
      <c r="A75" s="79">
        <v>45226</v>
      </c>
      <c r="B75" s="79" t="s">
        <v>739</v>
      </c>
      <c r="C75" s="64" t="s">
        <v>171</v>
      </c>
      <c r="D75" s="79">
        <v>22250</v>
      </c>
      <c r="E75" s="124" t="s">
        <v>196</v>
      </c>
      <c r="K75" s="64" t="s">
        <v>741</v>
      </c>
    </row>
    <row r="76" spans="1:11" ht="15" x14ac:dyDescent="0.25">
      <c r="A76" s="79">
        <v>45226</v>
      </c>
      <c r="B76" s="79" t="s">
        <v>742</v>
      </c>
      <c r="C76" s="86" t="s">
        <v>172</v>
      </c>
      <c r="D76" s="79">
        <v>15807</v>
      </c>
      <c r="E76" s="124" t="s">
        <v>205</v>
      </c>
      <c r="K76" s="64" t="s">
        <v>744</v>
      </c>
    </row>
    <row r="77" spans="1:11" ht="15" x14ac:dyDescent="0.25">
      <c r="A77" s="79">
        <v>45226</v>
      </c>
      <c r="B77" s="79" t="s">
        <v>745</v>
      </c>
      <c r="C77" s="64" t="s">
        <v>481</v>
      </c>
      <c r="D77" s="79">
        <v>19089</v>
      </c>
      <c r="E77" s="124" t="s">
        <v>240</v>
      </c>
      <c r="K77" s="64" t="s">
        <v>746</v>
      </c>
    </row>
    <row r="78" spans="1:11" ht="15" x14ac:dyDescent="0.25">
      <c r="A78" s="79">
        <v>45226</v>
      </c>
      <c r="B78" s="79" t="s">
        <v>747</v>
      </c>
      <c r="C78" s="64" t="s">
        <v>483</v>
      </c>
      <c r="D78" s="79">
        <v>23499</v>
      </c>
      <c r="E78" s="124" t="s">
        <v>240</v>
      </c>
      <c r="K78" s="64" t="s">
        <v>749</v>
      </c>
    </row>
    <row r="79" spans="1:11" ht="15" x14ac:dyDescent="0.25">
      <c r="A79" s="79">
        <v>45250</v>
      </c>
      <c r="B79" s="79" t="s">
        <v>750</v>
      </c>
      <c r="C79" s="64" t="s">
        <v>486</v>
      </c>
      <c r="D79" s="79">
        <v>23580</v>
      </c>
      <c r="E79" s="124" t="s">
        <v>240</v>
      </c>
      <c r="K79" s="64" t="s">
        <v>751</v>
      </c>
    </row>
    <row r="80" spans="1:11" ht="15" x14ac:dyDescent="0.25">
      <c r="A80" s="79">
        <v>45250</v>
      </c>
      <c r="B80" s="79" t="s">
        <v>752</v>
      </c>
      <c r="C80" s="64" t="s">
        <v>487</v>
      </c>
      <c r="D80" s="79">
        <v>25722</v>
      </c>
      <c r="E80" s="124" t="s">
        <v>196</v>
      </c>
      <c r="K80" s="64" t="s">
        <v>753</v>
      </c>
    </row>
    <row r="81" spans="1:11" ht="15" x14ac:dyDescent="0.25">
      <c r="A81" s="79">
        <v>45278</v>
      </c>
      <c r="B81" s="79" t="s">
        <v>754</v>
      </c>
      <c r="C81" s="64" t="s">
        <v>489</v>
      </c>
      <c r="D81" s="79">
        <v>20189</v>
      </c>
      <c r="E81" s="124" t="s">
        <v>196</v>
      </c>
      <c r="K81" s="64" t="s">
        <v>756</v>
      </c>
    </row>
    <row r="82" spans="1:11" ht="15" x14ac:dyDescent="0.25">
      <c r="A82" s="116">
        <v>45295</v>
      </c>
      <c r="B82" s="116" t="s">
        <v>757</v>
      </c>
      <c r="C82" s="129" t="s">
        <v>173</v>
      </c>
      <c r="D82" s="116">
        <v>23734</v>
      </c>
      <c r="E82" s="130" t="s">
        <v>196</v>
      </c>
      <c r="K82" s="129" t="s">
        <v>271</v>
      </c>
    </row>
    <row r="83" spans="1:11" ht="15" x14ac:dyDescent="0.25">
      <c r="A83" s="79">
        <v>45303</v>
      </c>
      <c r="B83" s="79" t="s">
        <v>760</v>
      </c>
      <c r="C83" s="64" t="s">
        <v>493</v>
      </c>
      <c r="D83" s="79">
        <v>22190</v>
      </c>
      <c r="E83" s="124" t="s">
        <v>196</v>
      </c>
      <c r="K83" s="64" t="s">
        <v>761</v>
      </c>
    </row>
    <row r="84" spans="1:11" ht="15" x14ac:dyDescent="0.25">
      <c r="A84" s="79">
        <v>45309</v>
      </c>
      <c r="B84" s="79" t="s">
        <v>762</v>
      </c>
      <c r="C84" s="64" t="s">
        <v>174</v>
      </c>
      <c r="D84" s="79">
        <v>20106</v>
      </c>
      <c r="E84" s="124" t="s">
        <v>240</v>
      </c>
      <c r="K84" s="64" t="s">
        <v>763</v>
      </c>
    </row>
    <row r="85" spans="1:11" ht="15" x14ac:dyDescent="0.25">
      <c r="A85" s="79">
        <v>45316</v>
      </c>
      <c r="B85" s="79" t="s">
        <v>764</v>
      </c>
      <c r="C85" s="64" t="s">
        <v>498</v>
      </c>
      <c r="D85" s="79">
        <v>22192</v>
      </c>
      <c r="E85" s="124" t="s">
        <v>196</v>
      </c>
      <c r="K85" s="64" t="s">
        <v>324</v>
      </c>
    </row>
    <row r="86" spans="1:11" ht="15" x14ac:dyDescent="0.25">
      <c r="A86" s="79">
        <v>45316</v>
      </c>
      <c r="B86" s="79" t="s">
        <v>765</v>
      </c>
      <c r="C86" s="64" t="s">
        <v>499</v>
      </c>
      <c r="D86" s="79">
        <v>19666</v>
      </c>
      <c r="E86" s="124" t="s">
        <v>205</v>
      </c>
      <c r="K86" s="64" t="s">
        <v>767</v>
      </c>
    </row>
    <row r="87" spans="1:11" ht="15" x14ac:dyDescent="0.25">
      <c r="A87" s="79">
        <v>45317</v>
      </c>
      <c r="B87" s="79" t="s">
        <v>768</v>
      </c>
      <c r="C87" s="64" t="s">
        <v>501</v>
      </c>
      <c r="D87" s="79">
        <v>27599</v>
      </c>
      <c r="E87" s="124" t="s">
        <v>196</v>
      </c>
      <c r="K87" s="64" t="s">
        <v>769</v>
      </c>
    </row>
    <row r="88" spans="1:11" ht="15" x14ac:dyDescent="0.25">
      <c r="A88" s="79">
        <v>45317</v>
      </c>
      <c r="B88" s="79" t="s">
        <v>770</v>
      </c>
      <c r="C88" s="64" t="s">
        <v>502</v>
      </c>
      <c r="D88" s="79">
        <v>27277</v>
      </c>
      <c r="E88" s="124" t="s">
        <v>196</v>
      </c>
      <c r="K88" s="64" t="s">
        <v>731</v>
      </c>
    </row>
    <row r="89" spans="1:11" ht="15" x14ac:dyDescent="0.25">
      <c r="A89" s="79">
        <v>45317</v>
      </c>
      <c r="B89" s="79" t="s">
        <v>771</v>
      </c>
      <c r="C89" s="64" t="s">
        <v>503</v>
      </c>
      <c r="D89" s="79">
        <v>32036</v>
      </c>
      <c r="E89" s="124" t="s">
        <v>196</v>
      </c>
      <c r="K89" s="64" t="s">
        <v>772</v>
      </c>
    </row>
    <row r="90" spans="1:11" ht="15" x14ac:dyDescent="0.25">
      <c r="A90" s="116">
        <v>45337</v>
      </c>
      <c r="B90" s="116" t="s">
        <v>773</v>
      </c>
      <c r="C90" s="129" t="s">
        <v>178</v>
      </c>
      <c r="D90" s="116">
        <v>19151</v>
      </c>
      <c r="E90" s="130" t="s">
        <v>205</v>
      </c>
      <c r="K90" s="129" t="s">
        <v>776</v>
      </c>
    </row>
    <row r="91" spans="1:11" ht="15" x14ac:dyDescent="0.25">
      <c r="A91" s="116">
        <v>45341</v>
      </c>
      <c r="B91" s="116" t="s">
        <v>777</v>
      </c>
      <c r="C91" s="129" t="s">
        <v>507</v>
      </c>
      <c r="D91" s="116">
        <v>25276</v>
      </c>
      <c r="E91" s="130" t="s">
        <v>240</v>
      </c>
      <c r="K91" s="129" t="s">
        <v>779</v>
      </c>
    </row>
    <row r="92" spans="1:11" ht="15" x14ac:dyDescent="0.25">
      <c r="A92" s="134" t="s">
        <v>878</v>
      </c>
      <c r="B92" s="134" t="s">
        <v>780</v>
      </c>
      <c r="C92" s="138" t="s">
        <v>176</v>
      </c>
      <c r="D92" s="134">
        <v>25051</v>
      </c>
      <c r="E92" s="139" t="s">
        <v>240</v>
      </c>
      <c r="K92" s="138" t="s">
        <v>782</v>
      </c>
    </row>
    <row r="93" spans="1:11" ht="15" x14ac:dyDescent="0.25">
      <c r="A93" s="79">
        <v>45351</v>
      </c>
      <c r="B93" s="79" t="s">
        <v>783</v>
      </c>
      <c r="C93" s="64" t="s">
        <v>510</v>
      </c>
      <c r="D93" s="79">
        <v>22317</v>
      </c>
      <c r="E93" s="124" t="s">
        <v>205</v>
      </c>
      <c r="K93" s="64" t="s">
        <v>784</v>
      </c>
    </row>
    <row r="94" spans="1:11" ht="15" x14ac:dyDescent="0.25">
      <c r="A94" s="116">
        <v>45358</v>
      </c>
      <c r="B94" s="116" t="s">
        <v>785</v>
      </c>
      <c r="C94" s="129" t="s">
        <v>175</v>
      </c>
      <c r="D94" s="116">
        <v>29567</v>
      </c>
      <c r="E94" s="130" t="s">
        <v>196</v>
      </c>
      <c r="K94" s="129" t="s">
        <v>214</v>
      </c>
    </row>
    <row r="95" spans="1:11" ht="15" x14ac:dyDescent="0.25">
      <c r="A95" s="79">
        <v>45369</v>
      </c>
      <c r="B95" s="79" t="s">
        <v>787</v>
      </c>
      <c r="C95" s="64" t="s">
        <v>513</v>
      </c>
      <c r="D95" s="79">
        <v>17204</v>
      </c>
      <c r="E95" s="124" t="s">
        <v>196</v>
      </c>
      <c r="K95" s="64" t="s">
        <v>788</v>
      </c>
    </row>
    <row r="96" spans="1:11" ht="15" x14ac:dyDescent="0.25">
      <c r="A96" s="79">
        <v>45373</v>
      </c>
      <c r="B96" s="79" t="s">
        <v>780</v>
      </c>
      <c r="C96" s="64" t="s">
        <v>176</v>
      </c>
      <c r="D96" s="79">
        <v>25051</v>
      </c>
      <c r="E96" s="124" t="s">
        <v>240</v>
      </c>
      <c r="K96" s="64" t="s">
        <v>790</v>
      </c>
    </row>
    <row r="97" spans="1:11" ht="15" x14ac:dyDescent="0.25">
      <c r="A97" s="79">
        <v>45373</v>
      </c>
      <c r="B97" s="79" t="s">
        <v>791</v>
      </c>
      <c r="C97" s="64" t="s">
        <v>177</v>
      </c>
      <c r="D97" s="79">
        <v>32332</v>
      </c>
      <c r="E97" s="124" t="s">
        <v>666</v>
      </c>
      <c r="K97" s="64" t="s">
        <v>792</v>
      </c>
    </row>
    <row r="98" spans="1:11" ht="15" x14ac:dyDescent="0.25">
      <c r="A98" s="141" t="s">
        <v>879</v>
      </c>
      <c r="B98" s="141" t="s">
        <v>793</v>
      </c>
      <c r="C98" s="143" t="s">
        <v>522</v>
      </c>
      <c r="D98" s="141">
        <v>24500</v>
      </c>
      <c r="E98" s="144" t="s">
        <v>205</v>
      </c>
      <c r="K98" s="143" t="s">
        <v>225</v>
      </c>
    </row>
    <row r="99" spans="1:11" ht="15" x14ac:dyDescent="0.25">
      <c r="A99" s="134" t="s">
        <v>880</v>
      </c>
      <c r="B99" s="134" t="s">
        <v>795</v>
      </c>
      <c r="C99" s="138" t="s">
        <v>524</v>
      </c>
      <c r="D99" s="134">
        <v>35892</v>
      </c>
      <c r="E99" s="139" t="s">
        <v>240</v>
      </c>
      <c r="K99" s="138" t="s">
        <v>509</v>
      </c>
    </row>
    <row r="100" spans="1:11" ht="15" x14ac:dyDescent="0.25">
      <c r="A100" s="79">
        <v>45414</v>
      </c>
      <c r="B100" s="79" t="s">
        <v>797</v>
      </c>
      <c r="C100" s="64" t="s">
        <v>526</v>
      </c>
      <c r="D100" s="79">
        <v>19751</v>
      </c>
      <c r="E100" s="124" t="s">
        <v>205</v>
      </c>
      <c r="K100" s="64" t="s">
        <v>231</v>
      </c>
    </row>
    <row r="101" spans="1:11" ht="15" x14ac:dyDescent="0.25">
      <c r="A101" s="79">
        <v>45436</v>
      </c>
      <c r="B101" s="79" t="s">
        <v>798</v>
      </c>
      <c r="C101" s="64" t="s">
        <v>527</v>
      </c>
      <c r="D101" s="79">
        <v>20348</v>
      </c>
      <c r="E101" s="124" t="s">
        <v>240</v>
      </c>
      <c r="K101" s="64" t="s">
        <v>800</v>
      </c>
    </row>
    <row r="102" spans="1:11" ht="15" x14ac:dyDescent="0.25">
      <c r="A102" s="79">
        <v>45471</v>
      </c>
      <c r="B102" s="79" t="s">
        <v>801</v>
      </c>
      <c r="C102" s="64" t="s">
        <v>529</v>
      </c>
      <c r="D102" s="79">
        <v>22675</v>
      </c>
      <c r="E102" s="124" t="s">
        <v>240</v>
      </c>
      <c r="K102" s="64" t="s">
        <v>802</v>
      </c>
    </row>
    <row r="103" spans="1:11" ht="15" x14ac:dyDescent="0.25">
      <c r="A103" s="79">
        <v>45471</v>
      </c>
      <c r="B103" s="79" t="s">
        <v>803</v>
      </c>
      <c r="C103" s="64" t="s">
        <v>530</v>
      </c>
      <c r="D103" s="79">
        <v>18154</v>
      </c>
      <c r="E103" s="124" t="s">
        <v>205</v>
      </c>
      <c r="K103" s="64" t="s">
        <v>804</v>
      </c>
    </row>
    <row r="104" spans="1:11" x14ac:dyDescent="0.2">
      <c r="A104" s="79">
        <v>45488</v>
      </c>
      <c r="B104" s="79" t="s">
        <v>805</v>
      </c>
      <c r="C104" s="64" t="s">
        <v>806</v>
      </c>
      <c r="D104" s="79">
        <v>19338</v>
      </c>
      <c r="E104" s="64" t="s">
        <v>205</v>
      </c>
      <c r="K104" s="64" t="s">
        <v>807</v>
      </c>
    </row>
    <row r="105" spans="1:11" x14ac:dyDescent="0.2">
      <c r="A105" s="79">
        <v>45488</v>
      </c>
      <c r="B105" s="79" t="s">
        <v>808</v>
      </c>
      <c r="C105" s="64" t="s">
        <v>809</v>
      </c>
      <c r="D105" s="79">
        <v>18778</v>
      </c>
      <c r="E105" s="64" t="s">
        <v>240</v>
      </c>
      <c r="K105" s="64" t="s">
        <v>810</v>
      </c>
    </row>
    <row r="106" spans="1:11" x14ac:dyDescent="0.2">
      <c r="A106" s="79">
        <v>45513</v>
      </c>
      <c r="B106" s="145">
        <v>332930767</v>
      </c>
      <c r="C106" s="64" t="s">
        <v>811</v>
      </c>
      <c r="D106" s="79">
        <v>20664</v>
      </c>
      <c r="E106" s="64" t="s">
        <v>666</v>
      </c>
      <c r="K106" s="64" t="s">
        <v>812</v>
      </c>
    </row>
    <row r="107" spans="1:11" x14ac:dyDescent="0.2">
      <c r="A107" s="79">
        <v>45572</v>
      </c>
      <c r="B107" s="79">
        <v>671809</v>
      </c>
      <c r="C107" s="64" t="s">
        <v>814</v>
      </c>
      <c r="D107" s="79">
        <v>19400</v>
      </c>
      <c r="E107" s="64" t="s">
        <v>205</v>
      </c>
      <c r="K107" s="64" t="s">
        <v>815</v>
      </c>
    </row>
    <row r="108" spans="1:11" ht="15" x14ac:dyDescent="0.25">
      <c r="A108" s="147">
        <v>45576</v>
      </c>
      <c r="B108" s="148">
        <v>700150887</v>
      </c>
      <c r="C108" s="146" t="s">
        <v>816</v>
      </c>
      <c r="D108" s="147">
        <v>19532</v>
      </c>
      <c r="E108" s="64" t="s">
        <v>196</v>
      </c>
      <c r="K108" s="146" t="s">
        <v>817</v>
      </c>
    </row>
    <row r="109" spans="1:11" ht="15" x14ac:dyDescent="0.25">
      <c r="A109" s="147">
        <v>45590</v>
      </c>
      <c r="B109" s="148">
        <v>700031020</v>
      </c>
      <c r="C109" s="146" t="s">
        <v>824</v>
      </c>
      <c r="D109" s="147">
        <v>19900</v>
      </c>
      <c r="E109" s="64" t="s">
        <v>196</v>
      </c>
      <c r="K109" s="146" t="s">
        <v>825</v>
      </c>
    </row>
    <row r="110" spans="1:11" ht="15" x14ac:dyDescent="0.25">
      <c r="A110" s="147">
        <v>45600</v>
      </c>
      <c r="B110" s="148">
        <v>450021035</v>
      </c>
      <c r="C110" s="146" t="s">
        <v>828</v>
      </c>
      <c r="D110" s="147">
        <v>17834</v>
      </c>
      <c r="E110" s="64" t="s">
        <v>196</v>
      </c>
      <c r="K110" s="146" t="s">
        <v>825</v>
      </c>
    </row>
    <row r="111" spans="1:11" ht="15" x14ac:dyDescent="0.25">
      <c r="A111" s="147">
        <v>45603</v>
      </c>
      <c r="B111" s="148">
        <v>331470567</v>
      </c>
      <c r="C111" s="146" t="s">
        <v>830</v>
      </c>
      <c r="D111" s="147">
        <v>24705</v>
      </c>
      <c r="E111" s="64" t="s">
        <v>205</v>
      </c>
      <c r="K111" s="146" t="s">
        <v>831</v>
      </c>
    </row>
    <row r="112" spans="1:11" ht="15" x14ac:dyDescent="0.25">
      <c r="A112" s="147">
        <v>45614</v>
      </c>
      <c r="B112" s="148">
        <v>348065129</v>
      </c>
      <c r="C112" s="146" t="s">
        <v>833</v>
      </c>
      <c r="D112" s="147">
        <v>20870</v>
      </c>
      <c r="E112" s="64" t="s">
        <v>196</v>
      </c>
      <c r="K112" s="146" t="s">
        <v>834</v>
      </c>
    </row>
    <row r="113" spans="1:11" ht="15" x14ac:dyDescent="0.25">
      <c r="A113" s="147">
        <v>45642</v>
      </c>
      <c r="B113" s="148">
        <v>700133146</v>
      </c>
      <c r="C113" s="146" t="s">
        <v>837</v>
      </c>
      <c r="D113" s="147">
        <v>22673</v>
      </c>
      <c r="E113" s="64" t="s">
        <v>205</v>
      </c>
      <c r="K113" s="146" t="s">
        <v>838</v>
      </c>
    </row>
    <row r="114" spans="1:11" x14ac:dyDescent="0.2">
      <c r="A114" s="64"/>
      <c r="B114" s="64"/>
      <c r="C114" s="64"/>
      <c r="D114" s="64"/>
      <c r="E114" s="64"/>
      <c r="K114" s="64"/>
    </row>
    <row r="115" spans="1:11" x14ac:dyDescent="0.2">
      <c r="A115" s="64"/>
      <c r="B115" s="64"/>
      <c r="C115" s="64"/>
      <c r="D115" s="64"/>
      <c r="E115" s="64"/>
      <c r="K115" s="64"/>
    </row>
    <row r="116" spans="1:11" x14ac:dyDescent="0.2">
      <c r="A116" s="138"/>
      <c r="B116" s="138"/>
      <c r="C116" s="138"/>
      <c r="D116" s="138"/>
      <c r="E116" s="138"/>
      <c r="K116" s="138"/>
    </row>
    <row r="117" spans="1:11" x14ac:dyDescent="0.2">
      <c r="A117" s="138"/>
      <c r="B117" s="138"/>
      <c r="C117" s="138"/>
      <c r="D117" s="138"/>
      <c r="E117" s="138"/>
      <c r="K117" s="138"/>
    </row>
    <row r="118" spans="1:11" x14ac:dyDescent="0.2">
      <c r="A118" s="138"/>
      <c r="B118" s="138"/>
      <c r="C118" s="138"/>
      <c r="D118" s="138"/>
      <c r="E118" s="138"/>
      <c r="K118" s="138"/>
    </row>
    <row r="119" spans="1:11" x14ac:dyDescent="0.2">
      <c r="A119" s="138"/>
      <c r="B119" s="138"/>
      <c r="C119" s="138"/>
      <c r="D119" s="138"/>
      <c r="E119" s="138"/>
      <c r="K119" s="138"/>
    </row>
    <row r="120" spans="1:11" x14ac:dyDescent="0.2">
      <c r="A120" s="138" t="s">
        <v>881</v>
      </c>
      <c r="B120" s="138"/>
      <c r="C120" s="138"/>
      <c r="D120" s="138"/>
      <c r="E120" s="138"/>
      <c r="K120" s="138"/>
    </row>
    <row r="121" spans="1:11" x14ac:dyDescent="0.2">
      <c r="A121" s="138"/>
      <c r="B121" s="138"/>
      <c r="C121" s="138"/>
      <c r="D121" s="138"/>
      <c r="E121" s="138"/>
      <c r="K121" s="138"/>
    </row>
    <row r="122" spans="1:11" x14ac:dyDescent="0.2">
      <c r="A122" s="138"/>
      <c r="B122" s="138"/>
      <c r="C122" s="138"/>
      <c r="D122" s="138"/>
      <c r="E122" s="138"/>
      <c r="K122" s="138"/>
    </row>
    <row r="123" spans="1:11" x14ac:dyDescent="0.2">
      <c r="A123" s="138"/>
      <c r="B123" s="138"/>
      <c r="C123" s="138"/>
      <c r="D123" s="138"/>
      <c r="E123" s="138"/>
      <c r="K123" s="138"/>
    </row>
    <row r="124" spans="1:11" x14ac:dyDescent="0.2">
      <c r="A124" s="64"/>
      <c r="B124" s="64"/>
      <c r="C124" s="64"/>
      <c r="D124" s="64"/>
      <c r="E124" s="64"/>
      <c r="K124" s="64"/>
    </row>
    <row r="125" spans="1:11" ht="15" x14ac:dyDescent="0.25">
      <c r="A125" s="147">
        <v>45667</v>
      </c>
      <c r="B125" s="148">
        <v>611190</v>
      </c>
      <c r="C125" s="146" t="s">
        <v>386</v>
      </c>
      <c r="D125" s="147">
        <v>22973</v>
      </c>
      <c r="E125" s="64" t="s">
        <v>205</v>
      </c>
      <c r="K125" s="146" t="s">
        <v>840</v>
      </c>
    </row>
    <row r="126" spans="1:11" ht="15" x14ac:dyDescent="0.25">
      <c r="A126" s="147">
        <v>45681</v>
      </c>
      <c r="B126" s="148">
        <v>454469495</v>
      </c>
      <c r="C126" s="146" t="s">
        <v>843</v>
      </c>
      <c r="D126" s="147">
        <v>26857</v>
      </c>
      <c r="E126" s="64" t="s">
        <v>196</v>
      </c>
      <c r="K126" s="146" t="s">
        <v>825</v>
      </c>
    </row>
    <row r="127" spans="1:11" ht="15" x14ac:dyDescent="0.25">
      <c r="A127" s="147">
        <v>45691</v>
      </c>
      <c r="B127" s="148">
        <v>365370758</v>
      </c>
      <c r="C127" s="146" t="s">
        <v>845</v>
      </c>
      <c r="D127" s="147">
        <v>18666</v>
      </c>
      <c r="E127" s="64" t="s">
        <v>196</v>
      </c>
      <c r="K127" s="146" t="s">
        <v>825</v>
      </c>
    </row>
    <row r="128" spans="1:11" ht="15" x14ac:dyDescent="0.25">
      <c r="A128" s="147">
        <v>45691</v>
      </c>
      <c r="B128" s="148">
        <v>334954765</v>
      </c>
      <c r="C128" s="146" t="s">
        <v>848</v>
      </c>
      <c r="D128" s="147">
        <v>15690</v>
      </c>
      <c r="E128" s="64" t="s">
        <v>196</v>
      </c>
      <c r="K128" s="146" t="s">
        <v>825</v>
      </c>
    </row>
    <row r="129" spans="1:11" ht="15" x14ac:dyDescent="0.25">
      <c r="A129" s="147">
        <v>45702</v>
      </c>
      <c r="B129" s="148">
        <v>692426</v>
      </c>
      <c r="C129" s="146" t="s">
        <v>851</v>
      </c>
      <c r="D129" s="147">
        <v>19676</v>
      </c>
      <c r="E129" s="64" t="s">
        <v>205</v>
      </c>
      <c r="K129" s="146" t="s">
        <v>852</v>
      </c>
    </row>
    <row r="130" spans="1:11" ht="15" x14ac:dyDescent="0.25">
      <c r="A130" s="147">
        <v>45709</v>
      </c>
      <c r="B130" s="148">
        <v>476891601</v>
      </c>
      <c r="C130" s="146" t="s">
        <v>855</v>
      </c>
      <c r="D130" s="147">
        <v>31558</v>
      </c>
      <c r="E130" s="64" t="s">
        <v>205</v>
      </c>
      <c r="K130" s="146" t="s">
        <v>225</v>
      </c>
    </row>
    <row r="131" spans="1:11" ht="15" x14ac:dyDescent="0.25">
      <c r="A131" s="147">
        <v>45733</v>
      </c>
      <c r="B131" s="148">
        <v>766378</v>
      </c>
      <c r="C131" s="146" t="s">
        <v>859</v>
      </c>
      <c r="D131" s="147">
        <v>17367</v>
      </c>
      <c r="E131" s="64" t="s">
        <v>882</v>
      </c>
      <c r="K131" s="146" t="s">
        <v>860</v>
      </c>
    </row>
    <row r="132" spans="1:11" ht="15" x14ac:dyDescent="0.25">
      <c r="A132" s="147">
        <v>45744</v>
      </c>
      <c r="B132" s="148">
        <v>442091658</v>
      </c>
      <c r="C132" s="146" t="s">
        <v>883</v>
      </c>
      <c r="D132" s="147">
        <v>20721</v>
      </c>
      <c r="E132" s="64" t="s">
        <v>205</v>
      </c>
      <c r="K132" s="146" t="s">
        <v>884</v>
      </c>
    </row>
    <row r="133" spans="1:11" ht="15" x14ac:dyDescent="0.25">
      <c r="A133" s="147">
        <v>45744</v>
      </c>
      <c r="B133" s="148">
        <v>465150936</v>
      </c>
      <c r="C133" s="146" t="s">
        <v>862</v>
      </c>
      <c r="D133" s="147">
        <v>21714</v>
      </c>
      <c r="E133" s="64" t="s">
        <v>205</v>
      </c>
      <c r="K133" s="146" t="s">
        <v>863</v>
      </c>
    </row>
    <row r="134" spans="1:11" ht="15" x14ac:dyDescent="0.25">
      <c r="A134" s="147">
        <v>45754</v>
      </c>
      <c r="B134" s="148">
        <v>480315670</v>
      </c>
      <c r="C134" s="146" t="s">
        <v>866</v>
      </c>
      <c r="D134" s="147">
        <v>23197</v>
      </c>
      <c r="E134" s="64" t="s">
        <v>196</v>
      </c>
      <c r="K134" s="146" t="s">
        <v>867</v>
      </c>
    </row>
    <row r="135" spans="1:11" ht="15" x14ac:dyDescent="0.25">
      <c r="A135" s="147">
        <v>45754</v>
      </c>
      <c r="B135" s="148">
        <v>367816345</v>
      </c>
      <c r="C135" s="146" t="s">
        <v>869</v>
      </c>
      <c r="D135" s="147">
        <v>23238</v>
      </c>
      <c r="E135" s="64" t="s">
        <v>240</v>
      </c>
      <c r="K135" s="146"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Revised Kuros Data</vt:lpstr>
      <vt:lpstr>Ahab Kuros Data</vt:lpstr>
      <vt:lpstr>All fusion cases</vt:lpstr>
      <vt:lpstr>Sheet1</vt:lpstr>
      <vt:lpstr>All Fusion cases w more data</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Wagner, T P., Medical Student</cp:lastModifiedBy>
  <cp:revision/>
  <dcterms:created xsi:type="dcterms:W3CDTF">2024-07-24T03:36:55Z</dcterms:created>
  <dcterms:modified xsi:type="dcterms:W3CDTF">2025-08-19T17:23:04Z</dcterms:modified>
  <cp:category/>
  <cp:contentStatus/>
</cp:coreProperties>
</file>