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5155092C-CD9D-4332-BD88-01D2A8FA65C5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4" l="1"/>
  <c r="D12" i="4"/>
  <c r="E12" i="4"/>
  <c r="E10" i="4"/>
  <c r="D10" i="4"/>
  <c r="T110" i="1"/>
  <c r="U110" i="1"/>
  <c r="V110" i="1" s="1"/>
  <c r="W110" i="1" s="1"/>
  <c r="X110" i="1" s="1"/>
  <c r="U102" i="1"/>
  <c r="V102" i="1"/>
  <c r="W102" i="1"/>
  <c r="X102" i="1"/>
  <c r="S102" i="1"/>
  <c r="R102" i="1"/>
  <c r="T102" i="1"/>
  <c r="Q102" i="1"/>
  <c r="P102" i="1"/>
  <c r="O102" i="1"/>
  <c r="N102" i="1"/>
  <c r="M102" i="1"/>
  <c r="L102" i="1"/>
  <c r="C102" i="1"/>
  <c r="D102" i="1"/>
  <c r="E102" i="1"/>
  <c r="F102" i="1"/>
  <c r="G102" i="1"/>
  <c r="H102" i="1"/>
  <c r="I102" i="1"/>
  <c r="J102" i="1"/>
  <c r="K102" i="1"/>
  <c r="B102" i="1"/>
  <c r="L34" i="2"/>
  <c r="L32" i="2"/>
  <c r="M32" i="2"/>
  <c r="N32" i="2"/>
  <c r="K32" i="2" l="1"/>
  <c r="J32" i="2" l="1"/>
  <c r="O109" i="1"/>
  <c r="I32" i="2" l="1"/>
  <c r="B32" i="2" l="1"/>
  <c r="C10" i="4"/>
  <c r="B10" i="4"/>
  <c r="B12" i="4" s="1"/>
  <c r="H32" i="2" l="1"/>
  <c r="G32" i="2" l="1"/>
  <c r="F32" i="2" l="1"/>
  <c r="E32" i="2" l="1"/>
  <c r="D32" i="2"/>
  <c r="C32" i="2" l="1"/>
  <c r="B34" i="2" l="1"/>
  <c r="C34" i="2" l="1"/>
  <c r="D34" i="2" s="1"/>
  <c r="E34" i="2" s="1"/>
  <c r="F34" i="2" s="1"/>
  <c r="G34" i="2" s="1"/>
  <c r="H34" i="2" s="1"/>
  <c r="I34" i="2" s="1"/>
  <c r="J34" i="2" s="1"/>
  <c r="K34" i="2" s="1"/>
  <c r="C109" i="1" l="1"/>
  <c r="D109" i="1"/>
  <c r="E109" i="1"/>
  <c r="F109" i="1"/>
  <c r="G109" i="1"/>
  <c r="B109" i="1"/>
  <c r="B110" i="1" s="1"/>
  <c r="C110" i="1" l="1"/>
  <c r="D110" i="1" s="1"/>
  <c r="E110" i="1" s="1"/>
  <c r="F110" i="1" s="1"/>
  <c r="G110" i="1" s="1"/>
  <c r="H110" i="1" s="1"/>
  <c r="I110" i="1" s="1"/>
  <c r="J110" i="1" s="1"/>
  <c r="K110" i="1" s="1"/>
  <c r="L110" i="1" s="1"/>
  <c r="M110" i="1" l="1"/>
  <c r="N110" i="1" l="1"/>
  <c r="O110" i="1" l="1"/>
  <c r="P110" i="1" l="1"/>
  <c r="Q110" i="1" s="1"/>
  <c r="R110" i="1" l="1"/>
  <c r="S110" i="1" s="1"/>
  <c r="O113" i="1" s="1"/>
</calcChain>
</file>

<file path=xl/sharedStrings.xml><?xml version="1.0" encoding="utf-8"?>
<sst xmlns="http://schemas.openxmlformats.org/spreadsheetml/2006/main" count="212" uniqueCount="184">
  <si>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</si>
  <si>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</si>
  <si>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</si>
  <si>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</si>
  <si>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</si>
  <si>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</si>
  <si>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</si>
  <si>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</si>
  <si>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</si>
  <si>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</si>
  <si>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</si>
  <si>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</si>
  <si>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</si>
  <si>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</si>
  <si>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</si>
  <si>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</si>
  <si>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</si>
  <si>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</si>
  <si>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</si>
  <si>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</si>
  <si>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</si>
  <si>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</si>
  <si>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</si>
  <si>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</si>
  <si>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</si>
  <si>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</si>
  <si>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</si>
  <si>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</si>
  <si>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</si>
  <si>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</si>
  <si>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</si>
  <si>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</si>
  <si>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</si>
  <si>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</si>
  <si>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</si>
  <si>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</si>
  <si>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</si>
  <si>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</si>
  <si>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</si>
  <si>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</si>
  <si>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</si>
  <si>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</si>
  <si>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</si>
  <si>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</si>
  <si>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</si>
  <si>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</si>
  <si>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</si>
  <si>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</si>
  <si>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</si>
  <si>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</si>
  <si>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</si>
  <si>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</si>
  <si>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</si>
  <si>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</si>
  <si>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</si>
  <si>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</si>
  <si>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</si>
  <si>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</si>
  <si>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</si>
  <si>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</si>
  <si>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</si>
  <si>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</si>
  <si>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</si>
  <si>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</si>
  <si>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</si>
  <si>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</si>
  <si>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</si>
  <si>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</si>
  <si>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</si>
  <si>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</si>
  <si>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</si>
  <si>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</si>
  <si>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</si>
  <si>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</si>
  <si>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</si>
  <si>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</si>
  <si>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</si>
  <si>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</si>
  <si>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</si>
  <si>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</si>
  <si>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</si>
  <si>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</si>
  <si>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</si>
  <si>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</si>
  <si>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</si>
  <si>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</si>
  <si>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</si>
  <si>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</si>
  <si>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</si>
  <si>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</si>
  <si>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</si>
  <si>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</si>
  <si>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</si>
  <si>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</si>
  <si>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</si>
  <si>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</si>
  <si>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</si>
  <si>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</si>
  <si>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</si>
  <si>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</si>
  <si>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</si>
  <si>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</si>
  <si>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</si>
  <si>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</si>
  <si>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</si>
  <si>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</si>
  <si>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</si>
  <si>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</si>
  <si>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</si>
  <si>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</si>
  <si>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</si>
  <si>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</si>
  <si>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</si>
  <si>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</si>
  <si>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</si>
  <si>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</si>
  <si>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</si>
  <si>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</si>
  <si>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</si>
  <si>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</si>
  <si>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</si>
  <si>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</si>
  <si>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</si>
  <si>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</si>
  <si>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</si>
  <si>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</si>
  <si>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</si>
  <si>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</si>
  <si>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</si>
  <si>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</si>
  <si>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</si>
  <si>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</si>
  <si>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</si>
  <si>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</si>
  <si>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</si>
  <si>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</si>
  <si>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</si>
  <si>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</si>
  <si>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</si>
  <si>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</si>
  <si>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</si>
  <si>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</si>
  <si>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</si>
  <si>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</si>
  <si>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</si>
  <si>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</si>
  <si>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</si>
  <si>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</si>
  <si>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</si>
  <si>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</si>
  <si>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</si>
  <si>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</si>
  <si>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</si>
  <si>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</si>
  <si>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</si>
  <si>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</si>
  <si>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</si>
  <si>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2019.11.032</t>
  </si>
  <si>
    <t>2019.11.033</t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</si>
  <si>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</si>
  <si>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</si>
  <si>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</si>
  <si>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</si>
  <si>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</si>
  <si>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</si>
  <si>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</si>
  <si>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</si>
  <si>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</si>
  <si>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</si>
  <si>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</si>
  <si>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backup3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</si>
  <si>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</si>
  <si>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</si>
  <si>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</si>
  <si>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</si>
  <si>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backup4</t>
  </si>
  <si>
    <t>backup5</t>
  </si>
  <si>
    <t>backup6</t>
  </si>
  <si>
    <t>backup7</t>
  </si>
  <si>
    <t>列175</t>
  </si>
  <si>
    <t>列176</t>
  </si>
  <si>
    <t>列177</t>
  </si>
  <si>
    <t>列178</t>
  </si>
  <si>
    <t>2019.11.02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</si>
</sst>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X101" totalsRowShown="0" headerRowDxfId="78" dataDxfId="77">
  <autoFilter ref="A1:X101" xr:uid="{64BEC1AD-AEE7-0748-A97F-52A9ECF2D21C}"/>
  <sortState xmlns:xlrd2="http://schemas.microsoft.com/office/spreadsheetml/2017/richdata2" ref="A2:K101">
    <sortCondition ref="A1:A101"/>
  </sortState>
  <tableColumns count="24">
    <tableColumn id="1" xr3:uid="{6D751FF3-0005-B641-A6E8-865EA5A8B593}" name="放生日期" dataDxfId="76"/>
    <tableColumn id="3" xr3:uid="{0CE1E195-1D6C-2B47-8C44-A4F1F55D4A9C}" name="2018.10.21" dataDxfId="75"/>
    <tableColumn id="5" xr3:uid="{94FC8CAA-3DC3-1A42-9036-B16A0654D189}" name="2018.11.17" dataDxfId="74"/>
    <tableColumn id="7" xr3:uid="{9F3248FF-62C2-E647-82E1-28E5F5EB21CB}" name="2019.02.24" dataDxfId="73"/>
    <tableColumn id="2" xr3:uid="{DC2A1BC2-DDF8-EA46-A3B5-340DC5686E35}" name="2019.03.24" dataDxfId="72"/>
    <tableColumn id="4" xr3:uid="{25A68E5F-4F5B-8049-90CE-12CE6EF17D60}" name="2019.04.27" dataDxfId="71"/>
    <tableColumn id="6" xr3:uid="{D260A210-B1E8-5F4A-A560-C97470FF4247}" name="2019.05.25" dataDxfId="70"/>
    <tableColumn id="8" xr3:uid="{8FAC1FAF-A7BC-AC45-9E58-F5969634FEF2}" name="2019.06.22" dataDxfId="69"/>
    <tableColumn id="9" xr3:uid="{2B6F85FB-F4F6-664C-B7B5-F1557D2AF293}" name="2019.07.27" dataDxfId="68"/>
    <tableColumn id="10" xr3:uid="{BFE51EC8-F6C8-F54F-8BFC-F6A66485118E}" name="2019.08.25" dataDxfId="67"/>
    <tableColumn id="11" xr3:uid="{4A8D180E-600B-434B-9DCB-CAAF1F196A06}" name="2019.09.01" dataDxfId="66"/>
    <tableColumn id="14" xr3:uid="{454350E5-5474-4051-8417-25D22E981FFF}" name="2019.10.01" dataDxfId="65"/>
    <tableColumn id="12" xr3:uid="{2AD82077-2416-4697-9A8F-723B6ADC8BA1}" name="2019.11.01" dataDxfId="64"/>
    <tableColumn id="15" xr3:uid="{56AEEBD5-FD7D-4548-B279-EB59AE15F9F5}" name="2019.12.08" dataDxfId="63"/>
    <tableColumn id="16" xr3:uid="{57EE8B67-3B7C-4CBB-BCDD-967B532AC68B}" name="2020.01.04" dataDxfId="62"/>
    <tableColumn id="13" xr3:uid="{846C0B52-2525-C147-B9EF-C25C566D7944}" name="2020.2.29" dataDxfId="61"/>
    <tableColumn id="17" xr3:uid="{8A278776-53B1-4C9B-B0FD-D1404C201AA6}" name="2020.04.05" dataDxfId="60"/>
    <tableColumn id="20" xr3:uid="{ED6C027C-9006-4261-AFFD-F06794A1740D}" name="2020.05.01（上师广州放生）" dataDxfId="11"/>
    <tableColumn id="18" xr3:uid="{423FF7CE-5B30-4588-B80E-563F413C6E1E}" name="2020.05.23" dataDxfId="59"/>
    <tableColumn id="19" xr3:uid="{0F0896F2-5427-49E2-B6B4-0CDBAED03178}" name="backup3" dataDxfId="14"/>
    <tableColumn id="21" xr3:uid="{5E217A0B-08DF-4084-931D-0B63C054969E}" name="backup4" dataDxfId="9"/>
    <tableColumn id="22" xr3:uid="{EB405173-0F7E-49B4-A868-D6A6AE1704A3}" name="backup5" dataDxfId="8"/>
    <tableColumn id="23" xr3:uid="{43AF4CEB-DEA3-4A15-8286-3961662C210F}" name="backup6" dataDxfId="7"/>
    <tableColumn id="24" xr3:uid="{2A0F6EB2-AF60-49D2-BEB5-6B9F2534D18A}" name="backup7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04:X107" totalsRowShown="0" headerRowDxfId="58" dataDxfId="57">
  <autoFilter ref="A104:X107" xr:uid="{284F05AF-02D3-B749-B318-BDADA8F78D09}"/>
  <tableColumns count="24">
    <tableColumn id="1" xr3:uid="{74968C42-76C0-D241-A081-8D2C650EF58B}" name="列1" dataDxfId="56"/>
    <tableColumn id="2" xr3:uid="{C10D050B-0D34-124B-B609-D5640F253D25}" name="列2" dataDxfId="55"/>
    <tableColumn id="3" xr3:uid="{37FE23E2-F9C0-714E-B0CA-203E95C52AF4}" name="列3" dataDxfId="54"/>
    <tableColumn id="4" xr3:uid="{92161EDD-68D3-7A4E-B26B-9A4D9642BC78}" name="列4" dataDxfId="53"/>
    <tableColumn id="5" xr3:uid="{01D39E83-94B3-0947-B2DF-A50C15DBA954}" name="列5" dataDxfId="52"/>
    <tableColumn id="6" xr3:uid="{D86863A9-FB55-7348-B2CD-3395A03979C4}" name="列6" dataDxfId="51"/>
    <tableColumn id="7" xr3:uid="{EC600DAA-D3A1-1640-B0D2-0C25F8FC8D67}" name="列7" dataDxfId="50"/>
    <tableColumn id="8" xr3:uid="{AF6047ED-B143-A840-8841-652927D35ADE}" name="列8" dataDxfId="49"/>
    <tableColumn id="9" xr3:uid="{9CBE0C33-77CE-B94B-8BDE-034E0257E56B}" name="列9" dataDxfId="48"/>
    <tableColumn id="10" xr3:uid="{6B4779D5-39DC-474C-A2CE-3E7685039AE1}" name="列10" dataDxfId="47"/>
    <tableColumn id="11" xr3:uid="{05F3CCAA-9D31-3C49-B227-E17AA972FC3C}" name="列11" dataDxfId="46"/>
    <tableColumn id="12" xr3:uid="{5F4BA4FC-14B5-3D4B-B5B5-1AA700A55934}" name="列12" dataDxfId="45"/>
    <tableColumn id="13" xr3:uid="{A46E29A8-CE5A-4283-A048-FDDFA3F4F57B}" name="列13" dataDxfId="44"/>
    <tableColumn id="14" xr3:uid="{1FFC2D1C-FFDB-9143-A1AC-A592A293B31A}" name="列14" dataDxfId="43"/>
    <tableColumn id="15" xr3:uid="{39E34312-ED85-3D4F-A1BD-C1E9AE764767}" name="列15" dataDxfId="42"/>
    <tableColumn id="16" xr3:uid="{E8C20B48-A8A9-419B-B9EE-3C0EEEE4A852}" name="列16" dataDxfId="41"/>
    <tableColumn id="17" xr3:uid="{C4CA3F6C-07E6-4460-9696-C0A8F32F946F}" name="列17" dataDxfId="40"/>
    <tableColumn id="18" xr3:uid="{7FDCCA4B-7D79-48EF-9B59-82E552EE633B}" name="列172" dataDxfId="13"/>
    <tableColumn id="19" xr3:uid="{7ED92CF3-8A37-4CDD-BFF2-53F59BE535DE}" name="列173" dataDxfId="12"/>
    <tableColumn id="20" xr3:uid="{AD16709C-E6EA-416A-927B-641AFF440CE0}" name="列174" dataDxfId="10"/>
    <tableColumn id="21" xr3:uid="{9CAE81C2-021C-4481-A730-F07863C18814}" name="列175" dataDxfId="5"/>
    <tableColumn id="22" xr3:uid="{E0EF79EF-1156-4A8D-8C2B-47AAD03D6260}" name="列176" dataDxfId="4"/>
    <tableColumn id="23" xr3:uid="{325656D5-28D0-4734-B242-21697FBCA2BF}" name="列177" dataDxfId="3"/>
    <tableColumn id="24" xr3:uid="{AE00EEF4-07A4-4FBF-B7F0-DC7B1518D893}" name="列178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N27" totalsRowShown="0" headerRowDxfId="39" dataDxfId="37" headerRowBorderDxfId="38" tableBorderDxfId="36">
  <autoFilter ref="A1:N27" xr:uid="{EA1837BC-905D-814E-BDFC-F13A928098FE}"/>
  <sortState xmlns:xlrd2="http://schemas.microsoft.com/office/spreadsheetml/2017/richdata2" ref="A2:E27">
    <sortCondition ref="A1:A27"/>
  </sortState>
  <tableColumns count="14">
    <tableColumn id="1" xr3:uid="{CB4A3C5D-9D34-F240-B2F4-6EA58E6B825D}" name="烟供随喜" dataDxfId="35"/>
    <tableColumn id="2" xr3:uid="{7850EC8E-12A8-CD4E-877C-80DD52476721}" name="2019.04.07" dataDxfId="34"/>
    <tableColumn id="3" xr3:uid="{5DEF2561-2AF5-D447-8487-33EE7B8A1E4C}" name="2019.06.22" dataDxfId="33"/>
    <tableColumn id="4" xr3:uid="{C5D2A829-3313-624B-BD63-A33C875D26DE}" name="2019.07.27" dataDxfId="32"/>
    <tableColumn id="5" xr3:uid="{84A499F1-DE54-9342-9164-4DD8143F2723}" name="2019.09.01" dataDxfId="31"/>
    <tableColumn id="8" xr3:uid="{7BC167AD-3A05-0349-9CA0-26294CDECAB7}" name="2019.10.01" dataDxfId="30"/>
    <tableColumn id="6" xr3:uid="{85BAEC47-9C65-1C4C-B99D-C3E40E26032A}" name="2019.10.07" dataDxfId="29"/>
    <tableColumn id="7" xr3:uid="{BB306991-9E60-4535-B3DD-83C868F898B9}" name="2019.11.01" dataDxfId="28"/>
    <tableColumn id="10" xr3:uid="{B0856B4B-753B-6948-AEE0-B115BE5B056B}" name="2019.12.08" dataDxfId="27"/>
    <tableColumn id="9" xr3:uid="{5566E0E8-0071-4108-B871-B95B8B702EC2}" name="2020.01.04" dataDxfId="26"/>
    <tableColumn id="12" xr3:uid="{C5A0D9E9-E77A-4449-83E4-238A0D42BC23}" name="2020.04.05" dataDxfId="25"/>
    <tableColumn id="11" xr3:uid="{3B6E8E77-272B-B14A-A5F3-CF19D36C0E4F}" name="2020.05.23" dataDxfId="24"/>
    <tableColumn id="13" xr3:uid="{D450CAFD-4280-4A57-A72C-AC9C82E67796}" name="2019.11.032" dataDxfId="16"/>
    <tableColumn id="14" xr3:uid="{865DAAAC-6EAB-43C2-A3A4-DFAEC27B6501}" name="2019.11.033" dataDxfId="1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23" dataDxfId="21" headerRowBorderDxfId="22" tableBorderDxfId="20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19"/>
    <tableColumn id="2" xr3:uid="{0AB5CCD6-7246-4D9D-BAE5-70C86AAEDA59}" name="2019.11" dataDxfId="18"/>
    <tableColumn id="7" xr3:uid="{9C9E3BC8-B086-4EF8-A700-E466386FCF76}" name="2019.11.01" dataDxfId="17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"/>
  <sheetViews>
    <sheetView topLeftCell="A91" workbookViewId="0">
      <pane xSplit="1" topLeftCell="J1" activePane="topRight" state="frozen"/>
      <selection activeCell="A22" sqref="A22"/>
      <selection pane="topRight" activeCell="U113" sqref="U113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24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172</v>
      </c>
      <c r="S1" s="1" t="s">
        <v>169</v>
      </c>
      <c r="T1" s="1" t="s">
        <v>170</v>
      </c>
      <c r="U1" s="1" t="s">
        <v>175</v>
      </c>
      <c r="V1" s="1" t="s">
        <v>176</v>
      </c>
      <c r="W1" s="1" t="s">
        <v>177</v>
      </c>
      <c r="X1" s="1" t="s">
        <v>178</v>
      </c>
    </row>
    <row r="2" spans="1:24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/>
      <c r="U2" s="6"/>
      <c r="V2" s="6"/>
      <c r="W2" s="6"/>
      <c r="X2" s="6"/>
    </row>
    <row r="3" spans="1:24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/>
      <c r="U3" s="6"/>
      <c r="V3" s="6"/>
      <c r="W3" s="6"/>
      <c r="X3" s="6"/>
    </row>
    <row r="4" spans="1:24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/>
      <c r="U4" s="6"/>
      <c r="V4" s="6"/>
      <c r="W4" s="6"/>
      <c r="X4" s="6"/>
    </row>
    <row r="5" spans="1:24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/>
      <c r="U5" s="6"/>
      <c r="V5" s="6"/>
      <c r="W5" s="6"/>
      <c r="X5" s="6"/>
    </row>
    <row r="6" spans="1:24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/>
      <c r="U6" s="6"/>
      <c r="V6" s="6"/>
      <c r="W6" s="6"/>
      <c r="X6" s="6"/>
    </row>
    <row r="7" spans="1:24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/>
      <c r="U7" s="6"/>
      <c r="V7" s="6"/>
      <c r="W7" s="6"/>
      <c r="X7" s="6"/>
    </row>
    <row r="8" spans="1:24" ht="19.149999999999999" x14ac:dyDescent="0.4">
      <c r="A8" s="6" t="s">
        <v>162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/>
      <c r="U8" s="6"/>
      <c r="V8" s="6"/>
      <c r="W8" s="6"/>
      <c r="X8" s="6"/>
    </row>
    <row r="9" spans="1:24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/>
      <c r="U9" s="6"/>
      <c r="V9" s="6"/>
      <c r="W9" s="6"/>
      <c r="X9" s="6"/>
    </row>
    <row r="10" spans="1:24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/>
      <c r="U10" s="6"/>
      <c r="V10" s="6"/>
      <c r="W10" s="6"/>
      <c r="X10" s="6"/>
    </row>
    <row r="11" spans="1:24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/>
      <c r="U11" s="6"/>
      <c r="V11" s="6"/>
      <c r="W11" s="6"/>
      <c r="X11" s="6"/>
    </row>
    <row r="12" spans="1:24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/>
      <c r="V12" s="6"/>
      <c r="W12" s="6"/>
      <c r="X12" s="6"/>
    </row>
    <row r="13" spans="1:24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/>
      <c r="U13" s="6"/>
      <c r="V13" s="6"/>
      <c r="W13" s="6"/>
      <c r="X13" s="6"/>
    </row>
    <row r="14" spans="1:24" ht="19.149999999999999" x14ac:dyDescent="0.4">
      <c r="A14" s="6" t="s">
        <v>1</v>
      </c>
      <c r="B14" s="6">
        <v>200</v>
      </c>
      <c r="C14" s="6"/>
      <c r="D14" s="6">
        <v>200</v>
      </c>
      <c r="E14" s="6">
        <v>100</v>
      </c>
      <c r="F14" s="6"/>
      <c r="G14" s="6"/>
      <c r="H14" s="6"/>
      <c r="I14" s="6"/>
      <c r="J14" s="6"/>
      <c r="K14" s="6">
        <v>200</v>
      </c>
      <c r="L14" s="6"/>
      <c r="M14" s="6"/>
      <c r="N14" s="6"/>
      <c r="O14" s="6"/>
      <c r="P14" s="6">
        <v>200</v>
      </c>
      <c r="Q14" s="6">
        <v>150</v>
      </c>
      <c r="R14" s="6"/>
      <c r="S14" s="6">
        <v>200</v>
      </c>
      <c r="T14" s="6"/>
      <c r="U14" s="6"/>
      <c r="V14" s="6"/>
      <c r="W14" s="6"/>
      <c r="X14" s="6"/>
    </row>
    <row r="15" spans="1:24" ht="19.149999999999999" x14ac:dyDescent="0.4">
      <c r="A15" s="6" t="s">
        <v>150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v>200</v>
      </c>
      <c r="P15" s="6"/>
      <c r="Q15" s="6">
        <v>200</v>
      </c>
      <c r="R15" s="6"/>
      <c r="S15" s="6">
        <v>100</v>
      </c>
      <c r="T15" s="6"/>
      <c r="U15" s="6"/>
      <c r="V15" s="6"/>
      <c r="W15" s="6"/>
      <c r="X15" s="6"/>
    </row>
    <row r="16" spans="1:24" ht="19.149999999999999" x14ac:dyDescent="0.4">
      <c r="A16" s="6" t="s">
        <v>40</v>
      </c>
      <c r="B16" s="6"/>
      <c r="C16" s="6"/>
      <c r="D16" s="6"/>
      <c r="E16" s="6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9.149999999999999" x14ac:dyDescent="0.4">
      <c r="A17" s="6" t="s">
        <v>28</v>
      </c>
      <c r="B17" s="6"/>
      <c r="C17" s="6"/>
      <c r="D17" s="6"/>
      <c r="E17" s="6">
        <v>300</v>
      </c>
      <c r="F17" s="6"/>
      <c r="G17" s="6"/>
      <c r="H17" s="6">
        <v>300</v>
      </c>
      <c r="I17" s="6"/>
      <c r="J17" s="6"/>
      <c r="K17" s="6"/>
      <c r="L17" s="6">
        <v>200</v>
      </c>
      <c r="M17" s="6"/>
      <c r="N17" s="6"/>
      <c r="O17" s="6">
        <v>200</v>
      </c>
      <c r="P17" s="6"/>
      <c r="Q17" s="6">
        <v>200</v>
      </c>
      <c r="R17" s="6"/>
      <c r="S17" s="6"/>
      <c r="T17" s="6"/>
      <c r="U17" s="6"/>
      <c r="V17" s="6"/>
      <c r="W17" s="6"/>
      <c r="X17" s="6"/>
    </row>
    <row r="18" spans="1:24" ht="19.149999999999999" x14ac:dyDescent="0.4">
      <c r="A18" s="7" t="s">
        <v>88</v>
      </c>
      <c r="B18" s="6"/>
      <c r="C18" s="6"/>
      <c r="D18" s="6"/>
      <c r="E18" s="6"/>
      <c r="F18" s="6"/>
      <c r="G18" s="6"/>
      <c r="H18" s="6"/>
      <c r="I18" s="6">
        <v>500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9.149999999999999" x14ac:dyDescent="0.4">
      <c r="A19" s="6" t="s">
        <v>36</v>
      </c>
      <c r="B19" s="6"/>
      <c r="C19" s="6"/>
      <c r="D19" s="6"/>
      <c r="E19" s="6">
        <v>200</v>
      </c>
      <c r="F19" s="6"/>
      <c r="G19" s="6">
        <v>200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9.149999999999999" x14ac:dyDescent="0.4">
      <c r="A20" s="6" t="s">
        <v>104</v>
      </c>
      <c r="B20" s="6"/>
      <c r="C20" s="6"/>
      <c r="D20" s="6"/>
      <c r="E20" s="6"/>
      <c r="F20" s="6"/>
      <c r="G20" s="6"/>
      <c r="H20" s="6"/>
      <c r="I20" s="6"/>
      <c r="J20" s="6">
        <v>100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9.149999999999999" x14ac:dyDescent="0.4">
      <c r="A21" s="6" t="s">
        <v>108</v>
      </c>
      <c r="B21" s="6"/>
      <c r="C21" s="6"/>
      <c r="D21" s="6"/>
      <c r="E21" s="6"/>
      <c r="F21" s="6"/>
      <c r="G21" s="6"/>
      <c r="H21" s="6"/>
      <c r="I21" s="6"/>
      <c r="J21" s="6"/>
      <c r="K21" s="6">
        <v>100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9.149999999999999" x14ac:dyDescent="0.4">
      <c r="A22" s="6" t="s">
        <v>8</v>
      </c>
      <c r="B22" s="6"/>
      <c r="C22" s="6"/>
      <c r="D22" s="6">
        <v>4160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9.149999999999999" x14ac:dyDescent="0.4">
      <c r="A23" s="6" t="s">
        <v>57</v>
      </c>
      <c r="B23" s="6"/>
      <c r="C23" s="6"/>
      <c r="D23" s="6"/>
      <c r="E23" s="6"/>
      <c r="F23" s="6"/>
      <c r="G23" s="6">
        <v>50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9.149999999999999" x14ac:dyDescent="0.4">
      <c r="A24" s="7" t="s">
        <v>92</v>
      </c>
      <c r="B24" s="6"/>
      <c r="C24" s="6"/>
      <c r="D24" s="6"/>
      <c r="E24" s="6"/>
      <c r="F24" s="6"/>
      <c r="G24" s="6"/>
      <c r="H24" s="6"/>
      <c r="I24" s="6">
        <v>200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9.149999999999999" x14ac:dyDescent="0.4">
      <c r="A25" s="7" t="s">
        <v>82</v>
      </c>
      <c r="B25" s="6"/>
      <c r="C25" s="6"/>
      <c r="D25" s="6"/>
      <c r="E25" s="6"/>
      <c r="F25" s="6"/>
      <c r="G25" s="6">
        <v>200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9.149999999999999" x14ac:dyDescent="0.4">
      <c r="A26" s="7" t="s">
        <v>67</v>
      </c>
      <c r="B26" s="6"/>
      <c r="C26" s="6"/>
      <c r="D26" s="6"/>
      <c r="E26" s="6"/>
      <c r="F26" s="6"/>
      <c r="G26" s="6">
        <v>200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9.149999999999999" x14ac:dyDescent="0.4">
      <c r="A27" s="7" t="s">
        <v>71</v>
      </c>
      <c r="B27" s="6"/>
      <c r="C27" s="6"/>
      <c r="D27" s="6"/>
      <c r="E27" s="6"/>
      <c r="F27" s="6"/>
      <c r="G27" s="6">
        <v>20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9.149999999999999" x14ac:dyDescent="0.4">
      <c r="A28" s="6" t="s">
        <v>37</v>
      </c>
      <c r="B28" s="6"/>
      <c r="C28" s="6"/>
      <c r="D28" s="6"/>
      <c r="E28" s="6">
        <v>200</v>
      </c>
      <c r="F28" s="6"/>
      <c r="G28" s="6"/>
      <c r="H28" s="6"/>
      <c r="I28" s="6"/>
      <c r="J28" s="6"/>
      <c r="K28" s="6"/>
      <c r="L28" s="6"/>
      <c r="M28" s="6">
        <v>50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9.149999999999999" x14ac:dyDescent="0.4">
      <c r="A29" s="6" t="s">
        <v>29</v>
      </c>
      <c r="B29" s="6"/>
      <c r="C29" s="6"/>
      <c r="D29" s="6"/>
      <c r="E29" s="6">
        <v>200</v>
      </c>
      <c r="F29" s="6"/>
      <c r="G29" s="6">
        <v>200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9.149999999999999" x14ac:dyDescent="0.4">
      <c r="A30" s="6" t="s">
        <v>11</v>
      </c>
      <c r="B30" s="6"/>
      <c r="C30" s="6"/>
      <c r="D30" s="6">
        <v>100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9.149999999999999" x14ac:dyDescent="0.4">
      <c r="A31" s="6" t="s">
        <v>105</v>
      </c>
      <c r="B31" s="6"/>
      <c r="C31" s="6"/>
      <c r="D31" s="6"/>
      <c r="E31" s="6"/>
      <c r="F31" s="6"/>
      <c r="G31" s="6"/>
      <c r="H31" s="6"/>
      <c r="I31" s="6"/>
      <c r="J31" s="6"/>
      <c r="K31" s="6">
        <v>200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9.149999999999999" x14ac:dyDescent="0.4">
      <c r="A32" s="7" t="s">
        <v>84</v>
      </c>
      <c r="B32" s="6"/>
      <c r="C32" s="6"/>
      <c r="D32" s="6"/>
      <c r="E32" s="6"/>
      <c r="F32" s="6"/>
      <c r="G32" s="6">
        <v>50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9.149999999999999" x14ac:dyDescent="0.4">
      <c r="A33" s="6" t="s">
        <v>55</v>
      </c>
      <c r="B33" s="6"/>
      <c r="C33" s="6"/>
      <c r="D33" s="6"/>
      <c r="E33" s="6"/>
      <c r="F33" s="6"/>
      <c r="G33" s="6">
        <v>100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9.149999999999999" x14ac:dyDescent="0.4">
      <c r="A34" s="7" t="s">
        <v>63</v>
      </c>
      <c r="B34" s="6"/>
      <c r="C34" s="6"/>
      <c r="D34" s="6"/>
      <c r="E34" s="6"/>
      <c r="F34" s="6"/>
      <c r="G34" s="6">
        <v>200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9.149999999999999" x14ac:dyDescent="0.4">
      <c r="A35" s="6" t="s">
        <v>111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>
        <v>100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9.149999999999999" x14ac:dyDescent="0.4">
      <c r="A36" s="6" t="s">
        <v>149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1000</v>
      </c>
      <c r="R36" s="6"/>
      <c r="S36" s="6"/>
      <c r="T36" s="6"/>
      <c r="U36" s="6"/>
      <c r="V36" s="6"/>
      <c r="W36" s="6"/>
      <c r="X36" s="6"/>
    </row>
    <row r="37" spans="1:24" ht="19.149999999999999" x14ac:dyDescent="0.4">
      <c r="A37" s="7" t="s">
        <v>70</v>
      </c>
      <c r="B37" s="6"/>
      <c r="C37" s="6"/>
      <c r="D37" s="6"/>
      <c r="E37" s="6"/>
      <c r="F37" s="6"/>
      <c r="G37" s="6">
        <v>30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9.149999999999999" x14ac:dyDescent="0.4">
      <c r="A38" s="6" t="s">
        <v>51</v>
      </c>
      <c r="B38" s="6"/>
      <c r="C38" s="6"/>
      <c r="D38" s="6"/>
      <c r="E38" s="6"/>
      <c r="F38" s="6">
        <v>200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9.149999999999999" x14ac:dyDescent="0.4">
      <c r="A39" s="6" t="s">
        <v>14</v>
      </c>
      <c r="B39" s="6"/>
      <c r="C39" s="6"/>
      <c r="D39" s="6">
        <v>20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9.149999999999999" x14ac:dyDescent="0.4">
      <c r="A40" s="7" t="s">
        <v>72</v>
      </c>
      <c r="B40" s="6"/>
      <c r="C40" s="6"/>
      <c r="D40" s="6"/>
      <c r="E40" s="6"/>
      <c r="F40" s="6"/>
      <c r="G40" s="6">
        <v>88.88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9.149999999999999" x14ac:dyDescent="0.4">
      <c r="A41" s="7" t="s">
        <v>107</v>
      </c>
      <c r="B41" s="6"/>
      <c r="C41" s="6"/>
      <c r="D41" s="6"/>
      <c r="E41" s="6"/>
      <c r="F41" s="6"/>
      <c r="G41" s="6"/>
      <c r="H41" s="6"/>
      <c r="I41" s="6"/>
      <c r="J41" s="6"/>
      <c r="K41" s="6">
        <v>200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9.149999999999999" x14ac:dyDescent="0.4">
      <c r="A42" s="7" t="s">
        <v>69</v>
      </c>
      <c r="B42" s="6"/>
      <c r="C42" s="6"/>
      <c r="D42" s="6"/>
      <c r="E42" s="6"/>
      <c r="F42" s="6"/>
      <c r="G42" s="6">
        <v>200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9.149999999999999" x14ac:dyDescent="0.4">
      <c r="A43" s="7" t="s">
        <v>81</v>
      </c>
      <c r="B43" s="6"/>
      <c r="C43" s="6"/>
      <c r="D43" s="6"/>
      <c r="E43" s="6"/>
      <c r="F43" s="6"/>
      <c r="G43" s="6">
        <v>50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9.149999999999999" x14ac:dyDescent="0.4">
      <c r="A44" s="6" t="s">
        <v>133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30</v>
      </c>
      <c r="P44" s="6"/>
      <c r="Q44" s="6"/>
      <c r="R44" s="6"/>
      <c r="S44" s="6">
        <v>100</v>
      </c>
      <c r="T44" s="6"/>
      <c r="U44" s="6"/>
      <c r="V44" s="6"/>
      <c r="W44" s="6"/>
      <c r="X44" s="6"/>
    </row>
    <row r="45" spans="1:24" ht="19.149999999999999" x14ac:dyDescent="0.4">
      <c r="A45" s="6" t="s">
        <v>34</v>
      </c>
      <c r="B45" s="6"/>
      <c r="C45" s="6"/>
      <c r="D45" s="6"/>
      <c r="E45" s="6">
        <v>100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>
        <v>50</v>
      </c>
      <c r="T45" s="6"/>
      <c r="U45" s="6"/>
      <c r="V45" s="6"/>
      <c r="W45" s="6"/>
      <c r="X45" s="6"/>
    </row>
    <row r="46" spans="1:24" ht="19.149999999999999" x14ac:dyDescent="0.4">
      <c r="A46" s="6" t="s">
        <v>48</v>
      </c>
      <c r="B46" s="6"/>
      <c r="C46" s="6"/>
      <c r="D46" s="6"/>
      <c r="E46" s="6"/>
      <c r="F46" s="6">
        <v>107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9.149999999999999" x14ac:dyDescent="0.4">
      <c r="A47" s="6" t="s">
        <v>50</v>
      </c>
      <c r="B47" s="6">
        <v>100</v>
      </c>
      <c r="C47" s="6">
        <v>50</v>
      </c>
      <c r="D47" s="6">
        <v>2010</v>
      </c>
      <c r="E47" s="6">
        <v>50</v>
      </c>
      <c r="F47" s="6">
        <v>60</v>
      </c>
      <c r="G47" s="6">
        <v>50</v>
      </c>
      <c r="H47" s="6"/>
      <c r="I47" s="6"/>
      <c r="J47" s="6"/>
      <c r="K47" s="6"/>
      <c r="L47" s="6"/>
      <c r="M47" s="6"/>
      <c r="N47" s="6"/>
      <c r="O47" s="6"/>
      <c r="P47" s="6"/>
      <c r="Q47" s="6">
        <v>100</v>
      </c>
      <c r="R47" s="6"/>
      <c r="S47" s="6"/>
      <c r="T47" s="6"/>
      <c r="U47" s="6"/>
      <c r="V47" s="6"/>
      <c r="W47" s="6"/>
      <c r="X47" s="6"/>
    </row>
    <row r="48" spans="1:24" ht="19.149999999999999" x14ac:dyDescent="0.4">
      <c r="A48" s="7" t="s">
        <v>62</v>
      </c>
      <c r="B48" s="6"/>
      <c r="C48" s="6"/>
      <c r="D48" s="6"/>
      <c r="E48" s="6"/>
      <c r="F48" s="6"/>
      <c r="G48" s="6">
        <v>300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9.149999999999999" x14ac:dyDescent="0.4">
      <c r="A49" s="6" t="s">
        <v>38</v>
      </c>
      <c r="B49" s="6"/>
      <c r="C49" s="6"/>
      <c r="D49" s="6"/>
      <c r="E49" s="6">
        <v>100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9.149999999999999" x14ac:dyDescent="0.4">
      <c r="A50" s="7" t="s">
        <v>66</v>
      </c>
      <c r="B50" s="6"/>
      <c r="C50" s="6"/>
      <c r="D50" s="6"/>
      <c r="E50" s="6"/>
      <c r="F50" s="6"/>
      <c r="G50" s="6">
        <v>200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9.149999999999999" x14ac:dyDescent="0.4">
      <c r="A51" s="6" t="s">
        <v>35</v>
      </c>
      <c r="B51" s="6"/>
      <c r="C51" s="6"/>
      <c r="D51" s="6"/>
      <c r="E51" s="6">
        <v>400</v>
      </c>
      <c r="F51" s="6"/>
      <c r="G51" s="6">
        <v>200</v>
      </c>
      <c r="H51" s="6"/>
      <c r="I51" s="6">
        <v>200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9.149999999999999" x14ac:dyDescent="0.4">
      <c r="A52" s="6" t="s">
        <v>10</v>
      </c>
      <c r="B52" s="6"/>
      <c r="C52" s="6"/>
      <c r="D52" s="6">
        <v>200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 t="s">
        <v>145</v>
      </c>
      <c r="R52" s="6"/>
      <c r="S52" s="6" t="s">
        <v>145</v>
      </c>
      <c r="T52" s="6"/>
      <c r="U52" s="6"/>
      <c r="V52" s="6"/>
      <c r="W52" s="6"/>
      <c r="X52" s="6"/>
    </row>
    <row r="53" spans="1:24" ht="19.149999999999999" x14ac:dyDescent="0.4">
      <c r="A53" s="7" t="s">
        <v>83</v>
      </c>
      <c r="B53" s="6"/>
      <c r="C53" s="6"/>
      <c r="D53" s="6"/>
      <c r="E53" s="6"/>
      <c r="F53" s="6"/>
      <c r="G53" s="6">
        <v>200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9.149999999999999" x14ac:dyDescent="0.4">
      <c r="A54" s="6" t="s">
        <v>12</v>
      </c>
      <c r="B54" s="6"/>
      <c r="C54" s="6"/>
      <c r="D54" s="6">
        <v>1000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9.149999999999999" x14ac:dyDescent="0.4">
      <c r="A55" s="6" t="s">
        <v>60</v>
      </c>
      <c r="B55" s="6"/>
      <c r="C55" s="6"/>
      <c r="D55" s="6"/>
      <c r="E55" s="6"/>
      <c r="F55" s="6"/>
      <c r="G55" s="6"/>
      <c r="H55" s="6">
        <v>200</v>
      </c>
      <c r="I55" s="6"/>
      <c r="J55" s="6"/>
      <c r="K55" s="6"/>
      <c r="L55" s="6"/>
      <c r="M55" s="6">
        <v>100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9.149999999999999" x14ac:dyDescent="0.4">
      <c r="A56" s="6" t="s">
        <v>32</v>
      </c>
      <c r="B56" s="6"/>
      <c r="C56" s="6"/>
      <c r="D56" s="6"/>
      <c r="E56" s="6">
        <v>100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9.149999999999999" x14ac:dyDescent="0.4">
      <c r="A57" s="7" t="s">
        <v>77</v>
      </c>
      <c r="B57" s="6"/>
      <c r="C57" s="6"/>
      <c r="D57" s="6"/>
      <c r="E57" s="6"/>
      <c r="F57" s="6"/>
      <c r="G57" s="6">
        <v>50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9.149999999999999" x14ac:dyDescent="0.4">
      <c r="A58" s="7" t="s">
        <v>89</v>
      </c>
      <c r="B58" s="6"/>
      <c r="C58" s="6"/>
      <c r="D58" s="6"/>
      <c r="E58" s="6"/>
      <c r="F58" s="6"/>
      <c r="G58" s="6"/>
      <c r="H58" s="6"/>
      <c r="I58" s="6">
        <v>800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9.149999999999999" x14ac:dyDescent="0.4">
      <c r="A59" s="7" t="s">
        <v>74</v>
      </c>
      <c r="B59" s="6"/>
      <c r="C59" s="6"/>
      <c r="D59" s="6"/>
      <c r="E59" s="6"/>
      <c r="F59" s="6"/>
      <c r="G59" s="6">
        <v>50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9.149999999999999" x14ac:dyDescent="0.4">
      <c r="A60" s="7" t="s">
        <v>61</v>
      </c>
      <c r="B60" s="6"/>
      <c r="C60" s="6"/>
      <c r="D60" s="6"/>
      <c r="E60" s="6"/>
      <c r="F60" s="6"/>
      <c r="G60" s="6"/>
      <c r="H60" s="6">
        <v>100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9.149999999999999" x14ac:dyDescent="0.4">
      <c r="A61" s="6" t="s">
        <v>9</v>
      </c>
      <c r="B61" s="6"/>
      <c r="C61" s="6"/>
      <c r="D61" s="6">
        <v>100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8.75" customHeight="1" x14ac:dyDescent="0.4">
      <c r="A62" s="6" t="s">
        <v>142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20</v>
      </c>
      <c r="P62" s="6"/>
      <c r="Q62" s="6"/>
      <c r="R62" s="6"/>
      <c r="S62" s="6"/>
      <c r="T62" s="6"/>
      <c r="U62" s="6"/>
      <c r="V62" s="6"/>
      <c r="W62" s="6"/>
      <c r="X62" s="6"/>
    </row>
    <row r="63" spans="1:24" ht="18.75" customHeight="1" x14ac:dyDescent="0.4">
      <c r="A63" s="6" t="s">
        <v>143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10</v>
      </c>
      <c r="P63" s="6"/>
      <c r="Q63" s="6"/>
      <c r="R63" s="6"/>
      <c r="S63" s="6"/>
      <c r="T63" s="6"/>
      <c r="U63" s="6"/>
      <c r="V63" s="6"/>
      <c r="W63" s="6"/>
      <c r="X63" s="6"/>
    </row>
    <row r="64" spans="1:24" ht="19.149999999999999" x14ac:dyDescent="0.4">
      <c r="A64" s="6" t="s">
        <v>141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10</v>
      </c>
      <c r="P64" s="6"/>
      <c r="Q64" s="6"/>
      <c r="R64" s="6"/>
      <c r="S64" s="6"/>
      <c r="T64" s="6"/>
      <c r="U64" s="6"/>
      <c r="V64" s="6"/>
      <c r="W64" s="6"/>
      <c r="X64" s="6"/>
    </row>
    <row r="65" spans="1:24" ht="19.149999999999999" x14ac:dyDescent="0.4">
      <c r="A65" s="6" t="s">
        <v>140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10</v>
      </c>
      <c r="P65" s="6"/>
      <c r="Q65" s="6"/>
      <c r="R65" s="6"/>
      <c r="S65" s="6"/>
      <c r="T65" s="6"/>
      <c r="U65" s="6"/>
      <c r="V65" s="6"/>
      <c r="W65" s="6"/>
      <c r="X65" s="6"/>
    </row>
    <row r="66" spans="1:24" ht="19.149999999999999" x14ac:dyDescent="0.4">
      <c r="A66" s="6" t="s">
        <v>139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10</v>
      </c>
      <c r="P66" s="6"/>
      <c r="Q66" s="6"/>
      <c r="R66" s="6"/>
      <c r="S66" s="6"/>
      <c r="T66" s="6"/>
      <c r="U66" s="6"/>
      <c r="V66" s="6"/>
      <c r="W66" s="6"/>
      <c r="X66" s="6"/>
    </row>
    <row r="67" spans="1:24" ht="19.149999999999999" x14ac:dyDescent="0.4">
      <c r="A67" s="6" t="s">
        <v>138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10</v>
      </c>
      <c r="P67" s="6"/>
      <c r="Q67" s="6"/>
      <c r="R67" s="6"/>
      <c r="S67" s="6"/>
      <c r="T67" s="6"/>
      <c r="U67" s="6"/>
      <c r="V67" s="6"/>
      <c r="W67" s="6"/>
      <c r="X67" s="6"/>
    </row>
    <row r="68" spans="1:24" ht="19.149999999999999" x14ac:dyDescent="0.4">
      <c r="A68" s="6" t="s">
        <v>137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20</v>
      </c>
      <c r="P68" s="6"/>
      <c r="Q68" s="6"/>
      <c r="R68" s="6"/>
      <c r="S68" s="6"/>
      <c r="T68" s="6"/>
      <c r="U68" s="6"/>
      <c r="V68" s="6"/>
      <c r="W68" s="6"/>
      <c r="X68" s="6"/>
    </row>
    <row r="69" spans="1:24" ht="19.149999999999999" x14ac:dyDescent="0.4">
      <c r="A69" s="6" t="s">
        <v>136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10</v>
      </c>
      <c r="P69" s="6"/>
      <c r="Q69" s="6"/>
      <c r="R69" s="6"/>
      <c r="S69" s="6"/>
      <c r="T69" s="6"/>
      <c r="U69" s="6"/>
      <c r="V69" s="6"/>
      <c r="W69" s="6"/>
      <c r="X69" s="6"/>
    </row>
    <row r="70" spans="1:24" ht="19.149999999999999" x14ac:dyDescent="0.4">
      <c r="A70" s="7" t="s">
        <v>68</v>
      </c>
      <c r="B70" s="6"/>
      <c r="C70" s="6"/>
      <c r="D70" s="6"/>
      <c r="E70" s="6"/>
      <c r="F70" s="6"/>
      <c r="G70" s="6">
        <v>200</v>
      </c>
      <c r="H70" s="6"/>
      <c r="I70" s="6"/>
      <c r="J70" s="6"/>
      <c r="K70" s="6"/>
      <c r="L70" s="6"/>
      <c r="M70" s="6"/>
      <c r="N70" s="6"/>
      <c r="O70" s="6"/>
      <c r="P70" s="6"/>
      <c r="Q70" s="6">
        <v>300</v>
      </c>
      <c r="R70" s="6"/>
      <c r="S70" s="6"/>
      <c r="T70" s="6"/>
      <c r="U70" s="6"/>
      <c r="V70" s="6"/>
      <c r="W70" s="6"/>
      <c r="X70" s="6"/>
    </row>
    <row r="71" spans="1:24" ht="19.149999999999999" x14ac:dyDescent="0.4">
      <c r="A71" s="7" t="s">
        <v>90</v>
      </c>
      <c r="B71" s="6"/>
      <c r="C71" s="6"/>
      <c r="D71" s="6"/>
      <c r="E71" s="6"/>
      <c r="F71" s="6"/>
      <c r="G71" s="6"/>
      <c r="H71" s="6"/>
      <c r="I71" s="6">
        <v>300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9.149999999999999" x14ac:dyDescent="0.4">
      <c r="A72" s="7" t="s">
        <v>134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100</v>
      </c>
      <c r="P72" s="6"/>
      <c r="Q72" s="6"/>
      <c r="R72" s="6"/>
      <c r="S72" s="6"/>
      <c r="T72" s="6"/>
      <c r="U72" s="6"/>
      <c r="V72" s="6"/>
      <c r="W72" s="6"/>
      <c r="X72" s="6"/>
    </row>
    <row r="73" spans="1:24" ht="19.149999999999999" x14ac:dyDescent="0.4">
      <c r="A73" s="7" t="s">
        <v>135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50</v>
      </c>
      <c r="P73" s="6"/>
      <c r="Q73" s="6"/>
      <c r="R73" s="6"/>
      <c r="S73" s="6"/>
      <c r="T73" s="6"/>
      <c r="U73" s="6"/>
      <c r="V73" s="6"/>
      <c r="W73" s="6"/>
      <c r="X73" s="6"/>
    </row>
    <row r="74" spans="1:24" ht="19.149999999999999" x14ac:dyDescent="0.4">
      <c r="A74" s="7" t="s">
        <v>65</v>
      </c>
      <c r="B74" s="6"/>
      <c r="C74" s="6"/>
      <c r="D74" s="6"/>
      <c r="E74" s="6"/>
      <c r="F74" s="6"/>
      <c r="G74" s="6">
        <v>200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9.149999999999999" x14ac:dyDescent="0.4">
      <c r="A75" s="7" t="s">
        <v>64</v>
      </c>
      <c r="B75" s="6"/>
      <c r="C75" s="6"/>
      <c r="D75" s="6"/>
      <c r="E75" s="6"/>
      <c r="F75" s="6"/>
      <c r="G75" s="6">
        <v>200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9.149999999999999" x14ac:dyDescent="0.4">
      <c r="A76" s="6" t="s">
        <v>7</v>
      </c>
      <c r="B76" s="6"/>
      <c r="C76" s="6"/>
      <c r="D76" s="6">
        <v>55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9.149999999999999" x14ac:dyDescent="0.4">
      <c r="A77" s="6" t="s">
        <v>54</v>
      </c>
      <c r="B77" s="6"/>
      <c r="C77" s="6"/>
      <c r="D77" s="6"/>
      <c r="E77" s="6"/>
      <c r="F77" s="6"/>
      <c r="G77" s="6">
        <v>200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9.149999999999999" x14ac:dyDescent="0.4">
      <c r="A78" s="6" t="s">
        <v>106</v>
      </c>
      <c r="B78" s="6"/>
      <c r="C78" s="6"/>
      <c r="D78" s="6"/>
      <c r="E78" s="6"/>
      <c r="F78" s="6"/>
      <c r="G78" s="6"/>
      <c r="H78" s="6"/>
      <c r="I78" s="6"/>
      <c r="J78" s="6"/>
      <c r="K78" s="6">
        <v>100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9.149999999999999" x14ac:dyDescent="0.4">
      <c r="A79" s="7" t="s">
        <v>76</v>
      </c>
      <c r="B79" s="6"/>
      <c r="C79" s="6"/>
      <c r="D79" s="6"/>
      <c r="E79" s="6"/>
      <c r="F79" s="6"/>
      <c r="G79" s="6">
        <v>50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9.149999999999999" x14ac:dyDescent="0.4">
      <c r="A80" s="7" t="s">
        <v>73</v>
      </c>
      <c r="B80" s="6"/>
      <c r="C80" s="6"/>
      <c r="D80" s="6"/>
      <c r="E80" s="6"/>
      <c r="F80" s="6"/>
      <c r="G80" s="6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9.149999999999999" x14ac:dyDescent="0.4">
      <c r="A81" s="7" t="s">
        <v>80</v>
      </c>
      <c r="B81" s="6"/>
      <c r="C81" s="6"/>
      <c r="D81" s="6"/>
      <c r="E81" s="6"/>
      <c r="F81" s="6"/>
      <c r="G81" s="6">
        <v>50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9.149999999999999" x14ac:dyDescent="0.4">
      <c r="A82" s="7" t="s">
        <v>75</v>
      </c>
      <c r="B82" s="6"/>
      <c r="C82" s="6"/>
      <c r="D82" s="6"/>
      <c r="E82" s="6"/>
      <c r="F82" s="6"/>
      <c r="G82" s="6">
        <v>50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9.149999999999999" x14ac:dyDescent="0.4">
      <c r="A83" s="6" t="s">
        <v>41</v>
      </c>
      <c r="B83" s="6"/>
      <c r="C83" s="6"/>
      <c r="D83" s="6"/>
      <c r="E83" s="6">
        <v>10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9.149999999999999" x14ac:dyDescent="0.4">
      <c r="A84" s="7" t="s">
        <v>79</v>
      </c>
      <c r="B84" s="6"/>
      <c r="C84" s="6"/>
      <c r="D84" s="6"/>
      <c r="E84" s="6"/>
      <c r="F84" s="6"/>
      <c r="G84" s="6">
        <v>50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9.149999999999999" x14ac:dyDescent="0.4">
      <c r="A85" s="7" t="s">
        <v>78</v>
      </c>
      <c r="B85" s="6"/>
      <c r="C85" s="6"/>
      <c r="D85" s="6"/>
      <c r="E85" s="6"/>
      <c r="F85" s="6"/>
      <c r="G85" s="6">
        <v>50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9.149999999999999" x14ac:dyDescent="0.4">
      <c r="A86" s="6" t="s">
        <v>102</v>
      </c>
      <c r="B86" s="6"/>
      <c r="C86" s="6"/>
      <c r="D86" s="6"/>
      <c r="E86" s="6"/>
      <c r="F86" s="6"/>
      <c r="G86" s="6"/>
      <c r="H86" s="6"/>
      <c r="I86" s="6">
        <v>50</v>
      </c>
      <c r="J86" s="6"/>
      <c r="K86" s="6"/>
      <c r="L86" s="6"/>
      <c r="M86" s="6"/>
      <c r="N86" s="6"/>
      <c r="O86" s="6"/>
      <c r="P86" s="6"/>
      <c r="Q86" s="6"/>
      <c r="R86" s="6"/>
      <c r="S86" s="6">
        <v>100</v>
      </c>
      <c r="T86" s="6"/>
      <c r="U86" s="6"/>
      <c r="V86" s="6"/>
      <c r="W86" s="6"/>
      <c r="X86" s="6"/>
    </row>
    <row r="87" spans="1:24" ht="19.149999999999999" x14ac:dyDescent="0.4">
      <c r="A87" s="6" t="s">
        <v>109</v>
      </c>
      <c r="B87" s="6"/>
      <c r="C87" s="6"/>
      <c r="D87" s="6"/>
      <c r="E87" s="6"/>
      <c r="F87" s="6"/>
      <c r="G87" s="6"/>
      <c r="H87" s="6"/>
      <c r="I87" s="6"/>
      <c r="J87" s="6"/>
      <c r="K87" s="6">
        <v>100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9.149999999999999" x14ac:dyDescent="0.4">
      <c r="A88" s="6" t="s">
        <v>120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>
        <v>66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9.149999999999999" x14ac:dyDescent="0.4">
      <c r="A89" s="6" t="s">
        <v>33</v>
      </c>
      <c r="B89" s="6"/>
      <c r="C89" s="6"/>
      <c r="D89" s="6"/>
      <c r="E89" s="6">
        <v>1000</v>
      </c>
      <c r="F89" s="6"/>
      <c r="G89" s="6"/>
      <c r="H89" s="6">
        <v>300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9.149999999999999" x14ac:dyDescent="0.4">
      <c r="A90" s="7" t="s">
        <v>87</v>
      </c>
      <c r="B90" s="6"/>
      <c r="C90" s="6"/>
      <c r="D90" s="6"/>
      <c r="E90" s="6"/>
      <c r="F90" s="6"/>
      <c r="G90" s="6"/>
      <c r="H90" s="6"/>
      <c r="I90" s="6">
        <v>200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9.149999999999999" x14ac:dyDescent="0.4">
      <c r="A91" s="7" t="s">
        <v>121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30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9.149999999999999" x14ac:dyDescent="0.4">
      <c r="A92" s="6" t="s">
        <v>123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>
        <v>100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9.149999999999999" x14ac:dyDescent="0.4">
      <c r="A93" s="6" t="s">
        <v>152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>
        <v>100</v>
      </c>
      <c r="R93" s="6"/>
      <c r="S93" s="6"/>
      <c r="T93" s="6"/>
      <c r="U93" s="6"/>
      <c r="V93" s="6"/>
      <c r="W93" s="6"/>
      <c r="X93" s="6"/>
    </row>
    <row r="94" spans="1:24" ht="19.149999999999999" x14ac:dyDescent="0.4">
      <c r="A94" s="6" t="s">
        <v>164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>
        <v>50</v>
      </c>
      <c r="T94" s="6"/>
      <c r="U94" s="6"/>
      <c r="V94" s="6"/>
      <c r="W94" s="6"/>
      <c r="X94" s="6"/>
    </row>
    <row r="95" spans="1:24" ht="19.149999999999999" x14ac:dyDescent="0.4">
      <c r="A95" s="6" t="s">
        <v>165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>
        <v>300</v>
      </c>
      <c r="T95" s="6"/>
      <c r="U95" s="6"/>
      <c r="V95" s="6"/>
      <c r="W95" s="6"/>
      <c r="X95" s="6"/>
    </row>
    <row r="96" spans="1:24" ht="19.149999999999999" x14ac:dyDescent="0.4">
      <c r="A96" s="6" t="s">
        <v>166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100</v>
      </c>
      <c r="T96" s="6"/>
      <c r="U96" s="6"/>
      <c r="V96" s="6"/>
      <c r="W96" s="6"/>
      <c r="X96" s="6"/>
    </row>
    <row r="97" spans="1:24" ht="19.149999999999999" x14ac:dyDescent="0.4">
      <c r="A97" s="6" t="s">
        <v>153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v>100</v>
      </c>
      <c r="R97" s="6"/>
      <c r="S97" s="6"/>
      <c r="T97" s="6"/>
      <c r="U97" s="6"/>
      <c r="V97" s="6"/>
      <c r="W97" s="6"/>
      <c r="X97" s="6"/>
    </row>
    <row r="98" spans="1:24" ht="19.149999999999999" x14ac:dyDescent="0.4">
      <c r="A98" s="6" t="s">
        <v>163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50</v>
      </c>
      <c r="T98" s="6"/>
      <c r="U98" s="6"/>
      <c r="V98" s="6"/>
      <c r="W98" s="6"/>
      <c r="X98" s="6"/>
    </row>
    <row r="99" spans="1:24" ht="19.149999999999999" x14ac:dyDescent="0.4">
      <c r="A99" s="6" t="s">
        <v>167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>
        <v>50</v>
      </c>
      <c r="T99" s="6"/>
      <c r="U99" s="6"/>
      <c r="V99" s="6"/>
      <c r="W99" s="6"/>
      <c r="X99" s="6"/>
    </row>
    <row r="100" spans="1:24" ht="19.149999999999999" x14ac:dyDescent="0.4">
      <c r="A100" s="6" t="s">
        <v>168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50</v>
      </c>
      <c r="T100" s="6"/>
      <c r="U100" s="6"/>
      <c r="V100" s="6"/>
      <c r="W100" s="6"/>
      <c r="X100" s="6"/>
    </row>
    <row r="101" spans="1:24" ht="19.149999999999999" x14ac:dyDescent="0.4">
      <c r="A101" s="6" t="s">
        <v>39</v>
      </c>
      <c r="B101" s="6"/>
      <c r="C101" s="6"/>
      <c r="D101" s="6"/>
      <c r="E101" s="6">
        <v>50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4">
      <c r="A102" s="3" t="s">
        <v>23</v>
      </c>
      <c r="B102" s="16">
        <f>SUM(B2:B101)</f>
        <v>1980</v>
      </c>
      <c r="C102" s="16">
        <f>SUM(C2:C101)</f>
        <v>1166</v>
      </c>
      <c r="D102" s="16">
        <f>SUM(D2:D101)</f>
        <v>12195</v>
      </c>
      <c r="E102" s="16">
        <f>SUM(E2:E101)</f>
        <v>5530</v>
      </c>
      <c r="F102" s="16">
        <f>SUM(F2:F101)</f>
        <v>2517</v>
      </c>
      <c r="G102" s="16">
        <f>SUM(G2:G101)</f>
        <v>6563.88</v>
      </c>
      <c r="H102" s="16">
        <f>SUM(H2:H101)</f>
        <v>3700</v>
      </c>
      <c r="I102" s="16">
        <f>SUM(I2:I101)</f>
        <v>5550</v>
      </c>
      <c r="J102" s="16">
        <f>SUM(J2:J101)</f>
        <v>1350</v>
      </c>
      <c r="K102" s="16">
        <f>SUM(K2:K101)</f>
        <v>3900</v>
      </c>
      <c r="L102" s="16">
        <f>SUM(L2:L101)</f>
        <v>3750</v>
      </c>
      <c r="M102" s="16">
        <f>SUM(M2:M101)</f>
        <v>3196</v>
      </c>
      <c r="N102" s="16">
        <f>SUM(N2:N101)</f>
        <v>1750</v>
      </c>
      <c r="O102" s="16">
        <f>SUM(O2:O101)</f>
        <v>3530</v>
      </c>
      <c r="P102" s="16">
        <f>SUM(P2:P101)</f>
        <v>2454</v>
      </c>
      <c r="Q102" s="16">
        <f>SUM(Q2:Q101)</f>
        <v>6150</v>
      </c>
      <c r="R102" s="3">
        <f>SUM(R2:R101)</f>
        <v>0</v>
      </c>
      <c r="S102" s="3">
        <f>SUM(S2:S101)</f>
        <v>5500</v>
      </c>
      <c r="T102" s="16">
        <f>SUM(T2:T101)</f>
        <v>0</v>
      </c>
      <c r="U102" s="16">
        <f t="shared" ref="U102:X102" si="0">SUM(U2:U101)</f>
        <v>0</v>
      </c>
      <c r="V102" s="16">
        <f t="shared" si="0"/>
        <v>0</v>
      </c>
      <c r="W102" s="16">
        <f t="shared" si="0"/>
        <v>0</v>
      </c>
      <c r="X102" s="16">
        <f t="shared" si="0"/>
        <v>0</v>
      </c>
    </row>
    <row r="104" spans="1:24" x14ac:dyDescent="0.4">
      <c r="A104" s="1" t="s">
        <v>15</v>
      </c>
      <c r="B104" s="1" t="s">
        <v>16</v>
      </c>
      <c r="C104" s="1" t="s">
        <v>17</v>
      </c>
      <c r="D104" s="1" t="s">
        <v>18</v>
      </c>
      <c r="E104" s="1" t="s">
        <v>19</v>
      </c>
      <c r="F104" s="1" t="s">
        <v>47</v>
      </c>
      <c r="G104" s="1" t="s">
        <v>20</v>
      </c>
      <c r="H104" s="1" t="s">
        <v>26</v>
      </c>
      <c r="I104" s="1" t="s">
        <v>45</v>
      </c>
      <c r="J104" s="1" t="s">
        <v>52</v>
      </c>
      <c r="K104" s="1" t="s">
        <v>58</v>
      </c>
      <c r="L104" s="1" t="s">
        <v>112</v>
      </c>
      <c r="M104" s="1" t="s">
        <v>119</v>
      </c>
      <c r="N104" s="1" t="s">
        <v>126</v>
      </c>
      <c r="O104" s="1" t="s">
        <v>127</v>
      </c>
      <c r="P104" s="1" t="s">
        <v>131</v>
      </c>
      <c r="Q104" s="1" t="s">
        <v>147</v>
      </c>
      <c r="R104" s="1" t="s">
        <v>160</v>
      </c>
      <c r="S104" s="1" t="s">
        <v>161</v>
      </c>
      <c r="T104" s="1" t="s">
        <v>171</v>
      </c>
      <c r="U104" s="1" t="s">
        <v>179</v>
      </c>
      <c r="V104" s="1" t="s">
        <v>180</v>
      </c>
      <c r="W104" s="1" t="s">
        <v>181</v>
      </c>
      <c r="X104" s="1" t="s">
        <v>182</v>
      </c>
    </row>
    <row r="105" spans="1:24" x14ac:dyDescent="0.4">
      <c r="A105" s="1" t="s">
        <v>56</v>
      </c>
      <c r="G105" s="1">
        <v>2100</v>
      </c>
    </row>
    <row r="106" spans="1:24" x14ac:dyDescent="0.4">
      <c r="A106" s="1" t="s">
        <v>132</v>
      </c>
      <c r="O106" s="1">
        <v>200</v>
      </c>
    </row>
    <row r="107" spans="1:24" x14ac:dyDescent="0.4">
      <c r="A107" s="1" t="s">
        <v>22</v>
      </c>
      <c r="B107" s="1">
        <v>570</v>
      </c>
      <c r="C107" s="1">
        <v>1080</v>
      </c>
      <c r="D107" s="1">
        <v>0</v>
      </c>
      <c r="E107" s="1">
        <v>3025</v>
      </c>
      <c r="F107" s="1">
        <v>2154</v>
      </c>
      <c r="G107" s="1">
        <v>3200</v>
      </c>
      <c r="H107" s="1">
        <v>3500</v>
      </c>
      <c r="I107" s="1">
        <v>4000</v>
      </c>
      <c r="J107" s="1">
        <v>3555</v>
      </c>
      <c r="K107" s="1">
        <v>4046</v>
      </c>
      <c r="O107" s="1">
        <v>4100</v>
      </c>
    </row>
    <row r="109" spans="1:24" x14ac:dyDescent="0.4">
      <c r="A109" s="4" t="s">
        <v>24</v>
      </c>
      <c r="B109" s="4">
        <f>SUM(B105:B107)</f>
        <v>570</v>
      </c>
      <c r="C109" s="4">
        <f t="shared" ref="C109:G109" si="1">SUM(C105:C107)</f>
        <v>1080</v>
      </c>
      <c r="D109" s="4">
        <f t="shared" si="1"/>
        <v>0</v>
      </c>
      <c r="E109" s="4">
        <f t="shared" si="1"/>
        <v>3025</v>
      </c>
      <c r="F109" s="4">
        <f t="shared" si="1"/>
        <v>2154</v>
      </c>
      <c r="G109" s="4">
        <f t="shared" si="1"/>
        <v>5300</v>
      </c>
      <c r="H109" s="4">
        <v>3500</v>
      </c>
      <c r="I109" s="4">
        <v>4000</v>
      </c>
      <c r="J109" s="4">
        <v>3555</v>
      </c>
      <c r="K109" s="4">
        <v>4046</v>
      </c>
      <c r="L109" s="4">
        <v>3490</v>
      </c>
      <c r="M109" s="4">
        <v>3500</v>
      </c>
      <c r="N109" s="4">
        <v>3500</v>
      </c>
      <c r="O109" s="4">
        <f>SUM(表3[列15])</f>
        <v>4300</v>
      </c>
      <c r="P109" s="4">
        <v>6000</v>
      </c>
      <c r="Q109" s="4">
        <v>4030</v>
      </c>
      <c r="R109" s="4">
        <v>4000</v>
      </c>
      <c r="S109" s="4">
        <v>4125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</row>
    <row r="110" spans="1:24" x14ac:dyDescent="0.4">
      <c r="A110" s="5" t="s">
        <v>21</v>
      </c>
      <c r="B110" s="5">
        <f>B102-B109</f>
        <v>1410</v>
      </c>
      <c r="C110" s="5">
        <f t="shared" ref="C110:M110" si="2">B110+C102-C109</f>
        <v>1496</v>
      </c>
      <c r="D110" s="5">
        <f t="shared" si="2"/>
        <v>13691</v>
      </c>
      <c r="E110" s="5">
        <f t="shared" si="2"/>
        <v>16196</v>
      </c>
      <c r="F110" s="5">
        <f t="shared" si="2"/>
        <v>16559</v>
      </c>
      <c r="G110" s="5">
        <f t="shared" si="2"/>
        <v>17822.88</v>
      </c>
      <c r="H110" s="5">
        <f t="shared" si="2"/>
        <v>18022.88</v>
      </c>
      <c r="I110" s="5">
        <f t="shared" si="2"/>
        <v>19572.88</v>
      </c>
      <c r="J110" s="5">
        <f t="shared" si="2"/>
        <v>17367.88</v>
      </c>
      <c r="K110" s="5">
        <f t="shared" si="2"/>
        <v>17221.88</v>
      </c>
      <c r="L110" s="5">
        <f t="shared" si="2"/>
        <v>17481.88</v>
      </c>
      <c r="M110" s="5">
        <f t="shared" si="2"/>
        <v>17177.88</v>
      </c>
      <c r="N110" s="5">
        <f t="shared" ref="N110" si="3">M110+N102-N109</f>
        <v>15427.880000000001</v>
      </c>
      <c r="O110" s="5">
        <f t="shared" ref="O110:Q110" si="4">N110+O102-O109</f>
        <v>14657.880000000001</v>
      </c>
      <c r="P110" s="5">
        <f t="shared" si="4"/>
        <v>11111.880000000001</v>
      </c>
      <c r="Q110" s="5">
        <f t="shared" si="4"/>
        <v>13231.880000000001</v>
      </c>
      <c r="R110" s="5">
        <f>Q110+R102-R109</f>
        <v>9231.880000000001</v>
      </c>
      <c r="S110" s="5">
        <f t="shared" ref="S110" si="5">R110+S102-S109</f>
        <v>10606.880000000001</v>
      </c>
      <c r="T110" s="5">
        <f t="shared" ref="T110" si="6">S110+T102-T109</f>
        <v>10606.880000000001</v>
      </c>
      <c r="U110" s="5">
        <f t="shared" ref="U110" si="7">T110+U102-U109</f>
        <v>10606.880000000001</v>
      </c>
      <c r="V110" s="5">
        <f t="shared" ref="V110" si="8">U110+V102-V109</f>
        <v>10606.880000000001</v>
      </c>
      <c r="W110" s="5">
        <f t="shared" ref="W110" si="9">V110+W102-W109</f>
        <v>10606.880000000001</v>
      </c>
      <c r="X110" s="5">
        <f t="shared" ref="X110" si="10">W110+X102-X109</f>
        <v>10606.880000000001</v>
      </c>
    </row>
    <row r="111" spans="1:24" ht="18.399999999999999" x14ac:dyDescent="0.4">
      <c r="I111" s="2"/>
    </row>
    <row r="113" spans="9:15" ht="18.399999999999999" x14ac:dyDescent="0.4">
      <c r="I113" s="2"/>
      <c r="O113" s="1">
        <f>烟供随喜!$L$34+会供随喜!$B$12+S110</f>
        <v>20476.330000000002</v>
      </c>
    </row>
    <row r="115" spans="9:15" ht="18.399999999999999" x14ac:dyDescent="0.4">
      <c r="I115" s="2"/>
    </row>
    <row r="117" spans="9:15" ht="18.399999999999999" x14ac:dyDescent="0.4">
      <c r="I117" s="2"/>
    </row>
    <row r="119" spans="9:15" ht="18.399999999999999" x14ac:dyDescent="0.4">
      <c r="I119" s="2"/>
    </row>
    <row r="121" spans="9:15" ht="18.399999999999999" x14ac:dyDescent="0.4">
      <c r="I121" s="2"/>
    </row>
    <row r="123" spans="9:15" ht="18.399999999999999" x14ac:dyDescent="0.4">
      <c r="I123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XFD34"/>
  <sheetViews>
    <sheetView topLeftCell="A13" zoomScaleNormal="100" workbookViewId="0">
      <pane xSplit="1" topLeftCell="B1" activePane="topRight" state="frozen"/>
      <selection pane="topRight" activeCell="L34" sqref="L34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16384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159</v>
      </c>
      <c r="M1" s="15" t="s">
        <v>157</v>
      </c>
      <c r="N1" s="15" t="s">
        <v>158</v>
      </c>
      <c r="O1" s="15" t="s">
        <v>128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</row>
    <row r="3" spans="1:16384" s="6" customFormat="1" ht="19.149999999999999" x14ac:dyDescent="0.4">
      <c r="A3" s="6" t="s">
        <v>108</v>
      </c>
      <c r="E3" s="6">
        <v>100</v>
      </c>
    </row>
    <row r="4" spans="1:16384" s="6" customFormat="1" ht="19.149999999999999" x14ac:dyDescent="0.4">
      <c r="A4" s="6" t="s">
        <v>174</v>
      </c>
      <c r="C4" s="6">
        <v>50</v>
      </c>
      <c r="D4" s="6">
        <v>100</v>
      </c>
      <c r="L4" s="6">
        <v>100</v>
      </c>
    </row>
    <row r="5" spans="1:16384" s="6" customFormat="1" ht="19.149999999999999" x14ac:dyDescent="0.4">
      <c r="A5" s="6" t="s">
        <v>96</v>
      </c>
      <c r="B5" s="6">
        <v>50</v>
      </c>
    </row>
    <row r="6" spans="1:16384" s="6" customFormat="1" ht="19.149999999999999" x14ac:dyDescent="0.4">
      <c r="A6" s="6" t="s">
        <v>99</v>
      </c>
      <c r="C6" s="6">
        <v>500</v>
      </c>
      <c r="E6" s="6">
        <v>500</v>
      </c>
      <c r="F6" s="6">
        <v>200</v>
      </c>
      <c r="H6" s="6">
        <v>200</v>
      </c>
      <c r="I6" s="6">
        <v>200</v>
      </c>
      <c r="J6" s="6">
        <v>200</v>
      </c>
      <c r="K6" s="6">
        <v>500</v>
      </c>
      <c r="L6" s="6">
        <v>200</v>
      </c>
    </row>
    <row r="7" spans="1:16384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</row>
    <row r="8" spans="1:16384" s="6" customFormat="1" ht="19.149999999999999" x14ac:dyDescent="0.4">
      <c r="A8" s="6" t="s">
        <v>89</v>
      </c>
      <c r="D8" s="6">
        <v>200</v>
      </c>
    </row>
    <row r="9" spans="1:16384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</row>
    <row r="10" spans="1:16384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</row>
    <row r="11" spans="1:16384" s="6" customFormat="1" ht="19.149999999999999" x14ac:dyDescent="0.4">
      <c r="A11" s="6" t="s">
        <v>106</v>
      </c>
      <c r="E11" s="6">
        <v>100</v>
      </c>
    </row>
    <row r="12" spans="1:16384" s="6" customFormat="1" ht="19.149999999999999" x14ac:dyDescent="0.4">
      <c r="A12" s="6" t="s">
        <v>102</v>
      </c>
      <c r="D12" s="6">
        <v>50</v>
      </c>
    </row>
    <row r="13" spans="1:16384" s="6" customFormat="1" ht="19.149999999999999" x14ac:dyDescent="0.4">
      <c r="A13" s="6" t="s">
        <v>28</v>
      </c>
      <c r="F13" s="6">
        <v>100</v>
      </c>
      <c r="K13" s="6">
        <v>100</v>
      </c>
    </row>
    <row r="14" spans="1:16384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</row>
    <row r="15" spans="1:16384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</row>
    <row r="16" spans="1:16384" s="6" customFormat="1" ht="19.149999999999999" x14ac:dyDescent="0.4">
      <c r="A16" s="6" t="s">
        <v>111</v>
      </c>
      <c r="F16" s="6">
        <v>100</v>
      </c>
    </row>
    <row r="17" spans="1:15" s="6" customFormat="1" ht="19.149999999999999" x14ac:dyDescent="0.4">
      <c r="A17" s="6" t="s">
        <v>109</v>
      </c>
      <c r="E17" s="6">
        <v>100</v>
      </c>
    </row>
    <row r="18" spans="1:15" s="6" customFormat="1" ht="19.149999999999999" x14ac:dyDescent="0.4">
      <c r="A18" s="6" t="s">
        <v>103</v>
      </c>
      <c r="D18" s="6">
        <v>100</v>
      </c>
      <c r="I18"/>
      <c r="J18"/>
      <c r="K18"/>
    </row>
    <row r="19" spans="1:15" s="6" customFormat="1" ht="19.149999999999999" x14ac:dyDescent="0.4">
      <c r="A19" s="6" t="s">
        <v>116</v>
      </c>
      <c r="H19" s="6">
        <v>50</v>
      </c>
    </row>
    <row r="20" spans="1:15" s="6" customFormat="1" ht="19.149999999999999" x14ac:dyDescent="0.4">
      <c r="A20" s="6" t="s">
        <v>118</v>
      </c>
      <c r="H20" s="6">
        <v>100</v>
      </c>
    </row>
    <row r="21" spans="1:15" s="6" customFormat="1" ht="19.149999999999999" x14ac:dyDescent="0.4">
      <c r="A21" s="6" t="s">
        <v>156</v>
      </c>
      <c r="K21" s="6">
        <v>50</v>
      </c>
    </row>
    <row r="22" spans="1:15" s="6" customFormat="1" ht="19.149999999999999" x14ac:dyDescent="0.4">
      <c r="A22" s="6" t="s">
        <v>155</v>
      </c>
      <c r="K22" s="6">
        <v>100</v>
      </c>
      <c r="L22" s="6">
        <v>100</v>
      </c>
    </row>
    <row r="23" spans="1:15" s="6" customFormat="1" ht="19.149999999999999" x14ac:dyDescent="0.4">
      <c r="A23" s="6" t="s">
        <v>117</v>
      </c>
      <c r="H23" s="6">
        <v>100</v>
      </c>
      <c r="K23" s="6">
        <v>300</v>
      </c>
    </row>
    <row r="24" spans="1:15" s="6" customFormat="1" ht="19.149999999999999" x14ac:dyDescent="0.4">
      <c r="A24" s="6" t="s">
        <v>173</v>
      </c>
      <c r="L24" s="6">
        <v>30</v>
      </c>
    </row>
    <row r="25" spans="1:15" s="6" customFormat="1" ht="19.149999999999999" x14ac:dyDescent="0.4">
      <c r="A25" s="6" t="s">
        <v>149</v>
      </c>
      <c r="K25" s="6">
        <v>50</v>
      </c>
    </row>
    <row r="26" spans="1:15" s="6" customFormat="1" ht="19.149999999999999" x14ac:dyDescent="0.4">
      <c r="A26" s="6" t="s">
        <v>34</v>
      </c>
      <c r="L26" s="6">
        <v>50</v>
      </c>
    </row>
    <row r="27" spans="1:15" s="6" customFormat="1" ht="19.149999999999999" x14ac:dyDescent="0.4">
      <c r="A27" s="6" t="s">
        <v>98</v>
      </c>
      <c r="B27" s="6">
        <v>50</v>
      </c>
    </row>
    <row r="32" spans="1:15" s="8" customFormat="1" ht="19.149999999999999" x14ac:dyDescent="0.4">
      <c r="A32" s="10" t="s">
        <v>95</v>
      </c>
      <c r="B32" s="10">
        <f t="shared" ref="B32:H32" si="0">SUM(B2:B27)</f>
        <v>190</v>
      </c>
      <c r="C32" s="10">
        <f t="shared" si="0"/>
        <v>900</v>
      </c>
      <c r="D32" s="10">
        <f t="shared" si="0"/>
        <v>500</v>
      </c>
      <c r="E32" s="10">
        <f t="shared" si="0"/>
        <v>1200</v>
      </c>
      <c r="F32" s="10">
        <f t="shared" si="0"/>
        <v>1050</v>
      </c>
      <c r="G32" s="10">
        <f t="shared" si="0"/>
        <v>1150</v>
      </c>
      <c r="H32" s="10">
        <f t="shared" si="0"/>
        <v>1030</v>
      </c>
      <c r="I32" s="10">
        <f>SUM(I2:I27)</f>
        <v>580</v>
      </c>
      <c r="J32" s="10">
        <f>SUM(J2:J27)</f>
        <v>830</v>
      </c>
      <c r="K32" s="10">
        <f>SUM(K2:K27)</f>
        <v>1830</v>
      </c>
      <c r="L32" s="10">
        <f t="shared" ref="L32:N32" si="1">SUM(L2:L27)</f>
        <v>1210</v>
      </c>
      <c r="M32" s="10">
        <f t="shared" si="1"/>
        <v>0</v>
      </c>
      <c r="N32" s="10">
        <f t="shared" si="1"/>
        <v>0</v>
      </c>
      <c r="O32" s="10"/>
    </row>
    <row r="33" spans="1:15" s="1" customFormat="1" ht="19.149999999999999" x14ac:dyDescent="0.4">
      <c r="A33" s="11" t="s">
        <v>44</v>
      </c>
      <c r="B33" s="11">
        <v>74</v>
      </c>
      <c r="C33" s="11">
        <v>0</v>
      </c>
      <c r="D33" s="11">
        <v>0</v>
      </c>
      <c r="E33" s="11">
        <v>108.99</v>
      </c>
      <c r="F33" s="11">
        <v>125.18</v>
      </c>
      <c r="G33" s="11">
        <v>414.28</v>
      </c>
      <c r="H33" s="11">
        <v>108.99</v>
      </c>
      <c r="I33" s="11">
        <v>25</v>
      </c>
      <c r="J33" s="11">
        <v>118.8</v>
      </c>
      <c r="K33" s="11">
        <v>28</v>
      </c>
      <c r="L33" s="11">
        <v>0</v>
      </c>
      <c r="M33" s="11">
        <v>0</v>
      </c>
      <c r="N33" s="11">
        <v>0</v>
      </c>
      <c r="O33" s="11"/>
    </row>
    <row r="34" spans="1:15" s="1" customFormat="1" ht="19.149999999999999" x14ac:dyDescent="0.4">
      <c r="A34" s="12" t="s">
        <v>21</v>
      </c>
      <c r="B34" s="12">
        <f>B32-B33</f>
        <v>116</v>
      </c>
      <c r="C34" s="12">
        <f t="shared" ref="C34:G34" si="2">B34+C32-C33</f>
        <v>1016</v>
      </c>
      <c r="D34" s="12">
        <f t="shared" si="2"/>
        <v>1516</v>
      </c>
      <c r="E34" s="12">
        <f t="shared" si="2"/>
        <v>2607.0100000000002</v>
      </c>
      <c r="F34" s="12">
        <f t="shared" si="2"/>
        <v>3531.8300000000004</v>
      </c>
      <c r="G34" s="12">
        <f t="shared" si="2"/>
        <v>4267.55</v>
      </c>
      <c r="H34" s="12">
        <f>G34+H32-H33</f>
        <v>5188.5600000000004</v>
      </c>
      <c r="I34" s="12">
        <f>H34+I32-I33</f>
        <v>5743.56</v>
      </c>
      <c r="J34" s="12">
        <f>I34+J32-J33</f>
        <v>6454.76</v>
      </c>
      <c r="K34" s="12">
        <f>J34+K32-K33</f>
        <v>8256.76</v>
      </c>
      <c r="L34" s="12">
        <f>K34+L32-L33</f>
        <v>9466.76</v>
      </c>
      <c r="M34" s="12"/>
      <c r="N34" s="12"/>
      <c r="O34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tabSelected="1"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183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2020-06-05T14:40:07Z</dcterms:modified>
</cp:coreProperties>
</file>