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9C0BEECC-EE9A-45F2-A15D-4FA61524071F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29" i="1" l="1"/>
  <c r="O132" i="1" s="1"/>
  <c r="AC129" i="1"/>
  <c r="AC120" i="1"/>
  <c r="AD120" i="1"/>
  <c r="AF120" i="1"/>
  <c r="AG120" i="1"/>
  <c r="AH120" i="1"/>
  <c r="AI120" i="1"/>
  <c r="AJ120" i="1"/>
  <c r="AE120" i="1"/>
  <c r="Y120" i="1"/>
  <c r="Z120" i="1"/>
  <c r="AA120" i="1"/>
  <c r="AB120" i="1"/>
  <c r="U120" i="1"/>
  <c r="V120" i="1"/>
  <c r="W120" i="1"/>
  <c r="X120" i="1"/>
  <c r="S120" i="1"/>
  <c r="R120" i="1"/>
  <c r="T120" i="1"/>
  <c r="Q120" i="1"/>
  <c r="P120" i="1"/>
  <c r="O120" i="1"/>
  <c r="N120" i="1"/>
  <c r="M120" i="1"/>
  <c r="L120" i="1"/>
  <c r="C120" i="1"/>
  <c r="D120" i="1"/>
  <c r="E120" i="1"/>
  <c r="F120" i="1"/>
  <c r="G120" i="1"/>
  <c r="H120" i="1"/>
  <c r="I120" i="1"/>
  <c r="J120" i="1"/>
  <c r="K120" i="1"/>
  <c r="B120" i="1"/>
  <c r="T39" i="2"/>
  <c r="U39" i="2"/>
  <c r="V39" i="2"/>
  <c r="S39" i="2"/>
  <c r="S41" i="2"/>
  <c r="R41" i="2" l="1"/>
  <c r="Q39" i="2"/>
  <c r="R39" i="2"/>
  <c r="P40" i="2" l="1"/>
  <c r="P39" i="2"/>
  <c r="O39" i="2" l="1"/>
  <c r="L39" i="2"/>
  <c r="M39" i="2"/>
  <c r="N39" i="2"/>
  <c r="K39" i="2"/>
  <c r="J39" i="2"/>
  <c r="I39" i="2"/>
  <c r="B39" i="2"/>
  <c r="H39" i="2"/>
  <c r="G39" i="2"/>
  <c r="F39" i="2"/>
  <c r="E39" i="2"/>
  <c r="D39" i="2"/>
  <c r="C39" i="2"/>
  <c r="O40" i="2"/>
  <c r="C12" i="4" l="1"/>
  <c r="D12" i="4"/>
  <c r="E12" i="4"/>
  <c r="E10" i="4"/>
  <c r="D10" i="4"/>
  <c r="O128" i="1" l="1"/>
  <c r="C10" i="4" l="1"/>
  <c r="B10" i="4"/>
  <c r="B12" i="4" s="1"/>
  <c r="B41" i="2" l="1"/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l="1"/>
  <c r="C128" i="1"/>
  <c r="D128" i="1"/>
  <c r="E128" i="1"/>
  <c r="F128" i="1"/>
  <c r="G128" i="1"/>
  <c r="B128" i="1"/>
  <c r="B129" i="1" s="1"/>
  <c r="C129" i="1" l="1"/>
  <c r="D129" i="1" s="1"/>
  <c r="E129" i="1" s="1"/>
  <c r="F129" i="1" s="1"/>
  <c r="G129" i="1" s="1"/>
  <c r="H129" i="1" s="1"/>
  <c r="I129" i="1" s="1"/>
  <c r="J129" i="1" s="1"/>
  <c r="K129" i="1" s="1"/>
  <c r="L129" i="1" s="1"/>
  <c r="M129" i="1" l="1"/>
  <c r="N129" i="1" l="1"/>
  <c r="O129" i="1" l="1"/>
  <c r="P129" i="1" l="1"/>
  <c r="Q129" i="1" s="1"/>
  <c r="R129" i="1" l="1"/>
  <c r="S129" i="1" s="1"/>
  <c r="T129" i="1" l="1"/>
  <c r="U129" i="1" s="1"/>
  <c r="V129" i="1" l="1"/>
  <c r="W129" i="1" l="1"/>
  <c r="X129" i="1" s="1"/>
  <c r="Y129" i="1" s="1"/>
  <c r="Z129" i="1" s="1"/>
  <c r="AA129" i="1" l="1"/>
  <c r="AB129" i="1" s="1"/>
</calcChain>
</file>

<file path=xl/sharedStrings.xml><?xml version="1.0" encoding="utf-8"?>
<sst xmlns="http://schemas.openxmlformats.org/spreadsheetml/2006/main" count="270" uniqueCount="235">
  <si>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</si>
  <si>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</si>
  <si>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</si>
  <si>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</si>
  <si>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</si>
  <si>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</si>
  <si>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</si>
  <si>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</si>
  <si>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</si>
  <si>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</si>
  <si>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</si>
  <si>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</si>
  <si>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</si>
  <si>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</si>
  <si>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</si>
  <si>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</si>
  <si>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</si>
  <si>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</si>
  <si>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</si>
  <si>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</si>
  <si>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</si>
  <si>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</si>
  <si>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</si>
  <si>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</si>
  <si>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</si>
  <si>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</si>
  <si>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</si>
  <si>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</si>
  <si>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</si>
  <si>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</si>
  <si>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</si>
  <si>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</si>
  <si>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</si>
  <si>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</si>
  <si>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</si>
  <si>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</si>
  <si>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</si>
  <si>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</si>
  <si>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</si>
  <si>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</si>
  <si>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</si>
  <si>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</si>
  <si>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</si>
  <si>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</si>
  <si>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</si>
  <si>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</si>
  <si>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</si>
  <si>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</si>
  <si>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</si>
  <si>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</si>
  <si>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</si>
  <si>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</si>
  <si>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</si>
  <si>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</si>
  <si>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</si>
  <si>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</si>
  <si>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</si>
  <si>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</si>
  <si>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</si>
  <si>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</si>
  <si>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</si>
  <si>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</si>
  <si>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</si>
  <si>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</si>
  <si>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</si>
  <si>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</si>
  <si>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</si>
  <si>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</si>
  <si>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</si>
  <si>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</si>
  <si>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</si>
  <si>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</si>
  <si>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</si>
  <si>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</si>
  <si>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</si>
  <si>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</si>
  <si>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</si>
  <si>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</si>
  <si>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</si>
  <si>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</si>
  <si>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</si>
  <si>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</si>
  <si>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</si>
  <si>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</si>
  <si>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</si>
  <si>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</si>
  <si>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</si>
  <si>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</si>
  <si>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</si>
  <si>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</si>
  <si>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</si>
  <si>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</si>
  <si>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</si>
  <si>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</si>
  <si>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</si>
  <si>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</si>
  <si>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</si>
  <si>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</si>
  <si>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</si>
  <si>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</si>
  <si>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</si>
  <si>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</si>
  <si>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</si>
  <si>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</si>
  <si>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</si>
  <si>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</si>
  <si>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</si>
  <si>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</si>
  <si>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</si>
  <si>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</si>
  <si>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</si>
  <si>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</si>
  <si>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</si>
  <si>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</si>
  <si>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</si>
  <si>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</si>
  <si>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</si>
  <si>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</si>
  <si>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</si>
  <si>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</si>
  <si>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</si>
  <si>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</si>
  <si>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</si>
  <si>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</si>
  <si>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</si>
  <si>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</si>
  <si>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</si>
  <si>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</si>
  <si>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</si>
  <si>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</si>
  <si>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</si>
  <si>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</si>
  <si>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</si>
  <si>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</si>
  <si>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</si>
  <si>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</si>
  <si>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</si>
  <si>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</si>
  <si>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</si>
  <si>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</si>
  <si>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</si>
  <si>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</si>
  <si>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</si>
  <si>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</si>
  <si>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</si>
  <si>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</si>
  <si>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</si>
  <si>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</si>
  <si>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</si>
  <si>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</si>
  <si>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</si>
  <si>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</si>
  <si>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</si>
  <si>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</si>
  <si>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</si>
  <si>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</si>
  <si>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</si>
  <si>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</si>
  <si>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</si>
  <si>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</si>
  <si>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</si>
  <si>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</si>
  <si>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</si>
  <si>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</si>
  <si>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</si>
  <si>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</si>
  <si>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</si>
  <si>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</si>
  <si>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</si>
  <si>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</si>
  <si>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</si>
  <si>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</si>
  <si>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</si>
  <si>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</si>
  <si>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</si>
  <si>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</si>
  <si>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</si>
  <si>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</si>
  <si>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</si>
  <si>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</si>
  <si>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李振杰</t>
    <phoneticPr fontId="1" type="noConversion"/>
  </si>
  <si>
    <t>2020.06.21</t>
    <phoneticPr fontId="1" type="noConversion"/>
  </si>
  <si>
    <t>刘峰全家</t>
    <phoneticPr fontId="1" type="noConversion"/>
  </si>
  <si>
    <t>2020.07.19</t>
    <phoneticPr fontId="1" type="noConversion"/>
  </si>
  <si>
    <t>刘菊英</t>
    <phoneticPr fontId="1" type="noConversion"/>
  </si>
  <si>
    <t>大旗</t>
    <phoneticPr fontId="1" type="noConversion"/>
  </si>
  <si>
    <t>石玉岩</t>
    <phoneticPr fontId="1" type="noConversion"/>
  </si>
  <si>
    <t>backup13</t>
  </si>
  <si>
    <t>列179</t>
  </si>
  <si>
    <t>列180</t>
  </si>
  <si>
    <t>列181</t>
  </si>
  <si>
    <t>列182</t>
  </si>
  <si>
    <t>列183</t>
  </si>
  <si>
    <t>列184</t>
  </si>
  <si>
    <t>2020.08.16</t>
    <phoneticPr fontId="1" type="noConversion"/>
  </si>
  <si>
    <t>2020.09.13</t>
    <phoneticPr fontId="1" type="noConversion"/>
  </si>
  <si>
    <t>郭小萌</t>
    <phoneticPr fontId="1" type="noConversion"/>
  </si>
  <si>
    <t>张得臣</t>
    <phoneticPr fontId="1" type="noConversion"/>
  </si>
  <si>
    <t>吴前华</t>
    <phoneticPr fontId="1" type="noConversion"/>
  </si>
  <si>
    <t>2020.10.18</t>
    <phoneticPr fontId="1" type="noConversion"/>
  </si>
  <si>
    <t>2020.11.7</t>
    <phoneticPr fontId="1" type="noConversion"/>
  </si>
  <si>
    <t>周丽如阖家</t>
    <phoneticPr fontId="1" type="noConversion"/>
  </si>
  <si>
    <t>思宇</t>
    <phoneticPr fontId="1" type="noConversion"/>
  </si>
  <si>
    <t>2019.11.08</t>
  </si>
  <si>
    <t>2019.11.09</t>
  </si>
  <si>
    <t>2019.11.10</t>
  </si>
  <si>
    <t>2020.12.05</t>
    <phoneticPr fontId="1" type="noConversion"/>
  </si>
  <si>
    <t>2021.01.01</t>
    <phoneticPr fontId="1" type="noConversion"/>
  </si>
  <si>
    <t>廖智勇全家</t>
    <phoneticPr fontId="1" type="noConversion"/>
  </si>
  <si>
    <t>2020.11.05</t>
    <phoneticPr fontId="1" type="noConversion"/>
  </si>
  <si>
    <t>2020.11.06</t>
    <phoneticPr fontId="1" type="noConversion"/>
  </si>
  <si>
    <t>2021.03.03</t>
    <phoneticPr fontId="1" type="noConversion"/>
  </si>
  <si>
    <t>北京放生组</t>
    <phoneticPr fontId="1" type="noConversion"/>
  </si>
  <si>
    <t>中山放生组</t>
    <phoneticPr fontId="1" type="noConversion"/>
  </si>
  <si>
    <t>上师</t>
    <phoneticPr fontId="1" type="noConversion"/>
  </si>
  <si>
    <t>崔淑芳 刘越岭 刘大治一家</t>
    <phoneticPr fontId="1" type="noConversion"/>
  </si>
  <si>
    <t>王大开</t>
    <phoneticPr fontId="1" type="noConversion"/>
  </si>
  <si>
    <t>持涛明珊</t>
    <phoneticPr fontId="1" type="noConversion"/>
  </si>
  <si>
    <t>何锡辉阖家</t>
    <phoneticPr fontId="1" type="noConversion"/>
  </si>
  <si>
    <t>黎妙芳阖家</t>
    <phoneticPr fontId="1" type="noConversion"/>
  </si>
  <si>
    <t>一切众生</t>
  </si>
  <si>
    <t>梁启光阖家</t>
    <phoneticPr fontId="1" type="noConversion"/>
  </si>
  <si>
    <t>backup132</t>
  </si>
  <si>
    <t>backup133</t>
  </si>
  <si>
    <t>backup134</t>
  </si>
  <si>
    <t>backup135</t>
  </si>
  <si>
    <t>backup136</t>
  </si>
  <si>
    <t>backup137</t>
  </si>
  <si>
    <t>列1842</t>
  </si>
  <si>
    <t>列1843</t>
  </si>
  <si>
    <t>列1844</t>
  </si>
  <si>
    <t>列1845</t>
  </si>
  <si>
    <t>列1846</t>
  </si>
  <si>
    <t>列1847</t>
  </si>
  <si>
    <t>2021.01.02随喜福州放生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</si>
</sst>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AK119" totalsRowShown="0" headerRowDxfId="111" dataDxfId="110">
  <autoFilter ref="A1:AK119" xr:uid="{64BEC1AD-AEE7-0748-A97F-52A9ECF2D21C}"/>
  <sortState xmlns:xlrd2="http://schemas.microsoft.com/office/spreadsheetml/2017/richdata2" ref="A2:K119">
    <sortCondition ref="A1:A119"/>
  </sortState>
  <tableColumns count="37">
    <tableColumn id="1" xr3:uid="{6D751FF3-0005-B641-A6E8-865EA5A8B593}" name="放生日期" dataDxfId="109"/>
    <tableColumn id="3" xr3:uid="{0CE1E195-1D6C-2B47-8C44-A4F1F55D4A9C}" name="2018.10.21" dataDxfId="108"/>
    <tableColumn id="5" xr3:uid="{94FC8CAA-3DC3-1A42-9036-B16A0654D189}" name="2018.11.17" dataDxfId="107"/>
    <tableColumn id="7" xr3:uid="{9F3248FF-62C2-E647-82E1-28E5F5EB21CB}" name="2019.02.24" dataDxfId="106"/>
    <tableColumn id="2" xr3:uid="{DC2A1BC2-DDF8-EA46-A3B5-340DC5686E35}" name="2019.03.24" dataDxfId="105"/>
    <tableColumn id="4" xr3:uid="{25A68E5F-4F5B-8049-90CE-12CE6EF17D60}" name="2019.04.27" dataDxfId="104"/>
    <tableColumn id="6" xr3:uid="{D260A210-B1E8-5F4A-A560-C97470FF4247}" name="2019.05.25" dataDxfId="103"/>
    <tableColumn id="8" xr3:uid="{8FAC1FAF-A7BC-AC45-9E58-F5969634FEF2}" name="2019.06.22" dataDxfId="102"/>
    <tableColumn id="9" xr3:uid="{2B6F85FB-F4F6-664C-B7B5-F1557D2AF293}" name="2019.07.27" dataDxfId="101"/>
    <tableColumn id="10" xr3:uid="{BFE51EC8-F6C8-F54F-8BFC-F6A66485118E}" name="2019.08.25" dataDxfId="100"/>
    <tableColumn id="11" xr3:uid="{4A8D180E-600B-434B-9DCB-CAAF1F196A06}" name="2019.09.01" dataDxfId="99"/>
    <tableColumn id="14" xr3:uid="{454350E5-5474-4051-8417-25D22E981FFF}" name="2019.10.01" dataDxfId="98"/>
    <tableColumn id="12" xr3:uid="{2AD82077-2416-4697-9A8F-723B6ADC8BA1}" name="2019.11.01" dataDxfId="97"/>
    <tableColumn id="15" xr3:uid="{56AEEBD5-FD7D-4548-B279-EB59AE15F9F5}" name="2019.12.08" dataDxfId="96"/>
    <tableColumn id="16" xr3:uid="{57EE8B67-3B7C-4CBB-BCDD-967B532AC68B}" name="2020.01.04" dataDxfId="95"/>
    <tableColumn id="13" xr3:uid="{846C0B52-2525-C147-B9EF-C25C566D7944}" name="2020.2.29" dataDxfId="94"/>
    <tableColumn id="17" xr3:uid="{8A278776-53B1-4C9B-B0FD-D1404C201AA6}" name="2020.04.05" dataDxfId="93"/>
    <tableColumn id="20" xr3:uid="{ED6C027C-9006-4261-AFFD-F06794A1740D}" name="2020.05.01（上师广州放生）" dataDxfId="92"/>
    <tableColumn id="18" xr3:uid="{423FF7CE-5B30-4588-B80E-563F413C6E1E}" name="2020.05.23" dataDxfId="91"/>
    <tableColumn id="19" xr3:uid="{0F0896F2-5427-49E2-B6B4-0CDBAED03178}" name="2020.06.06" dataDxfId="90"/>
    <tableColumn id="21" xr3:uid="{5E217A0B-08DF-4084-931D-0B63C054969E}" name="2020.06.21" dataDxfId="89"/>
    <tableColumn id="22" xr3:uid="{EB405173-0F7E-49B4-A868-D6A6AE1704A3}" name="2020.07.19" dataDxfId="88"/>
    <tableColumn id="23" xr3:uid="{43AF4CEB-DEA3-4A15-8286-3961662C210F}" name="2020.08.16" dataDxfId="87"/>
    <tableColumn id="24" xr3:uid="{2A0F6EB2-AF60-49D2-BEB5-6B9F2534D18A}" name="2020.09.13" dataDxfId="86"/>
    <tableColumn id="25" xr3:uid="{DB541BC6-89E2-4661-B559-1BBB3D793ABB}" name="2020.10.18" dataDxfId="85"/>
    <tableColumn id="26" xr3:uid="{C210F1F2-7DCF-4086-B2BB-1B0F79E54596}" name="2020.11.7" dataDxfId="84"/>
    <tableColumn id="27" xr3:uid="{A6F2325A-DA6C-4782-95FE-68CF6E0AF9BE}" name="2020.12.05" dataDxfId="83"/>
    <tableColumn id="28" xr3:uid="{822A7C39-1CAA-40EF-8487-47A6A2959D58}" name="2021.01.01" dataDxfId="82"/>
    <tableColumn id="37" xr3:uid="{A7E7A033-A629-45A1-B222-B44B14648DA4}" name="2021.01.02随喜福州放生" dataDxfId="0"/>
    <tableColumn id="29" xr3:uid="{7266F9ED-D550-4448-AB45-04645F0C4FDC}" name="2021.03.03" dataDxfId="81"/>
    <tableColumn id="30" xr3:uid="{419B39E0-502F-4708-AA2C-DA5F620CC648}" name="backup13" dataDxfId="80"/>
    <tableColumn id="31" xr3:uid="{25D3EFED-B791-48EC-B064-1EAEA8627031}" name="backup132" dataDxfId="12"/>
    <tableColumn id="32" xr3:uid="{A676059F-2480-467C-8242-99A18F00452E}" name="backup133" dataDxfId="11"/>
    <tableColumn id="33" xr3:uid="{F4CC1616-0F8C-4AF6-B500-2176065255C2}" name="backup134" dataDxfId="10"/>
    <tableColumn id="34" xr3:uid="{D11B9293-8D0E-4D0A-836F-E86DA6DB819C}" name="backup135" dataDxfId="9"/>
    <tableColumn id="35" xr3:uid="{7DBF3D19-4407-4A18-A2A1-483410DC7DFE}" name="backup136" dataDxfId="8"/>
    <tableColumn id="36" xr3:uid="{4F6C7A61-02D8-433A-B7BF-1C9F2C9E27D4}" name="backup137" dataDxfId="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22:AJ125" totalsRowShown="0" headerRowDxfId="79" dataDxfId="78">
  <autoFilter ref="A122:AJ125" xr:uid="{284F05AF-02D3-B749-B318-BDADA8F78D09}"/>
  <tableColumns count="36">
    <tableColumn id="1" xr3:uid="{74968C42-76C0-D241-A081-8D2C650EF58B}" name="列1" dataDxfId="77"/>
    <tableColumn id="2" xr3:uid="{C10D050B-0D34-124B-B609-D5640F253D25}" name="列2" dataDxfId="76"/>
    <tableColumn id="3" xr3:uid="{37FE23E2-F9C0-714E-B0CA-203E95C52AF4}" name="列3" dataDxfId="75"/>
    <tableColumn id="4" xr3:uid="{92161EDD-68D3-7A4E-B26B-9A4D9642BC78}" name="列4" dataDxfId="74"/>
    <tableColumn id="5" xr3:uid="{01D39E83-94B3-0947-B2DF-A50C15DBA954}" name="列5" dataDxfId="73"/>
    <tableColumn id="6" xr3:uid="{D86863A9-FB55-7348-B2CD-3395A03979C4}" name="列6" dataDxfId="72"/>
    <tableColumn id="7" xr3:uid="{EC600DAA-D3A1-1640-B0D2-0C25F8FC8D67}" name="列7" dataDxfId="71"/>
    <tableColumn id="8" xr3:uid="{AF6047ED-B143-A840-8841-652927D35ADE}" name="列8" dataDxfId="70"/>
    <tableColumn id="9" xr3:uid="{9CBE0C33-77CE-B94B-8BDE-034E0257E56B}" name="列9" dataDxfId="69"/>
    <tableColumn id="10" xr3:uid="{6B4779D5-39DC-474C-A2CE-3E7685039AE1}" name="列10" dataDxfId="68"/>
    <tableColumn id="11" xr3:uid="{05F3CCAA-9D31-3C49-B227-E17AA972FC3C}" name="列11" dataDxfId="67"/>
    <tableColumn id="12" xr3:uid="{5F4BA4FC-14B5-3D4B-B5B5-1AA700A55934}" name="列12" dataDxfId="66"/>
    <tableColumn id="13" xr3:uid="{A46E29A8-CE5A-4283-A048-FDDFA3F4F57B}" name="列13" dataDxfId="65"/>
    <tableColumn id="14" xr3:uid="{1FFC2D1C-FFDB-9143-A1AC-A592A293B31A}" name="列14" dataDxfId="64"/>
    <tableColumn id="15" xr3:uid="{39E34312-ED85-3D4F-A1BD-C1E9AE764767}" name="列15" dataDxfId="63"/>
    <tableColumn id="16" xr3:uid="{E8C20B48-A8A9-419B-B9EE-3C0EEEE4A852}" name="列16" dataDxfId="62"/>
    <tableColumn id="17" xr3:uid="{C4CA3F6C-07E6-4460-9696-C0A8F32F946F}" name="列17" dataDxfId="61"/>
    <tableColumn id="18" xr3:uid="{7FDCCA4B-7D79-48EF-9B59-82E552EE633B}" name="列172" dataDxfId="60"/>
    <tableColumn id="19" xr3:uid="{7ED92CF3-8A37-4CDD-BFF2-53F59BE535DE}" name="列173" dataDxfId="59"/>
    <tableColumn id="20" xr3:uid="{AD16709C-E6EA-416A-927B-641AFF440CE0}" name="列174" dataDxfId="58"/>
    <tableColumn id="21" xr3:uid="{9CAE81C2-021C-4481-A730-F07863C18814}" name="列175" dataDxfId="57"/>
    <tableColumn id="22" xr3:uid="{E0EF79EF-1156-4A8D-8C2B-47AAD03D6260}" name="列176" dataDxfId="56"/>
    <tableColumn id="23" xr3:uid="{325656D5-28D0-4734-B242-21697FBCA2BF}" name="列177" dataDxfId="55"/>
    <tableColumn id="24" xr3:uid="{AE00EEF4-07A4-4FBF-B7F0-DC7B1518D893}" name="列178" dataDxfId="54"/>
    <tableColumn id="25" xr3:uid="{ED3ED64C-C009-494B-8F39-75665D832925}" name="列179" dataDxfId="53"/>
    <tableColumn id="26" xr3:uid="{9A83E9C1-C397-418C-87B7-C26A41E9788D}" name="列180" dataDxfId="52"/>
    <tableColumn id="27" xr3:uid="{EBB41EEA-3E62-4991-B388-78AC074C4D49}" name="列181" dataDxfId="51"/>
    <tableColumn id="28" xr3:uid="{53433204-92AE-4333-9EDF-9C03A7F44ED5}" name="列182" dataDxfId="50"/>
    <tableColumn id="29" xr3:uid="{B64D98DC-E49E-49FF-84BF-DDB200DDE0B5}" name="列183" dataDxfId="49"/>
    <tableColumn id="30" xr3:uid="{D9614288-FA32-4869-B534-AC58456C06E3}" name="列184" dataDxfId="48"/>
    <tableColumn id="31" xr3:uid="{6EED8B6A-C778-4DE0-875F-433C9FBE4AE4}" name="列1842" dataDxfId="6"/>
    <tableColumn id="32" xr3:uid="{6F989DCA-E543-4A1C-989D-B83F690EFB0D}" name="列1843" dataDxfId="5"/>
    <tableColumn id="33" xr3:uid="{F4092E2C-C496-4CE7-85EA-B0CFCCDD3E0F}" name="列1844" dataDxfId="4"/>
    <tableColumn id="34" xr3:uid="{C595FC60-82EB-4AF9-B4D1-3BD7C592FA32}" name="列1845" dataDxfId="3"/>
    <tableColumn id="35" xr3:uid="{5D8A096F-2AE0-4F07-922D-D360964DCA9F}" name="列1846" dataDxfId="2"/>
    <tableColumn id="36" xr3:uid="{39E7F9C4-FE1B-4D2B-8F97-E07344C12CF4}" name="列1847" dataDxfId="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V35" totalsRowShown="0" headerRowDxfId="47" dataDxfId="45" headerRowBorderDxfId="46" tableBorderDxfId="44">
  <autoFilter ref="A1:V35" xr:uid="{EA1837BC-905D-814E-BDFC-F13A928098FE}"/>
  <sortState xmlns:xlrd2="http://schemas.microsoft.com/office/spreadsheetml/2017/richdata2" ref="A2:E35">
    <sortCondition ref="A1:A35"/>
  </sortState>
  <tableColumns count="22">
    <tableColumn id="1" xr3:uid="{CB4A3C5D-9D34-F240-B2F4-6EA58E6B825D}" name="烟供随喜" dataDxfId="43"/>
    <tableColumn id="2" xr3:uid="{7850EC8E-12A8-CD4E-877C-80DD52476721}" name="2019.04.07" dataDxfId="42"/>
    <tableColumn id="3" xr3:uid="{5DEF2561-2AF5-D447-8487-33EE7B8A1E4C}" name="2019.06.22" dataDxfId="41"/>
    <tableColumn id="4" xr3:uid="{C5D2A829-3313-624B-BD63-A33C875D26DE}" name="2019.07.27" dataDxfId="40"/>
    <tableColumn id="5" xr3:uid="{84A499F1-DE54-9342-9164-4DD8143F2723}" name="2019.09.01" dataDxfId="39"/>
    <tableColumn id="8" xr3:uid="{7BC167AD-3A05-0349-9CA0-26294CDECAB7}" name="2019.10.01" dataDxfId="38"/>
    <tableColumn id="6" xr3:uid="{85BAEC47-9C65-1C4C-B99D-C3E40E26032A}" name="2019.10.07" dataDxfId="37"/>
    <tableColumn id="7" xr3:uid="{BB306991-9E60-4535-B3DD-83C868F898B9}" name="2019.11.01" dataDxfId="36"/>
    <tableColumn id="10" xr3:uid="{B0856B4B-753B-6948-AEE0-B115BE5B056B}" name="2019.12.08" dataDxfId="35"/>
    <tableColumn id="9" xr3:uid="{5566E0E8-0071-4108-B871-B95B8B702EC2}" name="2020.01.04" dataDxfId="34"/>
    <tableColumn id="12" xr3:uid="{C5A0D9E9-E77A-4449-83E4-238A0D42BC23}" name="2020.04.05" dataDxfId="33"/>
    <tableColumn id="11" xr3:uid="{3B6E8E77-272B-B14A-A5F3-CF19D36C0E4F}" name="2020.05.23" dataDxfId="32"/>
    <tableColumn id="13" xr3:uid="{D450CAFD-4280-4A57-A72C-AC9C82E67796}" name="2020.06.06" dataDxfId="31"/>
    <tableColumn id="14" xr3:uid="{865DAAAC-6EAB-43C2-A3A4-DFAEC27B6501}" name="2020.07.19" dataDxfId="30"/>
    <tableColumn id="15" xr3:uid="{C889229E-9847-4F55-9879-D26AC9B0F475}" name="2020.08.16" dataDxfId="29"/>
    <tableColumn id="16" xr3:uid="{7689C2A1-EFFD-4322-8AD7-70E1C454E68A}" name="2020.09.13" dataDxfId="28"/>
    <tableColumn id="17" xr3:uid="{265BD7D6-05CA-4F1A-9BFC-1FE1F7E043B7}" name="2020.11.05" dataDxfId="27"/>
    <tableColumn id="18" xr3:uid="{A7895CF2-85F3-4C44-8D4E-04972226291E}" name="2020.11.06" dataDxfId="26"/>
    <tableColumn id="19" xr3:uid="{A6B31E82-C02B-4C04-BEFE-5F9FB8712087}" name="2020.12.05" dataDxfId="25"/>
    <tableColumn id="20" xr3:uid="{B57DEBF5-B83E-4EA5-A6D9-04E3EE457F9E}" name="2019.11.08" dataDxfId="24"/>
    <tableColumn id="21" xr3:uid="{E1B5FFF3-B1AE-469E-9486-2C7711E85EC8}" name="2019.11.09" dataDxfId="23"/>
    <tableColumn id="22" xr3:uid="{DF5D0889-C628-428A-AE29-11139F36C6A6}" name="2019.11.10" dataDxfId="2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21" dataDxfId="19" headerRowBorderDxfId="20" tableBorderDxfId="18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17"/>
    <tableColumn id="2" xr3:uid="{0AB5CCD6-7246-4D9D-BAE5-70C86AAEDA59}" name="2019.11" dataDxfId="16"/>
    <tableColumn id="7" xr3:uid="{9C9E3BC8-B086-4EF8-A700-E466386FCF76}" name="2019.11.01" dataDxfId="15"/>
    <tableColumn id="3" xr3:uid="{2511DB9F-444E-4C03-8A9E-5A948ADC9CB0}" name="2019.11.02" dataDxfId="14"/>
    <tableColumn id="4" xr3:uid="{FFAB1BAB-E2B7-413C-B555-13FE1D11ACDB}" name="2019.11.03" dataDxfId="1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2"/>
  <sheetViews>
    <sheetView tabSelected="1" topLeftCell="A112" zoomScaleNormal="100" workbookViewId="0">
      <pane xSplit="1" topLeftCell="N1" activePane="topRight" state="frozen"/>
      <selection activeCell="A22" sqref="A22"/>
      <selection pane="topRight" activeCell="O132" sqref="O132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37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169</v>
      </c>
      <c r="S1" s="1" t="s">
        <v>167</v>
      </c>
      <c r="T1" s="1" t="s">
        <v>177</v>
      </c>
      <c r="U1" s="1" t="s">
        <v>181</v>
      </c>
      <c r="V1" s="1" t="s">
        <v>183</v>
      </c>
      <c r="W1" s="1" t="s">
        <v>194</v>
      </c>
      <c r="X1" s="1" t="s">
        <v>195</v>
      </c>
      <c r="Y1" s="1" t="s">
        <v>199</v>
      </c>
      <c r="Z1" s="1" t="s">
        <v>200</v>
      </c>
      <c r="AA1" s="1" t="s">
        <v>206</v>
      </c>
      <c r="AB1" s="1" t="s">
        <v>207</v>
      </c>
      <c r="AC1" s="1" t="s">
        <v>234</v>
      </c>
      <c r="AD1" s="1" t="s">
        <v>211</v>
      </c>
      <c r="AE1" s="1" t="s">
        <v>187</v>
      </c>
      <c r="AF1" s="1" t="s">
        <v>222</v>
      </c>
      <c r="AG1" s="1" t="s">
        <v>223</v>
      </c>
      <c r="AH1" s="1" t="s">
        <v>224</v>
      </c>
      <c r="AI1" s="1" t="s">
        <v>225</v>
      </c>
      <c r="AJ1" s="1" t="s">
        <v>226</v>
      </c>
      <c r="AK1" s="1" t="s">
        <v>227</v>
      </c>
    </row>
    <row r="2" spans="1:37" ht="19.149999999999999" x14ac:dyDescent="0.4">
      <c r="A2" s="6" t="s">
        <v>214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8">
        <v>2000</v>
      </c>
      <c r="AE2" s="6"/>
      <c r="AF2" s="6"/>
      <c r="AG2" s="6"/>
      <c r="AH2" s="6"/>
      <c r="AI2" s="6"/>
      <c r="AJ2" s="6"/>
      <c r="AK2" s="6"/>
    </row>
    <row r="3" spans="1:37" ht="19.149999999999999" x14ac:dyDescent="0.4">
      <c r="A3" s="6" t="s">
        <v>212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8">
        <v>20000</v>
      </c>
      <c r="AE3" s="6"/>
      <c r="AF3" s="6"/>
      <c r="AG3" s="6"/>
      <c r="AH3" s="6"/>
      <c r="AI3" s="6"/>
      <c r="AJ3" s="6"/>
      <c r="AK3" s="6"/>
    </row>
    <row r="4" spans="1:37" ht="19.149999999999999" x14ac:dyDescent="0.4">
      <c r="A4" s="6" t="s">
        <v>213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8">
        <v>10000</v>
      </c>
      <c r="AE4" s="6"/>
      <c r="AF4" s="6"/>
      <c r="AG4" s="6"/>
      <c r="AH4" s="6"/>
      <c r="AI4" s="6"/>
      <c r="AJ4" s="6"/>
      <c r="AK4" s="6"/>
    </row>
    <row r="5" spans="1:37" ht="19.149999999999999" x14ac:dyDescent="0.4">
      <c r="A5" s="6" t="s">
        <v>13</v>
      </c>
      <c r="B5" s="6"/>
      <c r="C5" s="6"/>
      <c r="D5" s="6">
        <v>100</v>
      </c>
      <c r="E5" s="6">
        <v>1000</v>
      </c>
      <c r="F5" s="6">
        <v>1000</v>
      </c>
      <c r="G5" s="6">
        <v>1000</v>
      </c>
      <c r="H5" s="6">
        <v>1000</v>
      </c>
      <c r="I5" s="6">
        <v>1500</v>
      </c>
      <c r="J5" s="6">
        <v>1000</v>
      </c>
      <c r="K5" s="6">
        <v>1000</v>
      </c>
      <c r="L5" s="6">
        <v>1000</v>
      </c>
      <c r="M5" s="6">
        <v>1000</v>
      </c>
      <c r="N5" s="6">
        <v>1000</v>
      </c>
      <c r="O5" s="6">
        <v>1000</v>
      </c>
      <c r="P5" s="6">
        <v>1500</v>
      </c>
      <c r="Q5" s="6">
        <v>1500</v>
      </c>
      <c r="R5" s="6"/>
      <c r="S5" s="6">
        <v>1800</v>
      </c>
      <c r="T5" s="6">
        <v>1800</v>
      </c>
      <c r="U5" s="6">
        <v>2000</v>
      </c>
      <c r="V5" s="6">
        <v>1800</v>
      </c>
      <c r="W5" s="6">
        <v>2000</v>
      </c>
      <c r="X5" s="6">
        <v>800</v>
      </c>
      <c r="Y5" s="6">
        <v>200</v>
      </c>
      <c r="Z5" s="6">
        <v>200</v>
      </c>
      <c r="AA5" s="6">
        <v>1000</v>
      </c>
      <c r="AB5" s="6">
        <v>1000</v>
      </c>
      <c r="AC5" s="6"/>
      <c r="AD5" s="8">
        <v>500</v>
      </c>
      <c r="AE5" s="6"/>
      <c r="AF5" s="6"/>
      <c r="AG5" s="6"/>
      <c r="AH5" s="6"/>
      <c r="AI5" s="6"/>
      <c r="AJ5" s="6"/>
      <c r="AK5" s="6"/>
    </row>
    <row r="6" spans="1:37" ht="18.75" customHeight="1" x14ac:dyDescent="0.4">
      <c r="A6" s="6" t="s">
        <v>122</v>
      </c>
      <c r="B6" s="6">
        <v>400</v>
      </c>
      <c r="C6" s="6">
        <v>200</v>
      </c>
      <c r="D6" s="6">
        <v>350</v>
      </c>
      <c r="E6" s="6">
        <v>200</v>
      </c>
      <c r="F6" s="6">
        <v>100</v>
      </c>
      <c r="G6" s="6">
        <v>125</v>
      </c>
      <c r="H6" s="6">
        <v>100</v>
      </c>
      <c r="I6" s="6">
        <v>200</v>
      </c>
      <c r="J6" s="6">
        <v>100</v>
      </c>
      <c r="K6" s="6">
        <v>100</v>
      </c>
      <c r="L6" s="6">
        <v>200</v>
      </c>
      <c r="M6" s="6">
        <v>200</v>
      </c>
      <c r="N6" s="6">
        <v>200</v>
      </c>
      <c r="O6" s="6">
        <v>200</v>
      </c>
      <c r="P6" s="6">
        <v>254</v>
      </c>
      <c r="Q6" s="6">
        <v>500</v>
      </c>
      <c r="R6" s="6"/>
      <c r="S6" s="6">
        <v>200</v>
      </c>
      <c r="T6" s="6">
        <v>200</v>
      </c>
      <c r="U6" s="6">
        <v>200</v>
      </c>
      <c r="V6" s="6">
        <v>500</v>
      </c>
      <c r="W6" s="6">
        <v>500</v>
      </c>
      <c r="X6" s="6">
        <v>500</v>
      </c>
      <c r="Y6" s="6">
        <v>500</v>
      </c>
      <c r="Z6" s="6">
        <v>500</v>
      </c>
      <c r="AA6" s="6">
        <v>500</v>
      </c>
      <c r="AB6" s="6">
        <v>500</v>
      </c>
      <c r="AC6" s="6"/>
      <c r="AD6" s="8">
        <v>500</v>
      </c>
      <c r="AE6" s="6"/>
      <c r="AF6" s="6"/>
      <c r="AG6" s="6"/>
      <c r="AH6" s="6"/>
      <c r="AI6" s="6"/>
      <c r="AJ6" s="6"/>
      <c r="AK6" s="6"/>
    </row>
    <row r="7" spans="1:37" ht="19.149999999999999" x14ac:dyDescent="0.4">
      <c r="A7" s="6" t="s">
        <v>2</v>
      </c>
      <c r="B7" s="6">
        <v>130</v>
      </c>
      <c r="C7" s="6">
        <v>100</v>
      </c>
      <c r="D7" s="6"/>
      <c r="E7" s="6">
        <v>100</v>
      </c>
      <c r="F7" s="6">
        <v>100</v>
      </c>
      <c r="G7" s="6">
        <v>50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300</v>
      </c>
      <c r="Q7" s="6">
        <v>100</v>
      </c>
      <c r="R7" s="6"/>
      <c r="S7" s="6">
        <v>100</v>
      </c>
      <c r="T7" s="6">
        <v>100</v>
      </c>
      <c r="U7" s="6">
        <v>100</v>
      </c>
      <c r="V7" s="6">
        <v>100</v>
      </c>
      <c r="W7" s="6">
        <v>100</v>
      </c>
      <c r="X7" s="6"/>
      <c r="Y7" s="6">
        <v>100</v>
      </c>
      <c r="Z7" s="6">
        <v>100</v>
      </c>
      <c r="AA7" s="6">
        <v>100</v>
      </c>
      <c r="AB7" s="6"/>
      <c r="AC7" s="6"/>
      <c r="AD7" s="8">
        <v>300</v>
      </c>
      <c r="AE7" s="6"/>
      <c r="AF7" s="6"/>
      <c r="AG7" s="6"/>
      <c r="AH7" s="6"/>
      <c r="AI7" s="6"/>
      <c r="AJ7" s="6"/>
      <c r="AK7" s="6"/>
    </row>
    <row r="8" spans="1:37" ht="19.149999999999999" x14ac:dyDescent="0.4">
      <c r="A8" s="6" t="s">
        <v>49</v>
      </c>
      <c r="B8" s="6">
        <v>150</v>
      </c>
      <c r="C8" s="6">
        <v>50</v>
      </c>
      <c r="D8" s="6"/>
      <c r="E8" s="6"/>
      <c r="F8" s="6">
        <v>150</v>
      </c>
      <c r="G8" s="6">
        <v>150</v>
      </c>
      <c r="H8" s="6">
        <v>150</v>
      </c>
      <c r="I8" s="6"/>
      <c r="J8" s="6">
        <v>50</v>
      </c>
      <c r="K8" s="6"/>
      <c r="L8" s="6">
        <v>150</v>
      </c>
      <c r="M8" s="6"/>
      <c r="N8" s="6">
        <v>150</v>
      </c>
      <c r="O8" s="6">
        <v>150</v>
      </c>
      <c r="P8" s="6">
        <v>100</v>
      </c>
      <c r="Q8" s="6">
        <v>100</v>
      </c>
      <c r="R8" s="6"/>
      <c r="S8" s="6">
        <v>50</v>
      </c>
      <c r="T8" s="6">
        <v>100</v>
      </c>
      <c r="U8" s="6">
        <v>100</v>
      </c>
      <c r="V8" s="6">
        <v>80</v>
      </c>
      <c r="W8" s="6">
        <v>80</v>
      </c>
      <c r="X8" s="6">
        <v>80</v>
      </c>
      <c r="Y8" s="6">
        <v>100</v>
      </c>
      <c r="Z8" s="6">
        <v>100</v>
      </c>
      <c r="AA8" s="6">
        <v>100</v>
      </c>
      <c r="AB8" s="6">
        <v>100</v>
      </c>
      <c r="AC8" s="6"/>
      <c r="AD8" s="8">
        <v>100</v>
      </c>
      <c r="AE8" s="6"/>
      <c r="AF8" s="6"/>
      <c r="AG8" s="6"/>
      <c r="AH8" s="6"/>
      <c r="AI8" s="6"/>
      <c r="AJ8" s="6"/>
      <c r="AK8" s="6"/>
    </row>
    <row r="9" spans="1:37" ht="19.149999999999999" x14ac:dyDescent="0.4">
      <c r="A9" s="6" t="s">
        <v>85</v>
      </c>
      <c r="B9" s="6"/>
      <c r="C9" s="6"/>
      <c r="D9" s="6"/>
      <c r="E9" s="6"/>
      <c r="F9" s="6"/>
      <c r="G9" s="6">
        <v>100</v>
      </c>
      <c r="H9" s="6"/>
      <c r="I9" s="6">
        <v>200</v>
      </c>
      <c r="J9" s="6"/>
      <c r="K9" s="6">
        <v>800</v>
      </c>
      <c r="L9" s="6">
        <v>500</v>
      </c>
      <c r="M9" s="6">
        <v>400</v>
      </c>
      <c r="N9" s="6">
        <v>100</v>
      </c>
      <c r="O9" s="6">
        <v>200</v>
      </c>
      <c r="P9" s="6"/>
      <c r="Q9" s="6">
        <v>300</v>
      </c>
      <c r="R9" s="6"/>
      <c r="S9" s="6">
        <v>100</v>
      </c>
      <c r="T9" s="6">
        <v>100</v>
      </c>
      <c r="U9" s="6">
        <v>200</v>
      </c>
      <c r="V9" s="6">
        <v>100</v>
      </c>
      <c r="W9" s="6">
        <v>100</v>
      </c>
      <c r="X9" s="6">
        <v>100</v>
      </c>
      <c r="Y9" s="6"/>
      <c r="Z9" s="6">
        <v>200</v>
      </c>
      <c r="AA9" s="6">
        <v>200</v>
      </c>
      <c r="AB9" s="6">
        <v>200</v>
      </c>
      <c r="AC9" s="6"/>
      <c r="AD9" s="8">
        <v>500</v>
      </c>
      <c r="AE9" s="6"/>
      <c r="AF9" s="6"/>
      <c r="AG9" s="6"/>
      <c r="AH9" s="6"/>
      <c r="AI9" s="6"/>
      <c r="AJ9" s="6"/>
      <c r="AK9" s="6"/>
    </row>
    <row r="10" spans="1:37" ht="19.149999999999999" x14ac:dyDescent="0.4">
      <c r="A10" s="6" t="s">
        <v>31</v>
      </c>
      <c r="B10" s="6"/>
      <c r="C10" s="6"/>
      <c r="D10" s="6"/>
      <c r="E10" s="6">
        <v>200</v>
      </c>
      <c r="F10" s="6">
        <v>200</v>
      </c>
      <c r="G10" s="6">
        <v>200</v>
      </c>
      <c r="H10" s="6">
        <v>200</v>
      </c>
      <c r="I10" s="6">
        <v>200</v>
      </c>
      <c r="J10" s="6"/>
      <c r="K10" s="6">
        <v>200</v>
      </c>
      <c r="L10" s="6">
        <v>200</v>
      </c>
      <c r="M10" s="6">
        <v>200</v>
      </c>
      <c r="N10" s="6">
        <v>200</v>
      </c>
      <c r="O10" s="6"/>
      <c r="P10" s="6"/>
      <c r="Q10" s="6">
        <v>200</v>
      </c>
      <c r="R10" s="6"/>
      <c r="S10" s="6">
        <v>200</v>
      </c>
      <c r="T10" s="6">
        <v>200</v>
      </c>
      <c r="U10" s="6">
        <v>200</v>
      </c>
      <c r="V10" s="6"/>
      <c r="W10" s="6">
        <v>200</v>
      </c>
      <c r="X10" s="6">
        <v>200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ht="19.149999999999999" x14ac:dyDescent="0.4">
      <c r="A11" s="6" t="s">
        <v>160</v>
      </c>
      <c r="B11" s="6"/>
      <c r="C11" s="6"/>
      <c r="D11" s="6">
        <v>1200</v>
      </c>
      <c r="E11" s="6">
        <v>100</v>
      </c>
      <c r="F11" s="6">
        <v>100</v>
      </c>
      <c r="G11" s="6">
        <v>100</v>
      </c>
      <c r="H11" s="6">
        <v>50</v>
      </c>
      <c r="I11" s="6">
        <v>100</v>
      </c>
      <c r="J11" s="6"/>
      <c r="K11" s="6">
        <v>100</v>
      </c>
      <c r="L11" s="6"/>
      <c r="M11" s="6">
        <v>50</v>
      </c>
      <c r="N11" s="6"/>
      <c r="O11" s="6"/>
      <c r="P11" s="6">
        <v>100</v>
      </c>
      <c r="Q11" s="6">
        <v>100</v>
      </c>
      <c r="R11" s="6"/>
      <c r="S11" s="6">
        <v>100</v>
      </c>
      <c r="T11" s="6">
        <v>100</v>
      </c>
      <c r="U11" s="6"/>
      <c r="V11" s="6">
        <v>100</v>
      </c>
      <c r="W11" s="6"/>
      <c r="X11" s="6">
        <v>100</v>
      </c>
      <c r="Y11" s="6"/>
      <c r="Z11" s="6">
        <v>100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ht="19.149999999999999" x14ac:dyDescent="0.4">
      <c r="A12" s="6" t="s">
        <v>4</v>
      </c>
      <c r="B12" s="6">
        <v>500</v>
      </c>
      <c r="C12" s="6">
        <v>666</v>
      </c>
      <c r="D12" s="6">
        <v>1000</v>
      </c>
      <c r="E12" s="6">
        <v>500</v>
      </c>
      <c r="F12" s="6">
        <v>500</v>
      </c>
      <c r="G12" s="6">
        <v>500</v>
      </c>
      <c r="H12" s="6">
        <v>1000</v>
      </c>
      <c r="I12" s="6">
        <v>500</v>
      </c>
      <c r="J12" s="6"/>
      <c r="K12" s="6"/>
      <c r="L12" s="6">
        <v>800</v>
      </c>
      <c r="M12" s="6">
        <v>800</v>
      </c>
      <c r="N12" s="6"/>
      <c r="O12" s="6">
        <v>500</v>
      </c>
      <c r="P12" s="6"/>
      <c r="Q12" s="6"/>
      <c r="R12" s="6"/>
      <c r="S12" s="6">
        <v>800</v>
      </c>
      <c r="T12" s="6">
        <v>600</v>
      </c>
      <c r="U12" s="6">
        <v>1000</v>
      </c>
      <c r="V12" s="6">
        <v>800</v>
      </c>
      <c r="W12" s="6">
        <v>800</v>
      </c>
      <c r="X12" s="6">
        <v>800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ht="19.149999999999999" x14ac:dyDescent="0.4">
      <c r="A13" s="6" t="s">
        <v>30</v>
      </c>
      <c r="B13" s="6"/>
      <c r="C13" s="6"/>
      <c r="D13" s="6"/>
      <c r="E13" s="6">
        <v>300</v>
      </c>
      <c r="F13" s="6"/>
      <c r="G13" s="6">
        <v>300</v>
      </c>
      <c r="H13" s="6"/>
      <c r="I13" s="6">
        <v>300</v>
      </c>
      <c r="J13" s="6"/>
      <c r="K13" s="6"/>
      <c r="L13" s="6">
        <v>300</v>
      </c>
      <c r="M13" s="6"/>
      <c r="N13" s="6"/>
      <c r="O13" s="6">
        <v>200</v>
      </c>
      <c r="P13" s="6"/>
      <c r="Q13" s="6">
        <v>200</v>
      </c>
      <c r="R13" s="6"/>
      <c r="S13" s="6">
        <v>300</v>
      </c>
      <c r="T13" s="6">
        <v>300</v>
      </c>
      <c r="U13" s="6">
        <v>300</v>
      </c>
      <c r="V13" s="6">
        <v>300</v>
      </c>
      <c r="W13" s="6">
        <v>300</v>
      </c>
      <c r="X13" s="6">
        <v>300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ht="19.149999999999999" x14ac:dyDescent="0.4">
      <c r="A14" s="6" t="s">
        <v>3</v>
      </c>
      <c r="B14" s="6">
        <v>500</v>
      </c>
      <c r="C14" s="6"/>
      <c r="D14" s="6">
        <v>500</v>
      </c>
      <c r="E14" s="6">
        <v>300</v>
      </c>
      <c r="F14" s="6"/>
      <c r="G14" s="6">
        <v>200</v>
      </c>
      <c r="H14" s="6"/>
      <c r="I14" s="6"/>
      <c r="J14" s="6"/>
      <c r="K14" s="6">
        <v>300</v>
      </c>
      <c r="L14" s="6"/>
      <c r="M14" s="6">
        <v>100</v>
      </c>
      <c r="N14" s="6"/>
      <c r="O14" s="6">
        <v>200</v>
      </c>
      <c r="P14" s="6"/>
      <c r="Q14" s="6">
        <v>300</v>
      </c>
      <c r="R14" s="6"/>
      <c r="S14" s="6"/>
      <c r="T14" s="6">
        <v>300</v>
      </c>
      <c r="U14" s="6">
        <v>500</v>
      </c>
      <c r="V14" s="6"/>
      <c r="W14" s="6">
        <v>200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ht="19.149999999999999" x14ac:dyDescent="0.4">
      <c r="A15" s="6" t="s">
        <v>91</v>
      </c>
      <c r="B15" s="6"/>
      <c r="C15" s="6"/>
      <c r="D15" s="6">
        <v>1000</v>
      </c>
      <c r="E15" s="6"/>
      <c r="F15" s="6"/>
      <c r="G15" s="6"/>
      <c r="H15" s="6">
        <v>200</v>
      </c>
      <c r="I15" s="6"/>
      <c r="J15" s="6"/>
      <c r="K15" s="6">
        <v>200</v>
      </c>
      <c r="L15" s="6"/>
      <c r="M15" s="6"/>
      <c r="N15" s="6"/>
      <c r="O15" s="6">
        <v>200</v>
      </c>
      <c r="P15" s="6"/>
      <c r="Q15" s="6">
        <v>200</v>
      </c>
      <c r="R15" s="6"/>
      <c r="S15" s="6">
        <v>700</v>
      </c>
      <c r="T15" s="6"/>
      <c r="U15" s="6">
        <v>200</v>
      </c>
      <c r="V15" s="6"/>
      <c r="W15" s="6">
        <v>200</v>
      </c>
      <c r="X15" s="6">
        <v>200</v>
      </c>
      <c r="Y15" s="6">
        <v>200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ht="19.149999999999999" x14ac:dyDescent="0.4">
      <c r="A16" s="6" t="s">
        <v>151</v>
      </c>
      <c r="B16" s="6"/>
      <c r="C16" s="6">
        <v>100</v>
      </c>
      <c r="D16" s="6">
        <v>200</v>
      </c>
      <c r="E16" s="6"/>
      <c r="F16" s="6"/>
      <c r="G16" s="6">
        <v>100</v>
      </c>
      <c r="H16" s="6"/>
      <c r="I16" s="6">
        <v>200</v>
      </c>
      <c r="J16" s="6"/>
      <c r="K16" s="6">
        <v>200</v>
      </c>
      <c r="L16" s="6">
        <v>200</v>
      </c>
      <c r="M16" s="6"/>
      <c r="N16" s="6"/>
      <c r="O16" s="6">
        <v>100</v>
      </c>
      <c r="P16" s="6"/>
      <c r="Q16" s="6">
        <v>500</v>
      </c>
      <c r="R16" s="6"/>
      <c r="S16" s="6"/>
      <c r="T16" s="6">
        <v>200</v>
      </c>
      <c r="U16" s="6">
        <v>200</v>
      </c>
      <c r="V16" s="6">
        <v>200</v>
      </c>
      <c r="W16" s="6">
        <v>100</v>
      </c>
      <c r="X16" s="6">
        <v>100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ht="19.149999999999999" x14ac:dyDescent="0.4">
      <c r="A17" s="6" t="s">
        <v>202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>
        <v>200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ht="19.149999999999999" x14ac:dyDescent="0.4">
      <c r="A18" s="6" t="s">
        <v>1</v>
      </c>
      <c r="B18" s="6">
        <v>200</v>
      </c>
      <c r="C18" s="6"/>
      <c r="D18" s="6">
        <v>200</v>
      </c>
      <c r="E18" s="6">
        <v>100</v>
      </c>
      <c r="F18" s="6"/>
      <c r="G18" s="6"/>
      <c r="H18" s="6"/>
      <c r="I18" s="6"/>
      <c r="J18" s="6"/>
      <c r="K18" s="6">
        <v>200</v>
      </c>
      <c r="L18" s="6"/>
      <c r="M18" s="6"/>
      <c r="N18" s="6"/>
      <c r="O18" s="6"/>
      <c r="P18" s="6">
        <v>200</v>
      </c>
      <c r="Q18" s="6">
        <v>150</v>
      </c>
      <c r="R18" s="6"/>
      <c r="S18" s="6">
        <v>200</v>
      </c>
      <c r="T18" s="6">
        <v>200</v>
      </c>
      <c r="U18" s="6">
        <v>200</v>
      </c>
      <c r="V18" s="6"/>
      <c r="W18" s="6"/>
      <c r="X18" s="6"/>
      <c r="Y18" s="6"/>
      <c r="Z18" s="6"/>
      <c r="AA18" s="6"/>
      <c r="AB18" s="6"/>
      <c r="AC18" s="6"/>
      <c r="AD18" s="8">
        <v>200</v>
      </c>
      <c r="AE18" s="6"/>
      <c r="AF18" s="6"/>
      <c r="AG18" s="6"/>
      <c r="AH18" s="6"/>
      <c r="AI18" s="6"/>
      <c r="AJ18" s="6"/>
      <c r="AK18" s="6"/>
    </row>
    <row r="19" spans="1:37" ht="19.149999999999999" x14ac:dyDescent="0.4">
      <c r="A19" s="6" t="s">
        <v>150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200</v>
      </c>
      <c r="P19" s="6"/>
      <c r="Q19" s="6">
        <v>200</v>
      </c>
      <c r="R19" s="6"/>
      <c r="S19" s="6">
        <v>100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ht="19.149999999999999" x14ac:dyDescent="0.4">
      <c r="A20" s="6" t="s">
        <v>162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50</v>
      </c>
      <c r="T20" s="6"/>
      <c r="U20" s="6">
        <v>50</v>
      </c>
      <c r="V20" s="6">
        <v>50</v>
      </c>
      <c r="W20" s="6">
        <v>50</v>
      </c>
      <c r="X20" s="6">
        <v>50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ht="19.149999999999999" x14ac:dyDescent="0.4">
      <c r="A21" s="6" t="s">
        <v>163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300</v>
      </c>
      <c r="T21" s="6"/>
      <c r="U21" s="6">
        <v>300</v>
      </c>
      <c r="V21" s="6">
        <v>300</v>
      </c>
      <c r="W21" s="6">
        <v>300</v>
      </c>
      <c r="X21" s="6">
        <v>300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ht="19.149999999999999" x14ac:dyDescent="0.4">
      <c r="A22" s="6" t="s">
        <v>164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100</v>
      </c>
      <c r="T22" s="6"/>
      <c r="U22" s="6">
        <v>100</v>
      </c>
      <c r="V22" s="6">
        <v>100</v>
      </c>
      <c r="W22" s="6">
        <v>100</v>
      </c>
      <c r="X22" s="6">
        <v>100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ht="19.149999999999999" x14ac:dyDescent="0.4">
      <c r="A23" s="6" t="s">
        <v>161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50</v>
      </c>
      <c r="T23" s="6"/>
      <c r="U23" s="6">
        <v>50</v>
      </c>
      <c r="V23" s="6">
        <v>50</v>
      </c>
      <c r="W23" s="6">
        <v>50</v>
      </c>
      <c r="X23" s="6">
        <v>50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ht="19.149999999999999" x14ac:dyDescent="0.4">
      <c r="A24" s="6" t="s">
        <v>28</v>
      </c>
      <c r="B24" s="6"/>
      <c r="C24" s="6"/>
      <c r="D24" s="6"/>
      <c r="E24" s="6">
        <v>300</v>
      </c>
      <c r="F24" s="6"/>
      <c r="G24" s="6"/>
      <c r="H24" s="6">
        <v>300</v>
      </c>
      <c r="I24" s="6"/>
      <c r="J24" s="6"/>
      <c r="K24" s="6"/>
      <c r="L24" s="6">
        <v>200</v>
      </c>
      <c r="M24" s="6"/>
      <c r="N24" s="6"/>
      <c r="O24" s="6">
        <v>200</v>
      </c>
      <c r="P24" s="6"/>
      <c r="Q24" s="6">
        <v>200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ht="19.149999999999999" x14ac:dyDescent="0.4">
      <c r="A25" s="7" t="s">
        <v>88</v>
      </c>
      <c r="B25" s="6"/>
      <c r="C25" s="6"/>
      <c r="D25" s="6"/>
      <c r="E25" s="6"/>
      <c r="F25" s="6"/>
      <c r="G25" s="6"/>
      <c r="H25" s="6"/>
      <c r="I25" s="6">
        <v>500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ht="19.149999999999999" x14ac:dyDescent="0.4">
      <c r="A26" s="6" t="s">
        <v>33</v>
      </c>
      <c r="B26" s="6"/>
      <c r="C26" s="6"/>
      <c r="D26" s="6"/>
      <c r="E26" s="6">
        <v>1000</v>
      </c>
      <c r="F26" s="6"/>
      <c r="G26" s="6"/>
      <c r="H26" s="6">
        <v>300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300</v>
      </c>
      <c r="U26" s="6"/>
      <c r="V26" s="6">
        <v>300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ht="19.149999999999999" x14ac:dyDescent="0.4">
      <c r="A27" s="6" t="s">
        <v>50</v>
      </c>
      <c r="B27" s="6">
        <v>100</v>
      </c>
      <c r="C27" s="6">
        <v>50</v>
      </c>
      <c r="D27" s="6">
        <v>2010</v>
      </c>
      <c r="E27" s="6">
        <v>50</v>
      </c>
      <c r="F27" s="6">
        <v>60</v>
      </c>
      <c r="G27" s="6">
        <v>50</v>
      </c>
      <c r="H27" s="6"/>
      <c r="I27" s="6"/>
      <c r="J27" s="6"/>
      <c r="K27" s="6"/>
      <c r="L27" s="6"/>
      <c r="M27" s="6"/>
      <c r="N27" s="6"/>
      <c r="O27" s="6"/>
      <c r="P27" s="6"/>
      <c r="Q27" s="6">
        <v>100</v>
      </c>
      <c r="R27" s="6"/>
      <c r="S27" s="6"/>
      <c r="T27" s="6">
        <v>50</v>
      </c>
      <c r="U27" s="6"/>
      <c r="V27" s="6">
        <v>50</v>
      </c>
      <c r="W27" s="6">
        <v>80</v>
      </c>
      <c r="X27" s="6"/>
      <c r="Y27" s="6"/>
      <c r="Z27" s="6"/>
      <c r="AA27" s="6"/>
      <c r="AB27" s="6"/>
      <c r="AC27" s="6"/>
      <c r="AD27" s="8">
        <v>150</v>
      </c>
      <c r="AE27" s="6"/>
      <c r="AF27" s="6"/>
      <c r="AG27" s="6"/>
      <c r="AH27" s="6"/>
      <c r="AI27" s="6"/>
      <c r="AJ27" s="6"/>
      <c r="AK27" s="6"/>
    </row>
    <row r="28" spans="1:37" ht="19.149999999999999" x14ac:dyDescent="0.4">
      <c r="A28" s="6" t="s">
        <v>35</v>
      </c>
      <c r="B28" s="6"/>
      <c r="C28" s="6"/>
      <c r="D28" s="6"/>
      <c r="E28" s="6">
        <v>400</v>
      </c>
      <c r="F28" s="6"/>
      <c r="G28" s="6">
        <v>200</v>
      </c>
      <c r="H28" s="6"/>
      <c r="I28" s="6">
        <v>200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v>400</v>
      </c>
      <c r="U28" s="6"/>
      <c r="V28" s="6"/>
      <c r="W28" s="6">
        <v>600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19.149999999999999" x14ac:dyDescent="0.4">
      <c r="A29" s="6" t="s">
        <v>133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>
        <v>30</v>
      </c>
      <c r="P29" s="6"/>
      <c r="Q29" s="6"/>
      <c r="R29" s="6"/>
      <c r="S29" s="6">
        <v>100</v>
      </c>
      <c r="T29" s="6">
        <v>50</v>
      </c>
      <c r="U29" s="6">
        <v>50</v>
      </c>
      <c r="V29" s="6">
        <v>200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ht="19.149999999999999" x14ac:dyDescent="0.4">
      <c r="A30" s="6" t="s">
        <v>34</v>
      </c>
      <c r="B30" s="6"/>
      <c r="C30" s="6"/>
      <c r="D30" s="6"/>
      <c r="E30" s="6">
        <v>100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50</v>
      </c>
      <c r="T30" s="6"/>
      <c r="U30" s="6">
        <v>100</v>
      </c>
      <c r="V30" s="6">
        <v>100</v>
      </c>
      <c r="W30" s="6">
        <v>100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ht="19.149999999999999" x14ac:dyDescent="0.4">
      <c r="A31" s="6" t="s">
        <v>201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>
        <v>100</v>
      </c>
      <c r="Z31" s="6">
        <v>100</v>
      </c>
      <c r="AA31" s="6">
        <v>100</v>
      </c>
      <c r="AB31" s="6">
        <v>100</v>
      </c>
      <c r="AC31" s="6"/>
      <c r="AD31" s="8">
        <v>100</v>
      </c>
      <c r="AE31" s="6"/>
      <c r="AF31" s="6"/>
      <c r="AG31" s="6"/>
      <c r="AH31" s="6"/>
      <c r="AI31" s="6"/>
      <c r="AJ31" s="6"/>
      <c r="AK31" s="6"/>
    </row>
    <row r="32" spans="1:37" ht="19.149999999999999" x14ac:dyDescent="0.4">
      <c r="A32" s="6" t="s">
        <v>215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100</v>
      </c>
      <c r="V32" s="6"/>
      <c r="W32" s="6">
        <v>100</v>
      </c>
      <c r="X32" s="6">
        <v>100</v>
      </c>
      <c r="Y32" s="6"/>
      <c r="Z32" s="6"/>
      <c r="AA32" s="6"/>
      <c r="AB32" s="6">
        <v>100</v>
      </c>
      <c r="AC32" s="6"/>
      <c r="AD32" s="8">
        <v>100</v>
      </c>
      <c r="AE32" s="6"/>
      <c r="AF32" s="6"/>
      <c r="AG32" s="6"/>
      <c r="AH32" s="6"/>
      <c r="AI32" s="6"/>
      <c r="AJ32" s="6"/>
      <c r="AK32" s="6"/>
    </row>
    <row r="33" spans="1:37" ht="19.149999999999999" x14ac:dyDescent="0.4">
      <c r="A33" s="6" t="s">
        <v>208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>
        <v>50</v>
      </c>
      <c r="AC33" s="6"/>
      <c r="AD33" s="6"/>
      <c r="AE33" s="6"/>
      <c r="AF33" s="6"/>
      <c r="AG33" s="6"/>
      <c r="AH33" s="6"/>
      <c r="AI33" s="6"/>
      <c r="AJ33" s="6"/>
      <c r="AK33" s="6"/>
    </row>
    <row r="34" spans="1:37" ht="19.149999999999999" x14ac:dyDescent="0.4">
      <c r="A34" s="6" t="s">
        <v>36</v>
      </c>
      <c r="B34" s="6"/>
      <c r="C34" s="6"/>
      <c r="D34" s="6"/>
      <c r="E34" s="6">
        <v>200</v>
      </c>
      <c r="F34" s="6"/>
      <c r="G34" s="6">
        <v>200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19.149999999999999" x14ac:dyDescent="0.4">
      <c r="A35" s="6" t="s">
        <v>104</v>
      </c>
      <c r="B35" s="6"/>
      <c r="C35" s="6"/>
      <c r="D35" s="6"/>
      <c r="E35" s="6"/>
      <c r="F35" s="6"/>
      <c r="G35" s="6"/>
      <c r="H35" s="6"/>
      <c r="I35" s="6"/>
      <c r="J35" s="6">
        <v>100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19.149999999999999" x14ac:dyDescent="0.4">
      <c r="A36" s="6" t="s">
        <v>108</v>
      </c>
      <c r="B36" s="6"/>
      <c r="C36" s="6"/>
      <c r="D36" s="6"/>
      <c r="E36" s="6"/>
      <c r="F36" s="6"/>
      <c r="G36" s="6"/>
      <c r="H36" s="6"/>
      <c r="I36" s="6"/>
      <c r="J36" s="6"/>
      <c r="K36" s="6">
        <v>100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9.149999999999999" x14ac:dyDescent="0.4">
      <c r="A37" s="6" t="s">
        <v>8</v>
      </c>
      <c r="B37" s="6"/>
      <c r="C37" s="6"/>
      <c r="D37" s="6">
        <v>4160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ht="19.149999999999999" x14ac:dyDescent="0.4">
      <c r="A38" s="6" t="s">
        <v>57</v>
      </c>
      <c r="B38" s="6"/>
      <c r="C38" s="6"/>
      <c r="D38" s="6"/>
      <c r="E38" s="6"/>
      <c r="F38" s="6"/>
      <c r="G38" s="6">
        <v>50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ht="19.149999999999999" x14ac:dyDescent="0.4">
      <c r="A39" s="7" t="s">
        <v>92</v>
      </c>
      <c r="B39" s="6"/>
      <c r="C39" s="6"/>
      <c r="D39" s="6"/>
      <c r="E39" s="6"/>
      <c r="F39" s="6"/>
      <c r="G39" s="6"/>
      <c r="H39" s="6"/>
      <c r="I39" s="6">
        <v>200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ht="19.149999999999999" x14ac:dyDescent="0.4">
      <c r="A40" s="7" t="s">
        <v>82</v>
      </c>
      <c r="B40" s="6"/>
      <c r="C40" s="6"/>
      <c r="D40" s="6"/>
      <c r="E40" s="6"/>
      <c r="F40" s="6"/>
      <c r="G40" s="6">
        <v>200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ht="19.149999999999999" x14ac:dyDescent="0.4">
      <c r="A41" s="7" t="s">
        <v>67</v>
      </c>
      <c r="B41" s="6"/>
      <c r="C41" s="6"/>
      <c r="D41" s="6"/>
      <c r="E41" s="6"/>
      <c r="F41" s="6"/>
      <c r="G41" s="6">
        <v>200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ht="19.149999999999999" x14ac:dyDescent="0.4">
      <c r="A42" s="7" t="s">
        <v>71</v>
      </c>
      <c r="B42" s="6"/>
      <c r="C42" s="6"/>
      <c r="D42" s="6"/>
      <c r="E42" s="6"/>
      <c r="F42" s="6"/>
      <c r="G42" s="6">
        <v>20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ht="19.149999999999999" x14ac:dyDescent="0.4">
      <c r="A43" s="6" t="s">
        <v>37</v>
      </c>
      <c r="B43" s="6"/>
      <c r="C43" s="6"/>
      <c r="D43" s="6"/>
      <c r="E43" s="6">
        <v>200</v>
      </c>
      <c r="F43" s="6"/>
      <c r="G43" s="6"/>
      <c r="H43" s="6"/>
      <c r="I43" s="6"/>
      <c r="J43" s="6"/>
      <c r="K43" s="6"/>
      <c r="L43" s="6"/>
      <c r="M43" s="6">
        <v>50</v>
      </c>
      <c r="N43" s="6"/>
      <c r="O43" s="6"/>
      <c r="P43" s="6"/>
      <c r="Q43" s="6"/>
      <c r="R43" s="6"/>
      <c r="S43" s="6"/>
      <c r="T43" s="6"/>
      <c r="U43" s="6">
        <v>100</v>
      </c>
      <c r="V43" s="6"/>
      <c r="W43" s="6">
        <v>100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19.149999999999999" x14ac:dyDescent="0.4">
      <c r="A44" s="6" t="s">
        <v>29</v>
      </c>
      <c r="B44" s="6"/>
      <c r="C44" s="6"/>
      <c r="D44" s="6"/>
      <c r="E44" s="6">
        <v>200</v>
      </c>
      <c r="F44" s="6"/>
      <c r="G44" s="6">
        <v>200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19.149999999999999" x14ac:dyDescent="0.4">
      <c r="A45" s="6" t="s">
        <v>11</v>
      </c>
      <c r="B45" s="6"/>
      <c r="C45" s="6"/>
      <c r="D45" s="6">
        <v>100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ht="19.149999999999999" x14ac:dyDescent="0.4">
      <c r="A46" s="6" t="s">
        <v>105</v>
      </c>
      <c r="B46" s="6"/>
      <c r="C46" s="6"/>
      <c r="D46" s="6"/>
      <c r="E46" s="6"/>
      <c r="F46" s="6"/>
      <c r="G46" s="6"/>
      <c r="H46" s="6"/>
      <c r="I46" s="6"/>
      <c r="J46" s="6"/>
      <c r="K46" s="6">
        <v>200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ht="19.149999999999999" x14ac:dyDescent="0.4">
      <c r="A47" s="7" t="s">
        <v>84</v>
      </c>
      <c r="B47" s="6"/>
      <c r="C47" s="6"/>
      <c r="D47" s="6"/>
      <c r="E47" s="6"/>
      <c r="F47" s="6"/>
      <c r="G47" s="6">
        <v>50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ht="19.149999999999999" x14ac:dyDescent="0.4">
      <c r="A48" s="6" t="s">
        <v>55</v>
      </c>
      <c r="B48" s="6"/>
      <c r="C48" s="6"/>
      <c r="D48" s="6"/>
      <c r="E48" s="6"/>
      <c r="F48" s="6"/>
      <c r="G48" s="6">
        <v>100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19.149999999999999" x14ac:dyDescent="0.4">
      <c r="A49" s="7" t="s">
        <v>63</v>
      </c>
      <c r="B49" s="6"/>
      <c r="C49" s="6"/>
      <c r="D49" s="6"/>
      <c r="E49" s="6"/>
      <c r="F49" s="6"/>
      <c r="G49" s="6">
        <v>200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19.149999999999999" x14ac:dyDescent="0.4">
      <c r="A50" s="6" t="s">
        <v>111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100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ht="19.149999999999999" x14ac:dyDescent="0.4">
      <c r="A51" s="6" t="s">
        <v>149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1000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ht="19.149999999999999" x14ac:dyDescent="0.4">
      <c r="A52" s="7" t="s">
        <v>70</v>
      </c>
      <c r="B52" s="6"/>
      <c r="C52" s="6"/>
      <c r="D52" s="6"/>
      <c r="E52" s="6"/>
      <c r="F52" s="6"/>
      <c r="G52" s="6">
        <v>30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ht="19.149999999999999" x14ac:dyDescent="0.4">
      <c r="A53" s="6" t="s">
        <v>51</v>
      </c>
      <c r="B53" s="6"/>
      <c r="C53" s="6"/>
      <c r="D53" s="6"/>
      <c r="E53" s="6"/>
      <c r="F53" s="6">
        <v>200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ht="19.149999999999999" x14ac:dyDescent="0.4">
      <c r="A54" s="6" t="s">
        <v>14</v>
      </c>
      <c r="B54" s="6"/>
      <c r="C54" s="6"/>
      <c r="D54" s="6">
        <v>20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19.149999999999999" x14ac:dyDescent="0.4">
      <c r="A55" s="7" t="s">
        <v>72</v>
      </c>
      <c r="B55" s="6"/>
      <c r="C55" s="6"/>
      <c r="D55" s="6"/>
      <c r="E55" s="6"/>
      <c r="F55" s="6"/>
      <c r="G55" s="6">
        <v>88.88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ht="19.149999999999999" x14ac:dyDescent="0.4">
      <c r="A56" s="7" t="s">
        <v>107</v>
      </c>
      <c r="B56" s="6"/>
      <c r="C56" s="6"/>
      <c r="D56" s="6"/>
      <c r="E56" s="6"/>
      <c r="F56" s="6"/>
      <c r="G56" s="6"/>
      <c r="H56" s="6"/>
      <c r="I56" s="6"/>
      <c r="J56" s="6"/>
      <c r="K56" s="6">
        <v>200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ht="19.149999999999999" x14ac:dyDescent="0.4">
      <c r="A57" s="7" t="s">
        <v>69</v>
      </c>
      <c r="B57" s="6"/>
      <c r="C57" s="6"/>
      <c r="D57" s="6"/>
      <c r="E57" s="6"/>
      <c r="F57" s="6"/>
      <c r="G57" s="6">
        <v>200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9.149999999999999" x14ac:dyDescent="0.4">
      <c r="A58" s="7" t="s">
        <v>81</v>
      </c>
      <c r="B58" s="6"/>
      <c r="C58" s="6"/>
      <c r="D58" s="6"/>
      <c r="E58" s="6"/>
      <c r="F58" s="6"/>
      <c r="G58" s="6">
        <v>50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ht="19.149999999999999" x14ac:dyDescent="0.4">
      <c r="A59" s="6" t="s">
        <v>48</v>
      </c>
      <c r="B59" s="6"/>
      <c r="C59" s="6"/>
      <c r="D59" s="6"/>
      <c r="E59" s="6"/>
      <c r="F59" s="6">
        <v>107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ht="19.149999999999999" x14ac:dyDescent="0.4">
      <c r="A60" s="7" t="s">
        <v>62</v>
      </c>
      <c r="B60" s="6"/>
      <c r="C60" s="6"/>
      <c r="D60" s="6"/>
      <c r="E60" s="6"/>
      <c r="F60" s="6"/>
      <c r="G60" s="6">
        <v>300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ht="19.149999999999999" x14ac:dyDescent="0.4">
      <c r="A61" s="6" t="s">
        <v>38</v>
      </c>
      <c r="B61" s="6"/>
      <c r="C61" s="6"/>
      <c r="D61" s="6"/>
      <c r="E61" s="6">
        <v>100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ht="19.149999999999999" x14ac:dyDescent="0.4">
      <c r="A62" s="7" t="s">
        <v>66</v>
      </c>
      <c r="B62" s="6"/>
      <c r="C62" s="6"/>
      <c r="D62" s="6"/>
      <c r="E62" s="6"/>
      <c r="F62" s="6"/>
      <c r="G62" s="6">
        <v>200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9.149999999999999" x14ac:dyDescent="0.4">
      <c r="A63" s="6" t="s">
        <v>10</v>
      </c>
      <c r="B63" s="6"/>
      <c r="C63" s="6"/>
      <c r="D63" s="6">
        <v>200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 t="s">
        <v>145</v>
      </c>
      <c r="R63" s="6"/>
      <c r="S63" s="6" t="s">
        <v>145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ht="19.149999999999999" x14ac:dyDescent="0.4">
      <c r="A64" s="7" t="s">
        <v>83</v>
      </c>
      <c r="B64" s="6"/>
      <c r="C64" s="6"/>
      <c r="D64" s="6"/>
      <c r="E64" s="6"/>
      <c r="F64" s="6"/>
      <c r="G64" s="6">
        <v>200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ht="19.149999999999999" x14ac:dyDescent="0.4">
      <c r="A65" s="6" t="s">
        <v>12</v>
      </c>
      <c r="B65" s="6"/>
      <c r="C65" s="6"/>
      <c r="D65" s="6">
        <v>1000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ht="19.149999999999999" x14ac:dyDescent="0.4">
      <c r="A66" s="6" t="s">
        <v>60</v>
      </c>
      <c r="B66" s="6"/>
      <c r="C66" s="6"/>
      <c r="D66" s="6"/>
      <c r="E66" s="6"/>
      <c r="F66" s="6"/>
      <c r="G66" s="6"/>
      <c r="H66" s="6">
        <v>200</v>
      </c>
      <c r="I66" s="6"/>
      <c r="J66" s="6"/>
      <c r="K66" s="6"/>
      <c r="L66" s="6"/>
      <c r="M66" s="6">
        <v>100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ht="19.149999999999999" x14ac:dyDescent="0.4">
      <c r="A67" s="6" t="s">
        <v>32</v>
      </c>
      <c r="B67" s="6"/>
      <c r="C67" s="6"/>
      <c r="D67" s="6"/>
      <c r="E67" s="6">
        <v>100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19.149999999999999" x14ac:dyDescent="0.4">
      <c r="A68" s="7" t="s">
        <v>77</v>
      </c>
      <c r="B68" s="6"/>
      <c r="C68" s="6"/>
      <c r="D68" s="6"/>
      <c r="E68" s="6"/>
      <c r="F68" s="6"/>
      <c r="G68" s="6">
        <v>50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ht="19.149999999999999" x14ac:dyDescent="0.4">
      <c r="A69" s="7" t="s">
        <v>89</v>
      </c>
      <c r="B69" s="6"/>
      <c r="C69" s="6"/>
      <c r="D69" s="6"/>
      <c r="E69" s="6"/>
      <c r="F69" s="6"/>
      <c r="G69" s="6"/>
      <c r="H69" s="6"/>
      <c r="I69" s="6">
        <v>800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ht="19.149999999999999" x14ac:dyDescent="0.4">
      <c r="A70" s="7" t="s">
        <v>74</v>
      </c>
      <c r="B70" s="6"/>
      <c r="C70" s="6"/>
      <c r="D70" s="6"/>
      <c r="E70" s="6"/>
      <c r="F70" s="6"/>
      <c r="G70" s="6">
        <v>50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ht="19.149999999999999" x14ac:dyDescent="0.4">
      <c r="A71" s="7" t="s">
        <v>216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8">
        <v>1254</v>
      </c>
      <c r="AE71" s="6"/>
      <c r="AF71" s="6"/>
      <c r="AG71" s="6"/>
      <c r="AH71" s="6"/>
      <c r="AI71" s="6"/>
      <c r="AJ71" s="6"/>
      <c r="AK71" s="6"/>
    </row>
    <row r="72" spans="1:37" ht="19.149999999999999" x14ac:dyDescent="0.4">
      <c r="A72" s="7" t="s">
        <v>217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8">
        <v>200</v>
      </c>
      <c r="AE72" s="6"/>
      <c r="AF72" s="6"/>
      <c r="AG72" s="6"/>
      <c r="AH72" s="6"/>
      <c r="AI72" s="6"/>
      <c r="AJ72" s="6"/>
      <c r="AK72" s="6"/>
    </row>
    <row r="73" spans="1:37" ht="19.149999999999999" x14ac:dyDescent="0.4">
      <c r="A73" s="7" t="s">
        <v>218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8">
        <v>100</v>
      </c>
      <c r="AE73" s="6"/>
      <c r="AF73" s="6"/>
      <c r="AG73" s="6"/>
      <c r="AH73" s="6"/>
      <c r="AI73" s="6"/>
      <c r="AJ73" s="6"/>
      <c r="AK73" s="6"/>
    </row>
    <row r="74" spans="1:37" ht="19.149999999999999" x14ac:dyDescent="0.4">
      <c r="A74" s="7" t="s">
        <v>219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8">
        <v>100</v>
      </c>
      <c r="AE74" s="6"/>
      <c r="AF74" s="6"/>
      <c r="AG74" s="6"/>
      <c r="AH74" s="6"/>
      <c r="AI74" s="6"/>
      <c r="AJ74" s="6"/>
      <c r="AK74" s="6"/>
    </row>
    <row r="75" spans="1:37" ht="19.149999999999999" x14ac:dyDescent="0.4">
      <c r="A75" s="7" t="s">
        <v>220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8">
        <v>3000</v>
      </c>
      <c r="AE75" s="6"/>
      <c r="AF75" s="6"/>
      <c r="AG75" s="6"/>
      <c r="AH75" s="6"/>
      <c r="AI75" s="6"/>
      <c r="AJ75" s="6"/>
      <c r="AK75" s="6"/>
    </row>
    <row r="76" spans="1:37" ht="19.149999999999999" x14ac:dyDescent="0.4">
      <c r="A76" s="7" t="s">
        <v>221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8">
        <v>200</v>
      </c>
      <c r="AE76" s="6"/>
      <c r="AF76" s="6"/>
      <c r="AG76" s="6"/>
      <c r="AH76" s="6"/>
      <c r="AI76" s="6"/>
      <c r="AJ76" s="6"/>
      <c r="AK76" s="6"/>
    </row>
    <row r="77" spans="1:37" ht="19.149999999999999" x14ac:dyDescent="0.4">
      <c r="A77" s="7" t="s">
        <v>61</v>
      </c>
      <c r="B77" s="6"/>
      <c r="C77" s="6"/>
      <c r="D77" s="6"/>
      <c r="E77" s="6"/>
      <c r="F77" s="6"/>
      <c r="G77" s="6"/>
      <c r="H77" s="6">
        <v>100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ht="19.149999999999999" x14ac:dyDescent="0.4">
      <c r="A78" s="6" t="s">
        <v>9</v>
      </c>
      <c r="B78" s="6"/>
      <c r="C78" s="6"/>
      <c r="D78" s="6">
        <v>100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ht="18.75" customHeight="1" x14ac:dyDescent="0.4">
      <c r="A79" s="6" t="s">
        <v>142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v>20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ht="18.75" customHeight="1" x14ac:dyDescent="0.4">
      <c r="A80" s="6" t="s">
        <v>143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10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ht="19.149999999999999" x14ac:dyDescent="0.4">
      <c r="A81" s="6" t="s">
        <v>141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v>10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ht="19.149999999999999" x14ac:dyDescent="0.4">
      <c r="A82" s="6" t="s">
        <v>140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v>10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ht="19.149999999999999" x14ac:dyDescent="0.4">
      <c r="A83" s="6" t="s">
        <v>139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10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ht="19.149999999999999" x14ac:dyDescent="0.4">
      <c r="A84" s="6" t="s">
        <v>138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v>10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ht="19.149999999999999" x14ac:dyDescent="0.4">
      <c r="A85" s="6" t="s">
        <v>137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20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ht="19.149999999999999" x14ac:dyDescent="0.4">
      <c r="A86" s="6" t="s">
        <v>136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v>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ht="19.149999999999999" x14ac:dyDescent="0.4">
      <c r="A87" s="7" t="s">
        <v>68</v>
      </c>
      <c r="B87" s="6"/>
      <c r="C87" s="6"/>
      <c r="D87" s="6"/>
      <c r="E87" s="6"/>
      <c r="F87" s="6"/>
      <c r="G87" s="6">
        <v>200</v>
      </c>
      <c r="H87" s="6"/>
      <c r="I87" s="6"/>
      <c r="J87" s="6"/>
      <c r="K87" s="6"/>
      <c r="L87" s="6"/>
      <c r="M87" s="6"/>
      <c r="N87" s="6"/>
      <c r="O87" s="6"/>
      <c r="P87" s="6"/>
      <c r="Q87" s="6">
        <v>300</v>
      </c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ht="19.149999999999999" x14ac:dyDescent="0.4">
      <c r="A88" s="7" t="s">
        <v>90</v>
      </c>
      <c r="B88" s="6"/>
      <c r="C88" s="6"/>
      <c r="D88" s="6"/>
      <c r="E88" s="6"/>
      <c r="F88" s="6"/>
      <c r="G88" s="6"/>
      <c r="H88" s="6"/>
      <c r="I88" s="6">
        <v>300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ht="19.149999999999999" x14ac:dyDescent="0.4">
      <c r="A89" s="7" t="s">
        <v>134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v>100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ht="19.149999999999999" x14ac:dyDescent="0.4">
      <c r="A90" s="7" t="s">
        <v>135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v>50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ht="19.149999999999999" x14ac:dyDescent="0.4">
      <c r="A91" s="7" t="s">
        <v>65</v>
      </c>
      <c r="B91" s="6"/>
      <c r="C91" s="6"/>
      <c r="D91" s="6"/>
      <c r="E91" s="6"/>
      <c r="F91" s="6"/>
      <c r="G91" s="6">
        <v>200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ht="19.149999999999999" x14ac:dyDescent="0.4">
      <c r="A92" s="7" t="s">
        <v>64</v>
      </c>
      <c r="B92" s="6"/>
      <c r="C92" s="6"/>
      <c r="D92" s="6"/>
      <c r="E92" s="6"/>
      <c r="F92" s="6"/>
      <c r="G92" s="6">
        <v>200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ht="19.149999999999999" x14ac:dyDescent="0.4">
      <c r="A93" s="6" t="s">
        <v>7</v>
      </c>
      <c r="B93" s="6"/>
      <c r="C93" s="6"/>
      <c r="D93" s="6">
        <v>55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ht="19.149999999999999" x14ac:dyDescent="0.4">
      <c r="A94" s="6" t="s">
        <v>54</v>
      </c>
      <c r="B94" s="6"/>
      <c r="C94" s="6"/>
      <c r="D94" s="6"/>
      <c r="E94" s="6"/>
      <c r="F94" s="6"/>
      <c r="G94" s="6">
        <v>200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ht="19.149999999999999" x14ac:dyDescent="0.4">
      <c r="A95" s="6" t="s">
        <v>106</v>
      </c>
      <c r="B95" s="6"/>
      <c r="C95" s="6"/>
      <c r="D95" s="6"/>
      <c r="E95" s="6"/>
      <c r="F95" s="6"/>
      <c r="G95" s="6"/>
      <c r="H95" s="6"/>
      <c r="I95" s="6"/>
      <c r="J95" s="6"/>
      <c r="K95" s="6">
        <v>100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ht="19.149999999999999" x14ac:dyDescent="0.4">
      <c r="A96" s="7" t="s">
        <v>76</v>
      </c>
      <c r="B96" s="6"/>
      <c r="C96" s="6"/>
      <c r="D96" s="6"/>
      <c r="E96" s="6"/>
      <c r="F96" s="6"/>
      <c r="G96" s="6">
        <v>50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ht="19.149999999999999" x14ac:dyDescent="0.4">
      <c r="A97" s="7" t="s">
        <v>73</v>
      </c>
      <c r="B97" s="6"/>
      <c r="C97" s="6"/>
      <c r="D97" s="6"/>
      <c r="E97" s="6"/>
      <c r="F97" s="6"/>
      <c r="G97" s="6">
        <v>50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ht="19.149999999999999" x14ac:dyDescent="0.4">
      <c r="A98" s="7" t="s">
        <v>80</v>
      </c>
      <c r="B98" s="6"/>
      <c r="C98" s="6"/>
      <c r="D98" s="6"/>
      <c r="E98" s="6"/>
      <c r="F98" s="6"/>
      <c r="G98" s="6">
        <v>50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ht="19.149999999999999" x14ac:dyDescent="0.4">
      <c r="A99" s="7" t="s">
        <v>75</v>
      </c>
      <c r="B99" s="6"/>
      <c r="C99" s="6"/>
      <c r="D99" s="6"/>
      <c r="E99" s="6"/>
      <c r="F99" s="6"/>
      <c r="G99" s="6">
        <v>50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ht="19.149999999999999" x14ac:dyDescent="0.4">
      <c r="A100" s="6" t="s">
        <v>41</v>
      </c>
      <c r="B100" s="6"/>
      <c r="C100" s="6"/>
      <c r="D100" s="6"/>
      <c r="E100" s="6">
        <v>10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ht="19.149999999999999" x14ac:dyDescent="0.4">
      <c r="A101" s="7" t="s">
        <v>79</v>
      </c>
      <c r="B101" s="6"/>
      <c r="C101" s="6"/>
      <c r="D101" s="6"/>
      <c r="E101" s="6"/>
      <c r="F101" s="6"/>
      <c r="G101" s="6">
        <v>50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ht="19.149999999999999" x14ac:dyDescent="0.4">
      <c r="A102" s="7" t="s">
        <v>78</v>
      </c>
      <c r="B102" s="6"/>
      <c r="C102" s="6"/>
      <c r="D102" s="6"/>
      <c r="E102" s="6"/>
      <c r="F102" s="6"/>
      <c r="G102" s="6">
        <v>50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ht="19.149999999999999" x14ac:dyDescent="0.4">
      <c r="A103" s="6" t="s">
        <v>102</v>
      </c>
      <c r="B103" s="6"/>
      <c r="C103" s="6"/>
      <c r="D103" s="6"/>
      <c r="E103" s="6"/>
      <c r="F103" s="6"/>
      <c r="G103" s="6"/>
      <c r="H103" s="6"/>
      <c r="I103" s="6">
        <v>50</v>
      </c>
      <c r="J103" s="6"/>
      <c r="K103" s="6"/>
      <c r="L103" s="6"/>
      <c r="M103" s="6"/>
      <c r="N103" s="6"/>
      <c r="O103" s="6"/>
      <c r="P103" s="6"/>
      <c r="Q103" s="6"/>
      <c r="R103" s="6"/>
      <c r="S103" s="6">
        <v>100</v>
      </c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ht="19.149999999999999" x14ac:dyDescent="0.4">
      <c r="A104" s="6" t="s">
        <v>109</v>
      </c>
      <c r="B104" s="6"/>
      <c r="C104" s="6"/>
      <c r="D104" s="6"/>
      <c r="E104" s="6"/>
      <c r="F104" s="6"/>
      <c r="G104" s="6"/>
      <c r="H104" s="6"/>
      <c r="I104" s="6"/>
      <c r="J104" s="6"/>
      <c r="K104" s="6">
        <v>100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ht="19.149999999999999" x14ac:dyDescent="0.4">
      <c r="A105" s="6" t="s">
        <v>120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>
        <v>66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ht="19.149999999999999" x14ac:dyDescent="0.4">
      <c r="A106" s="7" t="s">
        <v>87</v>
      </c>
      <c r="B106" s="6"/>
      <c r="C106" s="6"/>
      <c r="D106" s="6"/>
      <c r="E106" s="6"/>
      <c r="F106" s="6"/>
      <c r="G106" s="6"/>
      <c r="H106" s="6"/>
      <c r="I106" s="6">
        <v>200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ht="19.149999999999999" x14ac:dyDescent="0.4">
      <c r="A107" s="7" t="s">
        <v>121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>
        <v>30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ht="19.149999999999999" x14ac:dyDescent="0.4">
      <c r="A108" s="6" t="s">
        <v>123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>
        <v>100</v>
      </c>
      <c r="N108" s="6"/>
      <c r="O108" s="6"/>
      <c r="P108" s="6"/>
      <c r="Q108" s="6"/>
      <c r="R108" s="6"/>
      <c r="S108" s="6"/>
      <c r="T108" s="6"/>
      <c r="U108" s="6"/>
      <c r="V108" s="6">
        <v>200</v>
      </c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ht="19.149999999999999" x14ac:dyDescent="0.4">
      <c r="A109" s="6" t="s">
        <v>152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v>100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ht="19.149999999999999" x14ac:dyDescent="0.4">
      <c r="A110" s="6" t="s">
        <v>153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>
        <v>100</v>
      </c>
      <c r="R110" s="6"/>
      <c r="S110" s="6"/>
      <c r="T110" s="6"/>
      <c r="U110" s="6">
        <v>100</v>
      </c>
      <c r="V110" s="6">
        <v>100</v>
      </c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ht="19.149999999999999" x14ac:dyDescent="0.4">
      <c r="A111" s="6" t="s">
        <v>182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>
        <v>100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ht="19.149999999999999" x14ac:dyDescent="0.4">
      <c r="A112" s="6" t="s">
        <v>165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>
        <v>50</v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ht="19.149999999999999" x14ac:dyDescent="0.4">
      <c r="A113" s="6" t="s">
        <v>166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>
        <v>50</v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ht="19.149999999999999" x14ac:dyDescent="0.4">
      <c r="A114" s="6" t="s">
        <v>40</v>
      </c>
      <c r="B114" s="6"/>
      <c r="C114" s="6"/>
      <c r="D114" s="6"/>
      <c r="E114" s="6">
        <v>20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ht="19.149999999999999" x14ac:dyDescent="0.4">
      <c r="A115" s="6" t="s">
        <v>196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>
        <v>400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ht="19.149999999999999" x14ac:dyDescent="0.4">
      <c r="A116" s="6" t="s">
        <v>198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>
        <v>200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ht="19.149999999999999" x14ac:dyDescent="0.4">
      <c r="A117" s="6" t="s">
        <v>197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>
        <v>100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ht="19.149999999999999" x14ac:dyDescent="0.4">
      <c r="A118" s="6" t="s">
        <v>184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>
        <v>800</v>
      </c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ht="19.149999999999999" x14ac:dyDescent="0.4">
      <c r="A119" s="6" t="s">
        <v>39</v>
      </c>
      <c r="B119" s="6"/>
      <c r="C119" s="6"/>
      <c r="D119" s="6"/>
      <c r="E119" s="6">
        <v>50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x14ac:dyDescent="0.4">
      <c r="A120" s="3" t="s">
        <v>23</v>
      </c>
      <c r="B120" s="16">
        <f>SUM(B2:B119)</f>
        <v>1980</v>
      </c>
      <c r="C120" s="16">
        <f>SUM(C2:C119)</f>
        <v>1166</v>
      </c>
      <c r="D120" s="16">
        <f>SUM(D2:D119)</f>
        <v>12195</v>
      </c>
      <c r="E120" s="16">
        <f>SUM(E2:E119)</f>
        <v>5530</v>
      </c>
      <c r="F120" s="16">
        <f>SUM(F2:F119)</f>
        <v>2517</v>
      </c>
      <c r="G120" s="16">
        <f>SUM(G2:G119)</f>
        <v>6563.88</v>
      </c>
      <c r="H120" s="16">
        <f>SUM(H2:H119)</f>
        <v>3700</v>
      </c>
      <c r="I120" s="16">
        <f>SUM(I2:I119)</f>
        <v>5550</v>
      </c>
      <c r="J120" s="16">
        <f>SUM(J2:J119)</f>
        <v>1350</v>
      </c>
      <c r="K120" s="16">
        <f>SUM(K2:K119)</f>
        <v>3900</v>
      </c>
      <c r="L120" s="16">
        <f>SUM(L2:L119)</f>
        <v>3750</v>
      </c>
      <c r="M120" s="16">
        <f>SUM(M2:M119)</f>
        <v>3196</v>
      </c>
      <c r="N120" s="16">
        <f>SUM(N2:N119)</f>
        <v>1750</v>
      </c>
      <c r="O120" s="16">
        <f>SUM(O2:O119)</f>
        <v>3530</v>
      </c>
      <c r="P120" s="16">
        <f>SUM(P2:P119)</f>
        <v>2454</v>
      </c>
      <c r="Q120" s="16">
        <f>SUM(Q2:Q119)</f>
        <v>6150</v>
      </c>
      <c r="R120" s="16">
        <f>SUM(R2:R119)</f>
        <v>0</v>
      </c>
      <c r="S120" s="16">
        <f>SUM(S2:S119)</f>
        <v>5500</v>
      </c>
      <c r="T120" s="16">
        <f>SUM(T2:T119)</f>
        <v>5000</v>
      </c>
      <c r="U120" s="16">
        <f>SUM(U2:U119)</f>
        <v>6250</v>
      </c>
      <c r="V120" s="16">
        <f>SUM(V2:V119)</f>
        <v>6230</v>
      </c>
      <c r="W120" s="16">
        <f>SUM(W2:W119)</f>
        <v>6060</v>
      </c>
      <c r="X120" s="16">
        <f>SUM(X2:X119)</f>
        <v>4480</v>
      </c>
      <c r="Y120" s="16">
        <f>SUM(Y2:Y119)</f>
        <v>1200</v>
      </c>
      <c r="Z120" s="16">
        <f>SUM(Z2:Z119)</f>
        <v>1500</v>
      </c>
      <c r="AA120" s="16">
        <f>SUM(AA2:AA119)</f>
        <v>2000</v>
      </c>
      <c r="AB120" s="16">
        <f>SUM(AB2:AB119)</f>
        <v>2050</v>
      </c>
      <c r="AC120" s="16">
        <f t="shared" ref="AC120:AD120" si="0">SUM(AC2:AC119)</f>
        <v>0</v>
      </c>
      <c r="AD120" s="16">
        <f t="shared" si="0"/>
        <v>39304</v>
      </c>
      <c r="AE120" s="16">
        <f>SUM(AF2:AF119)</f>
        <v>0</v>
      </c>
      <c r="AF120" s="16">
        <f t="shared" ref="AF120:AJ120" si="1">SUM(AG2:AG119)</f>
        <v>0</v>
      </c>
      <c r="AG120" s="16">
        <f t="shared" si="1"/>
        <v>0</v>
      </c>
      <c r="AH120" s="16">
        <f t="shared" si="1"/>
        <v>0</v>
      </c>
      <c r="AI120" s="16">
        <f t="shared" si="1"/>
        <v>0</v>
      </c>
      <c r="AJ120" s="16">
        <f t="shared" si="1"/>
        <v>0</v>
      </c>
    </row>
    <row r="122" spans="1:37" x14ac:dyDescent="0.4">
      <c r="A122" s="1" t="s">
        <v>15</v>
      </c>
      <c r="B122" s="1" t="s">
        <v>16</v>
      </c>
      <c r="C122" s="1" t="s">
        <v>17</v>
      </c>
      <c r="D122" s="1" t="s">
        <v>18</v>
      </c>
      <c r="E122" s="1" t="s">
        <v>19</v>
      </c>
      <c r="F122" s="1" t="s">
        <v>47</v>
      </c>
      <c r="G122" s="1" t="s">
        <v>20</v>
      </c>
      <c r="H122" s="1" t="s">
        <v>26</v>
      </c>
      <c r="I122" s="1" t="s">
        <v>45</v>
      </c>
      <c r="J122" s="1" t="s">
        <v>52</v>
      </c>
      <c r="K122" s="1" t="s">
        <v>58</v>
      </c>
      <c r="L122" s="1" t="s">
        <v>112</v>
      </c>
      <c r="M122" s="1" t="s">
        <v>119</v>
      </c>
      <c r="N122" s="1" t="s">
        <v>126</v>
      </c>
      <c r="O122" s="1" t="s">
        <v>127</v>
      </c>
      <c r="P122" s="1" t="s">
        <v>131</v>
      </c>
      <c r="Q122" s="1" t="s">
        <v>147</v>
      </c>
      <c r="R122" s="1" t="s">
        <v>158</v>
      </c>
      <c r="S122" s="1" t="s">
        <v>159</v>
      </c>
      <c r="T122" s="1" t="s">
        <v>168</v>
      </c>
      <c r="U122" s="1" t="s">
        <v>172</v>
      </c>
      <c r="V122" s="1" t="s">
        <v>173</v>
      </c>
      <c r="W122" s="1" t="s">
        <v>174</v>
      </c>
      <c r="X122" s="1" t="s">
        <v>175</v>
      </c>
      <c r="Y122" s="1" t="s">
        <v>188</v>
      </c>
      <c r="Z122" s="1" t="s">
        <v>189</v>
      </c>
      <c r="AA122" s="1" t="s">
        <v>190</v>
      </c>
      <c r="AB122" s="1" t="s">
        <v>191</v>
      </c>
      <c r="AC122" s="1" t="s">
        <v>192</v>
      </c>
      <c r="AD122" s="1" t="s">
        <v>193</v>
      </c>
      <c r="AE122" s="1" t="s">
        <v>228</v>
      </c>
      <c r="AF122" s="1" t="s">
        <v>229</v>
      </c>
      <c r="AG122" s="1" t="s">
        <v>230</v>
      </c>
      <c r="AH122" s="1" t="s">
        <v>231</v>
      </c>
      <c r="AI122" s="1" t="s">
        <v>232</v>
      </c>
      <c r="AJ122" s="1" t="s">
        <v>233</v>
      </c>
    </row>
    <row r="123" spans="1:37" x14ac:dyDescent="0.4">
      <c r="A123" s="1" t="s">
        <v>56</v>
      </c>
      <c r="G123" s="1">
        <v>2100</v>
      </c>
    </row>
    <row r="124" spans="1:37" x14ac:dyDescent="0.4">
      <c r="A124" s="1" t="s">
        <v>132</v>
      </c>
      <c r="O124" s="1">
        <v>200</v>
      </c>
    </row>
    <row r="125" spans="1:37" x14ac:dyDescent="0.4">
      <c r="A125" s="1" t="s">
        <v>22</v>
      </c>
      <c r="B125" s="1">
        <v>570</v>
      </c>
      <c r="C125" s="1">
        <v>1080</v>
      </c>
      <c r="D125" s="1">
        <v>0</v>
      </c>
      <c r="E125" s="1">
        <v>3025</v>
      </c>
      <c r="F125" s="1">
        <v>2154</v>
      </c>
      <c r="G125" s="1">
        <v>3200</v>
      </c>
      <c r="H125" s="1">
        <v>3500</v>
      </c>
      <c r="I125" s="1">
        <v>4000</v>
      </c>
      <c r="J125" s="1">
        <v>3555</v>
      </c>
      <c r="K125" s="1">
        <v>4046</v>
      </c>
      <c r="O125" s="1">
        <v>4100</v>
      </c>
    </row>
    <row r="128" spans="1:37" x14ac:dyDescent="0.4">
      <c r="A128" s="4" t="s">
        <v>24</v>
      </c>
      <c r="B128" s="4">
        <f>SUM(B123:B125)</f>
        <v>570</v>
      </c>
      <c r="C128" s="4">
        <f t="shared" ref="C128:G128" si="2">SUM(C123:C125)</f>
        <v>1080</v>
      </c>
      <c r="D128" s="4">
        <f t="shared" si="2"/>
        <v>0</v>
      </c>
      <c r="E128" s="4">
        <f t="shared" si="2"/>
        <v>3025</v>
      </c>
      <c r="F128" s="4">
        <f t="shared" si="2"/>
        <v>2154</v>
      </c>
      <c r="G128" s="4">
        <f t="shared" si="2"/>
        <v>5300</v>
      </c>
      <c r="H128" s="4">
        <v>3500</v>
      </c>
      <c r="I128" s="4">
        <v>4000</v>
      </c>
      <c r="J128" s="4">
        <v>3555</v>
      </c>
      <c r="K128" s="4">
        <v>4046</v>
      </c>
      <c r="L128" s="4">
        <v>3490</v>
      </c>
      <c r="M128" s="4">
        <v>3500</v>
      </c>
      <c r="N128" s="4">
        <v>3500</v>
      </c>
      <c r="O128" s="4">
        <f>SUM(表3[列15])</f>
        <v>4300</v>
      </c>
      <c r="P128" s="4">
        <v>6000</v>
      </c>
      <c r="Q128" s="4">
        <v>4030</v>
      </c>
      <c r="R128" s="4">
        <v>4000</v>
      </c>
      <c r="S128" s="4">
        <v>4125</v>
      </c>
      <c r="T128" s="4">
        <v>4125</v>
      </c>
      <c r="U128" s="4">
        <v>5100</v>
      </c>
      <c r="V128" s="4">
        <v>5700</v>
      </c>
      <c r="W128" s="4">
        <v>5020</v>
      </c>
      <c r="X128" s="4">
        <v>5020</v>
      </c>
      <c r="Y128" s="4">
        <v>5200</v>
      </c>
      <c r="Z128" s="4">
        <v>3260</v>
      </c>
      <c r="AA128" s="4">
        <v>3260</v>
      </c>
      <c r="AB128" s="4">
        <v>4075</v>
      </c>
      <c r="AC128" s="4">
        <v>2000</v>
      </c>
      <c r="AD128" s="4">
        <v>38720</v>
      </c>
      <c r="AE128" s="4"/>
    </row>
    <row r="129" spans="1:31" x14ac:dyDescent="0.4">
      <c r="A129" s="5" t="s">
        <v>21</v>
      </c>
      <c r="B129" s="5">
        <f>B120-B128</f>
        <v>1410</v>
      </c>
      <c r="C129" s="5">
        <f t="shared" ref="C129:M129" si="3">B129+C120-C128</f>
        <v>1496</v>
      </c>
      <c r="D129" s="5">
        <f t="shared" si="3"/>
        <v>13691</v>
      </c>
      <c r="E129" s="5">
        <f t="shared" si="3"/>
        <v>16196</v>
      </c>
      <c r="F129" s="5">
        <f t="shared" si="3"/>
        <v>16559</v>
      </c>
      <c r="G129" s="5">
        <f t="shared" si="3"/>
        <v>17822.88</v>
      </c>
      <c r="H129" s="5">
        <f t="shared" si="3"/>
        <v>18022.88</v>
      </c>
      <c r="I129" s="5">
        <f t="shared" si="3"/>
        <v>19572.88</v>
      </c>
      <c r="J129" s="5">
        <f t="shared" si="3"/>
        <v>17367.88</v>
      </c>
      <c r="K129" s="5">
        <f t="shared" si="3"/>
        <v>17221.88</v>
      </c>
      <c r="L129" s="5">
        <f t="shared" si="3"/>
        <v>17481.88</v>
      </c>
      <c r="M129" s="5">
        <f t="shared" si="3"/>
        <v>17177.88</v>
      </c>
      <c r="N129" s="5">
        <f t="shared" ref="N129" si="4">M129+N120-N128</f>
        <v>15427.880000000001</v>
      </c>
      <c r="O129" s="5">
        <f t="shared" ref="O129:Q129" si="5">N129+O120-O128</f>
        <v>14657.880000000001</v>
      </c>
      <c r="P129" s="5">
        <f t="shared" si="5"/>
        <v>11111.880000000001</v>
      </c>
      <c r="Q129" s="5">
        <f t="shared" si="5"/>
        <v>13231.880000000001</v>
      </c>
      <c r="R129" s="5">
        <f>Q129+R120-R128</f>
        <v>9231.880000000001</v>
      </c>
      <c r="S129" s="5">
        <f t="shared" ref="S129" si="6">R129+S120-S128</f>
        <v>10606.880000000001</v>
      </c>
      <c r="T129" s="5">
        <f t="shared" ref="T129" si="7">S129+T120-T128</f>
        <v>11481.880000000001</v>
      </c>
      <c r="U129" s="5">
        <f t="shared" ref="U129" si="8">T129+U120-U128</f>
        <v>12631.880000000001</v>
      </c>
      <c r="V129" s="5">
        <f t="shared" ref="V129" si="9">U129+V120-V128</f>
        <v>13161.880000000001</v>
      </c>
      <c r="W129" s="5">
        <f t="shared" ref="W129:Z129" si="10">V129+W120-W128</f>
        <v>14201.880000000001</v>
      </c>
      <c r="X129" s="5">
        <f t="shared" si="10"/>
        <v>13661.880000000001</v>
      </c>
      <c r="Y129" s="5">
        <f t="shared" si="10"/>
        <v>9661.880000000001</v>
      </c>
      <c r="Z129" s="5">
        <f t="shared" si="10"/>
        <v>7901.880000000001</v>
      </c>
      <c r="AA129" s="5">
        <f>Z129+AA120-AA128</f>
        <v>6641.880000000001</v>
      </c>
      <c r="AB129" s="5">
        <f>AA129+AB120-AB128</f>
        <v>4616.880000000001</v>
      </c>
      <c r="AC129" s="5">
        <f>AB129+AC120-AC128</f>
        <v>2616.880000000001</v>
      </c>
      <c r="AD129" s="5">
        <f>AC129+AD120-AD128</f>
        <v>3200.8800000000047</v>
      </c>
      <c r="AE129" s="5"/>
    </row>
    <row r="130" spans="1:31" ht="18.399999999999999" x14ac:dyDescent="0.4">
      <c r="I130" s="2"/>
    </row>
    <row r="132" spans="1:31" ht="18.399999999999999" x14ac:dyDescent="0.4">
      <c r="I132" s="2"/>
      <c r="O132" s="1">
        <f>烟供随喜!$S$41+会供随喜!$B$12+AD129</f>
        <v>18814.510000000006</v>
      </c>
    </row>
    <row r="134" spans="1:31" ht="18.399999999999999" x14ac:dyDescent="0.4">
      <c r="I134" s="2"/>
    </row>
    <row r="136" spans="1:31" ht="18.399999999999999" x14ac:dyDescent="0.4">
      <c r="I136" s="2"/>
    </row>
    <row r="138" spans="1:31" ht="18.399999999999999" x14ac:dyDescent="0.4">
      <c r="I138" s="2"/>
    </row>
    <row r="140" spans="1:31" ht="18.399999999999999" x14ac:dyDescent="0.4">
      <c r="I140" s="2"/>
    </row>
    <row r="142" spans="1:31" ht="18.399999999999999" x14ac:dyDescent="0.4">
      <c r="I142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V41"/>
  <sheetViews>
    <sheetView topLeftCell="A22" zoomScaleNormal="100" workbookViewId="0">
      <pane xSplit="1" topLeftCell="H1" activePane="topRight" state="frozen"/>
      <selection pane="topRight" activeCell="I55" sqref="I55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22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157</v>
      </c>
      <c r="M1" s="15" t="s">
        <v>178</v>
      </c>
      <c r="N1" s="15" t="s">
        <v>183</v>
      </c>
      <c r="O1" s="15" t="s">
        <v>194</v>
      </c>
      <c r="P1" s="15" t="s">
        <v>195</v>
      </c>
      <c r="Q1" s="15" t="s">
        <v>209</v>
      </c>
      <c r="R1" s="15" t="s">
        <v>210</v>
      </c>
      <c r="S1" s="15" t="s">
        <v>206</v>
      </c>
      <c r="T1" s="15" t="s">
        <v>203</v>
      </c>
      <c r="U1" s="15" t="s">
        <v>204</v>
      </c>
      <c r="V1" s="15" t="s">
        <v>205</v>
      </c>
    </row>
    <row r="2" spans="1:22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  <c r="M2" s="6">
        <v>200</v>
      </c>
      <c r="N2" s="6">
        <v>200</v>
      </c>
      <c r="O2" s="6">
        <v>200</v>
      </c>
      <c r="P2" s="6">
        <v>300</v>
      </c>
      <c r="S2" s="6">
        <v>300</v>
      </c>
    </row>
    <row r="3" spans="1:22" s="6" customFormat="1" ht="19.149999999999999" x14ac:dyDescent="0.4">
      <c r="A3" s="6" t="s">
        <v>171</v>
      </c>
      <c r="C3" s="6">
        <v>50</v>
      </c>
      <c r="D3" s="6">
        <v>100</v>
      </c>
      <c r="L3" s="6">
        <v>100</v>
      </c>
    </row>
    <row r="4" spans="1:22" s="6" customFormat="1" ht="19.149999999999999" x14ac:dyDescent="0.4">
      <c r="A4" s="6" t="s">
        <v>96</v>
      </c>
      <c r="B4" s="6">
        <v>50</v>
      </c>
    </row>
    <row r="5" spans="1:22" s="6" customFormat="1" ht="19.149999999999999" x14ac:dyDescent="0.4">
      <c r="A5" s="6" t="s">
        <v>99</v>
      </c>
      <c r="C5" s="6">
        <v>500</v>
      </c>
      <c r="E5" s="6">
        <v>500</v>
      </c>
      <c r="F5" s="6">
        <v>200</v>
      </c>
      <c r="H5" s="6">
        <v>200</v>
      </c>
      <c r="I5" s="6">
        <v>200</v>
      </c>
      <c r="J5" s="6">
        <v>200</v>
      </c>
      <c r="K5" s="6">
        <v>500</v>
      </c>
      <c r="L5" s="6">
        <v>200</v>
      </c>
      <c r="M5" s="6">
        <v>200</v>
      </c>
      <c r="N5" s="6">
        <v>200</v>
      </c>
      <c r="O5" s="6">
        <v>200</v>
      </c>
      <c r="P5" s="6">
        <v>200</v>
      </c>
    </row>
    <row r="6" spans="1:22" s="6" customFormat="1" ht="19.149999999999999" x14ac:dyDescent="0.4">
      <c r="A6" s="6" t="s">
        <v>98</v>
      </c>
      <c r="B6" s="6">
        <v>50</v>
      </c>
      <c r="M6" s="6">
        <v>20</v>
      </c>
      <c r="N6" s="6">
        <v>20</v>
      </c>
      <c r="O6" s="6">
        <v>20</v>
      </c>
      <c r="P6" s="6">
        <v>20</v>
      </c>
    </row>
    <row r="7" spans="1:22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  <c r="M7" s="6">
        <v>30</v>
      </c>
      <c r="N7" s="6">
        <v>30</v>
      </c>
      <c r="O7" s="6">
        <v>30</v>
      </c>
      <c r="Q7" s="6">
        <v>30</v>
      </c>
      <c r="R7" s="6">
        <v>30</v>
      </c>
      <c r="S7" s="6">
        <v>30</v>
      </c>
    </row>
    <row r="8" spans="1:22" s="6" customFormat="1" ht="19.149999999999999" x14ac:dyDescent="0.4">
      <c r="A8" s="6" t="s">
        <v>89</v>
      </c>
      <c r="D8" s="6">
        <v>200</v>
      </c>
    </row>
    <row r="9" spans="1:22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</row>
    <row r="10" spans="1:22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  <c r="M10" s="6">
        <v>50</v>
      </c>
      <c r="N10" s="6">
        <v>50</v>
      </c>
      <c r="O10" s="6">
        <v>50</v>
      </c>
      <c r="P10" s="6">
        <v>50</v>
      </c>
      <c r="Q10" s="6">
        <v>50</v>
      </c>
      <c r="R10" s="6">
        <v>50</v>
      </c>
      <c r="S10" s="6">
        <v>50</v>
      </c>
    </row>
    <row r="11" spans="1:22" s="6" customFormat="1" ht="19.149999999999999" x14ac:dyDescent="0.4">
      <c r="A11" s="6" t="s">
        <v>106</v>
      </c>
      <c r="E11" s="6">
        <v>100</v>
      </c>
    </row>
    <row r="12" spans="1:22" s="6" customFormat="1" ht="19.149999999999999" x14ac:dyDescent="0.4">
      <c r="A12" s="6" t="s">
        <v>102</v>
      </c>
      <c r="D12" s="6">
        <v>50</v>
      </c>
    </row>
    <row r="13" spans="1:22" s="6" customFormat="1" ht="19.149999999999999" x14ac:dyDescent="0.4">
      <c r="A13" s="6" t="s">
        <v>28</v>
      </c>
      <c r="F13" s="6">
        <v>100</v>
      </c>
      <c r="K13" s="6">
        <v>100</v>
      </c>
    </row>
    <row r="14" spans="1:22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</row>
    <row r="15" spans="1:22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  <c r="M15" s="6">
        <v>400</v>
      </c>
      <c r="N15" s="6">
        <v>200</v>
      </c>
      <c r="O15" s="6">
        <v>200</v>
      </c>
      <c r="P15" s="6">
        <v>200</v>
      </c>
    </row>
    <row r="16" spans="1:22" s="6" customFormat="1" ht="19.149999999999999" x14ac:dyDescent="0.4">
      <c r="A16" s="6" t="s">
        <v>185</v>
      </c>
      <c r="N16" s="6">
        <v>100</v>
      </c>
    </row>
    <row r="17" spans="1:16" s="6" customFormat="1" ht="19.149999999999999" x14ac:dyDescent="0.4">
      <c r="A17" s="6" t="s">
        <v>186</v>
      </c>
      <c r="N17" s="6">
        <v>100</v>
      </c>
      <c r="O17" s="6">
        <v>100</v>
      </c>
      <c r="P17" s="6">
        <v>100</v>
      </c>
    </row>
    <row r="18" spans="1:16" s="6" customFormat="1" ht="19.149999999999999" x14ac:dyDescent="0.4">
      <c r="A18" s="6" t="s">
        <v>111</v>
      </c>
      <c r="F18" s="6">
        <v>100</v>
      </c>
    </row>
    <row r="19" spans="1:16" s="6" customFormat="1" ht="19.149999999999999" x14ac:dyDescent="0.4">
      <c r="A19" s="6" t="s">
        <v>109</v>
      </c>
      <c r="E19" s="6">
        <v>100</v>
      </c>
    </row>
    <row r="20" spans="1:16" s="6" customFormat="1" ht="19.149999999999999" x14ac:dyDescent="0.4">
      <c r="A20" s="6" t="s">
        <v>103</v>
      </c>
      <c r="D20" s="6">
        <v>100</v>
      </c>
      <c r="I20"/>
      <c r="J20"/>
      <c r="K20"/>
    </row>
    <row r="21" spans="1:16" s="6" customFormat="1" ht="19.149999999999999" x14ac:dyDescent="0.4">
      <c r="A21" s="6" t="s">
        <v>116</v>
      </c>
      <c r="H21" s="6">
        <v>50</v>
      </c>
      <c r="O21" s="6">
        <v>100</v>
      </c>
    </row>
    <row r="22" spans="1:16" s="6" customFormat="1" ht="19.149999999999999" x14ac:dyDescent="0.4">
      <c r="A22" s="6" t="s">
        <v>118</v>
      </c>
      <c r="H22" s="6">
        <v>100</v>
      </c>
    </row>
    <row r="23" spans="1:16" s="6" customFormat="1" ht="19.149999999999999" x14ac:dyDescent="0.4">
      <c r="A23" s="6" t="s">
        <v>156</v>
      </c>
      <c r="K23" s="6">
        <v>50</v>
      </c>
    </row>
    <row r="24" spans="1:16" s="6" customFormat="1" ht="19.149999999999999" x14ac:dyDescent="0.4">
      <c r="A24" s="6" t="s">
        <v>155</v>
      </c>
      <c r="K24" s="6">
        <v>100</v>
      </c>
      <c r="L24" s="6">
        <v>100</v>
      </c>
    </row>
    <row r="25" spans="1:16" s="6" customFormat="1" ht="19.149999999999999" x14ac:dyDescent="0.4">
      <c r="A25" s="6" t="s">
        <v>117</v>
      </c>
      <c r="H25" s="6">
        <v>100</v>
      </c>
      <c r="K25" s="6">
        <v>300</v>
      </c>
      <c r="M25" s="6">
        <v>100</v>
      </c>
      <c r="O25" s="6">
        <v>100</v>
      </c>
    </row>
    <row r="26" spans="1:16" s="6" customFormat="1" ht="19.149999999999999" x14ac:dyDescent="0.4">
      <c r="A26" s="6" t="s">
        <v>170</v>
      </c>
      <c r="L26" s="6">
        <v>30</v>
      </c>
    </row>
    <row r="27" spans="1:16" s="6" customFormat="1" ht="19.149999999999999" x14ac:dyDescent="0.4">
      <c r="A27" s="6" t="s">
        <v>149</v>
      </c>
      <c r="K27" s="6">
        <v>50</v>
      </c>
    </row>
    <row r="28" spans="1:16" s="6" customFormat="1" ht="19.149999999999999" x14ac:dyDescent="0.4">
      <c r="A28" s="6" t="s">
        <v>179</v>
      </c>
      <c r="M28" s="6">
        <v>50</v>
      </c>
      <c r="N28" s="6">
        <v>50</v>
      </c>
      <c r="O28" s="6">
        <v>20</v>
      </c>
    </row>
    <row r="29" spans="1:16" s="6" customFormat="1" ht="19.149999999999999" x14ac:dyDescent="0.4">
      <c r="A29" s="6" t="s">
        <v>34</v>
      </c>
      <c r="L29" s="6">
        <v>50</v>
      </c>
      <c r="N29" s="6">
        <v>100</v>
      </c>
      <c r="O29" s="6">
        <v>100</v>
      </c>
    </row>
    <row r="30" spans="1:16" s="6" customFormat="1" ht="19.149999999999999" x14ac:dyDescent="0.4">
      <c r="A30" s="6" t="s">
        <v>33</v>
      </c>
      <c r="M30" s="6">
        <v>200</v>
      </c>
      <c r="N30" s="6">
        <v>200</v>
      </c>
    </row>
    <row r="31" spans="1:16" s="6" customFormat="1" ht="19.149999999999999" x14ac:dyDescent="0.4">
      <c r="A31" s="6" t="s">
        <v>197</v>
      </c>
      <c r="P31" s="6">
        <v>100</v>
      </c>
    </row>
    <row r="32" spans="1:16" s="6" customFormat="1" ht="19.149999999999999" x14ac:dyDescent="0.4">
      <c r="A32" s="6" t="s">
        <v>196</v>
      </c>
      <c r="P32" s="6">
        <v>100</v>
      </c>
    </row>
    <row r="33" spans="1:22" s="6" customFormat="1" ht="19.149999999999999" x14ac:dyDescent="0.4">
      <c r="A33" s="6" t="s">
        <v>184</v>
      </c>
      <c r="N33" s="6">
        <v>201</v>
      </c>
    </row>
    <row r="34" spans="1:22" s="6" customFormat="1" ht="19.149999999999999" x14ac:dyDescent="0.4">
      <c r="A34" s="6" t="s">
        <v>108</v>
      </c>
      <c r="E34" s="6">
        <v>100</v>
      </c>
    </row>
    <row r="35" spans="1:22" s="6" customFormat="1" ht="19.149999999999999" x14ac:dyDescent="0.4">
      <c r="A35" s="6" t="s">
        <v>180</v>
      </c>
      <c r="M35" s="6">
        <v>150</v>
      </c>
    </row>
    <row r="39" spans="1:22" s="8" customFormat="1" ht="19.149999999999999" x14ac:dyDescent="0.4">
      <c r="A39" s="10" t="s">
        <v>95</v>
      </c>
      <c r="B39" s="16">
        <f t="shared" ref="B39:O39" si="0">SUM(B2:B35)</f>
        <v>190</v>
      </c>
      <c r="C39" s="16">
        <f t="shared" si="0"/>
        <v>900</v>
      </c>
      <c r="D39" s="16">
        <f t="shared" si="0"/>
        <v>500</v>
      </c>
      <c r="E39" s="16">
        <f t="shared" si="0"/>
        <v>1200</v>
      </c>
      <c r="F39" s="16">
        <f t="shared" si="0"/>
        <v>1050</v>
      </c>
      <c r="G39" s="16">
        <f t="shared" si="0"/>
        <v>1150</v>
      </c>
      <c r="H39" s="16">
        <f t="shared" si="0"/>
        <v>1030</v>
      </c>
      <c r="I39" s="16">
        <f t="shared" si="0"/>
        <v>580</v>
      </c>
      <c r="J39" s="16">
        <f t="shared" si="0"/>
        <v>830</v>
      </c>
      <c r="K39" s="16">
        <f t="shared" si="0"/>
        <v>1830</v>
      </c>
      <c r="L39" s="16">
        <f t="shared" si="0"/>
        <v>1210</v>
      </c>
      <c r="M39" s="16">
        <f t="shared" si="0"/>
        <v>1600</v>
      </c>
      <c r="N39" s="16">
        <f t="shared" si="0"/>
        <v>1651</v>
      </c>
      <c r="O39" s="16">
        <f t="shared" si="0"/>
        <v>1320</v>
      </c>
      <c r="P39" s="16">
        <f t="shared" ref="P39:V39" si="1">SUM(P2:P35)</f>
        <v>1270</v>
      </c>
      <c r="Q39" s="16">
        <f t="shared" si="1"/>
        <v>80</v>
      </c>
      <c r="R39" s="16">
        <f t="shared" si="1"/>
        <v>80</v>
      </c>
      <c r="S39" s="16">
        <f t="shared" si="1"/>
        <v>380</v>
      </c>
      <c r="T39" s="16">
        <f t="shared" si="1"/>
        <v>0</v>
      </c>
      <c r="U39" s="16">
        <f t="shared" si="1"/>
        <v>0</v>
      </c>
      <c r="V39" s="16">
        <f t="shared" si="1"/>
        <v>0</v>
      </c>
    </row>
    <row r="40" spans="1:22" s="1" customFormat="1" ht="19.149999999999999" x14ac:dyDescent="0.4">
      <c r="A40" s="11" t="s">
        <v>44</v>
      </c>
      <c r="B40" s="11">
        <v>74</v>
      </c>
      <c r="C40" s="11">
        <v>0</v>
      </c>
      <c r="D40" s="11">
        <v>0</v>
      </c>
      <c r="E40" s="11">
        <v>108.99</v>
      </c>
      <c r="F40" s="11">
        <v>125.18</v>
      </c>
      <c r="G40" s="11">
        <v>414.28</v>
      </c>
      <c r="H40" s="11">
        <v>108.99</v>
      </c>
      <c r="I40" s="11">
        <v>25</v>
      </c>
      <c r="J40" s="11">
        <v>118.8</v>
      </c>
      <c r="K40" s="11">
        <v>28</v>
      </c>
      <c r="L40" s="11">
        <v>0</v>
      </c>
      <c r="M40" s="11">
        <v>50</v>
      </c>
      <c r="N40" s="11">
        <v>52</v>
      </c>
      <c r="O40" s="11">
        <f>115.55+54.9</f>
        <v>170.45</v>
      </c>
      <c r="P40" s="11">
        <f>23.66+39.11</f>
        <v>62.769999999999996</v>
      </c>
      <c r="Q40" s="11">
        <v>229.8</v>
      </c>
      <c r="R40" s="11">
        <v>0</v>
      </c>
      <c r="S40" s="11">
        <v>71.8</v>
      </c>
    </row>
    <row r="41" spans="1:22" s="1" customFormat="1" ht="19.149999999999999" x14ac:dyDescent="0.4">
      <c r="A41" s="12" t="s">
        <v>21</v>
      </c>
      <c r="B41" s="12">
        <f>B39-B40</f>
        <v>116</v>
      </c>
      <c r="C41" s="12">
        <f t="shared" ref="C41:G41" si="2">B41+C39-C40</f>
        <v>1016</v>
      </c>
      <c r="D41" s="12">
        <f t="shared" si="2"/>
        <v>1516</v>
      </c>
      <c r="E41" s="12">
        <f t="shared" si="2"/>
        <v>2607.0100000000002</v>
      </c>
      <c r="F41" s="12">
        <f t="shared" si="2"/>
        <v>3531.8300000000004</v>
      </c>
      <c r="G41" s="12">
        <f t="shared" si="2"/>
        <v>4267.55</v>
      </c>
      <c r="H41" s="12">
        <f t="shared" ref="H41:P41" si="3">G41+H39-H40</f>
        <v>5188.5600000000004</v>
      </c>
      <c r="I41" s="12">
        <f t="shared" si="3"/>
        <v>5743.56</v>
      </c>
      <c r="J41" s="12">
        <f t="shared" si="3"/>
        <v>6454.76</v>
      </c>
      <c r="K41" s="12">
        <f t="shared" si="3"/>
        <v>8256.76</v>
      </c>
      <c r="L41" s="12">
        <f t="shared" si="3"/>
        <v>9466.76</v>
      </c>
      <c r="M41" s="12">
        <f t="shared" si="3"/>
        <v>11016.76</v>
      </c>
      <c r="N41" s="12">
        <f t="shared" si="3"/>
        <v>12615.76</v>
      </c>
      <c r="O41" s="12">
        <f t="shared" si="3"/>
        <v>13765.31</v>
      </c>
      <c r="P41" s="12">
        <f t="shared" si="3"/>
        <v>14972.539999999999</v>
      </c>
      <c r="Q41" s="12">
        <f>P41+Q39-Q40</f>
        <v>14822.74</v>
      </c>
      <c r="R41" s="12">
        <f>Q41+R39-R40</f>
        <v>14902.74</v>
      </c>
      <c r="S41" s="12">
        <f>R41+S39-S40</f>
        <v>15210.94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176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2021-03-10T12:54:12Z</dcterms:modified>
</cp:coreProperties>
</file>