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chiming\"/>
    </mc:Choice>
  </mc:AlternateContent>
  <xr:revisionPtr revIDLastSave="0" documentId="13_ncr:1_{23A4AF7C-F18C-49CA-9FB5-00EBA8E4FF69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放生随喜" sheetId="1" r:id="rId1"/>
    <sheet name="烟供随喜" sheetId="2" r:id="rId2"/>
    <sheet name="会供随喜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1" i="1" l="1"/>
  <c r="Y110" i="1" l="1"/>
  <c r="Z110" i="1"/>
  <c r="R41" i="2" l="1"/>
  <c r="Q39" i="2"/>
  <c r="R39" i="2"/>
  <c r="P40" i="2" l="1"/>
  <c r="P39" i="2"/>
  <c r="O39" i="2" l="1"/>
  <c r="L39" i="2"/>
  <c r="M39" i="2"/>
  <c r="N39" i="2"/>
  <c r="K39" i="2"/>
  <c r="J39" i="2"/>
  <c r="I39" i="2"/>
  <c r="B39" i="2"/>
  <c r="H39" i="2"/>
  <c r="G39" i="2"/>
  <c r="F39" i="2"/>
  <c r="E39" i="2"/>
  <c r="D39" i="2"/>
  <c r="C39" i="2"/>
  <c r="O40" i="2"/>
  <c r="AA110" i="1"/>
  <c r="AB110" i="1"/>
  <c r="AC110" i="1"/>
  <c r="AD110" i="1"/>
  <c r="C12" i="4" l="1"/>
  <c r="D12" i="4"/>
  <c r="E12" i="4"/>
  <c r="E10" i="4"/>
  <c r="D10" i="4"/>
  <c r="U110" i="1"/>
  <c r="V110" i="1"/>
  <c r="W110" i="1"/>
  <c r="X110" i="1"/>
  <c r="S110" i="1"/>
  <c r="R110" i="1"/>
  <c r="T110" i="1"/>
  <c r="Q110" i="1"/>
  <c r="P110" i="1"/>
  <c r="O110" i="1"/>
  <c r="N110" i="1"/>
  <c r="M110" i="1"/>
  <c r="L110" i="1"/>
  <c r="C110" i="1"/>
  <c r="D110" i="1"/>
  <c r="E110" i="1"/>
  <c r="F110" i="1"/>
  <c r="G110" i="1"/>
  <c r="H110" i="1"/>
  <c r="I110" i="1"/>
  <c r="J110" i="1"/>
  <c r="K110" i="1"/>
  <c r="B110" i="1"/>
  <c r="O117" i="1" l="1"/>
  <c r="C10" i="4" l="1"/>
  <c r="B10" i="4"/>
  <c r="B12" i="4" s="1"/>
  <c r="B41" i="2" l="1"/>
  <c r="C41" i="2" l="1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l="1"/>
  <c r="C117" i="1"/>
  <c r="D117" i="1"/>
  <c r="E117" i="1"/>
  <c r="F117" i="1"/>
  <c r="G117" i="1"/>
  <c r="B117" i="1"/>
  <c r="B118" i="1" s="1"/>
  <c r="C118" i="1" l="1"/>
  <c r="D118" i="1" s="1"/>
  <c r="E118" i="1" s="1"/>
  <c r="F118" i="1" s="1"/>
  <c r="G118" i="1" s="1"/>
  <c r="H118" i="1" s="1"/>
  <c r="I118" i="1" s="1"/>
  <c r="J118" i="1" s="1"/>
  <c r="K118" i="1" s="1"/>
  <c r="L118" i="1" s="1"/>
  <c r="M118" i="1" l="1"/>
  <c r="N118" i="1" l="1"/>
  <c r="O118" i="1" l="1"/>
  <c r="P118" i="1" l="1"/>
  <c r="Q118" i="1" s="1"/>
  <c r="R118" i="1" l="1"/>
  <c r="S118" i="1" s="1"/>
  <c r="T118" i="1" l="1"/>
  <c r="U118" i="1" s="1"/>
  <c r="V118" i="1" l="1"/>
  <c r="W118" i="1" l="1"/>
  <c r="X118" i="1" s="1"/>
  <c r="Y118" i="1"/>
  <c r="Z118" i="1" s="1"/>
</calcChain>
</file>

<file path=xl/sharedStrings.xml><?xml version="1.0" encoding="utf-8"?>
<sst xmlns="http://schemas.openxmlformats.org/spreadsheetml/2006/main" count="247" uniqueCount="213">
  <si>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</si>
  <si>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</si>
  <si>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</si>
  <si>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</si>
  <si>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</si>
  <si>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</si>
  <si>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</si>
  <si>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</si>
  <si>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</si>
  <si>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</si>
  <si>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</si>
  <si>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</si>
  <si>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</si>
  <si>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</si>
  <si>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</si>
  <si>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</si>
  <si>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</si>
  <si>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</si>
  <si>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</si>
  <si>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</si>
  <si>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</si>
  <si>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</si>
  <si>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</si>
  <si>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</si>
  <si>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</si>
  <si>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</si>
  <si>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</si>
  <si>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</si>
  <si>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</si>
  <si>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</si>
  <si>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</si>
  <si>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</si>
  <si>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</si>
  <si>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</si>
  <si>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</si>
  <si>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</si>
  <si>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</si>
  <si>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</si>
  <si>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</si>
  <si>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</si>
  <si>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</si>
  <si>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</si>
  <si>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</si>
  <si>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</si>
  <si>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</si>
  <si>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</si>
  <si>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</si>
  <si>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</si>
  <si>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</si>
  <si>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</si>
  <si>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</si>
  <si>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</si>
  <si>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</si>
  <si>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</si>
  <si>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</si>
  <si>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</si>
  <si>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</si>
  <si>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</si>
  <si>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</si>
  <si>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</si>
  <si>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</si>
  <si>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</si>
  <si>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</si>
  <si>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</si>
  <si>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</si>
  <si>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</si>
  <si>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</si>
  <si>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</si>
  <si>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</si>
  <si>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</si>
  <si>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</si>
  <si>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</si>
  <si>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</si>
  <si>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</si>
  <si>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</si>
  <si>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</si>
  <si>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</si>
  <si>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</si>
  <si>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</si>
  <si>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</si>
  <si>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</si>
  <si>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</si>
  <si>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</si>
  <si>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</si>
  <si>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</si>
  <si>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</si>
  <si>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</si>
  <si>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</si>
  <si>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</si>
  <si>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</si>
  <si>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</si>
  <si>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</si>
  <si>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</si>
  <si>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</si>
  <si>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</si>
  <si>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</si>
  <si>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</si>
  <si>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</si>
  <si>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</si>
  <si>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</si>
  <si>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</si>
  <si>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</si>
  <si>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</si>
  <si>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</si>
  <si>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</si>
  <si>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</si>
  <si>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</si>
  <si>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</si>
  <si>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</si>
  <si>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</si>
  <si>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2019.10.01</t>
    <phoneticPr fontId="1" type="noConversion"/>
  </si>
  <si>
    <t>扎西拉姆全家</t>
    <phoneticPr fontId="1" type="noConversion"/>
  </si>
  <si>
    <t>列12</t>
  </si>
  <si>
    <t>2019.10.07</t>
    <phoneticPr fontId="1" type="noConversion"/>
  </si>
  <si>
    <t>2019.10.01</t>
    <phoneticPr fontId="1" type="noConversion"/>
  </si>
  <si>
    <t>2019.11.01</t>
    <phoneticPr fontId="1" type="noConversion"/>
  </si>
  <si>
    <t>高重禾全家</t>
    <phoneticPr fontId="1" type="noConversion"/>
  </si>
  <si>
    <t>隽隽</t>
    <phoneticPr fontId="1" type="noConversion"/>
  </si>
  <si>
    <t>史岩</t>
    <phoneticPr fontId="1" type="noConversion"/>
  </si>
  <si>
    <t>列13</t>
  </si>
  <si>
    <t>禤莉</t>
    <phoneticPr fontId="1" type="noConversion"/>
  </si>
  <si>
    <t>明伟</t>
    <phoneticPr fontId="1" type="noConversion"/>
  </si>
  <si>
    <t>秋旺晋美旺秀拉姆全家</t>
    <phoneticPr fontId="1" type="noConversion"/>
  </si>
  <si>
    <t>杨志贤，李阁志，全家</t>
    <phoneticPr fontId="1" type="noConversion"/>
  </si>
  <si>
    <t>秋旺晋美阖家</t>
    <phoneticPr fontId="1" type="noConversion"/>
  </si>
  <si>
    <t>2019.11</t>
    <phoneticPr fontId="1" type="noConversion"/>
  </si>
  <si>
    <t>列14</t>
  </si>
  <si>
    <t>列15</t>
  </si>
  <si>
    <t>2019.11.03</t>
  </si>
  <si>
    <t>中山</t>
    <phoneticPr fontId="1" type="noConversion"/>
  </si>
  <si>
    <t>2019.12.08</t>
    <phoneticPr fontId="1" type="noConversion"/>
  </si>
  <si>
    <t>列16</t>
  </si>
  <si>
    <t>帆布</t>
    <phoneticPr fontId="1" type="noConversion"/>
  </si>
  <si>
    <t>大旗</t>
    <phoneticPr fontId="1" type="noConversion"/>
  </si>
  <si>
    <t>党海峰赵秀琴</t>
    <phoneticPr fontId="1" type="noConversion"/>
  </si>
  <si>
    <t>邢宝全家</t>
    <phoneticPr fontId="1" type="noConversion"/>
  </si>
  <si>
    <t>商丽娟全家</t>
    <phoneticPr fontId="1" type="noConversion"/>
  </si>
  <si>
    <t>宋佳佳全家</t>
    <phoneticPr fontId="1" type="noConversion"/>
  </si>
  <si>
    <t>宋雷全家</t>
    <phoneticPr fontId="1" type="noConversion"/>
  </si>
  <si>
    <t>商秀芹全家</t>
    <phoneticPr fontId="1" type="noConversion"/>
  </si>
  <si>
    <t>商晚军全家</t>
    <phoneticPr fontId="1" type="noConversion"/>
  </si>
  <si>
    <t>宋雨田全家</t>
    <phoneticPr fontId="1" type="noConversion"/>
  </si>
  <si>
    <t>商宇光全家</t>
    <phoneticPr fontId="1" type="noConversion"/>
  </si>
  <si>
    <t>高月娟全家</t>
    <phoneticPr fontId="1" type="noConversion"/>
  </si>
  <si>
    <t>2020.01.04</t>
    <phoneticPr fontId="1" type="noConversion"/>
  </si>
  <si>
    <t xml:space="preserve"> </t>
    <phoneticPr fontId="1" type="noConversion"/>
  </si>
  <si>
    <t>2020.2.29</t>
    <phoneticPr fontId="1" type="noConversion"/>
  </si>
  <si>
    <t>列17</t>
  </si>
  <si>
    <t>2020.04.05</t>
    <phoneticPr fontId="1" type="noConversion"/>
  </si>
  <si>
    <t>有缘众生</t>
    <phoneticPr fontId="1" type="noConversion"/>
  </si>
  <si>
    <t>赵可安阖家，张庆</t>
    <phoneticPr fontId="1" type="noConversion"/>
  </si>
  <si>
    <t>石玉岩全家</t>
    <phoneticPr fontId="1" type="noConversion"/>
  </si>
  <si>
    <t>张建娟</t>
    <phoneticPr fontId="1" type="noConversion"/>
  </si>
  <si>
    <t>王蕾全家</t>
    <phoneticPr fontId="1" type="noConversion"/>
  </si>
  <si>
    <t>2020.04.05</t>
    <phoneticPr fontId="1" type="noConversion"/>
  </si>
  <si>
    <t>张庆全家</t>
    <phoneticPr fontId="1" type="noConversion"/>
  </si>
  <si>
    <t>小树</t>
    <phoneticPr fontId="1" type="noConversion"/>
  </si>
  <si>
    <t>2020.05.23</t>
    <phoneticPr fontId="1" type="noConversion"/>
  </si>
  <si>
    <t>列172</t>
  </si>
  <si>
    <t>列173</t>
  </si>
  <si>
    <t>韩冬雪</t>
    <phoneticPr fontId="1" type="noConversion"/>
  </si>
  <si>
    <t>卜赛斌全家</t>
    <phoneticPr fontId="1" type="noConversion"/>
  </si>
  <si>
    <t>董庚祥全家</t>
    <phoneticPr fontId="1" type="noConversion"/>
  </si>
  <si>
    <t>董立波全家</t>
    <phoneticPr fontId="1" type="noConversion"/>
  </si>
  <si>
    <t>董立彬全家</t>
    <phoneticPr fontId="1" type="noConversion"/>
  </si>
  <si>
    <t>侯佳辰</t>
    <phoneticPr fontId="1" type="noConversion"/>
  </si>
  <si>
    <t>一切众生</t>
    <phoneticPr fontId="1" type="noConversion"/>
  </si>
  <si>
    <t>2020.05.23</t>
    <phoneticPr fontId="1" type="noConversion"/>
  </si>
  <si>
    <t>列174</t>
  </si>
  <si>
    <t>2020.05.01（上师广州放生）</t>
    <phoneticPr fontId="1" type="noConversion"/>
  </si>
  <si>
    <t>洛珠</t>
    <phoneticPr fontId="1" type="noConversion"/>
  </si>
  <si>
    <t>韩冬雪</t>
    <phoneticPr fontId="1" type="noConversion"/>
  </si>
  <si>
    <t>列175</t>
  </si>
  <si>
    <t>列176</t>
  </si>
  <si>
    <t>列177</t>
  </si>
  <si>
    <t>列178</t>
  </si>
  <si>
    <t>2019.11.02</t>
  </si>
  <si>
    <t>2020.06.06</t>
    <phoneticPr fontId="1" type="noConversion"/>
  </si>
  <si>
    <t>2020.06.06</t>
    <phoneticPr fontId="1" type="noConversion"/>
  </si>
  <si>
    <t>骆腾</t>
    <phoneticPr fontId="1" type="noConversion"/>
  </si>
  <si>
    <t>李振杰</t>
    <phoneticPr fontId="1" type="noConversion"/>
  </si>
  <si>
    <t>2020.06.21</t>
    <phoneticPr fontId="1" type="noConversion"/>
  </si>
  <si>
    <t>刘大治一家</t>
    <phoneticPr fontId="1" type="noConversion"/>
  </si>
  <si>
    <t>刘峰全家</t>
    <phoneticPr fontId="1" type="noConversion"/>
  </si>
  <si>
    <t>2020.07.19</t>
    <phoneticPr fontId="1" type="noConversion"/>
  </si>
  <si>
    <t>刘菊英</t>
    <phoneticPr fontId="1" type="noConversion"/>
  </si>
  <si>
    <t>2019.11.05</t>
  </si>
  <si>
    <t>2019.11.06</t>
  </si>
  <si>
    <t>2019.11.07</t>
  </si>
  <si>
    <t>大旗</t>
    <phoneticPr fontId="1" type="noConversion"/>
  </si>
  <si>
    <t>石玉岩</t>
    <phoneticPr fontId="1" type="noConversion"/>
  </si>
  <si>
    <t>backup10</t>
  </si>
  <si>
    <t>backup11</t>
  </si>
  <si>
    <t>backup12</t>
  </si>
  <si>
    <t>backup13</t>
  </si>
  <si>
    <t>列179</t>
  </si>
  <si>
    <t>列180</t>
  </si>
  <si>
    <t>列181</t>
  </si>
  <si>
    <t>列182</t>
  </si>
  <si>
    <t>列183</t>
  </si>
  <si>
    <t>列184</t>
  </si>
  <si>
    <t>2020.08.16</t>
    <phoneticPr fontId="1" type="noConversion"/>
  </si>
  <si>
    <t>2020.09.13</t>
    <phoneticPr fontId="1" type="noConversion"/>
  </si>
  <si>
    <t>郭小萌</t>
    <phoneticPr fontId="1" type="noConversion"/>
  </si>
  <si>
    <t>张得臣</t>
    <phoneticPr fontId="1" type="noConversion"/>
  </si>
  <si>
    <t>吴前华</t>
    <phoneticPr fontId="1" type="noConversion"/>
  </si>
  <si>
    <t>2020.10.18</t>
    <phoneticPr fontId="1" type="noConversion"/>
  </si>
  <si>
    <t>2020.11.7</t>
    <phoneticPr fontId="1" type="noConversion"/>
  </si>
  <si>
    <t>周丽如阖家</t>
    <phoneticPr fontId="1" type="noConversion"/>
  </si>
  <si>
    <t>思宇</t>
    <phoneticPr fontId="1" type="noConversion"/>
  </si>
  <si>
    <t>2019.11.08</t>
  </si>
  <si>
    <t>2019.11.09</t>
  </si>
  <si>
    <t>2019.11.10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</si>
</sst>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0" xfId="7" applyFont="1">
      <alignment vertical="center"/>
    </xf>
    <xf numFmtId="0" fontId="10" fillId="3" borderId="0" xfId="8" applyFont="1">
      <alignment vertical="center"/>
    </xf>
    <xf numFmtId="0" fontId="11" fillId="4" borderId="0" xfId="9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4" fillId="2" borderId="0" xfId="7">
      <alignment vertical="center"/>
    </xf>
    <xf numFmtId="0" fontId="12" fillId="5" borderId="1" xfId="0" applyFont="1" applyFill="1" applyBorder="1">
      <alignment vertical="center"/>
    </xf>
    <xf numFmtId="0" fontId="14" fillId="2" borderId="0" xfId="7" applyFont="1">
      <alignment vertical="center"/>
    </xf>
    <xf numFmtId="0" fontId="15" fillId="3" borderId="0" xfId="8" applyFont="1">
      <alignment vertical="center"/>
    </xf>
    <xf numFmtId="0" fontId="16" fillId="4" borderId="0" xfId="9" applyFont="1">
      <alignment vertical="center"/>
    </xf>
    <xf numFmtId="0" fontId="12" fillId="5" borderId="2" xfId="0" applyFont="1" applyFill="1" applyBorder="1" applyAlignment="1">
      <alignment horizontal="right" vertical="center"/>
    </xf>
    <xf numFmtId="0" fontId="12" fillId="5" borderId="3" xfId="0" applyFont="1" applyFill="1" applyBorder="1" applyAlignment="1">
      <alignment horizontal="right" vertical="center"/>
    </xf>
    <xf numFmtId="0" fontId="12" fillId="5" borderId="2" xfId="0" applyFont="1" applyFill="1" applyBorder="1">
      <alignment vertical="center"/>
    </xf>
    <xf numFmtId="0" fontId="0" fillId="2" borderId="0" xfId="7" applyFont="1">
      <alignment vertical="center"/>
    </xf>
    <xf numFmtId="0" fontId="12" fillId="5" borderId="4" xfId="0" applyFont="1" applyFill="1" applyBorder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charset val="134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AD109" totalsRowShown="0" headerRowDxfId="98" dataDxfId="97">
  <autoFilter ref="A1:AD109" xr:uid="{64BEC1AD-AEE7-0748-A97F-52A9ECF2D21C}"/>
  <sortState xmlns:xlrd2="http://schemas.microsoft.com/office/spreadsheetml/2017/richdata2" ref="A2:K109">
    <sortCondition ref="A1:A109"/>
  </sortState>
  <tableColumns count="30">
    <tableColumn id="1" xr3:uid="{6D751FF3-0005-B641-A6E8-865EA5A8B593}" name="放生日期" dataDxfId="96"/>
    <tableColumn id="3" xr3:uid="{0CE1E195-1D6C-2B47-8C44-A4F1F55D4A9C}" name="2018.10.21" dataDxfId="95"/>
    <tableColumn id="5" xr3:uid="{94FC8CAA-3DC3-1A42-9036-B16A0654D189}" name="2018.11.17" dataDxfId="94"/>
    <tableColumn id="7" xr3:uid="{9F3248FF-62C2-E647-82E1-28E5F5EB21CB}" name="2019.02.24" dataDxfId="93"/>
    <tableColumn id="2" xr3:uid="{DC2A1BC2-DDF8-EA46-A3B5-340DC5686E35}" name="2019.03.24" dataDxfId="92"/>
    <tableColumn id="4" xr3:uid="{25A68E5F-4F5B-8049-90CE-12CE6EF17D60}" name="2019.04.27" dataDxfId="91"/>
    <tableColumn id="6" xr3:uid="{D260A210-B1E8-5F4A-A560-C97470FF4247}" name="2019.05.25" dataDxfId="90"/>
    <tableColumn id="8" xr3:uid="{8FAC1FAF-A7BC-AC45-9E58-F5969634FEF2}" name="2019.06.22" dataDxfId="89"/>
    <tableColumn id="9" xr3:uid="{2B6F85FB-F4F6-664C-B7B5-F1557D2AF293}" name="2019.07.27" dataDxfId="88"/>
    <tableColumn id="10" xr3:uid="{BFE51EC8-F6C8-F54F-8BFC-F6A66485118E}" name="2019.08.25" dataDxfId="87"/>
    <tableColumn id="11" xr3:uid="{4A8D180E-600B-434B-9DCB-CAAF1F196A06}" name="2019.09.01" dataDxfId="86"/>
    <tableColumn id="14" xr3:uid="{454350E5-5474-4051-8417-25D22E981FFF}" name="2019.10.01" dataDxfId="85"/>
    <tableColumn id="12" xr3:uid="{2AD82077-2416-4697-9A8F-723B6ADC8BA1}" name="2019.11.01" dataDxfId="84"/>
    <tableColumn id="15" xr3:uid="{56AEEBD5-FD7D-4548-B279-EB59AE15F9F5}" name="2019.12.08" dataDxfId="83"/>
    <tableColumn id="16" xr3:uid="{57EE8B67-3B7C-4CBB-BCDD-967B532AC68B}" name="2020.01.04" dataDxfId="82"/>
    <tableColumn id="13" xr3:uid="{846C0B52-2525-C147-B9EF-C25C566D7944}" name="2020.2.29" dataDxfId="81"/>
    <tableColumn id="17" xr3:uid="{8A278776-53B1-4C9B-B0FD-D1404C201AA6}" name="2020.04.05" dataDxfId="80"/>
    <tableColumn id="20" xr3:uid="{ED6C027C-9006-4261-AFFD-F06794A1740D}" name="2020.05.01（上师广州放生）" dataDxfId="79"/>
    <tableColumn id="18" xr3:uid="{423FF7CE-5B30-4588-B80E-563F413C6E1E}" name="2020.05.23" dataDxfId="78"/>
    <tableColumn id="19" xr3:uid="{0F0896F2-5427-49E2-B6B4-0CDBAED03178}" name="2020.06.06" dataDxfId="77"/>
    <tableColumn id="21" xr3:uid="{5E217A0B-08DF-4084-931D-0B63C054969E}" name="2020.06.21" dataDxfId="76"/>
    <tableColumn id="22" xr3:uid="{EB405173-0F7E-49B4-A868-D6A6AE1704A3}" name="2020.07.19" dataDxfId="75"/>
    <tableColumn id="23" xr3:uid="{43AF4CEB-DEA3-4A15-8286-3961662C210F}" name="2020.08.16" dataDxfId="74"/>
    <tableColumn id="24" xr3:uid="{2A0F6EB2-AF60-49D2-BEB5-6B9F2534D18A}" name="2020.09.13" dataDxfId="73"/>
    <tableColumn id="25" xr3:uid="{DB541BC6-89E2-4661-B559-1BBB3D793ABB}" name="2020.10.18" dataDxfId="72"/>
    <tableColumn id="26" xr3:uid="{C210F1F2-7DCF-4086-B2BB-1B0F79E54596}" name="2020.11.7" dataDxfId="71"/>
    <tableColumn id="27" xr3:uid="{A6F2325A-DA6C-4782-95FE-68CF6E0AF9BE}" name="backup10" dataDxfId="70"/>
    <tableColumn id="28" xr3:uid="{822A7C39-1CAA-40EF-8487-47A6A2959D58}" name="backup11" dataDxfId="69"/>
    <tableColumn id="29" xr3:uid="{7266F9ED-D550-4448-AB45-04645F0C4FDC}" name="backup12" dataDxfId="68"/>
    <tableColumn id="30" xr3:uid="{419B39E0-502F-4708-AA2C-DA5F620CC648}" name="backup13" dataDxfId="6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112:AD115" totalsRowShown="0" headerRowDxfId="66" dataDxfId="65">
  <autoFilter ref="A112:AD115" xr:uid="{284F05AF-02D3-B749-B318-BDADA8F78D09}"/>
  <tableColumns count="30">
    <tableColumn id="1" xr3:uid="{74968C42-76C0-D241-A081-8D2C650EF58B}" name="列1" dataDxfId="64"/>
    <tableColumn id="2" xr3:uid="{C10D050B-0D34-124B-B609-D5640F253D25}" name="列2" dataDxfId="63"/>
    <tableColumn id="3" xr3:uid="{37FE23E2-F9C0-714E-B0CA-203E95C52AF4}" name="列3" dataDxfId="62"/>
    <tableColumn id="4" xr3:uid="{92161EDD-68D3-7A4E-B26B-9A4D9642BC78}" name="列4" dataDxfId="61"/>
    <tableColumn id="5" xr3:uid="{01D39E83-94B3-0947-B2DF-A50C15DBA954}" name="列5" dataDxfId="60"/>
    <tableColumn id="6" xr3:uid="{D86863A9-FB55-7348-B2CD-3395A03979C4}" name="列6" dataDxfId="59"/>
    <tableColumn id="7" xr3:uid="{EC600DAA-D3A1-1640-B0D2-0C25F8FC8D67}" name="列7" dataDxfId="58"/>
    <tableColumn id="8" xr3:uid="{AF6047ED-B143-A840-8841-652927D35ADE}" name="列8" dataDxfId="57"/>
    <tableColumn id="9" xr3:uid="{9CBE0C33-77CE-B94B-8BDE-034E0257E56B}" name="列9" dataDxfId="56"/>
    <tableColumn id="10" xr3:uid="{6B4779D5-39DC-474C-A2CE-3E7685039AE1}" name="列10" dataDxfId="55"/>
    <tableColumn id="11" xr3:uid="{05F3CCAA-9D31-3C49-B227-E17AA972FC3C}" name="列11" dataDxfId="54"/>
    <tableColumn id="12" xr3:uid="{5F4BA4FC-14B5-3D4B-B5B5-1AA700A55934}" name="列12" dataDxfId="53"/>
    <tableColumn id="13" xr3:uid="{A46E29A8-CE5A-4283-A048-FDDFA3F4F57B}" name="列13" dataDxfId="52"/>
    <tableColumn id="14" xr3:uid="{1FFC2D1C-FFDB-9143-A1AC-A592A293B31A}" name="列14" dataDxfId="51"/>
    <tableColumn id="15" xr3:uid="{39E34312-ED85-3D4F-A1BD-C1E9AE764767}" name="列15" dataDxfId="50"/>
    <tableColumn id="16" xr3:uid="{E8C20B48-A8A9-419B-B9EE-3C0EEEE4A852}" name="列16" dataDxfId="49"/>
    <tableColumn id="17" xr3:uid="{C4CA3F6C-07E6-4460-9696-C0A8F32F946F}" name="列17" dataDxfId="48"/>
    <tableColumn id="18" xr3:uid="{7FDCCA4B-7D79-48EF-9B59-82E552EE633B}" name="列172" dataDxfId="47"/>
    <tableColumn id="19" xr3:uid="{7ED92CF3-8A37-4CDD-BFF2-53F59BE535DE}" name="列173" dataDxfId="46"/>
    <tableColumn id="20" xr3:uid="{AD16709C-E6EA-416A-927B-641AFF440CE0}" name="列174" dataDxfId="45"/>
    <tableColumn id="21" xr3:uid="{9CAE81C2-021C-4481-A730-F07863C18814}" name="列175" dataDxfId="44"/>
    <tableColumn id="22" xr3:uid="{E0EF79EF-1156-4A8D-8C2B-47AAD03D6260}" name="列176" dataDxfId="43"/>
    <tableColumn id="23" xr3:uid="{325656D5-28D0-4734-B242-21697FBCA2BF}" name="列177" dataDxfId="42"/>
    <tableColumn id="24" xr3:uid="{AE00EEF4-07A4-4FBF-B7F0-DC7B1518D893}" name="列178" dataDxfId="41"/>
    <tableColumn id="25" xr3:uid="{ED3ED64C-C009-494B-8F39-75665D832925}" name="列179" dataDxfId="40"/>
    <tableColumn id="26" xr3:uid="{9A83E9C1-C397-418C-87B7-C26A41E9788D}" name="列180" dataDxfId="39"/>
    <tableColumn id="27" xr3:uid="{EBB41EEA-3E62-4991-B388-78AC074C4D49}" name="列181" dataDxfId="38"/>
    <tableColumn id="28" xr3:uid="{53433204-92AE-4333-9EDF-9C03A7F44ED5}" name="列182" dataDxfId="37"/>
    <tableColumn id="29" xr3:uid="{B64D98DC-E49E-49FF-84BF-DDB200DDE0B5}" name="列183" dataDxfId="36"/>
    <tableColumn id="30" xr3:uid="{D9614288-FA32-4869-B534-AC58456C06E3}" name="列184" dataDxfId="3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V35" totalsRowShown="0" headerRowDxfId="34" dataDxfId="32" headerRowBorderDxfId="33" tableBorderDxfId="31">
  <autoFilter ref="A1:V35" xr:uid="{EA1837BC-905D-814E-BDFC-F13A928098FE}"/>
  <sortState xmlns:xlrd2="http://schemas.microsoft.com/office/spreadsheetml/2017/richdata2" ref="A2:E35">
    <sortCondition ref="A1:A35"/>
  </sortState>
  <tableColumns count="22">
    <tableColumn id="1" xr3:uid="{CB4A3C5D-9D34-F240-B2F4-6EA58E6B825D}" name="烟供随喜" dataDxfId="30"/>
    <tableColumn id="2" xr3:uid="{7850EC8E-12A8-CD4E-877C-80DD52476721}" name="2019.04.07" dataDxfId="29"/>
    <tableColumn id="3" xr3:uid="{5DEF2561-2AF5-D447-8487-33EE7B8A1E4C}" name="2019.06.22" dataDxfId="28"/>
    <tableColumn id="4" xr3:uid="{C5D2A829-3313-624B-BD63-A33C875D26DE}" name="2019.07.27" dataDxfId="27"/>
    <tableColumn id="5" xr3:uid="{84A499F1-DE54-9342-9164-4DD8143F2723}" name="2019.09.01" dataDxfId="26"/>
    <tableColumn id="8" xr3:uid="{7BC167AD-3A05-0349-9CA0-26294CDECAB7}" name="2019.10.01" dataDxfId="25"/>
    <tableColumn id="6" xr3:uid="{85BAEC47-9C65-1C4C-B99D-C3E40E26032A}" name="2019.10.07" dataDxfId="24"/>
    <tableColumn id="7" xr3:uid="{BB306991-9E60-4535-B3DD-83C868F898B9}" name="2019.11.01" dataDxfId="23"/>
    <tableColumn id="10" xr3:uid="{B0856B4B-753B-6948-AEE0-B115BE5B056B}" name="2019.12.08" dataDxfId="22"/>
    <tableColumn id="9" xr3:uid="{5566E0E8-0071-4108-B871-B95B8B702EC2}" name="2020.01.04" dataDxfId="21"/>
    <tableColumn id="12" xr3:uid="{C5A0D9E9-E77A-4449-83E4-238A0D42BC23}" name="2020.04.05" dataDxfId="20"/>
    <tableColumn id="11" xr3:uid="{3B6E8E77-272B-B14A-A5F3-CF19D36C0E4F}" name="2020.05.23" dataDxfId="19"/>
    <tableColumn id="13" xr3:uid="{D450CAFD-4280-4A57-A72C-AC9C82E67796}" name="2020.06.06" dataDxfId="18"/>
    <tableColumn id="14" xr3:uid="{865DAAAC-6EAB-43C2-A3A4-DFAEC27B6501}" name="2020.07.19" dataDxfId="17"/>
    <tableColumn id="15" xr3:uid="{C889229E-9847-4F55-9879-D26AC9B0F475}" name="2020.08.16" dataDxfId="16"/>
    <tableColumn id="16" xr3:uid="{7689C2A1-EFFD-4322-8AD7-70E1C454E68A}" name="2020.09.13" dataDxfId="15"/>
    <tableColumn id="17" xr3:uid="{265BD7D6-05CA-4F1A-9BFC-1FE1F7E043B7}" name="2019.11.05" dataDxfId="14"/>
    <tableColumn id="18" xr3:uid="{A7895CF2-85F3-4C44-8D4E-04972226291E}" name="2019.11.06" dataDxfId="13"/>
    <tableColumn id="19" xr3:uid="{A6B31E82-C02B-4C04-BEFE-5F9FB8712087}" name="2019.11.07" dataDxfId="12"/>
    <tableColumn id="20" xr3:uid="{B57DEBF5-B83E-4EA5-A6D9-04E3EE457F9E}" name="2019.11.08" dataDxfId="11"/>
    <tableColumn id="21" xr3:uid="{E1B5FFF3-B1AE-469E-9486-2C7711E85EC8}" name="2019.11.09" dataDxfId="10"/>
    <tableColumn id="22" xr3:uid="{DF5D0889-C628-428A-AE29-11139F36C6A6}" name="2019.11.10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367877-224A-47C6-8B7C-77FBD3139C22}" name="表1_5" displayName="表1_5" ref="A1:E5" totalsRowShown="0" headerRowDxfId="8" dataDxfId="6" headerRowBorderDxfId="7" tableBorderDxfId="5">
  <autoFilter ref="A1:E5" xr:uid="{EA1837BC-905D-814E-BDFC-F13A928098FE}"/>
  <sortState xmlns:xlrd2="http://schemas.microsoft.com/office/spreadsheetml/2017/richdata2" ref="A2:B5">
    <sortCondition ref="A1:A5"/>
  </sortState>
  <tableColumns count="5">
    <tableColumn id="1" xr3:uid="{CB43E766-59E4-433F-97FB-CC6B6F9B9A88}" name="烟供随喜" dataDxfId="4"/>
    <tableColumn id="2" xr3:uid="{0AB5CCD6-7246-4D9D-BAE5-70C86AAEDA59}" name="2019.11" dataDxfId="3"/>
    <tableColumn id="7" xr3:uid="{9C9E3BC8-B086-4EF8-A700-E466386FCF76}" name="2019.11.01" dataDxfId="2"/>
    <tableColumn id="3" xr3:uid="{2511DB9F-444E-4C03-8A9E-5A948ADC9CB0}" name="2019.11.02" dataDxfId="1"/>
    <tableColumn id="4" xr3:uid="{FFAB1BAB-E2B7-413C-B555-13FE1D11ACDB}" name="2019.11.0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1"/>
  <sheetViews>
    <sheetView tabSelected="1" topLeftCell="A103" workbookViewId="0">
      <pane xSplit="1" topLeftCell="O1" activePane="topRight" state="frozen"/>
      <selection activeCell="A22" sqref="A22"/>
      <selection pane="topRight" activeCell="O121" sqref="O121"/>
    </sheetView>
  </sheetViews>
  <sheetFormatPr defaultColWidth="11" defaultRowHeight="16.149999999999999" x14ac:dyDescent="0.4"/>
  <cols>
    <col min="1" max="1" width="21.46875" style="1" customWidth="1"/>
    <col min="2" max="10" width="11" style="1"/>
    <col min="11" max="11" width="13.46875" style="1" customWidth="1"/>
    <col min="12" max="16" width="11" style="1"/>
    <col min="17" max="17" width="11" style="1" customWidth="1"/>
    <col min="18" max="16384" width="11" style="1"/>
  </cols>
  <sheetData>
    <row r="1" spans="1:30" hidden="1" x14ac:dyDescent="0.4">
      <c r="A1" s="1" t="s">
        <v>25</v>
      </c>
      <c r="B1" s="1" t="s">
        <v>0</v>
      </c>
      <c r="C1" s="1" t="s">
        <v>5</v>
      </c>
      <c r="D1" s="1" t="s">
        <v>6</v>
      </c>
      <c r="E1" s="1" t="s">
        <v>27</v>
      </c>
      <c r="F1" s="1" t="s">
        <v>46</v>
      </c>
      <c r="G1" s="1" t="s">
        <v>53</v>
      </c>
      <c r="H1" s="1" t="s">
        <v>59</v>
      </c>
      <c r="I1" s="1" t="s">
        <v>86</v>
      </c>
      <c r="J1" s="1" t="s">
        <v>94</v>
      </c>
      <c r="K1" s="1" t="s">
        <v>93</v>
      </c>
      <c r="L1" s="1" t="s">
        <v>114</v>
      </c>
      <c r="M1" s="1" t="s">
        <v>115</v>
      </c>
      <c r="N1" s="1" t="s">
        <v>130</v>
      </c>
      <c r="O1" s="1" t="s">
        <v>144</v>
      </c>
      <c r="P1" s="1" t="s">
        <v>146</v>
      </c>
      <c r="Q1" s="1" t="s">
        <v>148</v>
      </c>
      <c r="R1" s="1" t="s">
        <v>169</v>
      </c>
      <c r="S1" s="1" t="s">
        <v>167</v>
      </c>
      <c r="T1" s="1" t="s">
        <v>177</v>
      </c>
      <c r="U1" s="1" t="s">
        <v>181</v>
      </c>
      <c r="V1" s="1" t="s">
        <v>184</v>
      </c>
      <c r="W1" s="1" t="s">
        <v>201</v>
      </c>
      <c r="X1" s="1" t="s">
        <v>202</v>
      </c>
      <c r="Y1" s="1" t="s">
        <v>206</v>
      </c>
      <c r="Z1" s="1" t="s">
        <v>207</v>
      </c>
      <c r="AA1" s="1" t="s">
        <v>191</v>
      </c>
      <c r="AB1" s="1" t="s">
        <v>192</v>
      </c>
      <c r="AC1" s="1" t="s">
        <v>193</v>
      </c>
      <c r="AD1" s="1" t="s">
        <v>194</v>
      </c>
    </row>
    <row r="2" spans="1:30" ht="19.149999999999999" x14ac:dyDescent="0.4">
      <c r="A2" s="6" t="s">
        <v>13</v>
      </c>
      <c r="B2" s="6"/>
      <c r="C2" s="6"/>
      <c r="D2" s="6">
        <v>100</v>
      </c>
      <c r="E2" s="6">
        <v>1000</v>
      </c>
      <c r="F2" s="6">
        <v>1000</v>
      </c>
      <c r="G2" s="6">
        <v>1000</v>
      </c>
      <c r="H2" s="6">
        <v>1000</v>
      </c>
      <c r="I2" s="6">
        <v>1500</v>
      </c>
      <c r="J2" s="6">
        <v>1000</v>
      </c>
      <c r="K2" s="6">
        <v>1000</v>
      </c>
      <c r="L2" s="6">
        <v>1000</v>
      </c>
      <c r="M2" s="6">
        <v>1000</v>
      </c>
      <c r="N2" s="6">
        <v>1000</v>
      </c>
      <c r="O2" s="6">
        <v>1000</v>
      </c>
      <c r="P2" s="6">
        <v>1500</v>
      </c>
      <c r="Q2" s="6">
        <v>1500</v>
      </c>
      <c r="R2" s="6"/>
      <c r="S2" s="6">
        <v>1800</v>
      </c>
      <c r="T2" s="6">
        <v>1800</v>
      </c>
      <c r="U2" s="6">
        <v>2000</v>
      </c>
      <c r="V2" s="6">
        <v>1800</v>
      </c>
      <c r="W2" s="6">
        <v>2000</v>
      </c>
      <c r="X2" s="6">
        <v>800</v>
      </c>
      <c r="Y2" s="6">
        <v>200</v>
      </c>
      <c r="Z2" s="6">
        <v>200</v>
      </c>
      <c r="AA2" s="6"/>
      <c r="AB2" s="6"/>
      <c r="AC2" s="6"/>
      <c r="AD2" s="6"/>
    </row>
    <row r="3" spans="1:30" ht="18.75" customHeight="1" x14ac:dyDescent="0.4">
      <c r="A3" s="6" t="s">
        <v>122</v>
      </c>
      <c r="B3" s="6">
        <v>400</v>
      </c>
      <c r="C3" s="6">
        <v>200</v>
      </c>
      <c r="D3" s="6">
        <v>350</v>
      </c>
      <c r="E3" s="6">
        <v>200</v>
      </c>
      <c r="F3" s="6">
        <v>100</v>
      </c>
      <c r="G3" s="6">
        <v>125</v>
      </c>
      <c r="H3" s="6">
        <v>100</v>
      </c>
      <c r="I3" s="6">
        <v>200</v>
      </c>
      <c r="J3" s="6">
        <v>100</v>
      </c>
      <c r="K3" s="6">
        <v>100</v>
      </c>
      <c r="L3" s="6">
        <v>200</v>
      </c>
      <c r="M3" s="6">
        <v>200</v>
      </c>
      <c r="N3" s="6">
        <v>200</v>
      </c>
      <c r="O3" s="6">
        <v>200</v>
      </c>
      <c r="P3" s="6">
        <v>254</v>
      </c>
      <c r="Q3" s="6">
        <v>500</v>
      </c>
      <c r="R3" s="6"/>
      <c r="S3" s="6">
        <v>200</v>
      </c>
      <c r="T3" s="6">
        <v>200</v>
      </c>
      <c r="U3" s="6">
        <v>200</v>
      </c>
      <c r="V3" s="6">
        <v>500</v>
      </c>
      <c r="W3" s="6">
        <v>500</v>
      </c>
      <c r="X3" s="6">
        <v>500</v>
      </c>
      <c r="Y3" s="6">
        <v>500</v>
      </c>
      <c r="Z3" s="6">
        <v>500</v>
      </c>
      <c r="AA3" s="6"/>
      <c r="AB3" s="6"/>
      <c r="AC3" s="6"/>
      <c r="AD3" s="6"/>
    </row>
    <row r="4" spans="1:30" ht="19.149999999999999" x14ac:dyDescent="0.4">
      <c r="A4" s="6" t="s">
        <v>2</v>
      </c>
      <c r="B4" s="6">
        <v>130</v>
      </c>
      <c r="C4" s="6">
        <v>100</v>
      </c>
      <c r="D4" s="6"/>
      <c r="E4" s="6">
        <v>100</v>
      </c>
      <c r="F4" s="6">
        <v>100</v>
      </c>
      <c r="G4" s="6">
        <v>50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300</v>
      </c>
      <c r="Q4" s="6">
        <v>100</v>
      </c>
      <c r="R4" s="6"/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/>
      <c r="Y4" s="6">
        <v>100</v>
      </c>
      <c r="Z4" s="6">
        <v>100</v>
      </c>
      <c r="AA4" s="6"/>
      <c r="AB4" s="6"/>
      <c r="AC4" s="6"/>
      <c r="AD4" s="6"/>
    </row>
    <row r="5" spans="1:30" ht="19.149999999999999" x14ac:dyDescent="0.4">
      <c r="A5" s="6" t="s">
        <v>49</v>
      </c>
      <c r="B5" s="6">
        <v>150</v>
      </c>
      <c r="C5" s="6">
        <v>50</v>
      </c>
      <c r="D5" s="6"/>
      <c r="E5" s="6"/>
      <c r="F5" s="6">
        <v>150</v>
      </c>
      <c r="G5" s="6">
        <v>150</v>
      </c>
      <c r="H5" s="6">
        <v>150</v>
      </c>
      <c r="I5" s="6"/>
      <c r="J5" s="6">
        <v>50</v>
      </c>
      <c r="K5" s="6"/>
      <c r="L5" s="6">
        <v>150</v>
      </c>
      <c r="M5" s="6"/>
      <c r="N5" s="6">
        <v>150</v>
      </c>
      <c r="O5" s="6">
        <v>150</v>
      </c>
      <c r="P5" s="6">
        <v>100</v>
      </c>
      <c r="Q5" s="6">
        <v>100</v>
      </c>
      <c r="R5" s="6"/>
      <c r="S5" s="6">
        <v>50</v>
      </c>
      <c r="T5" s="6">
        <v>100</v>
      </c>
      <c r="U5" s="6">
        <v>100</v>
      </c>
      <c r="V5" s="6">
        <v>80</v>
      </c>
      <c r="W5" s="6">
        <v>80</v>
      </c>
      <c r="X5" s="6">
        <v>80</v>
      </c>
      <c r="Y5" s="6">
        <v>100</v>
      </c>
      <c r="Z5" s="6">
        <v>100</v>
      </c>
      <c r="AA5" s="6"/>
      <c r="AB5" s="6"/>
      <c r="AC5" s="6"/>
      <c r="AD5" s="6"/>
    </row>
    <row r="6" spans="1:30" ht="19.149999999999999" x14ac:dyDescent="0.4">
      <c r="A6" s="6" t="s">
        <v>85</v>
      </c>
      <c r="B6" s="6"/>
      <c r="C6" s="6"/>
      <c r="D6" s="6"/>
      <c r="E6" s="6"/>
      <c r="F6" s="6"/>
      <c r="G6" s="6">
        <v>100</v>
      </c>
      <c r="H6" s="6"/>
      <c r="I6" s="6">
        <v>200</v>
      </c>
      <c r="J6" s="6"/>
      <c r="K6" s="6">
        <v>800</v>
      </c>
      <c r="L6" s="6">
        <v>500</v>
      </c>
      <c r="M6" s="6">
        <v>400</v>
      </c>
      <c r="N6" s="6">
        <v>100</v>
      </c>
      <c r="O6" s="6">
        <v>200</v>
      </c>
      <c r="P6" s="6"/>
      <c r="Q6" s="6">
        <v>300</v>
      </c>
      <c r="R6" s="6"/>
      <c r="S6" s="6">
        <v>100</v>
      </c>
      <c r="T6" s="6">
        <v>100</v>
      </c>
      <c r="U6" s="6">
        <v>200</v>
      </c>
      <c r="V6" s="6">
        <v>100</v>
      </c>
      <c r="W6" s="6">
        <v>100</v>
      </c>
      <c r="X6" s="6">
        <v>100</v>
      </c>
      <c r="Y6" s="6"/>
      <c r="Z6" s="6">
        <v>200</v>
      </c>
      <c r="AA6" s="6"/>
      <c r="AB6" s="6"/>
      <c r="AC6" s="6"/>
      <c r="AD6" s="6"/>
    </row>
    <row r="7" spans="1:30" ht="19.149999999999999" x14ac:dyDescent="0.4">
      <c r="A7" s="6" t="s">
        <v>31</v>
      </c>
      <c r="B7" s="6"/>
      <c r="C7" s="6"/>
      <c r="D7" s="6"/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/>
      <c r="K7" s="6">
        <v>200</v>
      </c>
      <c r="L7" s="6">
        <v>200</v>
      </c>
      <c r="M7" s="6">
        <v>200</v>
      </c>
      <c r="N7" s="6">
        <v>200</v>
      </c>
      <c r="O7" s="6"/>
      <c r="P7" s="6"/>
      <c r="Q7" s="6">
        <v>200</v>
      </c>
      <c r="R7" s="6"/>
      <c r="S7" s="6">
        <v>200</v>
      </c>
      <c r="T7" s="6">
        <v>200</v>
      </c>
      <c r="U7" s="6">
        <v>200</v>
      </c>
      <c r="V7" s="6"/>
      <c r="W7" s="6">
        <v>200</v>
      </c>
      <c r="X7" s="6">
        <v>200</v>
      </c>
      <c r="Y7" s="6"/>
      <c r="Z7" s="6"/>
      <c r="AA7" s="6"/>
      <c r="AB7" s="6"/>
      <c r="AC7" s="6"/>
      <c r="AD7" s="6"/>
    </row>
    <row r="8" spans="1:30" ht="19.149999999999999" x14ac:dyDescent="0.4">
      <c r="A8" s="6" t="s">
        <v>160</v>
      </c>
      <c r="B8" s="6"/>
      <c r="C8" s="6"/>
      <c r="D8" s="6">
        <v>1200</v>
      </c>
      <c r="E8" s="6">
        <v>100</v>
      </c>
      <c r="F8" s="6">
        <v>100</v>
      </c>
      <c r="G8" s="6">
        <v>100</v>
      </c>
      <c r="H8" s="6">
        <v>50</v>
      </c>
      <c r="I8" s="6">
        <v>100</v>
      </c>
      <c r="J8" s="6"/>
      <c r="K8" s="6">
        <v>100</v>
      </c>
      <c r="L8" s="6"/>
      <c r="M8" s="6">
        <v>50</v>
      </c>
      <c r="N8" s="6"/>
      <c r="O8" s="6"/>
      <c r="P8" s="6">
        <v>100</v>
      </c>
      <c r="Q8" s="6">
        <v>100</v>
      </c>
      <c r="R8" s="6"/>
      <c r="S8" s="6">
        <v>100</v>
      </c>
      <c r="T8" s="6">
        <v>100</v>
      </c>
      <c r="U8" s="6"/>
      <c r="V8" s="6">
        <v>100</v>
      </c>
      <c r="W8" s="6"/>
      <c r="X8" s="6">
        <v>100</v>
      </c>
      <c r="Y8" s="6"/>
      <c r="Z8" s="6">
        <v>100</v>
      </c>
      <c r="AA8" s="6"/>
      <c r="AB8" s="6"/>
      <c r="AC8" s="6"/>
      <c r="AD8" s="6"/>
    </row>
    <row r="9" spans="1:30" ht="19.149999999999999" x14ac:dyDescent="0.4">
      <c r="A9" s="6" t="s">
        <v>4</v>
      </c>
      <c r="B9" s="6">
        <v>500</v>
      </c>
      <c r="C9" s="6">
        <v>666</v>
      </c>
      <c r="D9" s="6">
        <v>1000</v>
      </c>
      <c r="E9" s="6">
        <v>500</v>
      </c>
      <c r="F9" s="6">
        <v>500</v>
      </c>
      <c r="G9" s="6">
        <v>500</v>
      </c>
      <c r="H9" s="6">
        <v>1000</v>
      </c>
      <c r="I9" s="6">
        <v>500</v>
      </c>
      <c r="J9" s="6"/>
      <c r="K9" s="6"/>
      <c r="L9" s="6">
        <v>800</v>
      </c>
      <c r="M9" s="6">
        <v>800</v>
      </c>
      <c r="N9" s="6"/>
      <c r="O9" s="6">
        <v>500</v>
      </c>
      <c r="P9" s="6"/>
      <c r="Q9" s="6"/>
      <c r="R9" s="6"/>
      <c r="S9" s="6">
        <v>800</v>
      </c>
      <c r="T9" s="6">
        <v>600</v>
      </c>
      <c r="U9" s="6">
        <v>1000</v>
      </c>
      <c r="V9" s="6">
        <v>800</v>
      </c>
      <c r="W9" s="6">
        <v>800</v>
      </c>
      <c r="X9" s="6">
        <v>800</v>
      </c>
      <c r="Y9" s="6"/>
      <c r="Z9" s="6"/>
      <c r="AA9" s="6"/>
      <c r="AB9" s="6"/>
      <c r="AC9" s="6"/>
      <c r="AD9" s="6"/>
    </row>
    <row r="10" spans="1:30" ht="19.149999999999999" x14ac:dyDescent="0.4">
      <c r="A10" s="6" t="s">
        <v>30</v>
      </c>
      <c r="B10" s="6"/>
      <c r="C10" s="6"/>
      <c r="D10" s="6"/>
      <c r="E10" s="6">
        <v>300</v>
      </c>
      <c r="F10" s="6"/>
      <c r="G10" s="6">
        <v>300</v>
      </c>
      <c r="H10" s="6"/>
      <c r="I10" s="6">
        <v>300</v>
      </c>
      <c r="J10" s="6"/>
      <c r="K10" s="6"/>
      <c r="L10" s="6">
        <v>300</v>
      </c>
      <c r="M10" s="6"/>
      <c r="N10" s="6"/>
      <c r="O10" s="6">
        <v>200</v>
      </c>
      <c r="P10" s="6"/>
      <c r="Q10" s="6">
        <v>200</v>
      </c>
      <c r="R10" s="6"/>
      <c r="S10" s="6">
        <v>300</v>
      </c>
      <c r="T10" s="6">
        <v>300</v>
      </c>
      <c r="U10" s="6">
        <v>300</v>
      </c>
      <c r="V10" s="6">
        <v>300</v>
      </c>
      <c r="W10" s="6">
        <v>300</v>
      </c>
      <c r="X10" s="6">
        <v>300</v>
      </c>
      <c r="Y10" s="6"/>
      <c r="Z10" s="6"/>
      <c r="AA10" s="6"/>
      <c r="AB10" s="6"/>
      <c r="AC10" s="6"/>
      <c r="AD10" s="6"/>
    </row>
    <row r="11" spans="1:30" ht="19.149999999999999" x14ac:dyDescent="0.4">
      <c r="A11" s="6" t="s">
        <v>3</v>
      </c>
      <c r="B11" s="6">
        <v>500</v>
      </c>
      <c r="C11" s="6"/>
      <c r="D11" s="6">
        <v>500</v>
      </c>
      <c r="E11" s="6">
        <v>300</v>
      </c>
      <c r="F11" s="6"/>
      <c r="G11" s="6">
        <v>200</v>
      </c>
      <c r="H11" s="6"/>
      <c r="I11" s="6"/>
      <c r="J11" s="6"/>
      <c r="K11" s="6">
        <v>300</v>
      </c>
      <c r="L11" s="6"/>
      <c r="M11" s="6">
        <v>100</v>
      </c>
      <c r="N11" s="6"/>
      <c r="O11" s="6">
        <v>200</v>
      </c>
      <c r="P11" s="6"/>
      <c r="Q11" s="6">
        <v>300</v>
      </c>
      <c r="R11" s="6"/>
      <c r="S11" s="6"/>
      <c r="T11" s="6">
        <v>300</v>
      </c>
      <c r="U11" s="6">
        <v>500</v>
      </c>
      <c r="V11" s="6"/>
      <c r="W11" s="6">
        <v>200</v>
      </c>
      <c r="X11" s="6"/>
      <c r="Y11" s="6"/>
      <c r="Z11" s="6"/>
      <c r="AA11" s="6"/>
      <c r="AB11" s="6"/>
      <c r="AC11" s="6"/>
      <c r="AD11" s="6"/>
    </row>
    <row r="12" spans="1:30" ht="19.149999999999999" x14ac:dyDescent="0.4">
      <c r="A12" s="6" t="s">
        <v>91</v>
      </c>
      <c r="B12" s="6"/>
      <c r="C12" s="6"/>
      <c r="D12" s="6">
        <v>1000</v>
      </c>
      <c r="E12" s="6"/>
      <c r="F12" s="6"/>
      <c r="G12" s="6"/>
      <c r="H12" s="6">
        <v>200</v>
      </c>
      <c r="I12" s="6"/>
      <c r="J12" s="6"/>
      <c r="K12" s="6">
        <v>200</v>
      </c>
      <c r="L12" s="6"/>
      <c r="M12" s="6"/>
      <c r="N12" s="6"/>
      <c r="O12" s="6">
        <v>200</v>
      </c>
      <c r="P12" s="6"/>
      <c r="Q12" s="6">
        <v>200</v>
      </c>
      <c r="R12" s="6"/>
      <c r="S12" s="6">
        <v>700</v>
      </c>
      <c r="T12" s="6"/>
      <c r="U12" s="6">
        <v>200</v>
      </c>
      <c r="V12" s="6"/>
      <c r="W12" s="6">
        <v>200</v>
      </c>
      <c r="X12" s="6">
        <v>200</v>
      </c>
      <c r="Y12" s="6">
        <v>200</v>
      </c>
      <c r="Z12" s="6"/>
      <c r="AA12" s="6"/>
      <c r="AB12" s="6"/>
      <c r="AC12" s="6"/>
      <c r="AD12" s="6"/>
    </row>
    <row r="13" spans="1:30" ht="19.149999999999999" x14ac:dyDescent="0.4">
      <c r="A13" s="6" t="s">
        <v>151</v>
      </c>
      <c r="B13" s="6"/>
      <c r="C13" s="6">
        <v>100</v>
      </c>
      <c r="D13" s="6">
        <v>200</v>
      </c>
      <c r="E13" s="6"/>
      <c r="F13" s="6"/>
      <c r="G13" s="6">
        <v>100</v>
      </c>
      <c r="H13" s="6"/>
      <c r="I13" s="6">
        <v>200</v>
      </c>
      <c r="J13" s="6"/>
      <c r="K13" s="6">
        <v>200</v>
      </c>
      <c r="L13" s="6">
        <v>200</v>
      </c>
      <c r="M13" s="6"/>
      <c r="N13" s="6"/>
      <c r="O13" s="6">
        <v>100</v>
      </c>
      <c r="P13" s="6"/>
      <c r="Q13" s="6">
        <v>500</v>
      </c>
      <c r="R13" s="6"/>
      <c r="S13" s="6"/>
      <c r="T13" s="6">
        <v>200</v>
      </c>
      <c r="U13" s="6">
        <v>200</v>
      </c>
      <c r="V13" s="6">
        <v>200</v>
      </c>
      <c r="W13" s="6">
        <v>100</v>
      </c>
      <c r="X13" s="6">
        <v>100</v>
      </c>
      <c r="Y13" s="6"/>
      <c r="Z13" s="6"/>
      <c r="AA13" s="6"/>
      <c r="AB13" s="6"/>
      <c r="AC13" s="6"/>
      <c r="AD13" s="6"/>
    </row>
    <row r="14" spans="1:30" ht="19.149999999999999" x14ac:dyDescent="0.4">
      <c r="A14" s="6" t="s">
        <v>209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>
        <v>200</v>
      </c>
      <c r="AA14" s="6"/>
      <c r="AB14" s="6"/>
      <c r="AC14" s="6"/>
      <c r="AD14" s="6"/>
    </row>
    <row r="15" spans="1:30" ht="19.149999999999999" x14ac:dyDescent="0.4">
      <c r="A15" s="6" t="s">
        <v>1</v>
      </c>
      <c r="B15" s="6">
        <v>200</v>
      </c>
      <c r="C15" s="6"/>
      <c r="D15" s="6">
        <v>200</v>
      </c>
      <c r="E15" s="6">
        <v>100</v>
      </c>
      <c r="F15" s="6"/>
      <c r="G15" s="6"/>
      <c r="H15" s="6"/>
      <c r="I15" s="6"/>
      <c r="J15" s="6"/>
      <c r="K15" s="6">
        <v>200</v>
      </c>
      <c r="L15" s="6"/>
      <c r="M15" s="6"/>
      <c r="N15" s="6"/>
      <c r="O15" s="6"/>
      <c r="P15" s="6">
        <v>200</v>
      </c>
      <c r="Q15" s="6">
        <v>150</v>
      </c>
      <c r="R15" s="6"/>
      <c r="S15" s="6">
        <v>200</v>
      </c>
      <c r="T15" s="6">
        <v>200</v>
      </c>
      <c r="U15" s="6">
        <v>200</v>
      </c>
      <c r="V15" s="6"/>
      <c r="W15" s="6"/>
      <c r="X15" s="6"/>
      <c r="Y15" s="6"/>
      <c r="Z15" s="6"/>
      <c r="AA15" s="6"/>
      <c r="AB15" s="6"/>
      <c r="AC15" s="6"/>
      <c r="AD15" s="6"/>
    </row>
    <row r="16" spans="1:30" ht="19.149999999999999" x14ac:dyDescent="0.4">
      <c r="A16" s="6" t="s">
        <v>150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200</v>
      </c>
      <c r="P16" s="6"/>
      <c r="Q16" s="6">
        <v>200</v>
      </c>
      <c r="R16" s="6"/>
      <c r="S16" s="6">
        <v>100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9.149999999999999" x14ac:dyDescent="0.4">
      <c r="A17" s="6" t="s">
        <v>162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>
        <v>50</v>
      </c>
      <c r="T17" s="6"/>
      <c r="U17" s="6">
        <v>50</v>
      </c>
      <c r="V17" s="6">
        <v>50</v>
      </c>
      <c r="W17" s="6">
        <v>50</v>
      </c>
      <c r="X17" s="6">
        <v>50</v>
      </c>
      <c r="Y17" s="6"/>
      <c r="Z17" s="6"/>
      <c r="AA17" s="6"/>
      <c r="AB17" s="6"/>
      <c r="AC17" s="6"/>
      <c r="AD17" s="6"/>
    </row>
    <row r="18" spans="1:30" ht="19.149999999999999" x14ac:dyDescent="0.4">
      <c r="A18" s="6" t="s">
        <v>163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>
        <v>300</v>
      </c>
      <c r="T18" s="6"/>
      <c r="U18" s="6">
        <v>300</v>
      </c>
      <c r="V18" s="6">
        <v>300</v>
      </c>
      <c r="W18" s="6">
        <v>300</v>
      </c>
      <c r="X18" s="6">
        <v>300</v>
      </c>
      <c r="Y18" s="6"/>
      <c r="Z18" s="6"/>
      <c r="AA18" s="6"/>
      <c r="AB18" s="6"/>
      <c r="AC18" s="6"/>
      <c r="AD18" s="6"/>
    </row>
    <row r="19" spans="1:30" ht="19.149999999999999" x14ac:dyDescent="0.4">
      <c r="A19" s="6" t="s">
        <v>164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100</v>
      </c>
      <c r="T19" s="6"/>
      <c r="U19" s="6">
        <v>100</v>
      </c>
      <c r="V19" s="6">
        <v>100</v>
      </c>
      <c r="W19" s="6">
        <v>100</v>
      </c>
      <c r="X19" s="6">
        <v>100</v>
      </c>
      <c r="Y19" s="6"/>
      <c r="Z19" s="6"/>
      <c r="AA19" s="6"/>
      <c r="AB19" s="6"/>
      <c r="AC19" s="6"/>
      <c r="AD19" s="6"/>
    </row>
    <row r="20" spans="1:30" ht="19.149999999999999" x14ac:dyDescent="0.4">
      <c r="A20" s="6" t="s">
        <v>161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50</v>
      </c>
      <c r="T20" s="6"/>
      <c r="U20" s="6">
        <v>50</v>
      </c>
      <c r="V20" s="6">
        <v>50</v>
      </c>
      <c r="W20" s="6">
        <v>50</v>
      </c>
      <c r="X20" s="6">
        <v>50</v>
      </c>
      <c r="Y20" s="6"/>
      <c r="Z20" s="6"/>
      <c r="AA20" s="6"/>
      <c r="AB20" s="6"/>
      <c r="AC20" s="6"/>
      <c r="AD20" s="6"/>
    </row>
    <row r="21" spans="1:30" ht="19.149999999999999" x14ac:dyDescent="0.4">
      <c r="A21" s="6" t="s">
        <v>28</v>
      </c>
      <c r="B21" s="6"/>
      <c r="C21" s="6"/>
      <c r="D21" s="6"/>
      <c r="E21" s="6">
        <v>300</v>
      </c>
      <c r="F21" s="6"/>
      <c r="G21" s="6"/>
      <c r="H21" s="6">
        <v>300</v>
      </c>
      <c r="I21" s="6"/>
      <c r="J21" s="6"/>
      <c r="K21" s="6"/>
      <c r="L21" s="6">
        <v>200</v>
      </c>
      <c r="M21" s="6"/>
      <c r="N21" s="6"/>
      <c r="O21" s="6">
        <v>200</v>
      </c>
      <c r="P21" s="6"/>
      <c r="Q21" s="6">
        <v>200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9.149999999999999" x14ac:dyDescent="0.4">
      <c r="A22" s="7" t="s">
        <v>88</v>
      </c>
      <c r="B22" s="6"/>
      <c r="C22" s="6"/>
      <c r="D22" s="6"/>
      <c r="E22" s="6"/>
      <c r="F22" s="6"/>
      <c r="G22" s="6"/>
      <c r="H22" s="6"/>
      <c r="I22" s="6">
        <v>500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9.149999999999999" x14ac:dyDescent="0.4">
      <c r="A23" s="6" t="s">
        <v>33</v>
      </c>
      <c r="B23" s="6"/>
      <c r="C23" s="6"/>
      <c r="D23" s="6"/>
      <c r="E23" s="6">
        <v>1000</v>
      </c>
      <c r="F23" s="6"/>
      <c r="G23" s="6"/>
      <c r="H23" s="6">
        <v>300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300</v>
      </c>
      <c r="U23" s="6"/>
      <c r="V23" s="6">
        <v>300</v>
      </c>
      <c r="W23" s="6"/>
      <c r="X23" s="6"/>
      <c r="Y23" s="6"/>
      <c r="Z23" s="6"/>
      <c r="AA23" s="6"/>
      <c r="AB23" s="6"/>
      <c r="AC23" s="6"/>
      <c r="AD23" s="6"/>
    </row>
    <row r="24" spans="1:30" ht="19.149999999999999" x14ac:dyDescent="0.4">
      <c r="A24" s="6" t="s">
        <v>50</v>
      </c>
      <c r="B24" s="6">
        <v>100</v>
      </c>
      <c r="C24" s="6">
        <v>50</v>
      </c>
      <c r="D24" s="6">
        <v>2010</v>
      </c>
      <c r="E24" s="6">
        <v>50</v>
      </c>
      <c r="F24" s="6">
        <v>60</v>
      </c>
      <c r="G24" s="6">
        <v>50</v>
      </c>
      <c r="H24" s="6"/>
      <c r="I24" s="6"/>
      <c r="J24" s="6"/>
      <c r="K24" s="6"/>
      <c r="L24" s="6"/>
      <c r="M24" s="6"/>
      <c r="N24" s="6"/>
      <c r="O24" s="6"/>
      <c r="P24" s="6"/>
      <c r="Q24" s="6">
        <v>100</v>
      </c>
      <c r="R24" s="6"/>
      <c r="S24" s="6"/>
      <c r="T24" s="6">
        <v>50</v>
      </c>
      <c r="U24" s="6"/>
      <c r="V24" s="6">
        <v>50</v>
      </c>
      <c r="W24" s="6">
        <v>80</v>
      </c>
      <c r="X24" s="6"/>
      <c r="Y24" s="6"/>
      <c r="Z24" s="6"/>
      <c r="AA24" s="6"/>
      <c r="AB24" s="6"/>
      <c r="AC24" s="6"/>
      <c r="AD24" s="6"/>
    </row>
    <row r="25" spans="1:30" ht="19.149999999999999" x14ac:dyDescent="0.4">
      <c r="A25" s="6" t="s">
        <v>35</v>
      </c>
      <c r="B25" s="6"/>
      <c r="C25" s="6"/>
      <c r="D25" s="6"/>
      <c r="E25" s="6">
        <v>400</v>
      </c>
      <c r="F25" s="6"/>
      <c r="G25" s="6">
        <v>200</v>
      </c>
      <c r="H25" s="6"/>
      <c r="I25" s="6">
        <v>200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v>400</v>
      </c>
      <c r="U25" s="6"/>
      <c r="V25" s="6"/>
      <c r="W25" s="6">
        <v>600</v>
      </c>
      <c r="X25" s="6"/>
      <c r="Y25" s="6"/>
      <c r="Z25" s="6"/>
      <c r="AA25" s="6"/>
      <c r="AB25" s="6"/>
      <c r="AC25" s="6"/>
      <c r="AD25" s="6"/>
    </row>
    <row r="26" spans="1:30" ht="19.149999999999999" x14ac:dyDescent="0.4">
      <c r="A26" s="6" t="s">
        <v>133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>
        <v>30</v>
      </c>
      <c r="P26" s="6"/>
      <c r="Q26" s="6"/>
      <c r="R26" s="6"/>
      <c r="S26" s="6">
        <v>100</v>
      </c>
      <c r="T26" s="6">
        <v>50</v>
      </c>
      <c r="U26" s="6">
        <v>50</v>
      </c>
      <c r="V26" s="6">
        <v>200</v>
      </c>
      <c r="W26" s="6"/>
      <c r="X26" s="6"/>
      <c r="Y26" s="6"/>
      <c r="Z26" s="6"/>
      <c r="AA26" s="6"/>
      <c r="AB26" s="6"/>
      <c r="AC26" s="6"/>
      <c r="AD26" s="6"/>
    </row>
    <row r="27" spans="1:30" ht="19.149999999999999" x14ac:dyDescent="0.4">
      <c r="A27" s="6" t="s">
        <v>34</v>
      </c>
      <c r="B27" s="6"/>
      <c r="C27" s="6"/>
      <c r="D27" s="6"/>
      <c r="E27" s="6">
        <v>100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>
        <v>50</v>
      </c>
      <c r="T27" s="6"/>
      <c r="U27" s="6">
        <v>100</v>
      </c>
      <c r="V27" s="6">
        <v>100</v>
      </c>
      <c r="W27" s="6">
        <v>100</v>
      </c>
      <c r="X27" s="6"/>
      <c r="Y27" s="6"/>
      <c r="Z27" s="6"/>
      <c r="AA27" s="6"/>
      <c r="AB27" s="6"/>
      <c r="AC27" s="6"/>
      <c r="AD27" s="6"/>
    </row>
    <row r="28" spans="1:30" ht="19.149999999999999" x14ac:dyDescent="0.4">
      <c r="A28" s="6" t="s">
        <v>208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>
        <v>100</v>
      </c>
      <c r="Z28" s="6">
        <v>100</v>
      </c>
      <c r="AA28" s="6"/>
      <c r="AB28" s="6"/>
      <c r="AC28" s="6"/>
      <c r="AD28" s="6"/>
    </row>
    <row r="29" spans="1:30" ht="19.149999999999999" x14ac:dyDescent="0.4">
      <c r="A29" s="6" t="s">
        <v>36</v>
      </c>
      <c r="B29" s="6"/>
      <c r="C29" s="6"/>
      <c r="D29" s="6"/>
      <c r="E29" s="6">
        <v>200</v>
      </c>
      <c r="F29" s="6"/>
      <c r="G29" s="6">
        <v>200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9.149999999999999" x14ac:dyDescent="0.4">
      <c r="A30" s="6" t="s">
        <v>104</v>
      </c>
      <c r="B30" s="6"/>
      <c r="C30" s="6"/>
      <c r="D30" s="6"/>
      <c r="E30" s="6"/>
      <c r="F30" s="6"/>
      <c r="G30" s="6"/>
      <c r="H30" s="6"/>
      <c r="I30" s="6"/>
      <c r="J30" s="6">
        <v>100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9.149999999999999" x14ac:dyDescent="0.4">
      <c r="A31" s="6" t="s">
        <v>108</v>
      </c>
      <c r="B31" s="6"/>
      <c r="C31" s="6"/>
      <c r="D31" s="6"/>
      <c r="E31" s="6"/>
      <c r="F31" s="6"/>
      <c r="G31" s="6"/>
      <c r="H31" s="6"/>
      <c r="I31" s="6"/>
      <c r="J31" s="6"/>
      <c r="K31" s="6">
        <v>100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9.149999999999999" x14ac:dyDescent="0.4">
      <c r="A32" s="6" t="s">
        <v>8</v>
      </c>
      <c r="B32" s="6"/>
      <c r="C32" s="6"/>
      <c r="D32" s="6">
        <v>4160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9.149999999999999" x14ac:dyDescent="0.4">
      <c r="A33" s="6" t="s">
        <v>57</v>
      </c>
      <c r="B33" s="6"/>
      <c r="C33" s="6"/>
      <c r="D33" s="6"/>
      <c r="E33" s="6"/>
      <c r="F33" s="6"/>
      <c r="G33" s="6">
        <v>50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9.149999999999999" x14ac:dyDescent="0.4">
      <c r="A34" s="7" t="s">
        <v>92</v>
      </c>
      <c r="B34" s="6"/>
      <c r="C34" s="6"/>
      <c r="D34" s="6"/>
      <c r="E34" s="6"/>
      <c r="F34" s="6"/>
      <c r="G34" s="6"/>
      <c r="H34" s="6"/>
      <c r="I34" s="6">
        <v>200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9.149999999999999" x14ac:dyDescent="0.4">
      <c r="A35" s="7" t="s">
        <v>82</v>
      </c>
      <c r="B35" s="6"/>
      <c r="C35" s="6"/>
      <c r="D35" s="6"/>
      <c r="E35" s="6"/>
      <c r="F35" s="6"/>
      <c r="G35" s="6">
        <v>200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9.149999999999999" x14ac:dyDescent="0.4">
      <c r="A36" s="7" t="s">
        <v>67</v>
      </c>
      <c r="B36" s="6"/>
      <c r="C36" s="6"/>
      <c r="D36" s="6"/>
      <c r="E36" s="6"/>
      <c r="F36" s="6"/>
      <c r="G36" s="6">
        <v>200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9.149999999999999" x14ac:dyDescent="0.4">
      <c r="A37" s="7" t="s">
        <v>71</v>
      </c>
      <c r="B37" s="6"/>
      <c r="C37" s="6"/>
      <c r="D37" s="6"/>
      <c r="E37" s="6"/>
      <c r="F37" s="6"/>
      <c r="G37" s="6">
        <v>20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9.149999999999999" x14ac:dyDescent="0.4">
      <c r="A38" s="6" t="s">
        <v>37</v>
      </c>
      <c r="B38" s="6"/>
      <c r="C38" s="6"/>
      <c r="D38" s="6"/>
      <c r="E38" s="6">
        <v>200</v>
      </c>
      <c r="F38" s="6"/>
      <c r="G38" s="6"/>
      <c r="H38" s="6"/>
      <c r="I38" s="6"/>
      <c r="J38" s="6"/>
      <c r="K38" s="6"/>
      <c r="L38" s="6"/>
      <c r="M38" s="6">
        <v>50</v>
      </c>
      <c r="N38" s="6"/>
      <c r="O38" s="6"/>
      <c r="P38" s="6"/>
      <c r="Q38" s="6"/>
      <c r="R38" s="6"/>
      <c r="S38" s="6"/>
      <c r="T38" s="6"/>
      <c r="U38" s="6">
        <v>100</v>
      </c>
      <c r="V38" s="6"/>
      <c r="W38" s="6">
        <v>100</v>
      </c>
      <c r="X38" s="6"/>
      <c r="Y38" s="6"/>
      <c r="Z38" s="6"/>
      <c r="AA38" s="6"/>
      <c r="AB38" s="6"/>
      <c r="AC38" s="6"/>
      <c r="AD38" s="6"/>
    </row>
    <row r="39" spans="1:30" ht="19.149999999999999" x14ac:dyDescent="0.4">
      <c r="A39" s="6" t="s">
        <v>29</v>
      </c>
      <c r="B39" s="6"/>
      <c r="C39" s="6"/>
      <c r="D39" s="6"/>
      <c r="E39" s="6">
        <v>200</v>
      </c>
      <c r="F39" s="6"/>
      <c r="G39" s="6">
        <v>200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9.149999999999999" x14ac:dyDescent="0.4">
      <c r="A40" s="6" t="s">
        <v>11</v>
      </c>
      <c r="B40" s="6"/>
      <c r="C40" s="6"/>
      <c r="D40" s="6">
        <v>100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9.149999999999999" x14ac:dyDescent="0.4">
      <c r="A41" s="6" t="s">
        <v>105</v>
      </c>
      <c r="B41" s="6"/>
      <c r="C41" s="6"/>
      <c r="D41" s="6"/>
      <c r="E41" s="6"/>
      <c r="F41" s="6"/>
      <c r="G41" s="6"/>
      <c r="H41" s="6"/>
      <c r="I41" s="6"/>
      <c r="J41" s="6"/>
      <c r="K41" s="6">
        <v>200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9.149999999999999" x14ac:dyDescent="0.4">
      <c r="A42" s="7" t="s">
        <v>84</v>
      </c>
      <c r="B42" s="6"/>
      <c r="C42" s="6"/>
      <c r="D42" s="6"/>
      <c r="E42" s="6"/>
      <c r="F42" s="6"/>
      <c r="G42" s="6">
        <v>50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9.149999999999999" x14ac:dyDescent="0.4">
      <c r="A43" s="6" t="s">
        <v>55</v>
      </c>
      <c r="B43" s="6"/>
      <c r="C43" s="6"/>
      <c r="D43" s="6"/>
      <c r="E43" s="6"/>
      <c r="F43" s="6"/>
      <c r="G43" s="6">
        <v>100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9.149999999999999" x14ac:dyDescent="0.4">
      <c r="A44" s="7" t="s">
        <v>63</v>
      </c>
      <c r="B44" s="6"/>
      <c r="C44" s="6"/>
      <c r="D44" s="6"/>
      <c r="E44" s="6"/>
      <c r="F44" s="6"/>
      <c r="G44" s="6">
        <v>200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9.149999999999999" x14ac:dyDescent="0.4">
      <c r="A45" s="6" t="s">
        <v>111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>
        <v>100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9.149999999999999" x14ac:dyDescent="0.4">
      <c r="A46" s="6" t="s">
        <v>149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>
        <v>1000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9.149999999999999" x14ac:dyDescent="0.4">
      <c r="A47" s="7" t="s">
        <v>70</v>
      </c>
      <c r="B47" s="6"/>
      <c r="C47" s="6"/>
      <c r="D47" s="6"/>
      <c r="E47" s="6"/>
      <c r="F47" s="6"/>
      <c r="G47" s="6">
        <v>30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9.149999999999999" x14ac:dyDescent="0.4">
      <c r="A48" s="6" t="s">
        <v>51</v>
      </c>
      <c r="B48" s="6"/>
      <c r="C48" s="6"/>
      <c r="D48" s="6"/>
      <c r="E48" s="6"/>
      <c r="F48" s="6">
        <v>200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9.149999999999999" x14ac:dyDescent="0.4">
      <c r="A49" s="6" t="s">
        <v>14</v>
      </c>
      <c r="B49" s="6"/>
      <c r="C49" s="6"/>
      <c r="D49" s="6">
        <v>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9.149999999999999" x14ac:dyDescent="0.4">
      <c r="A50" s="7" t="s">
        <v>72</v>
      </c>
      <c r="B50" s="6"/>
      <c r="C50" s="6"/>
      <c r="D50" s="6"/>
      <c r="E50" s="6"/>
      <c r="F50" s="6"/>
      <c r="G50" s="6">
        <v>88.88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9.149999999999999" x14ac:dyDescent="0.4">
      <c r="A51" s="7" t="s">
        <v>107</v>
      </c>
      <c r="B51" s="6"/>
      <c r="C51" s="6"/>
      <c r="D51" s="6"/>
      <c r="E51" s="6"/>
      <c r="F51" s="6"/>
      <c r="G51" s="6"/>
      <c r="H51" s="6"/>
      <c r="I51" s="6"/>
      <c r="J51" s="6"/>
      <c r="K51" s="6">
        <v>200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9.149999999999999" x14ac:dyDescent="0.4">
      <c r="A52" s="7" t="s">
        <v>69</v>
      </c>
      <c r="B52" s="6"/>
      <c r="C52" s="6"/>
      <c r="D52" s="6"/>
      <c r="E52" s="6"/>
      <c r="F52" s="6"/>
      <c r="G52" s="6">
        <v>200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9.149999999999999" x14ac:dyDescent="0.4">
      <c r="A53" s="7" t="s">
        <v>81</v>
      </c>
      <c r="B53" s="6"/>
      <c r="C53" s="6"/>
      <c r="D53" s="6"/>
      <c r="E53" s="6"/>
      <c r="F53" s="6"/>
      <c r="G53" s="6">
        <v>50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9.149999999999999" x14ac:dyDescent="0.4">
      <c r="A54" s="6" t="s">
        <v>48</v>
      </c>
      <c r="B54" s="6"/>
      <c r="C54" s="6"/>
      <c r="D54" s="6"/>
      <c r="E54" s="6"/>
      <c r="F54" s="6">
        <v>107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9.149999999999999" x14ac:dyDescent="0.4">
      <c r="A55" s="7" t="s">
        <v>62</v>
      </c>
      <c r="B55" s="6"/>
      <c r="C55" s="6"/>
      <c r="D55" s="6"/>
      <c r="E55" s="6"/>
      <c r="F55" s="6"/>
      <c r="G55" s="6">
        <v>300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9.149999999999999" x14ac:dyDescent="0.4">
      <c r="A56" s="6" t="s">
        <v>38</v>
      </c>
      <c r="B56" s="6"/>
      <c r="C56" s="6"/>
      <c r="D56" s="6"/>
      <c r="E56" s="6">
        <v>100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9.149999999999999" x14ac:dyDescent="0.4">
      <c r="A57" s="7" t="s">
        <v>66</v>
      </c>
      <c r="B57" s="6"/>
      <c r="C57" s="6"/>
      <c r="D57" s="6"/>
      <c r="E57" s="6"/>
      <c r="F57" s="6"/>
      <c r="G57" s="6">
        <v>200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9.149999999999999" x14ac:dyDescent="0.4">
      <c r="A58" s="6" t="s">
        <v>10</v>
      </c>
      <c r="B58" s="6"/>
      <c r="C58" s="6"/>
      <c r="D58" s="6">
        <v>200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 t="s">
        <v>145</v>
      </c>
      <c r="R58" s="6"/>
      <c r="S58" s="6" t="s">
        <v>145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9.149999999999999" x14ac:dyDescent="0.4">
      <c r="A59" s="7" t="s">
        <v>83</v>
      </c>
      <c r="B59" s="6"/>
      <c r="C59" s="6"/>
      <c r="D59" s="6"/>
      <c r="E59" s="6"/>
      <c r="F59" s="6"/>
      <c r="G59" s="6">
        <v>200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9.149999999999999" x14ac:dyDescent="0.4">
      <c r="A60" s="6" t="s">
        <v>12</v>
      </c>
      <c r="B60" s="6"/>
      <c r="C60" s="6"/>
      <c r="D60" s="6">
        <v>1000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9.149999999999999" x14ac:dyDescent="0.4">
      <c r="A61" s="6" t="s">
        <v>60</v>
      </c>
      <c r="B61" s="6"/>
      <c r="C61" s="6"/>
      <c r="D61" s="6"/>
      <c r="E61" s="6"/>
      <c r="F61" s="6"/>
      <c r="G61" s="6"/>
      <c r="H61" s="6">
        <v>200</v>
      </c>
      <c r="I61" s="6"/>
      <c r="J61" s="6"/>
      <c r="K61" s="6"/>
      <c r="L61" s="6"/>
      <c r="M61" s="6">
        <v>100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9.149999999999999" x14ac:dyDescent="0.4">
      <c r="A62" s="6" t="s">
        <v>32</v>
      </c>
      <c r="B62" s="6"/>
      <c r="C62" s="6"/>
      <c r="D62" s="6"/>
      <c r="E62" s="6">
        <v>100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9.149999999999999" x14ac:dyDescent="0.4">
      <c r="A63" s="7" t="s">
        <v>77</v>
      </c>
      <c r="B63" s="6"/>
      <c r="C63" s="6"/>
      <c r="D63" s="6"/>
      <c r="E63" s="6"/>
      <c r="F63" s="6"/>
      <c r="G63" s="6">
        <v>50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9.149999999999999" x14ac:dyDescent="0.4">
      <c r="A64" s="7" t="s">
        <v>89</v>
      </c>
      <c r="B64" s="6"/>
      <c r="C64" s="6"/>
      <c r="D64" s="6"/>
      <c r="E64" s="6"/>
      <c r="F64" s="6"/>
      <c r="G64" s="6"/>
      <c r="H64" s="6"/>
      <c r="I64" s="6">
        <v>800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9.149999999999999" x14ac:dyDescent="0.4">
      <c r="A65" s="7" t="s">
        <v>74</v>
      </c>
      <c r="B65" s="6"/>
      <c r="C65" s="6"/>
      <c r="D65" s="6"/>
      <c r="E65" s="6"/>
      <c r="F65" s="6"/>
      <c r="G65" s="6">
        <v>50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9.149999999999999" x14ac:dyDescent="0.4">
      <c r="A66" s="7" t="s">
        <v>61</v>
      </c>
      <c r="B66" s="6"/>
      <c r="C66" s="6"/>
      <c r="D66" s="6"/>
      <c r="E66" s="6"/>
      <c r="F66" s="6"/>
      <c r="G66" s="6"/>
      <c r="H66" s="6">
        <v>100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9.149999999999999" x14ac:dyDescent="0.4">
      <c r="A67" s="6" t="s">
        <v>9</v>
      </c>
      <c r="B67" s="6"/>
      <c r="C67" s="6"/>
      <c r="D67" s="6">
        <v>100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8.75" customHeight="1" x14ac:dyDescent="0.4">
      <c r="A68" s="6" t="s">
        <v>142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8.75" customHeight="1" x14ac:dyDescent="0.4">
      <c r="A69" s="6" t="s">
        <v>143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10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9.149999999999999" x14ac:dyDescent="0.4">
      <c r="A70" s="6" t="s">
        <v>141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10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9.149999999999999" x14ac:dyDescent="0.4">
      <c r="A71" s="6" t="s">
        <v>140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10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9.149999999999999" x14ac:dyDescent="0.4">
      <c r="A72" s="6" t="s">
        <v>139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10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9.149999999999999" x14ac:dyDescent="0.4">
      <c r="A73" s="6" t="s">
        <v>138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10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9.149999999999999" x14ac:dyDescent="0.4">
      <c r="A74" s="6" t="s">
        <v>137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20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9.149999999999999" x14ac:dyDescent="0.4">
      <c r="A75" s="6" t="s">
        <v>136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v>10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9.149999999999999" x14ac:dyDescent="0.4">
      <c r="A76" s="7" t="s">
        <v>68</v>
      </c>
      <c r="B76" s="6"/>
      <c r="C76" s="6"/>
      <c r="D76" s="6"/>
      <c r="E76" s="6"/>
      <c r="F76" s="6"/>
      <c r="G76" s="6">
        <v>200</v>
      </c>
      <c r="H76" s="6"/>
      <c r="I76" s="6"/>
      <c r="J76" s="6"/>
      <c r="K76" s="6"/>
      <c r="L76" s="6"/>
      <c r="M76" s="6"/>
      <c r="N76" s="6"/>
      <c r="O76" s="6"/>
      <c r="P76" s="6"/>
      <c r="Q76" s="6">
        <v>300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9.149999999999999" x14ac:dyDescent="0.4">
      <c r="A77" s="7" t="s">
        <v>90</v>
      </c>
      <c r="B77" s="6"/>
      <c r="C77" s="6"/>
      <c r="D77" s="6"/>
      <c r="E77" s="6"/>
      <c r="F77" s="6"/>
      <c r="G77" s="6"/>
      <c r="H77" s="6"/>
      <c r="I77" s="6">
        <v>300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9.149999999999999" x14ac:dyDescent="0.4">
      <c r="A78" s="7" t="s">
        <v>134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100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9.149999999999999" x14ac:dyDescent="0.4">
      <c r="A79" s="7" t="s">
        <v>135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50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9.149999999999999" x14ac:dyDescent="0.4">
      <c r="A80" s="7" t="s">
        <v>65</v>
      </c>
      <c r="B80" s="6"/>
      <c r="C80" s="6"/>
      <c r="D80" s="6"/>
      <c r="E80" s="6"/>
      <c r="F80" s="6"/>
      <c r="G80" s="6">
        <v>200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9.149999999999999" x14ac:dyDescent="0.4">
      <c r="A81" s="7" t="s">
        <v>64</v>
      </c>
      <c r="B81" s="6"/>
      <c r="C81" s="6"/>
      <c r="D81" s="6"/>
      <c r="E81" s="6"/>
      <c r="F81" s="6"/>
      <c r="G81" s="6">
        <v>200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9.149999999999999" x14ac:dyDescent="0.4">
      <c r="A82" s="6" t="s">
        <v>7</v>
      </c>
      <c r="B82" s="6"/>
      <c r="C82" s="6"/>
      <c r="D82" s="6">
        <v>55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9.149999999999999" x14ac:dyDescent="0.4">
      <c r="A83" s="6" t="s">
        <v>54</v>
      </c>
      <c r="B83" s="6"/>
      <c r="C83" s="6"/>
      <c r="D83" s="6"/>
      <c r="E83" s="6"/>
      <c r="F83" s="6"/>
      <c r="G83" s="6">
        <v>200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9.149999999999999" x14ac:dyDescent="0.4">
      <c r="A84" s="6" t="s">
        <v>106</v>
      </c>
      <c r="B84" s="6"/>
      <c r="C84" s="6"/>
      <c r="D84" s="6"/>
      <c r="E84" s="6"/>
      <c r="F84" s="6"/>
      <c r="G84" s="6"/>
      <c r="H84" s="6"/>
      <c r="I84" s="6"/>
      <c r="J84" s="6"/>
      <c r="K84" s="6">
        <v>100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9.149999999999999" x14ac:dyDescent="0.4">
      <c r="A85" s="7" t="s">
        <v>76</v>
      </c>
      <c r="B85" s="6"/>
      <c r="C85" s="6"/>
      <c r="D85" s="6"/>
      <c r="E85" s="6"/>
      <c r="F85" s="6"/>
      <c r="G85" s="6">
        <v>50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9.149999999999999" x14ac:dyDescent="0.4">
      <c r="A86" s="7" t="s">
        <v>73</v>
      </c>
      <c r="B86" s="6"/>
      <c r="C86" s="6"/>
      <c r="D86" s="6"/>
      <c r="E86" s="6"/>
      <c r="F86" s="6"/>
      <c r="G86" s="6">
        <v>50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9.149999999999999" x14ac:dyDescent="0.4">
      <c r="A87" s="7" t="s">
        <v>80</v>
      </c>
      <c r="B87" s="6"/>
      <c r="C87" s="6"/>
      <c r="D87" s="6"/>
      <c r="E87" s="6"/>
      <c r="F87" s="6"/>
      <c r="G87" s="6">
        <v>50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9.149999999999999" x14ac:dyDescent="0.4">
      <c r="A88" s="7" t="s">
        <v>75</v>
      </c>
      <c r="B88" s="6"/>
      <c r="C88" s="6"/>
      <c r="D88" s="6"/>
      <c r="E88" s="6"/>
      <c r="F88" s="6"/>
      <c r="G88" s="6">
        <v>50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9.149999999999999" x14ac:dyDescent="0.4">
      <c r="A89" s="6" t="s">
        <v>41</v>
      </c>
      <c r="B89" s="6"/>
      <c r="C89" s="6"/>
      <c r="D89" s="6"/>
      <c r="E89" s="6">
        <v>10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9.149999999999999" x14ac:dyDescent="0.4">
      <c r="A90" s="7" t="s">
        <v>79</v>
      </c>
      <c r="B90" s="6"/>
      <c r="C90" s="6"/>
      <c r="D90" s="6"/>
      <c r="E90" s="6"/>
      <c r="F90" s="6"/>
      <c r="G90" s="6">
        <v>50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9.149999999999999" x14ac:dyDescent="0.4">
      <c r="A91" s="7" t="s">
        <v>78</v>
      </c>
      <c r="B91" s="6"/>
      <c r="C91" s="6"/>
      <c r="D91" s="6"/>
      <c r="E91" s="6"/>
      <c r="F91" s="6"/>
      <c r="G91" s="6">
        <v>50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9.149999999999999" x14ac:dyDescent="0.4">
      <c r="A92" s="6" t="s">
        <v>102</v>
      </c>
      <c r="B92" s="6"/>
      <c r="C92" s="6"/>
      <c r="D92" s="6"/>
      <c r="E92" s="6"/>
      <c r="F92" s="6"/>
      <c r="G92" s="6"/>
      <c r="H92" s="6"/>
      <c r="I92" s="6">
        <v>50</v>
      </c>
      <c r="J92" s="6"/>
      <c r="K92" s="6"/>
      <c r="L92" s="6"/>
      <c r="M92" s="6"/>
      <c r="N92" s="6"/>
      <c r="O92" s="6"/>
      <c r="P92" s="6"/>
      <c r="Q92" s="6"/>
      <c r="R92" s="6"/>
      <c r="S92" s="6">
        <v>100</v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9.149999999999999" x14ac:dyDescent="0.4">
      <c r="A93" s="6" t="s">
        <v>109</v>
      </c>
      <c r="B93" s="6"/>
      <c r="C93" s="6"/>
      <c r="D93" s="6"/>
      <c r="E93" s="6"/>
      <c r="F93" s="6"/>
      <c r="G93" s="6"/>
      <c r="H93" s="6"/>
      <c r="I93" s="6"/>
      <c r="J93" s="6"/>
      <c r="K93" s="6">
        <v>100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9.149999999999999" x14ac:dyDescent="0.4">
      <c r="A94" s="6" t="s">
        <v>120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>
        <v>66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9.149999999999999" x14ac:dyDescent="0.4">
      <c r="A95" s="7" t="s">
        <v>87</v>
      </c>
      <c r="B95" s="6"/>
      <c r="C95" s="6"/>
      <c r="D95" s="6"/>
      <c r="E95" s="6"/>
      <c r="F95" s="6"/>
      <c r="G95" s="6"/>
      <c r="H95" s="6"/>
      <c r="I95" s="6">
        <v>200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9.149999999999999" x14ac:dyDescent="0.4">
      <c r="A96" s="7" t="s">
        <v>121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>
        <v>30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9.149999999999999" x14ac:dyDescent="0.4">
      <c r="A97" s="6" t="s">
        <v>123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100</v>
      </c>
      <c r="N97" s="6"/>
      <c r="O97" s="6"/>
      <c r="P97" s="6"/>
      <c r="Q97" s="6"/>
      <c r="R97" s="6"/>
      <c r="S97" s="6"/>
      <c r="T97" s="6"/>
      <c r="U97" s="6"/>
      <c r="V97" s="6">
        <v>200</v>
      </c>
      <c r="W97" s="6"/>
      <c r="X97" s="6"/>
      <c r="Y97" s="6"/>
      <c r="Z97" s="6"/>
      <c r="AA97" s="6"/>
      <c r="AB97" s="6"/>
      <c r="AC97" s="6"/>
      <c r="AD97" s="6"/>
    </row>
    <row r="98" spans="1:30" ht="19.149999999999999" x14ac:dyDescent="0.4">
      <c r="A98" s="6" t="s">
        <v>152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v>100</v>
      </c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9.149999999999999" x14ac:dyDescent="0.4">
      <c r="A99" s="6" t="s">
        <v>153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>
        <v>100</v>
      </c>
      <c r="R99" s="6"/>
      <c r="S99" s="6"/>
      <c r="T99" s="6"/>
      <c r="U99" s="6">
        <v>100</v>
      </c>
      <c r="V99" s="6">
        <v>100</v>
      </c>
      <c r="W99" s="6"/>
      <c r="X99" s="6"/>
      <c r="Y99" s="6"/>
      <c r="Z99" s="6"/>
      <c r="AA99" s="6"/>
      <c r="AB99" s="6"/>
      <c r="AC99" s="6"/>
      <c r="AD99" s="6"/>
    </row>
    <row r="100" spans="1:30" ht="19.149999999999999" x14ac:dyDescent="0.4">
      <c r="A100" s="6" t="s">
        <v>183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>
        <v>100</v>
      </c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9.149999999999999" x14ac:dyDescent="0.4">
      <c r="A101" s="6" t="s">
        <v>165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>
        <v>50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9.149999999999999" x14ac:dyDescent="0.4">
      <c r="A102" s="6" t="s">
        <v>166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50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9.149999999999999" x14ac:dyDescent="0.4">
      <c r="A103" s="6" t="s">
        <v>182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>
        <v>100</v>
      </c>
      <c r="V103" s="6"/>
      <c r="W103" s="6">
        <v>100</v>
      </c>
      <c r="X103" s="6">
        <v>100</v>
      </c>
      <c r="Y103" s="6"/>
      <c r="Z103" s="6"/>
      <c r="AA103" s="6"/>
      <c r="AB103" s="6"/>
      <c r="AC103" s="6"/>
      <c r="AD103" s="6"/>
    </row>
    <row r="104" spans="1:30" ht="19.149999999999999" x14ac:dyDescent="0.4">
      <c r="A104" s="6" t="s">
        <v>40</v>
      </c>
      <c r="B104" s="6"/>
      <c r="C104" s="6"/>
      <c r="D104" s="6"/>
      <c r="E104" s="6">
        <v>20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9.149999999999999" x14ac:dyDescent="0.4">
      <c r="A105" s="6" t="s">
        <v>203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>
        <v>400</v>
      </c>
      <c r="Y105" s="6"/>
      <c r="Z105" s="6"/>
      <c r="AA105" s="6"/>
      <c r="AB105" s="6"/>
      <c r="AC105" s="6"/>
      <c r="AD105" s="6"/>
    </row>
    <row r="106" spans="1:30" ht="19.149999999999999" x14ac:dyDescent="0.4">
      <c r="A106" s="6" t="s">
        <v>205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>
        <v>200</v>
      </c>
      <c r="Y106" s="6"/>
      <c r="Z106" s="6"/>
      <c r="AA106" s="6"/>
      <c r="AB106" s="6"/>
      <c r="AC106" s="6"/>
      <c r="AD106" s="6"/>
    </row>
    <row r="107" spans="1:30" ht="19.149999999999999" x14ac:dyDescent="0.4">
      <c r="A107" s="6" t="s">
        <v>204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>
        <v>100</v>
      </c>
      <c r="Y107" s="6"/>
      <c r="Z107" s="6"/>
      <c r="AA107" s="6"/>
      <c r="AB107" s="6"/>
      <c r="AC107" s="6"/>
      <c r="AD107" s="6"/>
    </row>
    <row r="108" spans="1:30" ht="19.149999999999999" x14ac:dyDescent="0.4">
      <c r="A108" s="6" t="s">
        <v>185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800</v>
      </c>
      <c r="W108" s="6"/>
      <c r="X108" s="6"/>
      <c r="Y108" s="6"/>
      <c r="Z108" s="6"/>
      <c r="AA108" s="6"/>
      <c r="AB108" s="6"/>
      <c r="AC108" s="6"/>
      <c r="AD108" s="6"/>
    </row>
    <row r="109" spans="1:30" ht="19.149999999999999" x14ac:dyDescent="0.4">
      <c r="A109" s="6" t="s">
        <v>39</v>
      </c>
      <c r="B109" s="6"/>
      <c r="C109" s="6"/>
      <c r="D109" s="6"/>
      <c r="E109" s="6">
        <v>50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x14ac:dyDescent="0.4">
      <c r="A110" s="3" t="s">
        <v>23</v>
      </c>
      <c r="B110" s="16">
        <f t="shared" ref="B110:Z110" si="0">SUM(B2:B109)</f>
        <v>1980</v>
      </c>
      <c r="C110" s="16">
        <f t="shared" si="0"/>
        <v>1166</v>
      </c>
      <c r="D110" s="16">
        <f t="shared" si="0"/>
        <v>12195</v>
      </c>
      <c r="E110" s="16">
        <f t="shared" si="0"/>
        <v>5530</v>
      </c>
      <c r="F110" s="16">
        <f t="shared" si="0"/>
        <v>2517</v>
      </c>
      <c r="G110" s="16">
        <f t="shared" si="0"/>
        <v>6563.88</v>
      </c>
      <c r="H110" s="16">
        <f t="shared" si="0"/>
        <v>3700</v>
      </c>
      <c r="I110" s="16">
        <f t="shared" si="0"/>
        <v>5550</v>
      </c>
      <c r="J110" s="16">
        <f t="shared" si="0"/>
        <v>1350</v>
      </c>
      <c r="K110" s="16">
        <f t="shared" si="0"/>
        <v>3900</v>
      </c>
      <c r="L110" s="16">
        <f t="shared" si="0"/>
        <v>3750</v>
      </c>
      <c r="M110" s="16">
        <f t="shared" si="0"/>
        <v>3196</v>
      </c>
      <c r="N110" s="16">
        <f t="shared" si="0"/>
        <v>1750</v>
      </c>
      <c r="O110" s="16">
        <f t="shared" si="0"/>
        <v>3530</v>
      </c>
      <c r="P110" s="16">
        <f t="shared" si="0"/>
        <v>2454</v>
      </c>
      <c r="Q110" s="16">
        <f t="shared" si="0"/>
        <v>6150</v>
      </c>
      <c r="R110" s="3">
        <f t="shared" si="0"/>
        <v>0</v>
      </c>
      <c r="S110" s="3">
        <f t="shared" si="0"/>
        <v>5500</v>
      </c>
      <c r="T110" s="16">
        <f t="shared" si="0"/>
        <v>5000</v>
      </c>
      <c r="U110" s="16">
        <f t="shared" si="0"/>
        <v>6250</v>
      </c>
      <c r="V110" s="16">
        <f t="shared" si="0"/>
        <v>6230</v>
      </c>
      <c r="W110" s="16">
        <f t="shared" si="0"/>
        <v>6060</v>
      </c>
      <c r="X110" s="16">
        <f t="shared" si="0"/>
        <v>4480</v>
      </c>
      <c r="Y110" s="16">
        <f t="shared" si="0"/>
        <v>1200</v>
      </c>
      <c r="Z110" s="16">
        <f t="shared" si="0"/>
        <v>1500</v>
      </c>
      <c r="AA110" s="16">
        <f>SUM(AA2:AA109)</f>
        <v>0</v>
      </c>
      <c r="AB110" s="16">
        <f>SUM(AB2:AB109)</f>
        <v>0</v>
      </c>
      <c r="AC110" s="16">
        <f>SUM(AC2:AC109)</f>
        <v>0</v>
      </c>
      <c r="AD110" s="16">
        <f>SUM(AD2:AD109)</f>
        <v>0</v>
      </c>
    </row>
    <row r="112" spans="1:30" x14ac:dyDescent="0.4">
      <c r="A112" s="1" t="s">
        <v>15</v>
      </c>
      <c r="B112" s="1" t="s">
        <v>16</v>
      </c>
      <c r="C112" s="1" t="s">
        <v>17</v>
      </c>
      <c r="D112" s="1" t="s">
        <v>18</v>
      </c>
      <c r="E112" s="1" t="s">
        <v>19</v>
      </c>
      <c r="F112" s="1" t="s">
        <v>47</v>
      </c>
      <c r="G112" s="1" t="s">
        <v>20</v>
      </c>
      <c r="H112" s="1" t="s">
        <v>26</v>
      </c>
      <c r="I112" s="1" t="s">
        <v>45</v>
      </c>
      <c r="J112" s="1" t="s">
        <v>52</v>
      </c>
      <c r="K112" s="1" t="s">
        <v>58</v>
      </c>
      <c r="L112" s="1" t="s">
        <v>112</v>
      </c>
      <c r="M112" s="1" t="s">
        <v>119</v>
      </c>
      <c r="N112" s="1" t="s">
        <v>126</v>
      </c>
      <c r="O112" s="1" t="s">
        <v>127</v>
      </c>
      <c r="P112" s="1" t="s">
        <v>131</v>
      </c>
      <c r="Q112" s="1" t="s">
        <v>147</v>
      </c>
      <c r="R112" s="1" t="s">
        <v>158</v>
      </c>
      <c r="S112" s="1" t="s">
        <v>159</v>
      </c>
      <c r="T112" s="1" t="s">
        <v>168</v>
      </c>
      <c r="U112" s="1" t="s">
        <v>172</v>
      </c>
      <c r="V112" s="1" t="s">
        <v>173</v>
      </c>
      <c r="W112" s="1" t="s">
        <v>174</v>
      </c>
      <c r="X112" s="1" t="s">
        <v>175</v>
      </c>
      <c r="Y112" s="1" t="s">
        <v>195</v>
      </c>
      <c r="Z112" s="1" t="s">
        <v>196</v>
      </c>
      <c r="AA112" s="1" t="s">
        <v>197</v>
      </c>
      <c r="AB112" s="1" t="s">
        <v>198</v>
      </c>
      <c r="AC112" s="1" t="s">
        <v>199</v>
      </c>
      <c r="AD112" s="1" t="s">
        <v>200</v>
      </c>
    </row>
    <row r="113" spans="1:26" x14ac:dyDescent="0.4">
      <c r="A113" s="1" t="s">
        <v>56</v>
      </c>
      <c r="G113" s="1">
        <v>2100</v>
      </c>
    </row>
    <row r="114" spans="1:26" x14ac:dyDescent="0.4">
      <c r="A114" s="1" t="s">
        <v>132</v>
      </c>
      <c r="O114" s="1">
        <v>200</v>
      </c>
    </row>
    <row r="115" spans="1:26" x14ac:dyDescent="0.4">
      <c r="A115" s="1" t="s">
        <v>22</v>
      </c>
      <c r="B115" s="1">
        <v>570</v>
      </c>
      <c r="C115" s="1">
        <v>1080</v>
      </c>
      <c r="D115" s="1">
        <v>0</v>
      </c>
      <c r="E115" s="1">
        <v>3025</v>
      </c>
      <c r="F115" s="1">
        <v>2154</v>
      </c>
      <c r="G115" s="1">
        <v>3200</v>
      </c>
      <c r="H115" s="1">
        <v>3500</v>
      </c>
      <c r="I115" s="1">
        <v>4000</v>
      </c>
      <c r="J115" s="1">
        <v>3555</v>
      </c>
      <c r="K115" s="1">
        <v>4046</v>
      </c>
      <c r="O115" s="1">
        <v>4100</v>
      </c>
    </row>
    <row r="117" spans="1:26" x14ac:dyDescent="0.4">
      <c r="A117" s="4" t="s">
        <v>24</v>
      </c>
      <c r="B117" s="4">
        <f>SUM(B113:B115)</f>
        <v>570</v>
      </c>
      <c r="C117" s="4">
        <f t="shared" ref="C117:G117" si="1">SUM(C113:C115)</f>
        <v>1080</v>
      </c>
      <c r="D117" s="4">
        <f t="shared" si="1"/>
        <v>0</v>
      </c>
      <c r="E117" s="4">
        <f t="shared" si="1"/>
        <v>3025</v>
      </c>
      <c r="F117" s="4">
        <f t="shared" si="1"/>
        <v>2154</v>
      </c>
      <c r="G117" s="4">
        <f t="shared" si="1"/>
        <v>5300</v>
      </c>
      <c r="H117" s="4">
        <v>3500</v>
      </c>
      <c r="I117" s="4">
        <v>4000</v>
      </c>
      <c r="J117" s="4">
        <v>3555</v>
      </c>
      <c r="K117" s="4">
        <v>4046</v>
      </c>
      <c r="L117" s="4">
        <v>3490</v>
      </c>
      <c r="M117" s="4">
        <v>3500</v>
      </c>
      <c r="N117" s="4">
        <v>3500</v>
      </c>
      <c r="O117" s="4">
        <f>SUM(表3[列15])</f>
        <v>4300</v>
      </c>
      <c r="P117" s="4">
        <v>6000</v>
      </c>
      <c r="Q117" s="4">
        <v>4030</v>
      </c>
      <c r="R117" s="4">
        <v>4000</v>
      </c>
      <c r="S117" s="4">
        <v>4125</v>
      </c>
      <c r="T117" s="4">
        <v>4125</v>
      </c>
      <c r="U117" s="4">
        <v>5100</v>
      </c>
      <c r="V117" s="4">
        <v>5700</v>
      </c>
      <c r="W117" s="4">
        <v>5020</v>
      </c>
      <c r="X117" s="4">
        <v>5020</v>
      </c>
      <c r="Y117" s="4">
        <v>5200</v>
      </c>
      <c r="Z117" s="4">
        <v>3260</v>
      </c>
    </row>
    <row r="118" spans="1:26" x14ac:dyDescent="0.4">
      <c r="A118" s="5" t="s">
        <v>21</v>
      </c>
      <c r="B118" s="5">
        <f>B110-B117</f>
        <v>1410</v>
      </c>
      <c r="C118" s="5">
        <f t="shared" ref="C118:M118" si="2">B118+C110-C117</f>
        <v>1496</v>
      </c>
      <c r="D118" s="5">
        <f t="shared" si="2"/>
        <v>13691</v>
      </c>
      <c r="E118" s="5">
        <f t="shared" si="2"/>
        <v>16196</v>
      </c>
      <c r="F118" s="5">
        <f t="shared" si="2"/>
        <v>16559</v>
      </c>
      <c r="G118" s="5">
        <f t="shared" si="2"/>
        <v>17822.88</v>
      </c>
      <c r="H118" s="5">
        <f t="shared" si="2"/>
        <v>18022.88</v>
      </c>
      <c r="I118" s="5">
        <f t="shared" si="2"/>
        <v>19572.88</v>
      </c>
      <c r="J118" s="5">
        <f t="shared" si="2"/>
        <v>17367.88</v>
      </c>
      <c r="K118" s="5">
        <f t="shared" si="2"/>
        <v>17221.88</v>
      </c>
      <c r="L118" s="5">
        <f t="shared" si="2"/>
        <v>17481.88</v>
      </c>
      <c r="M118" s="5">
        <f t="shared" si="2"/>
        <v>17177.88</v>
      </c>
      <c r="N118" s="5">
        <f t="shared" ref="N118" si="3">M118+N110-N117</f>
        <v>15427.880000000001</v>
      </c>
      <c r="O118" s="5">
        <f t="shared" ref="O118:Q118" si="4">N118+O110-O117</f>
        <v>14657.880000000001</v>
      </c>
      <c r="P118" s="5">
        <f t="shared" si="4"/>
        <v>11111.880000000001</v>
      </c>
      <c r="Q118" s="5">
        <f t="shared" si="4"/>
        <v>13231.880000000001</v>
      </c>
      <c r="R118" s="5">
        <f>Q118+R110-R117</f>
        <v>9231.880000000001</v>
      </c>
      <c r="S118" s="5">
        <f t="shared" ref="S118" si="5">R118+S110-S117</f>
        <v>10606.880000000001</v>
      </c>
      <c r="T118" s="5">
        <f t="shared" ref="T118" si="6">S118+T110-T117</f>
        <v>11481.880000000001</v>
      </c>
      <c r="U118" s="5">
        <f t="shared" ref="U118" si="7">T118+U110-U117</f>
        <v>12631.880000000001</v>
      </c>
      <c r="V118" s="5">
        <f t="shared" ref="V118" si="8">U118+V110-V117</f>
        <v>13161.880000000001</v>
      </c>
      <c r="W118" s="5">
        <f t="shared" ref="W118:Z118" si="9">V118+W110-W117</f>
        <v>14201.880000000001</v>
      </c>
      <c r="X118" s="5">
        <f t="shared" si="9"/>
        <v>13661.880000000001</v>
      </c>
      <c r="Y118" s="5">
        <f t="shared" si="9"/>
        <v>9661.880000000001</v>
      </c>
      <c r="Z118" s="5">
        <f t="shared" si="9"/>
        <v>7901.880000000001</v>
      </c>
    </row>
    <row r="119" spans="1:26" ht="18.399999999999999" x14ac:dyDescent="0.4">
      <c r="I119" s="2"/>
    </row>
    <row r="121" spans="1:26" ht="18.399999999999999" x14ac:dyDescent="0.4">
      <c r="I121" s="2"/>
      <c r="O121" s="1">
        <f>烟供随喜!$R$41+会供随喜!$B$12+Z118</f>
        <v>23207.31</v>
      </c>
    </row>
    <row r="123" spans="1:26" ht="18.399999999999999" x14ac:dyDescent="0.4">
      <c r="I123" s="2"/>
    </row>
    <row r="125" spans="1:26" ht="18.399999999999999" x14ac:dyDescent="0.4">
      <c r="I125" s="2"/>
    </row>
    <row r="127" spans="1:26" ht="18.399999999999999" x14ac:dyDescent="0.4">
      <c r="I127" s="2"/>
    </row>
    <row r="129" spans="9:9" ht="18.399999999999999" x14ac:dyDescent="0.4">
      <c r="I129" s="2"/>
    </row>
    <row r="131" spans="9:9" ht="18.399999999999999" x14ac:dyDescent="0.4">
      <c r="I131" s="2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V41"/>
  <sheetViews>
    <sheetView topLeftCell="A25" zoomScaleNormal="100" workbookViewId="0">
      <pane xSplit="1" topLeftCell="B1" activePane="topRight" state="frozen"/>
      <selection pane="topRight" activeCell="R44" sqref="R44"/>
    </sheetView>
  </sheetViews>
  <sheetFormatPr defaultColWidth="10.8203125" defaultRowHeight="15" x14ac:dyDescent="0.4"/>
  <cols>
    <col min="9" max="11" width="17.76171875" customWidth="1"/>
    <col min="12" max="15" width="14.8203125" customWidth="1"/>
  </cols>
  <sheetData>
    <row r="1" spans="1:22" s="15" customFormat="1" ht="19.149999999999999" x14ac:dyDescent="0.4">
      <c r="A1" s="9" t="s">
        <v>42</v>
      </c>
      <c r="B1" s="13" t="s">
        <v>43</v>
      </c>
      <c r="C1" s="13" t="s">
        <v>59</v>
      </c>
      <c r="D1" s="13" t="s">
        <v>86</v>
      </c>
      <c r="E1" s="14" t="s">
        <v>93</v>
      </c>
      <c r="F1" s="14" t="s">
        <v>110</v>
      </c>
      <c r="G1" s="15" t="s">
        <v>113</v>
      </c>
      <c r="H1" s="15" t="s">
        <v>115</v>
      </c>
      <c r="I1" s="15" t="s">
        <v>130</v>
      </c>
      <c r="J1" s="15" t="s">
        <v>144</v>
      </c>
      <c r="K1" s="15" t="s">
        <v>154</v>
      </c>
      <c r="L1" s="15" t="s">
        <v>157</v>
      </c>
      <c r="M1" s="15" t="s">
        <v>178</v>
      </c>
      <c r="N1" s="15" t="s">
        <v>184</v>
      </c>
      <c r="O1" s="15" t="s">
        <v>201</v>
      </c>
      <c r="P1" s="15" t="s">
        <v>202</v>
      </c>
      <c r="Q1" s="15" t="s">
        <v>186</v>
      </c>
      <c r="R1" s="15" t="s">
        <v>187</v>
      </c>
      <c r="S1" s="15" t="s">
        <v>188</v>
      </c>
      <c r="T1" s="15" t="s">
        <v>210</v>
      </c>
      <c r="U1" s="15" t="s">
        <v>211</v>
      </c>
      <c r="V1" s="15" t="s">
        <v>212</v>
      </c>
    </row>
    <row r="2" spans="1:22" s="6" customFormat="1" ht="19.149999999999999" x14ac:dyDescent="0.4">
      <c r="A2" s="6" t="s">
        <v>100</v>
      </c>
      <c r="C2" s="6">
        <v>300</v>
      </c>
      <c r="E2" s="6">
        <v>200</v>
      </c>
      <c r="F2" s="6">
        <v>200</v>
      </c>
      <c r="G2" s="6">
        <v>1000</v>
      </c>
      <c r="H2" s="6">
        <v>200</v>
      </c>
      <c r="I2" s="6">
        <v>200</v>
      </c>
      <c r="J2" s="6">
        <v>200</v>
      </c>
      <c r="K2" s="6">
        <v>200</v>
      </c>
      <c r="L2" s="6">
        <v>200</v>
      </c>
      <c r="M2" s="6">
        <v>200</v>
      </c>
      <c r="N2" s="6">
        <v>200</v>
      </c>
      <c r="O2" s="6">
        <v>200</v>
      </c>
      <c r="P2" s="6">
        <v>300</v>
      </c>
    </row>
    <row r="3" spans="1:22" s="6" customFormat="1" ht="19.149999999999999" x14ac:dyDescent="0.4">
      <c r="A3" s="6" t="s">
        <v>171</v>
      </c>
      <c r="C3" s="6">
        <v>50</v>
      </c>
      <c r="D3" s="6">
        <v>100</v>
      </c>
      <c r="L3" s="6">
        <v>100</v>
      </c>
    </row>
    <row r="4" spans="1:22" s="6" customFormat="1" ht="19.149999999999999" x14ac:dyDescent="0.4">
      <c r="A4" s="6" t="s">
        <v>96</v>
      </c>
      <c r="B4" s="6">
        <v>50</v>
      </c>
    </row>
    <row r="5" spans="1:22" s="6" customFormat="1" ht="19.149999999999999" x14ac:dyDescent="0.4">
      <c r="A5" s="6" t="s">
        <v>99</v>
      </c>
      <c r="C5" s="6">
        <v>500</v>
      </c>
      <c r="E5" s="6">
        <v>500</v>
      </c>
      <c r="F5" s="6">
        <v>200</v>
      </c>
      <c r="H5" s="6">
        <v>200</v>
      </c>
      <c r="I5" s="6">
        <v>200</v>
      </c>
      <c r="J5" s="6">
        <v>200</v>
      </c>
      <c r="K5" s="6">
        <v>500</v>
      </c>
      <c r="L5" s="6">
        <v>200</v>
      </c>
      <c r="M5" s="6">
        <v>200</v>
      </c>
      <c r="N5" s="6">
        <v>200</v>
      </c>
      <c r="O5" s="6">
        <v>200</v>
      </c>
      <c r="P5" s="6">
        <v>200</v>
      </c>
    </row>
    <row r="6" spans="1:22" s="6" customFormat="1" ht="19.149999999999999" x14ac:dyDescent="0.4">
      <c r="A6" s="6" t="s">
        <v>98</v>
      </c>
      <c r="B6" s="6">
        <v>50</v>
      </c>
      <c r="M6" s="6">
        <v>20</v>
      </c>
      <c r="N6" s="6">
        <v>20</v>
      </c>
      <c r="O6" s="6">
        <v>20</v>
      </c>
      <c r="P6" s="6">
        <v>20</v>
      </c>
    </row>
    <row r="7" spans="1:22" s="6" customFormat="1" ht="19.149999999999999" x14ac:dyDescent="0.4">
      <c r="A7" s="6" t="s">
        <v>97</v>
      </c>
      <c r="B7" s="6">
        <v>40</v>
      </c>
      <c r="C7" s="6">
        <v>50</v>
      </c>
      <c r="D7" s="6">
        <v>50</v>
      </c>
      <c r="F7" s="6">
        <v>50</v>
      </c>
      <c r="G7" s="6">
        <v>50</v>
      </c>
      <c r="H7" s="6">
        <v>30</v>
      </c>
      <c r="I7" s="6">
        <v>30</v>
      </c>
      <c r="J7" s="6">
        <v>30</v>
      </c>
      <c r="K7" s="6">
        <v>30</v>
      </c>
      <c r="L7" s="6">
        <v>30</v>
      </c>
      <c r="M7" s="6">
        <v>30</v>
      </c>
      <c r="N7" s="6">
        <v>30</v>
      </c>
      <c r="O7" s="6">
        <v>30</v>
      </c>
      <c r="Q7" s="6">
        <v>30</v>
      </c>
      <c r="R7" s="6">
        <v>30</v>
      </c>
    </row>
    <row r="8" spans="1:22" s="6" customFormat="1" ht="19.149999999999999" x14ac:dyDescent="0.4">
      <c r="A8" s="6" t="s">
        <v>89</v>
      </c>
      <c r="D8" s="6">
        <v>200</v>
      </c>
    </row>
    <row r="9" spans="1:22" s="6" customFormat="1" ht="19.149999999999999" x14ac:dyDescent="0.4">
      <c r="A9" s="6" t="s">
        <v>101</v>
      </c>
      <c r="E9" s="6">
        <v>200</v>
      </c>
      <c r="F9" s="6">
        <v>100</v>
      </c>
      <c r="H9" s="6">
        <v>100</v>
      </c>
      <c r="I9" s="6">
        <v>100</v>
      </c>
      <c r="J9" s="6">
        <v>200</v>
      </c>
      <c r="K9" s="6">
        <v>100</v>
      </c>
      <c r="L9" s="6">
        <v>100</v>
      </c>
      <c r="M9" s="6">
        <v>100</v>
      </c>
      <c r="N9" s="6">
        <v>100</v>
      </c>
      <c r="O9" s="6">
        <v>100</v>
      </c>
      <c r="P9" s="6">
        <v>100</v>
      </c>
    </row>
    <row r="10" spans="1:22" s="6" customFormat="1" ht="19.149999999999999" x14ac:dyDescent="0.4">
      <c r="A10" s="6" t="s">
        <v>124</v>
      </c>
      <c r="B10" s="6">
        <v>50</v>
      </c>
      <c r="F10" s="6">
        <v>50</v>
      </c>
      <c r="G10" s="6">
        <v>100</v>
      </c>
      <c r="H10" s="6">
        <v>50</v>
      </c>
      <c r="I10" s="6">
        <v>50</v>
      </c>
      <c r="J10" s="6">
        <v>100</v>
      </c>
      <c r="K10" s="6">
        <v>200</v>
      </c>
      <c r="L10" s="6">
        <v>100</v>
      </c>
      <c r="M10" s="6">
        <v>50</v>
      </c>
      <c r="N10" s="6">
        <v>50</v>
      </c>
      <c r="O10" s="6">
        <v>50</v>
      </c>
      <c r="P10" s="6">
        <v>50</v>
      </c>
      <c r="Q10" s="6">
        <v>50</v>
      </c>
      <c r="R10" s="6">
        <v>50</v>
      </c>
    </row>
    <row r="11" spans="1:22" s="6" customFormat="1" ht="19.149999999999999" x14ac:dyDescent="0.4">
      <c r="A11" s="6" t="s">
        <v>106</v>
      </c>
      <c r="E11" s="6">
        <v>100</v>
      </c>
    </row>
    <row r="12" spans="1:22" s="6" customFormat="1" ht="19.149999999999999" x14ac:dyDescent="0.4">
      <c r="A12" s="6" t="s">
        <v>102</v>
      </c>
      <c r="D12" s="6">
        <v>50</v>
      </c>
    </row>
    <row r="13" spans="1:22" s="6" customFormat="1" ht="19.149999999999999" x14ac:dyDescent="0.4">
      <c r="A13" s="6" t="s">
        <v>28</v>
      </c>
      <c r="F13" s="6">
        <v>100</v>
      </c>
      <c r="K13" s="6">
        <v>100</v>
      </c>
    </row>
    <row r="14" spans="1:22" s="6" customFormat="1" ht="19.149999999999999" x14ac:dyDescent="0.4">
      <c r="A14" s="6" t="s">
        <v>30</v>
      </c>
      <c r="F14" s="6">
        <v>50</v>
      </c>
      <c r="J14" s="6">
        <v>100</v>
      </c>
      <c r="K14" s="6">
        <v>200</v>
      </c>
      <c r="L14" s="6">
        <v>100</v>
      </c>
      <c r="M14" s="6">
        <v>100</v>
      </c>
      <c r="N14" s="6">
        <v>100</v>
      </c>
      <c r="O14" s="6">
        <v>100</v>
      </c>
      <c r="P14" s="6">
        <v>100</v>
      </c>
    </row>
    <row r="15" spans="1:22" s="6" customFormat="1" ht="19.149999999999999" x14ac:dyDescent="0.4">
      <c r="A15" s="6" t="s">
        <v>4</v>
      </c>
      <c r="F15" s="6">
        <v>200</v>
      </c>
      <c r="H15" s="6">
        <v>200</v>
      </c>
      <c r="L15" s="6">
        <v>200</v>
      </c>
      <c r="M15" s="6">
        <v>400</v>
      </c>
      <c r="N15" s="6">
        <v>200</v>
      </c>
      <c r="O15" s="6">
        <v>200</v>
      </c>
      <c r="P15" s="6">
        <v>200</v>
      </c>
    </row>
    <row r="16" spans="1:22" s="6" customFormat="1" ht="19.149999999999999" x14ac:dyDescent="0.4">
      <c r="A16" s="6" t="s">
        <v>189</v>
      </c>
      <c r="N16" s="6">
        <v>100</v>
      </c>
    </row>
    <row r="17" spans="1:16" s="6" customFormat="1" ht="19.149999999999999" x14ac:dyDescent="0.4">
      <c r="A17" s="6" t="s">
        <v>190</v>
      </c>
      <c r="N17" s="6">
        <v>100</v>
      </c>
      <c r="O17" s="6">
        <v>100</v>
      </c>
      <c r="P17" s="6">
        <v>100</v>
      </c>
    </row>
    <row r="18" spans="1:16" s="6" customFormat="1" ht="19.149999999999999" x14ac:dyDescent="0.4">
      <c r="A18" s="6" t="s">
        <v>111</v>
      </c>
      <c r="F18" s="6">
        <v>100</v>
      </c>
    </row>
    <row r="19" spans="1:16" s="6" customFormat="1" ht="19.149999999999999" x14ac:dyDescent="0.4">
      <c r="A19" s="6" t="s">
        <v>109</v>
      </c>
      <c r="E19" s="6">
        <v>100</v>
      </c>
    </row>
    <row r="20" spans="1:16" s="6" customFormat="1" ht="19.149999999999999" x14ac:dyDescent="0.4">
      <c r="A20" s="6" t="s">
        <v>103</v>
      </c>
      <c r="D20" s="6">
        <v>100</v>
      </c>
      <c r="I20"/>
      <c r="J20"/>
      <c r="K20"/>
    </row>
    <row r="21" spans="1:16" s="6" customFormat="1" ht="19.149999999999999" x14ac:dyDescent="0.4">
      <c r="A21" s="6" t="s">
        <v>116</v>
      </c>
      <c r="H21" s="6">
        <v>50</v>
      </c>
      <c r="O21" s="6">
        <v>100</v>
      </c>
    </row>
    <row r="22" spans="1:16" s="6" customFormat="1" ht="19.149999999999999" x14ac:dyDescent="0.4">
      <c r="A22" s="6" t="s">
        <v>118</v>
      </c>
      <c r="H22" s="6">
        <v>100</v>
      </c>
    </row>
    <row r="23" spans="1:16" s="6" customFormat="1" ht="19.149999999999999" x14ac:dyDescent="0.4">
      <c r="A23" s="6" t="s">
        <v>156</v>
      </c>
      <c r="K23" s="6">
        <v>50</v>
      </c>
    </row>
    <row r="24" spans="1:16" s="6" customFormat="1" ht="19.149999999999999" x14ac:dyDescent="0.4">
      <c r="A24" s="6" t="s">
        <v>155</v>
      </c>
      <c r="K24" s="6">
        <v>100</v>
      </c>
      <c r="L24" s="6">
        <v>100</v>
      </c>
    </row>
    <row r="25" spans="1:16" s="6" customFormat="1" ht="19.149999999999999" x14ac:dyDescent="0.4">
      <c r="A25" s="6" t="s">
        <v>117</v>
      </c>
      <c r="H25" s="6">
        <v>100</v>
      </c>
      <c r="K25" s="6">
        <v>300</v>
      </c>
      <c r="M25" s="6">
        <v>100</v>
      </c>
      <c r="O25" s="6">
        <v>100</v>
      </c>
    </row>
    <row r="26" spans="1:16" s="6" customFormat="1" ht="19.149999999999999" x14ac:dyDescent="0.4">
      <c r="A26" s="6" t="s">
        <v>170</v>
      </c>
      <c r="L26" s="6">
        <v>30</v>
      </c>
    </row>
    <row r="27" spans="1:16" s="6" customFormat="1" ht="19.149999999999999" x14ac:dyDescent="0.4">
      <c r="A27" s="6" t="s">
        <v>149</v>
      </c>
      <c r="K27" s="6">
        <v>50</v>
      </c>
    </row>
    <row r="28" spans="1:16" s="6" customFormat="1" ht="19.149999999999999" x14ac:dyDescent="0.4">
      <c r="A28" s="6" t="s">
        <v>179</v>
      </c>
      <c r="M28" s="6">
        <v>50</v>
      </c>
      <c r="N28" s="6">
        <v>50</v>
      </c>
      <c r="O28" s="6">
        <v>20</v>
      </c>
    </row>
    <row r="29" spans="1:16" s="6" customFormat="1" ht="19.149999999999999" x14ac:dyDescent="0.4">
      <c r="A29" s="6" t="s">
        <v>34</v>
      </c>
      <c r="L29" s="6">
        <v>50</v>
      </c>
      <c r="N29" s="6">
        <v>100</v>
      </c>
      <c r="O29" s="6">
        <v>100</v>
      </c>
    </row>
    <row r="30" spans="1:16" s="6" customFormat="1" ht="19.149999999999999" x14ac:dyDescent="0.4">
      <c r="A30" s="6" t="s">
        <v>33</v>
      </c>
      <c r="M30" s="6">
        <v>200</v>
      </c>
      <c r="N30" s="6">
        <v>200</v>
      </c>
    </row>
    <row r="31" spans="1:16" s="6" customFormat="1" ht="19.149999999999999" x14ac:dyDescent="0.4">
      <c r="A31" s="6" t="s">
        <v>204</v>
      </c>
      <c r="P31" s="6">
        <v>100</v>
      </c>
    </row>
    <row r="32" spans="1:16" s="6" customFormat="1" ht="19.149999999999999" x14ac:dyDescent="0.4">
      <c r="A32" s="6" t="s">
        <v>203</v>
      </c>
      <c r="P32" s="6">
        <v>100</v>
      </c>
    </row>
    <row r="33" spans="1:19" s="6" customFormat="1" ht="19.149999999999999" x14ac:dyDescent="0.4">
      <c r="A33" s="6" t="s">
        <v>185</v>
      </c>
      <c r="N33" s="6">
        <v>201</v>
      </c>
    </row>
    <row r="34" spans="1:19" s="6" customFormat="1" ht="19.149999999999999" x14ac:dyDescent="0.4">
      <c r="A34" s="6" t="s">
        <v>108</v>
      </c>
      <c r="E34" s="6">
        <v>100</v>
      </c>
    </row>
    <row r="35" spans="1:19" s="6" customFormat="1" ht="19.149999999999999" x14ac:dyDescent="0.4">
      <c r="A35" s="6" t="s">
        <v>180</v>
      </c>
      <c r="M35" s="6">
        <v>150</v>
      </c>
    </row>
    <row r="39" spans="1:19" s="8" customFormat="1" ht="19.149999999999999" x14ac:dyDescent="0.4">
      <c r="A39" s="10" t="s">
        <v>95</v>
      </c>
      <c r="B39" s="16">
        <f t="shared" ref="B39:O39" si="0">SUM(B2:B35)</f>
        <v>190</v>
      </c>
      <c r="C39" s="16">
        <f t="shared" si="0"/>
        <v>900</v>
      </c>
      <c r="D39" s="16">
        <f t="shared" si="0"/>
        <v>500</v>
      </c>
      <c r="E39" s="16">
        <f t="shared" si="0"/>
        <v>1200</v>
      </c>
      <c r="F39" s="16">
        <f t="shared" si="0"/>
        <v>1050</v>
      </c>
      <c r="G39" s="16">
        <f t="shared" si="0"/>
        <v>1150</v>
      </c>
      <c r="H39" s="16">
        <f t="shared" si="0"/>
        <v>1030</v>
      </c>
      <c r="I39" s="16">
        <f t="shared" si="0"/>
        <v>580</v>
      </c>
      <c r="J39" s="16">
        <f t="shared" si="0"/>
        <v>830</v>
      </c>
      <c r="K39" s="16">
        <f t="shared" si="0"/>
        <v>1830</v>
      </c>
      <c r="L39" s="16">
        <f t="shared" si="0"/>
        <v>1210</v>
      </c>
      <c r="M39" s="16">
        <f t="shared" si="0"/>
        <v>1600</v>
      </c>
      <c r="N39" s="16">
        <f t="shared" si="0"/>
        <v>1651</v>
      </c>
      <c r="O39" s="16">
        <f t="shared" si="0"/>
        <v>1320</v>
      </c>
      <c r="P39" s="16">
        <f t="shared" ref="P39:R39" si="1">SUM(P2:P35)</f>
        <v>1270</v>
      </c>
      <c r="Q39" s="16">
        <f t="shared" si="1"/>
        <v>80</v>
      </c>
      <c r="R39" s="16">
        <f t="shared" si="1"/>
        <v>80</v>
      </c>
    </row>
    <row r="40" spans="1:19" s="1" customFormat="1" ht="19.149999999999999" x14ac:dyDescent="0.4">
      <c r="A40" s="11" t="s">
        <v>44</v>
      </c>
      <c r="B40" s="11">
        <v>74</v>
      </c>
      <c r="C40" s="11">
        <v>0</v>
      </c>
      <c r="D40" s="11">
        <v>0</v>
      </c>
      <c r="E40" s="11">
        <v>108.99</v>
      </c>
      <c r="F40" s="11">
        <v>125.18</v>
      </c>
      <c r="G40" s="11">
        <v>414.28</v>
      </c>
      <c r="H40" s="11">
        <v>108.99</v>
      </c>
      <c r="I40" s="11">
        <v>25</v>
      </c>
      <c r="J40" s="11">
        <v>118.8</v>
      </c>
      <c r="K40" s="11">
        <v>28</v>
      </c>
      <c r="L40" s="11">
        <v>0</v>
      </c>
      <c r="M40" s="11">
        <v>50</v>
      </c>
      <c r="N40" s="11">
        <v>52</v>
      </c>
      <c r="O40" s="11">
        <f>115.55+54.9</f>
        <v>170.45</v>
      </c>
      <c r="P40" s="11">
        <f>23.66+39.11</f>
        <v>62.769999999999996</v>
      </c>
      <c r="Q40" s="11">
        <v>229.8</v>
      </c>
      <c r="R40" s="11">
        <v>0</v>
      </c>
      <c r="S40" s="11"/>
    </row>
    <row r="41" spans="1:19" s="1" customFormat="1" ht="19.149999999999999" x14ac:dyDescent="0.4">
      <c r="A41" s="12" t="s">
        <v>21</v>
      </c>
      <c r="B41" s="12">
        <f>B39-B40</f>
        <v>116</v>
      </c>
      <c r="C41" s="12">
        <f t="shared" ref="C41:G41" si="2">B41+C39-C40</f>
        <v>1016</v>
      </c>
      <c r="D41" s="12">
        <f t="shared" si="2"/>
        <v>1516</v>
      </c>
      <c r="E41" s="12">
        <f t="shared" si="2"/>
        <v>2607.0100000000002</v>
      </c>
      <c r="F41" s="12">
        <f t="shared" si="2"/>
        <v>3531.8300000000004</v>
      </c>
      <c r="G41" s="12">
        <f t="shared" si="2"/>
        <v>4267.55</v>
      </c>
      <c r="H41" s="12">
        <f t="shared" ref="H41:P41" si="3">G41+H39-H40</f>
        <v>5188.5600000000004</v>
      </c>
      <c r="I41" s="12">
        <f t="shared" si="3"/>
        <v>5743.56</v>
      </c>
      <c r="J41" s="12">
        <f t="shared" si="3"/>
        <v>6454.76</v>
      </c>
      <c r="K41" s="12">
        <f t="shared" si="3"/>
        <v>8256.76</v>
      </c>
      <c r="L41" s="12">
        <f t="shared" si="3"/>
        <v>9466.76</v>
      </c>
      <c r="M41" s="12">
        <f t="shared" si="3"/>
        <v>11016.76</v>
      </c>
      <c r="N41" s="12">
        <f t="shared" si="3"/>
        <v>12615.76</v>
      </c>
      <c r="O41" s="12">
        <f t="shared" si="3"/>
        <v>13765.31</v>
      </c>
      <c r="P41" s="12">
        <f t="shared" si="3"/>
        <v>14972.539999999999</v>
      </c>
      <c r="Q41" s="12">
        <f>P41+Q39-Q40</f>
        <v>14822.74</v>
      </c>
      <c r="R41" s="12">
        <f>Q41+R39-R40</f>
        <v>14902.74</v>
      </c>
      <c r="S41" s="1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E68-F71D-47C7-9726-D5C78DCB2659}">
  <dimension ref="A1:XEZ12"/>
  <sheetViews>
    <sheetView zoomScaleNormal="100" workbookViewId="0">
      <pane xSplit="1" topLeftCell="B1" activePane="topRight" state="frozen"/>
      <selection pane="topRight" activeCell="E16" sqref="E16"/>
    </sheetView>
  </sheetViews>
  <sheetFormatPr defaultColWidth="10.8203125" defaultRowHeight="15" x14ac:dyDescent="0.4"/>
  <sheetData>
    <row r="1" spans="1:16380" s="15" customFormat="1" ht="19.149999999999999" x14ac:dyDescent="0.4">
      <c r="A1" s="9" t="s">
        <v>42</v>
      </c>
      <c r="B1" s="13" t="s">
        <v>125</v>
      </c>
      <c r="C1" s="15" t="s">
        <v>115</v>
      </c>
      <c r="D1" s="17" t="s">
        <v>176</v>
      </c>
      <c r="E1" s="17" t="s">
        <v>128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</row>
    <row r="2" spans="1:16380" s="6" customFormat="1" ht="19.149999999999999" x14ac:dyDescent="0.4">
      <c r="A2" s="6" t="s">
        <v>97</v>
      </c>
      <c r="B2" s="6">
        <v>100</v>
      </c>
      <c r="D2" s="7"/>
      <c r="E2" s="7"/>
    </row>
    <row r="3" spans="1:16380" s="6" customFormat="1" ht="19.149999999999999" x14ac:dyDescent="0.4">
      <c r="A3" s="6" t="s">
        <v>124</v>
      </c>
      <c r="B3" s="6">
        <v>600</v>
      </c>
      <c r="C3" s="6">
        <v>0</v>
      </c>
      <c r="D3" s="7"/>
      <c r="E3" s="7"/>
    </row>
    <row r="4" spans="1:16380" s="6" customFormat="1" ht="19.149999999999999" x14ac:dyDescent="0.4">
      <c r="A4" s="6" t="s">
        <v>129</v>
      </c>
      <c r="B4" s="6">
        <v>375</v>
      </c>
      <c r="D4" s="7"/>
      <c r="E4" s="7"/>
    </row>
    <row r="5" spans="1:16380" s="6" customFormat="1" ht="19.149999999999999" x14ac:dyDescent="0.4">
      <c r="A5" s="6" t="s">
        <v>98</v>
      </c>
      <c r="B5" s="6">
        <v>50</v>
      </c>
      <c r="D5" s="7"/>
      <c r="E5" s="7"/>
    </row>
    <row r="10" spans="1:16380" s="8" customFormat="1" ht="19.149999999999999" x14ac:dyDescent="0.4">
      <c r="A10" s="10" t="s">
        <v>95</v>
      </c>
      <c r="B10" s="10">
        <f>SUM(B2:B5)</f>
        <v>1125</v>
      </c>
      <c r="C10" s="10">
        <f>SUM(C2:C5)</f>
        <v>0</v>
      </c>
      <c r="D10" s="10">
        <f>SUM(D2:D5)</f>
        <v>0</v>
      </c>
      <c r="E10" s="10">
        <f>SUM(E2:E5)</f>
        <v>0</v>
      </c>
    </row>
    <row r="11" spans="1:16380" s="1" customFormat="1" ht="19.149999999999999" x14ac:dyDescent="0.4">
      <c r="A11" s="11" t="s">
        <v>44</v>
      </c>
      <c r="B11" s="11">
        <v>722.31</v>
      </c>
      <c r="C11" s="11">
        <v>0</v>
      </c>
      <c r="D11" s="11">
        <v>0</v>
      </c>
      <c r="E11" s="11">
        <v>0</v>
      </c>
    </row>
    <row r="12" spans="1:16380" s="1" customFormat="1" ht="19.149999999999999" x14ac:dyDescent="0.4">
      <c r="A12" s="12" t="s">
        <v>21</v>
      </c>
      <c r="B12" s="12">
        <f>B10-B11</f>
        <v>402.69000000000005</v>
      </c>
      <c r="C12" s="12">
        <f t="shared" ref="C12:E12" si="0">C10-C11</f>
        <v>0</v>
      </c>
      <c r="D12" s="12">
        <f t="shared" si="0"/>
        <v>0</v>
      </c>
      <c r="E12" s="12">
        <f t="shared" si="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会供随喜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小啵啵</cp:lastModifiedBy>
  <dcterms:created xsi:type="dcterms:W3CDTF">2018-10-18T03:31:32Z</dcterms:created>
  <dcterms:modified xsi:type="dcterms:W3CDTF">2020-11-19T13:21:34Z</dcterms:modified>
</cp:coreProperties>
</file>