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Stefano\Ricerca\Collaborations\2020_FEAR\fluid injection SHIVA BRAVA\data\permeability\"/>
    </mc:Choice>
  </mc:AlternateContent>
  <bookViews>
    <workbookView xWindow="0" yWindow="0" windowWidth="11592" windowHeight="48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O22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M3" i="1" l="1"/>
  <c r="M4" i="1"/>
  <c r="M5" i="1"/>
  <c r="M6" i="1"/>
  <c r="M7" i="1"/>
  <c r="M8" i="1"/>
  <c r="M9" i="1"/>
  <c r="M10" i="1"/>
  <c r="M11" i="1"/>
  <c r="M12" i="1"/>
  <c r="M20" i="1"/>
  <c r="E20" i="1"/>
  <c r="M19" i="1"/>
  <c r="E19" i="1"/>
  <c r="M18" i="1"/>
  <c r="M17" i="1"/>
  <c r="M16" i="1"/>
  <c r="M15" i="1"/>
  <c r="M14" i="1"/>
  <c r="M13" i="1"/>
  <c r="E13" i="1"/>
</calcChain>
</file>

<file path=xl/sharedStrings.xml><?xml version="1.0" encoding="utf-8"?>
<sst xmlns="http://schemas.openxmlformats.org/spreadsheetml/2006/main" count="73" uniqueCount="33">
  <si>
    <t>s1949</t>
  </si>
  <si>
    <t>cycle</t>
  </si>
  <si>
    <t># cycles</t>
  </si>
  <si>
    <t>exp</t>
  </si>
  <si>
    <t>cycle_type</t>
  </si>
  <si>
    <t>error</t>
  </si>
  <si>
    <t>nomogram</t>
  </si>
  <si>
    <t>Sn</t>
  </si>
  <si>
    <t>Pc</t>
  </si>
  <si>
    <t>Pf</t>
  </si>
  <si>
    <t>Sn-Pf</t>
  </si>
  <si>
    <t>s1984</t>
  </si>
  <si>
    <t>before preshear</t>
  </si>
  <si>
    <t>after preshear</t>
  </si>
  <si>
    <t>after reactivation</t>
  </si>
  <si>
    <t>after reactivation 2</t>
  </si>
  <si>
    <t>ds volume = 2933 mm^3</t>
  </si>
  <si>
    <t>harmonics = 1</t>
  </si>
  <si>
    <t>in</t>
  </si>
  <si>
    <t>out</t>
  </si>
  <si>
    <t>diam = 51.1 mm</t>
  </si>
  <si>
    <t>mm</t>
  </si>
  <si>
    <t>s</t>
  </si>
  <si>
    <t>m2</t>
  </si>
  <si>
    <t>MPa</t>
  </si>
  <si>
    <t>thickness</t>
  </si>
  <si>
    <t>Oscillation period</t>
  </si>
  <si>
    <t>Permeability</t>
  </si>
  <si>
    <t>Crack transmissivity</t>
  </si>
  <si>
    <t>m3</t>
  </si>
  <si>
    <t>Hydraulic conductivity</t>
  </si>
  <si>
    <t>m/s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</si>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</sst>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11" fontId="0" fillId="0" borderId="0" xfId="0" applyNumberFormat="1"/>
    <xf numFmtId="0" fontId="0" fillId="0" borderId="0" xfId="0" applyFont="1" applyFill="1" applyBorder="1" applyAlignment="1">
      <alignment horizontal="left" wrapText="1"/>
    </xf>
    <xf numFmtId="1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1" workbookViewId="0">
      <selection activeCell="O25" sqref="O25"/>
    </sheetView>
  </sheetViews>
  <sheetFormatPr defaultRowHeight="14.4" x14ac:dyDescent="0.3"/>
  <cols>
    <col min="1" max="1" width="7.5546875" customWidth="1"/>
    <col min="2" max="2" width="5.88671875" bestFit="1" customWidth="1"/>
    <col min="3" max="3" width="19.6640625" bestFit="1" customWidth="1"/>
    <col min="5" max="5" width="13.109375" customWidth="1"/>
    <col min="6" max="6" width="8.44140625" bestFit="1" customWidth="1"/>
    <col min="7" max="7" width="13.44140625" bestFit="1" customWidth="1"/>
    <col min="8" max="8" width="8.6640625" bestFit="1" customWidth="1"/>
    <col min="9" max="9" width="11.44140625" bestFit="1" customWidth="1"/>
    <col min="10" max="12" width="5.33203125" bestFit="1" customWidth="1"/>
    <col min="13" max="13" width="6" bestFit="1" customWidth="1"/>
    <col min="15" max="15" width="13.109375" customWidth="1"/>
    <col min="16" max="16" width="13.5546875" customWidth="1"/>
  </cols>
  <sheetData>
    <row r="1" spans="1:16" s="1" customFormat="1" ht="43.2" x14ac:dyDescent="0.3">
      <c r="A1" s="3" t="s">
        <v>3</v>
      </c>
      <c r="B1" s="4" t="s">
        <v>1</v>
      </c>
      <c r="C1" s="4" t="s">
        <v>4</v>
      </c>
      <c r="D1" s="4" t="s">
        <v>25</v>
      </c>
      <c r="E1" s="22" t="s">
        <v>26</v>
      </c>
      <c r="F1" s="5" t="s">
        <v>2</v>
      </c>
      <c r="G1" s="4" t="s">
        <v>27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6" t="s">
        <v>10</v>
      </c>
      <c r="O1" s="24" t="s">
        <v>28</v>
      </c>
      <c r="P1" s="24" t="s">
        <v>30</v>
      </c>
    </row>
    <row r="2" spans="1:16" s="1" customFormat="1" x14ac:dyDescent="0.3">
      <c r="A2" s="7"/>
      <c r="B2" s="8"/>
      <c r="C2" s="8"/>
      <c r="D2" s="8" t="s">
        <v>21</v>
      </c>
      <c r="E2" s="8" t="s">
        <v>22</v>
      </c>
      <c r="F2" s="9"/>
      <c r="G2" s="8" t="s">
        <v>23</v>
      </c>
      <c r="H2" s="8" t="s">
        <v>23</v>
      </c>
      <c r="I2" s="8"/>
      <c r="J2" s="8" t="s">
        <v>24</v>
      </c>
      <c r="K2" s="8" t="s">
        <v>24</v>
      </c>
      <c r="L2" s="8" t="s">
        <v>24</v>
      </c>
      <c r="M2" s="10" t="s">
        <v>24</v>
      </c>
      <c r="O2" s="14" t="s">
        <v>29</v>
      </c>
      <c r="P2" s="14" t="s">
        <v>31</v>
      </c>
    </row>
    <row r="3" spans="1:16" x14ac:dyDescent="0.3">
      <c r="A3" s="11" t="s">
        <v>0</v>
      </c>
      <c r="B3" s="9">
        <v>1</v>
      </c>
      <c r="C3" s="9" t="s">
        <v>12</v>
      </c>
      <c r="D3" s="9">
        <v>2.27</v>
      </c>
      <c r="E3" s="9">
        <v>30</v>
      </c>
      <c r="F3" s="9">
        <v>10</v>
      </c>
      <c r="G3" s="12">
        <v>7.2899999999999999E-17</v>
      </c>
      <c r="H3" s="12">
        <v>8.3999999999999996E-19</v>
      </c>
      <c r="I3" s="9"/>
      <c r="J3" s="9">
        <v>10</v>
      </c>
      <c r="K3" s="9">
        <v>7.5</v>
      </c>
      <c r="L3" s="8">
        <v>2.5</v>
      </c>
      <c r="M3" s="10">
        <f t="shared" ref="M3:M12" si="0">J3-L3</f>
        <v>7.5</v>
      </c>
      <c r="O3" s="23">
        <f>D3/1000*G3</f>
        <v>1.65483E-19</v>
      </c>
      <c r="P3" s="23">
        <f>G3*9800000</f>
        <v>7.1442E-10</v>
      </c>
    </row>
    <row r="4" spans="1:16" x14ac:dyDescent="0.3">
      <c r="A4" s="11" t="s">
        <v>0</v>
      </c>
      <c r="B4" s="9">
        <v>2</v>
      </c>
      <c r="C4" s="9" t="s">
        <v>12</v>
      </c>
      <c r="D4" s="9">
        <v>2.27</v>
      </c>
      <c r="E4" s="9">
        <v>15</v>
      </c>
      <c r="F4" s="9">
        <v>6</v>
      </c>
      <c r="G4" s="12">
        <v>8.5400000000000005E-17</v>
      </c>
      <c r="H4" s="12">
        <v>9.8499999999999996E-19</v>
      </c>
      <c r="I4" s="9"/>
      <c r="J4" s="9">
        <v>10</v>
      </c>
      <c r="K4" s="9">
        <v>7.5</v>
      </c>
      <c r="L4" s="8">
        <v>2.5</v>
      </c>
      <c r="M4" s="10">
        <f t="shared" si="0"/>
        <v>7.5</v>
      </c>
      <c r="O4" s="23">
        <f t="shared" ref="O4:O20" si="1">D4/1000*G4</f>
        <v>1.93858E-19</v>
      </c>
      <c r="P4" s="23">
        <f t="shared" ref="P4:P20" si="2">G4*9800000</f>
        <v>8.3692000000000004E-10</v>
      </c>
    </row>
    <row r="5" spans="1:16" x14ac:dyDescent="0.3">
      <c r="A5" s="11" t="s">
        <v>0</v>
      </c>
      <c r="B5" s="9">
        <v>3</v>
      </c>
      <c r="C5" s="9" t="s">
        <v>13</v>
      </c>
      <c r="D5" s="9">
        <v>1.86</v>
      </c>
      <c r="E5" s="9">
        <v>15</v>
      </c>
      <c r="F5" s="9">
        <v>5</v>
      </c>
      <c r="G5" s="12">
        <v>4.7999999999999997E-17</v>
      </c>
      <c r="H5" s="12">
        <v>5.6999999999999995E-19</v>
      </c>
      <c r="I5" s="9"/>
      <c r="J5" s="9">
        <v>10</v>
      </c>
      <c r="K5" s="9">
        <v>7.5</v>
      </c>
      <c r="L5" s="8">
        <v>2.5</v>
      </c>
      <c r="M5" s="10">
        <f t="shared" si="0"/>
        <v>7.5</v>
      </c>
      <c r="O5" s="23">
        <f t="shared" si="1"/>
        <v>8.9280000000000005E-20</v>
      </c>
      <c r="P5" s="23">
        <f t="shared" si="2"/>
        <v>4.7039999999999995E-10</v>
      </c>
    </row>
    <row r="6" spans="1:16" x14ac:dyDescent="0.3">
      <c r="A6" s="11" t="s">
        <v>0</v>
      </c>
      <c r="B6" s="9">
        <v>3</v>
      </c>
      <c r="C6" s="9" t="s">
        <v>13</v>
      </c>
      <c r="D6" s="9">
        <v>1.86</v>
      </c>
      <c r="E6" s="9">
        <v>15</v>
      </c>
      <c r="F6" s="9">
        <v>5</v>
      </c>
      <c r="G6" s="12">
        <v>4.7E-17</v>
      </c>
      <c r="H6" s="12">
        <v>5.7000000000000002E-17</v>
      </c>
      <c r="I6" s="9"/>
      <c r="J6" s="9">
        <v>10</v>
      </c>
      <c r="K6" s="9">
        <v>7.5</v>
      </c>
      <c r="L6" s="8">
        <v>2.5</v>
      </c>
      <c r="M6" s="10">
        <f t="shared" si="0"/>
        <v>7.5</v>
      </c>
      <c r="O6" s="23">
        <f t="shared" si="1"/>
        <v>8.7419999999999999E-20</v>
      </c>
      <c r="P6" s="23">
        <f t="shared" si="2"/>
        <v>4.6059999999999999E-10</v>
      </c>
    </row>
    <row r="7" spans="1:16" x14ac:dyDescent="0.3">
      <c r="A7" s="11" t="s">
        <v>0</v>
      </c>
      <c r="B7" s="9">
        <v>4</v>
      </c>
      <c r="C7" s="9" t="s">
        <v>13</v>
      </c>
      <c r="D7" s="9">
        <v>1.86</v>
      </c>
      <c r="E7" s="9">
        <v>9</v>
      </c>
      <c r="F7" s="9">
        <v>13</v>
      </c>
      <c r="G7" s="12">
        <v>1.9000000000000001E-16</v>
      </c>
      <c r="H7" s="12">
        <v>5.4000000000000002E-17</v>
      </c>
      <c r="I7" s="9"/>
      <c r="J7" s="9">
        <v>10</v>
      </c>
      <c r="K7" s="9">
        <v>7.5</v>
      </c>
      <c r="L7" s="8">
        <v>2.5</v>
      </c>
      <c r="M7" s="10">
        <f t="shared" si="0"/>
        <v>7.5</v>
      </c>
      <c r="O7" s="23">
        <f t="shared" si="1"/>
        <v>3.5340000000000003E-19</v>
      </c>
      <c r="P7" s="23">
        <f t="shared" si="2"/>
        <v>1.862E-9</v>
      </c>
    </row>
    <row r="8" spans="1:16" x14ac:dyDescent="0.3">
      <c r="A8" s="11" t="s">
        <v>0</v>
      </c>
      <c r="B8" s="9">
        <v>4</v>
      </c>
      <c r="C8" s="9" t="s">
        <v>13</v>
      </c>
      <c r="D8" s="9">
        <v>1.86</v>
      </c>
      <c r="E8" s="9">
        <v>9</v>
      </c>
      <c r="F8" s="9">
        <v>13</v>
      </c>
      <c r="G8" s="12">
        <v>1.2999999999999999E-16</v>
      </c>
      <c r="H8" s="12">
        <v>6.9799999999999995E-17</v>
      </c>
      <c r="I8" s="9"/>
      <c r="J8" s="9">
        <v>10</v>
      </c>
      <c r="K8" s="9">
        <v>7.5</v>
      </c>
      <c r="L8" s="8">
        <v>2.5</v>
      </c>
      <c r="M8" s="10">
        <f t="shared" si="0"/>
        <v>7.5</v>
      </c>
      <c r="O8" s="23">
        <f t="shared" si="1"/>
        <v>2.4179999999999999E-19</v>
      </c>
      <c r="P8" s="23">
        <f t="shared" si="2"/>
        <v>1.2739999999999999E-9</v>
      </c>
    </row>
    <row r="9" spans="1:16" x14ac:dyDescent="0.3">
      <c r="A9" s="11" t="s">
        <v>0</v>
      </c>
      <c r="B9" s="9">
        <v>5</v>
      </c>
      <c r="C9" s="9" t="s">
        <v>14</v>
      </c>
      <c r="D9" s="9">
        <v>1.6</v>
      </c>
      <c r="E9" s="9">
        <v>30</v>
      </c>
      <c r="F9" s="9">
        <v>12</v>
      </c>
      <c r="G9" s="12">
        <v>1.37E-17</v>
      </c>
      <c r="H9" s="12">
        <v>2.1E-18</v>
      </c>
      <c r="I9" s="9"/>
      <c r="J9" s="9">
        <v>10</v>
      </c>
      <c r="K9" s="9">
        <v>7.5</v>
      </c>
      <c r="L9" s="8">
        <v>6.5</v>
      </c>
      <c r="M9" s="10">
        <f t="shared" si="0"/>
        <v>3.5</v>
      </c>
      <c r="O9" s="23">
        <f t="shared" si="1"/>
        <v>2.192E-20</v>
      </c>
      <c r="P9" s="23">
        <f t="shared" si="2"/>
        <v>1.3425999999999998E-10</v>
      </c>
    </row>
    <row r="10" spans="1:16" x14ac:dyDescent="0.3">
      <c r="A10" s="11" t="s">
        <v>0</v>
      </c>
      <c r="B10" s="9">
        <v>5</v>
      </c>
      <c r="C10" s="9" t="s">
        <v>14</v>
      </c>
      <c r="D10" s="9">
        <v>1.6</v>
      </c>
      <c r="E10" s="9">
        <v>30</v>
      </c>
      <c r="F10" s="9">
        <v>12</v>
      </c>
      <c r="G10" s="12">
        <v>2.14E-17</v>
      </c>
      <c r="H10" s="12">
        <v>3.6699999999999997E-18</v>
      </c>
      <c r="I10" s="9"/>
      <c r="J10" s="9">
        <v>10</v>
      </c>
      <c r="K10" s="9">
        <v>7.5</v>
      </c>
      <c r="L10" s="8">
        <v>6.5</v>
      </c>
      <c r="M10" s="10">
        <f t="shared" si="0"/>
        <v>3.5</v>
      </c>
      <c r="O10" s="23">
        <f t="shared" si="1"/>
        <v>3.424E-20</v>
      </c>
      <c r="P10" s="23">
        <f t="shared" si="2"/>
        <v>2.0972E-10</v>
      </c>
    </row>
    <row r="11" spans="1:16" x14ac:dyDescent="0.3">
      <c r="A11" s="11" t="s">
        <v>0</v>
      </c>
      <c r="B11" s="9">
        <v>6</v>
      </c>
      <c r="C11" s="9" t="s">
        <v>14</v>
      </c>
      <c r="D11" s="9">
        <v>1.6</v>
      </c>
      <c r="E11" s="9">
        <v>15</v>
      </c>
      <c r="F11" s="9">
        <v>36</v>
      </c>
      <c r="G11" s="12">
        <v>1.7160000000000001E-17</v>
      </c>
      <c r="H11" s="12">
        <v>2.0100000000000001E-18</v>
      </c>
      <c r="I11" s="9"/>
      <c r="J11" s="9">
        <v>10</v>
      </c>
      <c r="K11" s="9">
        <v>7.5</v>
      </c>
      <c r="L11" s="8">
        <v>6.5</v>
      </c>
      <c r="M11" s="10">
        <f t="shared" si="0"/>
        <v>3.5</v>
      </c>
      <c r="O11" s="23">
        <f t="shared" si="1"/>
        <v>2.7456000000000004E-20</v>
      </c>
      <c r="P11" s="23">
        <f t="shared" si="2"/>
        <v>1.6816800000000001E-10</v>
      </c>
    </row>
    <row r="12" spans="1:16" x14ac:dyDescent="0.3">
      <c r="A12" s="11" t="s">
        <v>0</v>
      </c>
      <c r="B12" s="9">
        <v>6</v>
      </c>
      <c r="C12" s="9" t="s">
        <v>14</v>
      </c>
      <c r="D12" s="9">
        <v>1.6</v>
      </c>
      <c r="E12" s="9">
        <v>15</v>
      </c>
      <c r="F12" s="9">
        <v>36</v>
      </c>
      <c r="G12" s="12">
        <v>1.4800000000000001E-17</v>
      </c>
      <c r="H12" s="12">
        <v>1.02E-17</v>
      </c>
      <c r="I12" s="9"/>
      <c r="J12" s="9">
        <v>10</v>
      </c>
      <c r="K12" s="9">
        <v>7.5</v>
      </c>
      <c r="L12" s="8">
        <v>6.5</v>
      </c>
      <c r="M12" s="10">
        <f t="shared" si="0"/>
        <v>3.5</v>
      </c>
      <c r="O12" s="23">
        <f t="shared" si="1"/>
        <v>2.3680000000000003E-20</v>
      </c>
      <c r="P12" s="23">
        <f t="shared" si="2"/>
        <v>1.4504000000000002E-10</v>
      </c>
    </row>
    <row r="13" spans="1:16" s="2" customFormat="1" x14ac:dyDescent="0.3">
      <c r="A13" s="13" t="s">
        <v>11</v>
      </c>
      <c r="B13" s="14">
        <v>1</v>
      </c>
      <c r="C13" s="14" t="s">
        <v>12</v>
      </c>
      <c r="D13" s="14">
        <v>2.68</v>
      </c>
      <c r="E13" s="14">
        <f>60*0.15</f>
        <v>9</v>
      </c>
      <c r="F13" s="14"/>
      <c r="G13" s="15">
        <v>1.254E-16</v>
      </c>
      <c r="H13" s="15">
        <v>1.5740000000000001E-17</v>
      </c>
      <c r="I13" s="14" t="s">
        <v>19</v>
      </c>
      <c r="J13" s="14">
        <v>10</v>
      </c>
      <c r="K13" s="14">
        <v>7.5</v>
      </c>
      <c r="L13" s="14">
        <v>2.5</v>
      </c>
      <c r="M13" s="16">
        <f t="shared" ref="M13:M20" si="3">J13-L13</f>
        <v>7.5</v>
      </c>
      <c r="O13" s="23">
        <f t="shared" si="1"/>
        <v>3.3607200000000003E-19</v>
      </c>
      <c r="P13" s="23">
        <f t="shared" si="2"/>
        <v>1.2289199999999999E-9</v>
      </c>
    </row>
    <row r="14" spans="1:16" s="1" customFormat="1" x14ac:dyDescent="0.3">
      <c r="A14" s="7" t="s">
        <v>11</v>
      </c>
      <c r="B14" s="8">
        <v>2</v>
      </c>
      <c r="C14" s="8" t="s">
        <v>13</v>
      </c>
      <c r="D14" s="8">
        <v>2.35</v>
      </c>
      <c r="E14" s="8">
        <v>9</v>
      </c>
      <c r="F14" s="8"/>
      <c r="G14" s="17">
        <v>1.135E-16</v>
      </c>
      <c r="H14" s="17">
        <v>5.1400000000000001E-17</v>
      </c>
      <c r="I14" s="8" t="s">
        <v>19</v>
      </c>
      <c r="J14" s="8">
        <v>10</v>
      </c>
      <c r="K14" s="8">
        <v>7.5</v>
      </c>
      <c r="L14" s="8">
        <v>2.5</v>
      </c>
      <c r="M14" s="10">
        <f t="shared" si="3"/>
        <v>7.5</v>
      </c>
      <c r="O14" s="23">
        <f t="shared" si="1"/>
        <v>2.6672500000000002E-19</v>
      </c>
      <c r="P14" s="23">
        <f t="shared" si="2"/>
        <v>1.1123E-9</v>
      </c>
    </row>
    <row r="15" spans="1:16" s="1" customFormat="1" x14ac:dyDescent="0.3">
      <c r="A15" s="7" t="s">
        <v>11</v>
      </c>
      <c r="B15" s="8">
        <v>3</v>
      </c>
      <c r="C15" s="8" t="s">
        <v>13</v>
      </c>
      <c r="D15" s="8">
        <v>2.35</v>
      </c>
      <c r="E15" s="8">
        <v>15</v>
      </c>
      <c r="F15" s="8"/>
      <c r="G15" s="17">
        <v>1.027E-16</v>
      </c>
      <c r="H15" s="17">
        <v>2.2909999999999999E-17</v>
      </c>
      <c r="I15" s="8" t="s">
        <v>19</v>
      </c>
      <c r="J15" s="8">
        <v>10</v>
      </c>
      <c r="K15" s="8">
        <v>7.5</v>
      </c>
      <c r="L15" s="8">
        <v>2.5</v>
      </c>
      <c r="M15" s="10">
        <f t="shared" si="3"/>
        <v>7.5</v>
      </c>
      <c r="O15" s="23">
        <f t="shared" si="1"/>
        <v>2.4134500000000001E-19</v>
      </c>
      <c r="P15" s="23">
        <f t="shared" si="2"/>
        <v>1.0064600000000001E-9</v>
      </c>
    </row>
    <row r="16" spans="1:16" s="1" customFormat="1" x14ac:dyDescent="0.3">
      <c r="A16" s="7" t="s">
        <v>11</v>
      </c>
      <c r="B16" s="8">
        <v>4</v>
      </c>
      <c r="C16" s="8" t="s">
        <v>14</v>
      </c>
      <c r="D16" s="8">
        <v>1.83</v>
      </c>
      <c r="E16" s="8">
        <v>15</v>
      </c>
      <c r="F16" s="8"/>
      <c r="G16" s="17">
        <v>1.912E-17</v>
      </c>
      <c r="H16" s="17">
        <v>2.5840000000000001E-17</v>
      </c>
      <c r="I16" s="8" t="s">
        <v>19</v>
      </c>
      <c r="J16" s="8">
        <v>10</v>
      </c>
      <c r="K16" s="8">
        <v>7.5</v>
      </c>
      <c r="L16" s="8">
        <v>6.5</v>
      </c>
      <c r="M16" s="10">
        <f t="shared" si="3"/>
        <v>3.5</v>
      </c>
      <c r="O16" s="23">
        <f t="shared" si="1"/>
        <v>3.4989600000000003E-20</v>
      </c>
      <c r="P16" s="23">
        <f t="shared" si="2"/>
        <v>1.8737599999999999E-10</v>
      </c>
    </row>
    <row r="17" spans="1:16" s="1" customFormat="1" x14ac:dyDescent="0.3">
      <c r="A17" s="7" t="s">
        <v>11</v>
      </c>
      <c r="B17" s="8">
        <v>5</v>
      </c>
      <c r="C17" s="8" t="s">
        <v>14</v>
      </c>
      <c r="D17" s="8">
        <v>1.74</v>
      </c>
      <c r="E17" s="8">
        <v>15</v>
      </c>
      <c r="F17" s="8"/>
      <c r="G17" s="17">
        <v>2.4570000000000001E-17</v>
      </c>
      <c r="H17" s="17">
        <v>1.9919999999999999E-18</v>
      </c>
      <c r="I17" s="8" t="s">
        <v>18</v>
      </c>
      <c r="J17" s="8">
        <v>10</v>
      </c>
      <c r="K17" s="8">
        <v>7.5</v>
      </c>
      <c r="L17" s="8">
        <v>2.5</v>
      </c>
      <c r="M17" s="10">
        <f t="shared" si="3"/>
        <v>7.5</v>
      </c>
      <c r="O17" s="23">
        <f t="shared" si="1"/>
        <v>4.2751800000000001E-20</v>
      </c>
      <c r="P17" s="23">
        <f t="shared" si="2"/>
        <v>2.4078600000000002E-10</v>
      </c>
    </row>
    <row r="18" spans="1:16" s="1" customFormat="1" x14ac:dyDescent="0.3">
      <c r="A18" s="7" t="s">
        <v>11</v>
      </c>
      <c r="B18" s="8">
        <v>6</v>
      </c>
      <c r="C18" s="8" t="s">
        <v>15</v>
      </c>
      <c r="D18" s="8">
        <v>1.61</v>
      </c>
      <c r="E18" s="8">
        <v>15</v>
      </c>
      <c r="F18" s="8"/>
      <c r="G18" s="17">
        <v>1.519E-17</v>
      </c>
      <c r="H18" s="17">
        <v>6.1560000000000002E-18</v>
      </c>
      <c r="I18" s="8" t="s">
        <v>19</v>
      </c>
      <c r="J18" s="8">
        <v>10</v>
      </c>
      <c r="K18" s="8">
        <v>7.5</v>
      </c>
      <c r="L18" s="8">
        <v>6.9</v>
      </c>
      <c r="M18" s="10">
        <f t="shared" si="3"/>
        <v>3.0999999999999996</v>
      </c>
      <c r="O18" s="23">
        <f t="shared" si="1"/>
        <v>2.4455900000000003E-20</v>
      </c>
      <c r="P18" s="23">
        <f t="shared" si="2"/>
        <v>1.4886200000000001E-10</v>
      </c>
    </row>
    <row r="19" spans="1:16" s="1" customFormat="1" x14ac:dyDescent="0.3">
      <c r="A19" s="7" t="s">
        <v>11</v>
      </c>
      <c r="B19" s="8">
        <v>7</v>
      </c>
      <c r="C19" s="8" t="s">
        <v>15</v>
      </c>
      <c r="D19" s="8">
        <v>1.65</v>
      </c>
      <c r="E19" s="8">
        <f>60*0.25</f>
        <v>15</v>
      </c>
      <c r="F19" s="8"/>
      <c r="G19" s="17">
        <v>2.3040000000000001E-17</v>
      </c>
      <c r="H19" s="17">
        <v>2.61E-18</v>
      </c>
      <c r="I19" s="8" t="s">
        <v>19</v>
      </c>
      <c r="J19" s="8">
        <v>10</v>
      </c>
      <c r="K19" s="8">
        <v>7.5</v>
      </c>
      <c r="L19" s="8">
        <v>2.5</v>
      </c>
      <c r="M19" s="10">
        <f t="shared" si="3"/>
        <v>7.5</v>
      </c>
      <c r="O19" s="23">
        <f t="shared" si="1"/>
        <v>3.8015999999999999E-20</v>
      </c>
      <c r="P19" s="23">
        <f t="shared" si="2"/>
        <v>2.2579199999999999E-10</v>
      </c>
    </row>
    <row r="20" spans="1:16" s="1" customFormat="1" x14ac:dyDescent="0.3">
      <c r="A20" s="18" t="s">
        <v>11</v>
      </c>
      <c r="B20" s="19">
        <v>8</v>
      </c>
      <c r="C20" s="19" t="s">
        <v>15</v>
      </c>
      <c r="D20" s="19">
        <v>1.64</v>
      </c>
      <c r="E20" s="19">
        <f>60*0.15</f>
        <v>9</v>
      </c>
      <c r="F20" s="19"/>
      <c r="G20" s="20">
        <v>2.2459999999999999E-17</v>
      </c>
      <c r="H20" s="20">
        <v>3.3039999999999999E-18</v>
      </c>
      <c r="I20" s="19" t="s">
        <v>18</v>
      </c>
      <c r="J20" s="19">
        <v>10</v>
      </c>
      <c r="K20" s="19">
        <v>7.5</v>
      </c>
      <c r="L20" s="19">
        <v>2.5</v>
      </c>
      <c r="M20" s="21">
        <f t="shared" si="3"/>
        <v>7.5</v>
      </c>
      <c r="O20" s="23">
        <f t="shared" si="1"/>
        <v>3.6834399999999999E-20</v>
      </c>
      <c r="P20" s="23">
        <f t="shared" si="2"/>
        <v>2.2010799999999999E-10</v>
      </c>
    </row>
    <row r="21" spans="1:16" s="1" customFormat="1" x14ac:dyDescent="0.3"/>
    <row r="22" spans="1:16" s="1" customFormat="1" x14ac:dyDescent="0.3">
      <c r="A22" s="14" t="s">
        <v>32</v>
      </c>
      <c r="O22" s="25">
        <f>AVERAGE(O3:O20)</f>
        <v>1.2554037222222224E-19</v>
      </c>
    </row>
    <row r="23" spans="1:16" s="1" customFormat="1" x14ac:dyDescent="0.3"/>
    <row r="24" spans="1:16" s="1" customFormat="1" x14ac:dyDescent="0.3">
      <c r="A24" s="1" t="s">
        <v>20</v>
      </c>
      <c r="B24"/>
      <c r="O24" s="25"/>
    </row>
    <row r="25" spans="1:16" x14ac:dyDescent="0.3">
      <c r="A25" s="1" t="s">
        <v>16</v>
      </c>
    </row>
    <row r="26" spans="1:16" x14ac:dyDescent="0.3">
      <c r="A26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Aretusini</dc:creator>
  <cp:lastModifiedBy>Stefano Aretusini</cp:lastModifiedBy>
  <dcterms:created xsi:type="dcterms:W3CDTF">2022-04-28T07:11:55Z</dcterms:created>
  <dcterms:modified xsi:type="dcterms:W3CDTF">2023-11-30T09:35:34Z</dcterms:modified>
</cp:coreProperties>
</file>