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3.Deving\스터디자료\데이터애널리틱스\데이터 에널리틱스 pdf\"/>
    </mc:Choice>
  </mc:AlternateContent>
  <bookViews>
    <workbookView xWindow="0" yWindow="0" windowWidth="17685" windowHeight="106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2" l="1"/>
  <c r="B10" i="2"/>
  <c r="K3" i="1"/>
  <c r="M27" i="1"/>
  <c r="L37" i="1"/>
  <c r="L27" i="1"/>
  <c r="K41" i="1"/>
  <c r="G41" i="1"/>
  <c r="F41" i="1"/>
  <c r="I41" i="1" s="1"/>
  <c r="J41" i="1" s="1"/>
  <c r="K40" i="1"/>
  <c r="G40" i="1"/>
  <c r="F40" i="1"/>
  <c r="K39" i="1"/>
  <c r="I39" i="1"/>
  <c r="J39" i="1" s="1"/>
  <c r="G39" i="1"/>
  <c r="F39" i="1"/>
  <c r="K36" i="1"/>
  <c r="G36" i="1"/>
  <c r="F36" i="1"/>
  <c r="K35" i="1"/>
  <c r="G35" i="1"/>
  <c r="F35" i="1"/>
  <c r="I35" i="1" s="1"/>
  <c r="J35" i="1" s="1"/>
  <c r="K38" i="1"/>
  <c r="G38" i="1"/>
  <c r="F38" i="1"/>
  <c r="I38" i="1" s="1"/>
  <c r="J38" i="1" s="1"/>
  <c r="K37" i="1"/>
  <c r="G37" i="1"/>
  <c r="F37" i="1"/>
  <c r="K34" i="1"/>
  <c r="I34" i="1"/>
  <c r="J34" i="1" s="1"/>
  <c r="G34" i="1"/>
  <c r="F34" i="1"/>
  <c r="K33" i="1"/>
  <c r="I33" i="1"/>
  <c r="J33" i="1" s="1"/>
  <c r="G33" i="1"/>
  <c r="F33" i="1"/>
  <c r="K32" i="1"/>
  <c r="G32" i="1"/>
  <c r="F32" i="1"/>
  <c r="K31" i="1"/>
  <c r="G31" i="1"/>
  <c r="F31" i="1"/>
  <c r="I31" i="1" s="1"/>
  <c r="J31" i="1" s="1"/>
  <c r="K30" i="1"/>
  <c r="G30" i="1"/>
  <c r="F30" i="1"/>
  <c r="K29" i="1"/>
  <c r="G29" i="1"/>
  <c r="F29" i="1"/>
  <c r="K28" i="1"/>
  <c r="I28" i="1"/>
  <c r="J28" i="1" s="1"/>
  <c r="G28" i="1"/>
  <c r="F28" i="1"/>
  <c r="K27" i="1"/>
  <c r="I27" i="1"/>
  <c r="J27" i="1" s="1"/>
  <c r="G27" i="1"/>
  <c r="F27" i="1"/>
  <c r="I30" i="1" l="1"/>
  <c r="J30" i="1" s="1"/>
  <c r="I29" i="1"/>
  <c r="J29" i="1" s="1"/>
  <c r="I32" i="1"/>
  <c r="J32" i="1" s="1"/>
  <c r="I37" i="1"/>
  <c r="J37" i="1" s="1"/>
  <c r="I36" i="1"/>
  <c r="J36" i="1" s="1"/>
  <c r="I40" i="1"/>
  <c r="J40" i="1" s="1"/>
  <c r="G3" i="1" l="1"/>
  <c r="F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F22" i="1"/>
  <c r="G22" i="1"/>
  <c r="F21" i="1"/>
  <c r="G21" i="1"/>
  <c r="F20" i="1"/>
  <c r="G20" i="1"/>
  <c r="F19" i="1"/>
  <c r="G19" i="1"/>
  <c r="F18" i="1"/>
  <c r="G1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I20" i="1" l="1"/>
  <c r="J20" i="1" s="1"/>
  <c r="I19" i="1"/>
  <c r="J19" i="1" s="1"/>
  <c r="I21" i="1"/>
  <c r="J21" i="1" s="1"/>
  <c r="I13" i="1"/>
  <c r="J13" i="1" s="1"/>
  <c r="I5" i="1"/>
  <c r="J5" i="1" s="1"/>
  <c r="I15" i="1"/>
  <c r="J15" i="1" s="1"/>
  <c r="I7" i="1"/>
  <c r="J7" i="1" s="1"/>
  <c r="I17" i="1"/>
  <c r="J17" i="1" s="1"/>
  <c r="I9" i="1"/>
  <c r="J9" i="1" s="1"/>
  <c r="I11" i="1"/>
  <c r="J11" i="1" s="1"/>
  <c r="I18" i="1"/>
  <c r="J18" i="1" s="1"/>
  <c r="I22" i="1"/>
  <c r="J22" i="1" s="1"/>
  <c r="I14" i="1"/>
  <c r="J14" i="1" s="1"/>
  <c r="I10" i="1"/>
  <c r="J10" i="1" s="1"/>
  <c r="I6" i="1"/>
  <c r="J6" i="1" s="1"/>
  <c r="I16" i="1"/>
  <c r="J16" i="1" s="1"/>
  <c r="I12" i="1"/>
  <c r="J12" i="1" s="1"/>
  <c r="I8" i="1"/>
  <c r="J8" i="1" s="1"/>
  <c r="I4" i="1"/>
  <c r="J4" i="1" s="1"/>
  <c r="I3" i="1"/>
  <c r="J3" i="1" s="1"/>
</calcChain>
</file>

<file path=xl/sharedStrings.xml><?xml version="1.0" encoding="utf-8"?>
<sst xmlns="http://schemas.openxmlformats.org/spreadsheetml/2006/main" count="38" uniqueCount="36">
  <si>
    <t>E1</t>
    <phoneticPr fontId="3" type="noConversion"/>
  </si>
  <si>
    <t>E2</t>
    <phoneticPr fontId="3" type="noConversion"/>
  </si>
  <si>
    <t>do</t>
    <phoneticPr fontId="3" type="noConversion"/>
  </si>
  <si>
    <t>d1</t>
    <phoneticPr fontId="3" type="noConversion"/>
  </si>
  <si>
    <t>레코드</t>
    <phoneticPr fontId="3" type="noConversion"/>
  </si>
  <si>
    <t>F</t>
    <phoneticPr fontId="3" type="noConversion"/>
  </si>
  <si>
    <t>집합</t>
    <phoneticPr fontId="3" type="noConversion"/>
  </si>
  <si>
    <t>훈련데이터</t>
    <phoneticPr fontId="3" type="noConversion"/>
  </si>
  <si>
    <t>테스트데이터</t>
    <phoneticPr fontId="3" type="noConversion"/>
  </si>
  <si>
    <t>판별식 d1 &gt;= d0 면 0 else 1의 결과</t>
    <phoneticPr fontId="3" type="noConversion"/>
  </si>
  <si>
    <t>결과</t>
    <phoneticPr fontId="3" type="noConversion"/>
  </si>
  <si>
    <t>tF</t>
    <phoneticPr fontId="3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</si>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</sst>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2" applyAlignment="1">
      <alignment horizontal="center" vertical="center"/>
    </xf>
    <xf numFmtId="0" fontId="2" fillId="0" borderId="0" xfId="2" applyFill="1" applyBorder="1" applyAlignment="1">
      <alignment horizontal="center" vertical="center"/>
    </xf>
    <xf numFmtId="9" fontId="0" fillId="0" borderId="0" xfId="1" applyFo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Continuous" vertical="center"/>
    </xf>
    <xf numFmtId="0" fontId="0" fillId="3" borderId="0" xfId="0" applyFill="1" applyAlignment="1">
      <alignment horizontal="center" vertical="center"/>
    </xf>
  </cellXfs>
  <cellStyles count="3">
    <cellStyle name="백분율" xfId="1" builtinId="5"/>
    <cellStyle name="요약" xfId="2" builtinId="2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1"/>
  <sheetViews>
    <sheetView tabSelected="1" workbookViewId="0"/>
  </sheetViews>
  <sheetFormatPr defaultRowHeight="16.5" x14ac:dyDescent="0.3"/>
  <cols>
    <col min="2" max="2" width="13" style="6" bestFit="1" customWidth="1"/>
    <col min="3" max="3" width="7.125" bestFit="1" customWidth="1"/>
    <col min="8" max="8" width="5.125" style="6" customWidth="1"/>
    <col min="9" max="9" width="35.25" bestFit="1" customWidth="1"/>
  </cols>
  <sheetData>
    <row r="2" spans="2:19" ht="17.25" thickBot="1" x14ac:dyDescent="0.35">
      <c r="B2" s="9" t="s">
        <v>6</v>
      </c>
      <c r="C2" s="9" t="s">
        <v>4</v>
      </c>
      <c r="D2" s="9" t="s">
        <v>0</v>
      </c>
      <c r="E2" s="9" t="s">
        <v>1</v>
      </c>
      <c r="F2" s="9" t="s">
        <v>2</v>
      </c>
      <c r="G2" s="9" t="s">
        <v>3</v>
      </c>
      <c r="H2" s="9" t="s">
        <v>5</v>
      </c>
      <c r="I2" s="10" t="s">
        <v>9</v>
      </c>
      <c r="J2" s="10" t="s">
        <v>10</v>
      </c>
      <c r="K2" s="10" t="s">
        <v>11</v>
      </c>
    </row>
    <row r="3" spans="2:19" ht="17.25" thickTop="1" x14ac:dyDescent="0.3">
      <c r="B3" s="8" t="s">
        <v>7</v>
      </c>
      <c r="C3" s="4">
        <v>1</v>
      </c>
      <c r="D3" s="1">
        <v>72</v>
      </c>
      <c r="E3" s="1">
        <v>87</v>
      </c>
      <c r="F3" s="1">
        <f>ROUND(SQRT((D3-62.3)^2+(E3-78.2)^2), 2)</f>
        <v>13.1</v>
      </c>
      <c r="G3" s="1">
        <f>ROUND(SQRT((D3-48.8)^2+(E3-61.4)^2), 2)</f>
        <v>34.549999999999997</v>
      </c>
      <c r="H3" s="4">
        <v>0</v>
      </c>
      <c r="I3" s="1">
        <f>IF(F3 &lt;= G3, 0, 1)</f>
        <v>0</v>
      </c>
      <c r="J3" s="1" t="str">
        <f>IF(H3=I3, "O", "X")</f>
        <v>O</v>
      </c>
      <c r="K3">
        <f>2.9106-(0.0173)*D3-(0.0217*E3)</f>
        <v>-0.2229000000000001</v>
      </c>
      <c r="N3" t="s">
        <v>12</v>
      </c>
    </row>
    <row r="4" spans="2:19" ht="17.25" thickBot="1" x14ac:dyDescent="0.35">
      <c r="B4" s="8"/>
      <c r="C4" s="4">
        <v>2</v>
      </c>
      <c r="D4" s="1">
        <v>50</v>
      </c>
      <c r="E4" s="1">
        <v>88</v>
      </c>
      <c r="F4" s="1">
        <f t="shared" ref="F4:F22" si="0">ROUND(SQRT((D4-62.3)^2+(E4-78.2)^2), 2)</f>
        <v>15.73</v>
      </c>
      <c r="G4" s="1">
        <f t="shared" ref="G4:G22" si="1">ROUND(SQRT((D4-48.8)^2+(E4-61.4)^2), 2)</f>
        <v>26.63</v>
      </c>
      <c r="H4" s="4">
        <v>0</v>
      </c>
      <c r="I4" s="1">
        <f t="shared" ref="I4:I22" si="2">IF(F4 &lt;= G4, 0, 1)</f>
        <v>0</v>
      </c>
      <c r="J4" s="1" t="str">
        <f t="shared" ref="J4:J22" si="3">IF(H4=I4, "O", "X")</f>
        <v>O</v>
      </c>
      <c r="K4">
        <f t="shared" ref="K4:K22" si="4">2.9106-(0.0173*D4)-(0.0217*E4)</f>
        <v>0.13600000000000034</v>
      </c>
    </row>
    <row r="5" spans="2:19" x14ac:dyDescent="0.3">
      <c r="B5" s="8"/>
      <c r="C5" s="4">
        <v>3</v>
      </c>
      <c r="D5" s="1">
        <v>80</v>
      </c>
      <c r="E5" s="1">
        <v>67</v>
      </c>
      <c r="F5" s="1">
        <f t="shared" si="0"/>
        <v>20.95</v>
      </c>
      <c r="G5" s="1">
        <f t="shared" si="1"/>
        <v>31.7</v>
      </c>
      <c r="H5" s="4">
        <v>0</v>
      </c>
      <c r="I5" s="1">
        <f t="shared" si="2"/>
        <v>0</v>
      </c>
      <c r="J5" s="1" t="str">
        <f t="shared" si="3"/>
        <v>O</v>
      </c>
      <c r="K5">
        <f t="shared" si="4"/>
        <v>7.2700000000000209E-2</v>
      </c>
      <c r="N5" s="15" t="s">
        <v>13</v>
      </c>
      <c r="O5" s="15"/>
    </row>
    <row r="6" spans="2:19" x14ac:dyDescent="0.3">
      <c r="B6" s="8"/>
      <c r="C6" s="4">
        <v>4</v>
      </c>
      <c r="D6" s="1">
        <v>66</v>
      </c>
      <c r="E6" s="1">
        <v>76</v>
      </c>
      <c r="F6" s="1">
        <f t="shared" si="0"/>
        <v>4.3</v>
      </c>
      <c r="G6" s="1">
        <f t="shared" si="1"/>
        <v>22.56</v>
      </c>
      <c r="H6" s="4">
        <v>0</v>
      </c>
      <c r="I6" s="1">
        <f t="shared" si="2"/>
        <v>0</v>
      </c>
      <c r="J6" s="1" t="str">
        <f t="shared" si="3"/>
        <v>O</v>
      </c>
      <c r="K6">
        <f t="shared" si="4"/>
        <v>0.11960000000000015</v>
      </c>
      <c r="N6" s="12" t="s">
        <v>14</v>
      </c>
      <c r="O6" s="12">
        <v>0.74183100753178233</v>
      </c>
    </row>
    <row r="7" spans="2:19" x14ac:dyDescent="0.3">
      <c r="B7" s="8"/>
      <c r="C7" s="4">
        <v>5</v>
      </c>
      <c r="D7" s="1">
        <v>50</v>
      </c>
      <c r="E7" s="1">
        <v>82</v>
      </c>
      <c r="F7" s="1">
        <f t="shared" si="0"/>
        <v>12.87</v>
      </c>
      <c r="G7" s="1">
        <f t="shared" si="1"/>
        <v>20.63</v>
      </c>
      <c r="H7" s="4">
        <v>0</v>
      </c>
      <c r="I7" s="1">
        <f t="shared" si="2"/>
        <v>0</v>
      </c>
      <c r="J7" s="1" t="str">
        <f t="shared" si="3"/>
        <v>O</v>
      </c>
      <c r="K7">
        <f t="shared" si="4"/>
        <v>0.26620000000000021</v>
      </c>
      <c r="N7" s="12" t="s">
        <v>15</v>
      </c>
      <c r="O7" s="12">
        <v>0.5503132437356193</v>
      </c>
    </row>
    <row r="8" spans="2:19" x14ac:dyDescent="0.3">
      <c r="B8" s="8"/>
      <c r="C8" s="4">
        <v>6</v>
      </c>
      <c r="D8" s="1">
        <v>33</v>
      </c>
      <c r="E8" s="1">
        <v>87</v>
      </c>
      <c r="F8" s="1">
        <f t="shared" si="0"/>
        <v>30.59</v>
      </c>
      <c r="G8" s="1">
        <f t="shared" si="1"/>
        <v>30.08</v>
      </c>
      <c r="H8" s="4">
        <v>0</v>
      </c>
      <c r="I8" s="1">
        <f t="shared" si="2"/>
        <v>1</v>
      </c>
      <c r="J8" s="1" t="str">
        <f t="shared" si="3"/>
        <v>X</v>
      </c>
      <c r="K8">
        <f t="shared" si="4"/>
        <v>0.45179999999999998</v>
      </c>
      <c r="N8" s="12" t="s">
        <v>16</v>
      </c>
      <c r="O8" s="12">
        <v>0.49410239920257171</v>
      </c>
    </row>
    <row r="9" spans="2:19" x14ac:dyDescent="0.3">
      <c r="B9" s="8"/>
      <c r="C9" s="4">
        <v>7</v>
      </c>
      <c r="D9" s="1">
        <v>58</v>
      </c>
      <c r="E9" s="1">
        <v>85</v>
      </c>
      <c r="F9" s="1">
        <f t="shared" si="0"/>
        <v>8.0500000000000007</v>
      </c>
      <c r="G9" s="1">
        <f t="shared" si="1"/>
        <v>25.33</v>
      </c>
      <c r="H9" s="4">
        <v>0</v>
      </c>
      <c r="I9" s="1">
        <f t="shared" si="2"/>
        <v>0</v>
      </c>
      <c r="J9" s="1" t="str">
        <f t="shared" si="3"/>
        <v>O</v>
      </c>
      <c r="K9">
        <f t="shared" si="4"/>
        <v>6.2699999999999978E-2</v>
      </c>
      <c r="N9" s="12" t="s">
        <v>17</v>
      </c>
      <c r="O9" s="12">
        <v>0.35249900861286476</v>
      </c>
    </row>
    <row r="10" spans="2:19" ht="17.25" thickBot="1" x14ac:dyDescent="0.35">
      <c r="B10" s="8"/>
      <c r="C10" s="4">
        <v>8</v>
      </c>
      <c r="D10" s="1">
        <v>96</v>
      </c>
      <c r="E10" s="1">
        <v>64</v>
      </c>
      <c r="F10" s="1">
        <f t="shared" si="0"/>
        <v>36.57</v>
      </c>
      <c r="G10" s="1">
        <f t="shared" si="1"/>
        <v>47.27</v>
      </c>
      <c r="H10" s="4">
        <v>0</v>
      </c>
      <c r="I10" s="1">
        <f t="shared" si="2"/>
        <v>0</v>
      </c>
      <c r="J10" s="1" t="str">
        <f t="shared" si="3"/>
        <v>O</v>
      </c>
      <c r="K10">
        <f t="shared" si="4"/>
        <v>-0.13900000000000001</v>
      </c>
      <c r="N10" s="13" t="s">
        <v>18</v>
      </c>
      <c r="O10" s="13">
        <v>19</v>
      </c>
    </row>
    <row r="11" spans="2:19" x14ac:dyDescent="0.3">
      <c r="B11" s="8"/>
      <c r="C11" s="4">
        <v>9</v>
      </c>
      <c r="D11" s="1">
        <v>65</v>
      </c>
      <c r="E11" s="1">
        <v>35</v>
      </c>
      <c r="F11" s="1">
        <f t="shared" si="0"/>
        <v>43.28</v>
      </c>
      <c r="G11" s="1">
        <f t="shared" si="1"/>
        <v>30.97</v>
      </c>
      <c r="H11" s="4">
        <v>1</v>
      </c>
      <c r="I11" s="1">
        <f t="shared" si="2"/>
        <v>1</v>
      </c>
      <c r="J11" s="1" t="str">
        <f t="shared" si="3"/>
        <v>O</v>
      </c>
      <c r="K11">
        <f t="shared" si="4"/>
        <v>1.0266</v>
      </c>
    </row>
    <row r="12" spans="2:19" ht="17.25" thickBot="1" x14ac:dyDescent="0.35">
      <c r="B12" s="8"/>
      <c r="C12" s="4">
        <v>10</v>
      </c>
      <c r="D12" s="1">
        <v>39</v>
      </c>
      <c r="E12" s="1">
        <v>86</v>
      </c>
      <c r="F12" s="1">
        <f t="shared" si="0"/>
        <v>24.57</v>
      </c>
      <c r="G12" s="1">
        <f t="shared" si="1"/>
        <v>26.48</v>
      </c>
      <c r="H12" s="4">
        <v>1</v>
      </c>
      <c r="I12" s="1">
        <f t="shared" si="2"/>
        <v>0</v>
      </c>
      <c r="J12" s="1" t="str">
        <f t="shared" si="3"/>
        <v>X</v>
      </c>
      <c r="K12">
        <f t="shared" si="4"/>
        <v>0.36969999999999992</v>
      </c>
      <c r="N12" t="s">
        <v>19</v>
      </c>
    </row>
    <row r="13" spans="2:19" x14ac:dyDescent="0.3">
      <c r="B13" s="8"/>
      <c r="C13" s="4">
        <v>11</v>
      </c>
      <c r="D13" s="1">
        <v>57</v>
      </c>
      <c r="E13" s="1">
        <v>66</v>
      </c>
      <c r="F13" s="1">
        <f t="shared" si="0"/>
        <v>13.3</v>
      </c>
      <c r="G13" s="1">
        <f t="shared" si="1"/>
        <v>9.4</v>
      </c>
      <c r="H13" s="4">
        <v>0</v>
      </c>
      <c r="I13" s="1">
        <f t="shared" si="2"/>
        <v>1</v>
      </c>
      <c r="J13" s="1" t="str">
        <f t="shared" si="3"/>
        <v>X</v>
      </c>
      <c r="K13">
        <f t="shared" si="4"/>
        <v>0.49229999999999996</v>
      </c>
      <c r="N13" s="14"/>
      <c r="O13" s="14" t="s">
        <v>24</v>
      </c>
      <c r="P13" s="14" t="s">
        <v>25</v>
      </c>
      <c r="Q13" s="14" t="s">
        <v>26</v>
      </c>
      <c r="R13" s="14" t="s">
        <v>27</v>
      </c>
      <c r="S13" s="14" t="s">
        <v>28</v>
      </c>
    </row>
    <row r="14" spans="2:19" x14ac:dyDescent="0.3">
      <c r="B14" s="8"/>
      <c r="C14" s="4">
        <v>12</v>
      </c>
      <c r="D14" s="1">
        <v>61</v>
      </c>
      <c r="E14" s="1">
        <v>80</v>
      </c>
      <c r="F14" s="1">
        <f t="shared" si="0"/>
        <v>2.2200000000000002</v>
      </c>
      <c r="G14" s="1">
        <f t="shared" si="1"/>
        <v>22.24</v>
      </c>
      <c r="H14" s="4">
        <v>0</v>
      </c>
      <c r="I14" s="1">
        <f t="shared" si="2"/>
        <v>0</v>
      </c>
      <c r="J14" s="1" t="str">
        <f t="shared" si="3"/>
        <v>O</v>
      </c>
      <c r="K14">
        <f t="shared" si="4"/>
        <v>0.11930000000000018</v>
      </c>
      <c r="N14" s="12" t="s">
        <v>20</v>
      </c>
      <c r="O14" s="12">
        <v>2</v>
      </c>
      <c r="P14" s="12">
        <v>2.4329638144101056</v>
      </c>
      <c r="Q14" s="12">
        <v>1.2164819072050528</v>
      </c>
      <c r="R14" s="12">
        <v>9.7901614591838797</v>
      </c>
      <c r="S14" s="12">
        <v>1.6721713519125107E-3</v>
      </c>
    </row>
    <row r="15" spans="2:19" x14ac:dyDescent="0.3">
      <c r="B15" s="8"/>
      <c r="C15" s="4">
        <v>13</v>
      </c>
      <c r="D15" s="1">
        <v>43</v>
      </c>
      <c r="E15" s="1">
        <v>75</v>
      </c>
      <c r="F15" s="1">
        <f t="shared" si="0"/>
        <v>19.559999999999999</v>
      </c>
      <c r="G15" s="1">
        <f t="shared" si="1"/>
        <v>14.79</v>
      </c>
      <c r="H15" s="4">
        <v>1</v>
      </c>
      <c r="I15" s="1">
        <f t="shared" si="2"/>
        <v>1</v>
      </c>
      <c r="J15" s="1" t="str">
        <f t="shared" si="3"/>
        <v>O</v>
      </c>
      <c r="K15">
        <f t="shared" si="4"/>
        <v>0.53920000000000012</v>
      </c>
      <c r="N15" s="12" t="s">
        <v>21</v>
      </c>
      <c r="O15" s="12">
        <v>16</v>
      </c>
      <c r="P15" s="12">
        <v>1.9880888171688402</v>
      </c>
      <c r="Q15" s="12">
        <v>0.12425555107305251</v>
      </c>
      <c r="R15" s="12"/>
      <c r="S15" s="12"/>
    </row>
    <row r="16" spans="2:19" ht="17.25" thickBot="1" x14ac:dyDescent="0.35">
      <c r="B16" s="8"/>
      <c r="C16" s="4">
        <v>14</v>
      </c>
      <c r="D16" s="1">
        <v>45</v>
      </c>
      <c r="E16" s="1">
        <v>51</v>
      </c>
      <c r="F16" s="1">
        <f t="shared" si="0"/>
        <v>32.24</v>
      </c>
      <c r="G16" s="1">
        <f t="shared" si="1"/>
        <v>11.07</v>
      </c>
      <c r="H16" s="4">
        <v>1</v>
      </c>
      <c r="I16" s="1">
        <f t="shared" si="2"/>
        <v>1</v>
      </c>
      <c r="J16" s="1" t="str">
        <f t="shared" si="3"/>
        <v>O</v>
      </c>
      <c r="K16">
        <f t="shared" si="4"/>
        <v>1.0254000000000003</v>
      </c>
      <c r="N16" s="13" t="s">
        <v>22</v>
      </c>
      <c r="O16" s="13">
        <v>18</v>
      </c>
      <c r="P16" s="13">
        <v>4.421052631578946</v>
      </c>
      <c r="Q16" s="13"/>
      <c r="R16" s="13"/>
      <c r="S16" s="13"/>
    </row>
    <row r="17" spans="2:22" ht="17.25" thickBot="1" x14ac:dyDescent="0.35">
      <c r="B17" s="8"/>
      <c r="C17" s="4">
        <v>15</v>
      </c>
      <c r="D17" s="1">
        <v>52</v>
      </c>
      <c r="E17" s="1">
        <v>60</v>
      </c>
      <c r="F17" s="1">
        <f t="shared" si="0"/>
        <v>20.91</v>
      </c>
      <c r="G17" s="1">
        <f t="shared" si="1"/>
        <v>3.49</v>
      </c>
      <c r="H17" s="4">
        <v>1</v>
      </c>
      <c r="I17" s="1">
        <f t="shared" si="2"/>
        <v>1</v>
      </c>
      <c r="J17" s="1" t="str">
        <f t="shared" si="3"/>
        <v>O</v>
      </c>
      <c r="K17">
        <f t="shared" si="4"/>
        <v>0.70900000000000007</v>
      </c>
      <c r="L17" s="11"/>
    </row>
    <row r="18" spans="2:22" x14ac:dyDescent="0.3">
      <c r="B18" s="7" t="s">
        <v>8</v>
      </c>
      <c r="C18" s="5">
        <v>16</v>
      </c>
      <c r="D18" s="3">
        <v>44</v>
      </c>
      <c r="E18" s="3">
        <v>82</v>
      </c>
      <c r="F18" s="3">
        <f t="shared" si="0"/>
        <v>18.690000000000001</v>
      </c>
      <c r="G18" s="3">
        <f t="shared" si="1"/>
        <v>21.15</v>
      </c>
      <c r="H18" s="5">
        <v>0</v>
      </c>
      <c r="I18" s="3">
        <f t="shared" si="2"/>
        <v>0</v>
      </c>
      <c r="J18" s="3" t="str">
        <f t="shared" si="3"/>
        <v>O</v>
      </c>
      <c r="K18">
        <f t="shared" si="4"/>
        <v>0.36999999999999988</v>
      </c>
      <c r="N18" s="14"/>
      <c r="O18" s="14" t="s">
        <v>29</v>
      </c>
      <c r="P18" s="14" t="s">
        <v>17</v>
      </c>
      <c r="Q18" s="14" t="s">
        <v>30</v>
      </c>
      <c r="R18" s="14" t="s">
        <v>31</v>
      </c>
      <c r="S18" s="14" t="s">
        <v>32</v>
      </c>
      <c r="T18" s="14" t="s">
        <v>33</v>
      </c>
      <c r="U18" s="14" t="s">
        <v>34</v>
      </c>
      <c r="V18" s="14" t="s">
        <v>35</v>
      </c>
    </row>
    <row r="19" spans="2:22" x14ac:dyDescent="0.3">
      <c r="B19" s="7"/>
      <c r="C19" s="5">
        <v>17</v>
      </c>
      <c r="D19" s="3">
        <v>38</v>
      </c>
      <c r="E19" s="3">
        <v>87</v>
      </c>
      <c r="F19" s="3">
        <f t="shared" si="0"/>
        <v>25.84</v>
      </c>
      <c r="G19" s="3">
        <f t="shared" si="1"/>
        <v>27.78</v>
      </c>
      <c r="H19" s="5">
        <v>1</v>
      </c>
      <c r="I19" s="3">
        <f t="shared" si="2"/>
        <v>0</v>
      </c>
      <c r="J19" s="3" t="str">
        <f t="shared" si="3"/>
        <v>X</v>
      </c>
      <c r="K19">
        <f t="shared" si="4"/>
        <v>0.36529999999999996</v>
      </c>
      <c r="N19" s="12" t="s">
        <v>23</v>
      </c>
      <c r="O19" s="12">
        <v>2.976638802242646</v>
      </c>
      <c r="P19" s="12">
        <v>0.60090444167238932</v>
      </c>
      <c r="Q19" s="12">
        <v>4.9535976035695493</v>
      </c>
      <c r="R19" s="12">
        <v>1.4372433992128523E-4</v>
      </c>
      <c r="S19" s="12">
        <v>1.7027782920157584</v>
      </c>
      <c r="T19" s="12">
        <v>4.2504993124695334</v>
      </c>
      <c r="U19" s="12">
        <v>1.7027782920157584</v>
      </c>
      <c r="V19" s="12">
        <v>4.2504993124695334</v>
      </c>
    </row>
    <row r="20" spans="2:22" x14ac:dyDescent="0.3">
      <c r="B20" s="7"/>
      <c r="C20" s="5">
        <v>18</v>
      </c>
      <c r="D20" s="3">
        <v>83</v>
      </c>
      <c r="E20" s="3">
        <v>68</v>
      </c>
      <c r="F20" s="3">
        <f t="shared" si="0"/>
        <v>23.08</v>
      </c>
      <c r="G20" s="3">
        <f t="shared" si="1"/>
        <v>34.83</v>
      </c>
      <c r="H20" s="5">
        <v>0</v>
      </c>
      <c r="I20" s="3">
        <f t="shared" si="2"/>
        <v>0</v>
      </c>
      <c r="J20" s="3" t="str">
        <f t="shared" si="3"/>
        <v>O</v>
      </c>
      <c r="K20">
        <f t="shared" si="4"/>
        <v>-8.9999999999990088E-4</v>
      </c>
      <c r="N20" s="12">
        <v>72</v>
      </c>
      <c r="O20" s="12">
        <v>-2.008761786051589E-2</v>
      </c>
      <c r="P20" s="12">
        <v>5.3723731227278207E-3</v>
      </c>
      <c r="Q20" s="12">
        <v>-3.7390585876351805</v>
      </c>
      <c r="R20" s="12">
        <v>1.7886008650289541E-3</v>
      </c>
      <c r="S20" s="12">
        <v>-3.1476540112780435E-2</v>
      </c>
      <c r="T20" s="12">
        <v>-8.698695608251341E-3</v>
      </c>
      <c r="U20" s="12">
        <v>-3.1476540112780435E-2</v>
      </c>
      <c r="V20" s="12">
        <v>-8.698695608251341E-3</v>
      </c>
    </row>
    <row r="21" spans="2:22" ht="17.25" thickBot="1" x14ac:dyDescent="0.35">
      <c r="B21" s="7"/>
      <c r="C21" s="5">
        <v>19</v>
      </c>
      <c r="D21" s="3">
        <v>67</v>
      </c>
      <c r="E21" s="3">
        <v>59</v>
      </c>
      <c r="F21" s="3">
        <f t="shared" si="0"/>
        <v>19.77</v>
      </c>
      <c r="G21" s="3">
        <f t="shared" si="1"/>
        <v>18.36</v>
      </c>
      <c r="H21" s="5">
        <v>0</v>
      </c>
      <c r="I21" s="3">
        <f t="shared" si="2"/>
        <v>1</v>
      </c>
      <c r="J21" s="3" t="str">
        <f t="shared" si="3"/>
        <v>X</v>
      </c>
      <c r="K21">
        <f t="shared" si="4"/>
        <v>0.47120000000000006</v>
      </c>
      <c r="N21" s="13">
        <v>87</v>
      </c>
      <c r="O21" s="13">
        <v>-2.0759183079268339E-2</v>
      </c>
      <c r="P21" s="13">
        <v>5.8456449867568868E-3</v>
      </c>
      <c r="Q21" s="13">
        <v>-3.5512219996762675</v>
      </c>
      <c r="R21" s="13">
        <v>2.6596360378214716E-3</v>
      </c>
      <c r="S21" s="13">
        <v>-3.3151396864060427E-2</v>
      </c>
      <c r="T21" s="13">
        <v>-8.3669692944762508E-3</v>
      </c>
      <c r="U21" s="13">
        <v>-3.3151396864060427E-2</v>
      </c>
      <c r="V21" s="13">
        <v>-8.3669692944762508E-3</v>
      </c>
    </row>
    <row r="22" spans="2:22" x14ac:dyDescent="0.3">
      <c r="B22" s="7"/>
      <c r="C22" s="5">
        <v>20</v>
      </c>
      <c r="D22" s="3">
        <v>49</v>
      </c>
      <c r="E22" s="3">
        <v>48</v>
      </c>
      <c r="F22" s="3">
        <f t="shared" si="0"/>
        <v>33</v>
      </c>
      <c r="G22" s="3">
        <f t="shared" si="1"/>
        <v>13.4</v>
      </c>
      <c r="H22" s="5">
        <v>1</v>
      </c>
      <c r="I22" s="3">
        <f t="shared" si="2"/>
        <v>1</v>
      </c>
      <c r="J22" s="3" t="str">
        <f t="shared" si="3"/>
        <v>O</v>
      </c>
      <c r="K22">
        <f t="shared" si="4"/>
        <v>1.0212999999999999</v>
      </c>
      <c r="L22" s="11"/>
    </row>
    <row r="27" spans="2:22" x14ac:dyDescent="0.3">
      <c r="B27" s="8" t="s">
        <v>7</v>
      </c>
      <c r="C27" s="4">
        <v>1</v>
      </c>
      <c r="D27" s="1">
        <v>72</v>
      </c>
      <c r="E27" s="1">
        <v>87</v>
      </c>
      <c r="F27" s="1">
        <f>ROUND(SQRT((D27-62.3)^2+(E27-78.2)^2), 2)</f>
        <v>13.1</v>
      </c>
      <c r="G27" s="1">
        <f>ROUND(SQRT((D27-48.8)^2+(E27-61.4)^2), 2)</f>
        <v>34.549999999999997</v>
      </c>
      <c r="H27" s="4">
        <v>0</v>
      </c>
      <c r="I27" s="1">
        <f>IF(F27 &lt;= G27, 0, 1)</f>
        <v>0</v>
      </c>
      <c r="J27" s="1" t="str">
        <f>IF(H27=I27, "O", "X")</f>
        <v>O</v>
      </c>
      <c r="K27">
        <f>2.9106-(0.0173*D27)-(0.0217*E27)</f>
        <v>-0.2229000000000001</v>
      </c>
      <c r="L27">
        <f>AVERAGE(K27:K36)</f>
        <v>0.1358700000000001</v>
      </c>
      <c r="M27">
        <f>AVERAGE(K27:K41)</f>
        <v>0.33524000000000004</v>
      </c>
    </row>
    <row r="28" spans="2:22" x14ac:dyDescent="0.3">
      <c r="B28" s="8"/>
      <c r="C28" s="4">
        <v>2</v>
      </c>
      <c r="D28" s="1">
        <v>50</v>
      </c>
      <c r="E28" s="1">
        <v>88</v>
      </c>
      <c r="F28" s="1">
        <f t="shared" ref="F28:F41" si="5">ROUND(SQRT((D28-62.3)^2+(E28-78.2)^2), 2)</f>
        <v>15.73</v>
      </c>
      <c r="G28" s="1">
        <f t="shared" ref="G28:G41" si="6">ROUND(SQRT((D28-48.8)^2+(E28-61.4)^2), 2)</f>
        <v>26.63</v>
      </c>
      <c r="H28" s="4">
        <v>0</v>
      </c>
      <c r="I28" s="1">
        <f t="shared" ref="I28:I41" si="7">IF(F28 &lt;= G28, 0, 1)</f>
        <v>0</v>
      </c>
      <c r="J28" s="1" t="str">
        <f t="shared" ref="J28:J41" si="8">IF(H28=I28, "O", "X")</f>
        <v>O</v>
      </c>
      <c r="K28">
        <f t="shared" ref="K28:K41" si="9">2.9106-(0.0173*D28)-(0.0217*E28)</f>
        <v>0.13600000000000034</v>
      </c>
    </row>
    <row r="29" spans="2:22" x14ac:dyDescent="0.3">
      <c r="B29" s="8"/>
      <c r="C29" s="4">
        <v>3</v>
      </c>
      <c r="D29" s="1">
        <v>80</v>
      </c>
      <c r="E29" s="1">
        <v>67</v>
      </c>
      <c r="F29" s="1">
        <f t="shared" si="5"/>
        <v>20.95</v>
      </c>
      <c r="G29" s="1">
        <f t="shared" si="6"/>
        <v>31.7</v>
      </c>
      <c r="H29" s="4">
        <v>0</v>
      </c>
      <c r="I29" s="1">
        <f t="shared" si="7"/>
        <v>0</v>
      </c>
      <c r="J29" s="1" t="str">
        <f t="shared" si="8"/>
        <v>O</v>
      </c>
      <c r="K29">
        <f t="shared" si="9"/>
        <v>7.2700000000000209E-2</v>
      </c>
    </row>
    <row r="30" spans="2:22" x14ac:dyDescent="0.3">
      <c r="B30" s="8"/>
      <c r="C30" s="4">
        <v>4</v>
      </c>
      <c r="D30" s="1">
        <v>66</v>
      </c>
      <c r="E30" s="1">
        <v>76</v>
      </c>
      <c r="F30" s="1">
        <f t="shared" si="5"/>
        <v>4.3</v>
      </c>
      <c r="G30" s="1">
        <f t="shared" si="6"/>
        <v>22.56</v>
      </c>
      <c r="H30" s="4">
        <v>0</v>
      </c>
      <c r="I30" s="1">
        <f t="shared" si="7"/>
        <v>0</v>
      </c>
      <c r="J30" s="1" t="str">
        <f t="shared" si="8"/>
        <v>O</v>
      </c>
      <c r="K30">
        <f t="shared" si="9"/>
        <v>0.11960000000000015</v>
      </c>
    </row>
    <row r="31" spans="2:22" x14ac:dyDescent="0.3">
      <c r="B31" s="8"/>
      <c r="C31" s="4">
        <v>5</v>
      </c>
      <c r="D31" s="1">
        <v>50</v>
      </c>
      <c r="E31" s="1">
        <v>82</v>
      </c>
      <c r="F31" s="1">
        <f t="shared" si="5"/>
        <v>12.87</v>
      </c>
      <c r="G31" s="1">
        <f t="shared" si="6"/>
        <v>20.63</v>
      </c>
      <c r="H31" s="4">
        <v>0</v>
      </c>
      <c r="I31" s="1">
        <f t="shared" si="7"/>
        <v>0</v>
      </c>
      <c r="J31" s="1" t="str">
        <f t="shared" si="8"/>
        <v>O</v>
      </c>
      <c r="K31">
        <f t="shared" si="9"/>
        <v>0.26620000000000021</v>
      </c>
    </row>
    <row r="32" spans="2:22" x14ac:dyDescent="0.3">
      <c r="B32" s="8"/>
      <c r="C32" s="4">
        <v>6</v>
      </c>
      <c r="D32" s="1">
        <v>33</v>
      </c>
      <c r="E32" s="1">
        <v>87</v>
      </c>
      <c r="F32" s="1">
        <f t="shared" si="5"/>
        <v>30.59</v>
      </c>
      <c r="G32" s="1">
        <f t="shared" si="6"/>
        <v>30.08</v>
      </c>
      <c r="H32" s="4">
        <v>0</v>
      </c>
      <c r="I32" s="1">
        <f t="shared" si="7"/>
        <v>1</v>
      </c>
      <c r="J32" s="1" t="str">
        <f t="shared" si="8"/>
        <v>X</v>
      </c>
      <c r="K32">
        <f t="shared" si="9"/>
        <v>0.45179999999999998</v>
      </c>
    </row>
    <row r="33" spans="2:12" x14ac:dyDescent="0.3">
      <c r="B33" s="8"/>
      <c r="C33" s="4">
        <v>7</v>
      </c>
      <c r="D33" s="1">
        <v>58</v>
      </c>
      <c r="E33" s="1">
        <v>85</v>
      </c>
      <c r="F33" s="1">
        <f t="shared" si="5"/>
        <v>8.0500000000000007</v>
      </c>
      <c r="G33" s="1">
        <f t="shared" si="6"/>
        <v>25.33</v>
      </c>
      <c r="H33" s="4">
        <v>0</v>
      </c>
      <c r="I33" s="1">
        <f t="shared" si="7"/>
        <v>0</v>
      </c>
      <c r="J33" s="1" t="str">
        <f t="shared" si="8"/>
        <v>O</v>
      </c>
      <c r="K33">
        <f t="shared" si="9"/>
        <v>6.2699999999999978E-2</v>
      </c>
    </row>
    <row r="34" spans="2:12" x14ac:dyDescent="0.3">
      <c r="B34" s="8"/>
      <c r="C34" s="4">
        <v>8</v>
      </c>
      <c r="D34" s="1">
        <v>96</v>
      </c>
      <c r="E34" s="1">
        <v>64</v>
      </c>
      <c r="F34" s="1">
        <f t="shared" si="5"/>
        <v>36.57</v>
      </c>
      <c r="G34" s="1">
        <f t="shared" si="6"/>
        <v>47.27</v>
      </c>
      <c r="H34" s="4">
        <v>0</v>
      </c>
      <c r="I34" s="1">
        <f t="shared" si="7"/>
        <v>0</v>
      </c>
      <c r="J34" s="1" t="str">
        <f t="shared" si="8"/>
        <v>O</v>
      </c>
      <c r="K34">
        <f t="shared" si="9"/>
        <v>-0.13900000000000001</v>
      </c>
    </row>
    <row r="35" spans="2:12" x14ac:dyDescent="0.3">
      <c r="B35" s="8"/>
      <c r="C35" s="4">
        <v>11</v>
      </c>
      <c r="D35" s="1">
        <v>57</v>
      </c>
      <c r="E35" s="1">
        <v>66</v>
      </c>
      <c r="F35" s="1">
        <f>ROUND(SQRT((D35-62.3)^2+(E35-78.2)^2), 2)</f>
        <v>13.3</v>
      </c>
      <c r="G35" s="1">
        <f>ROUND(SQRT((D35-48.8)^2+(E35-61.4)^2), 2)</f>
        <v>9.4</v>
      </c>
      <c r="H35" s="4">
        <v>0</v>
      </c>
      <c r="I35" s="1">
        <f>IF(F35 &lt;= G35, 0, 1)</f>
        <v>1</v>
      </c>
      <c r="J35" s="1" t="str">
        <f>IF(H35=I35, "O", "X")</f>
        <v>X</v>
      </c>
      <c r="K35">
        <f>2.9106-(0.0173*D35)-(0.0217*E35)</f>
        <v>0.49229999999999996</v>
      </c>
    </row>
    <row r="36" spans="2:12" x14ac:dyDescent="0.3">
      <c r="B36" s="8"/>
      <c r="C36" s="4">
        <v>12</v>
      </c>
      <c r="D36" s="1">
        <v>61</v>
      </c>
      <c r="E36" s="1">
        <v>80</v>
      </c>
      <c r="F36" s="1">
        <f>ROUND(SQRT((D36-62.3)^2+(E36-78.2)^2), 2)</f>
        <v>2.2200000000000002</v>
      </c>
      <c r="G36" s="1">
        <f>ROUND(SQRT((D36-48.8)^2+(E36-61.4)^2), 2)</f>
        <v>22.24</v>
      </c>
      <c r="H36" s="4">
        <v>0</v>
      </c>
      <c r="I36" s="1">
        <f>IF(F36 &lt;= G36, 0, 1)</f>
        <v>0</v>
      </c>
      <c r="J36" s="1" t="str">
        <f>IF(H36=I36, "O", "X")</f>
        <v>O</v>
      </c>
      <c r="K36">
        <f>2.9106-(0.0173*D36)-(0.0217*E36)</f>
        <v>0.11930000000000018</v>
      </c>
    </row>
    <row r="37" spans="2:12" x14ac:dyDescent="0.3">
      <c r="B37" s="8"/>
      <c r="C37" s="16">
        <v>9</v>
      </c>
      <c r="D37" s="2">
        <v>65</v>
      </c>
      <c r="E37" s="2">
        <v>35</v>
      </c>
      <c r="F37" s="2">
        <f t="shared" si="5"/>
        <v>43.28</v>
      </c>
      <c r="G37" s="2">
        <f t="shared" si="6"/>
        <v>30.97</v>
      </c>
      <c r="H37" s="16">
        <v>1</v>
      </c>
      <c r="I37" s="2">
        <f t="shared" si="7"/>
        <v>1</v>
      </c>
      <c r="J37" s="2" t="str">
        <f t="shared" si="8"/>
        <v>O</v>
      </c>
      <c r="K37">
        <f t="shared" si="9"/>
        <v>1.0266</v>
      </c>
      <c r="L37">
        <f>AVERAGE(K37:K41)</f>
        <v>0.73398000000000008</v>
      </c>
    </row>
    <row r="38" spans="2:12" x14ac:dyDescent="0.3">
      <c r="B38" s="8"/>
      <c r="C38" s="16">
        <v>10</v>
      </c>
      <c r="D38" s="2">
        <v>39</v>
      </c>
      <c r="E38" s="2">
        <v>86</v>
      </c>
      <c r="F38" s="2">
        <f t="shared" si="5"/>
        <v>24.57</v>
      </c>
      <c r="G38" s="2">
        <f t="shared" si="6"/>
        <v>26.48</v>
      </c>
      <c r="H38" s="16">
        <v>1</v>
      </c>
      <c r="I38" s="2">
        <f t="shared" si="7"/>
        <v>0</v>
      </c>
      <c r="J38" s="2" t="str">
        <f t="shared" si="8"/>
        <v>X</v>
      </c>
      <c r="K38">
        <f t="shared" si="9"/>
        <v>0.36969999999999992</v>
      </c>
    </row>
    <row r="39" spans="2:12" x14ac:dyDescent="0.3">
      <c r="B39" s="8"/>
      <c r="C39" s="16">
        <v>13</v>
      </c>
      <c r="D39" s="2">
        <v>43</v>
      </c>
      <c r="E39" s="2">
        <v>75</v>
      </c>
      <c r="F39" s="2">
        <f t="shared" si="5"/>
        <v>19.559999999999999</v>
      </c>
      <c r="G39" s="2">
        <f t="shared" si="6"/>
        <v>14.79</v>
      </c>
      <c r="H39" s="16">
        <v>1</v>
      </c>
      <c r="I39" s="2">
        <f t="shared" si="7"/>
        <v>1</v>
      </c>
      <c r="J39" s="2" t="str">
        <f t="shared" si="8"/>
        <v>O</v>
      </c>
      <c r="K39">
        <f t="shared" si="9"/>
        <v>0.53920000000000012</v>
      </c>
    </row>
    <row r="40" spans="2:12" x14ac:dyDescent="0.3">
      <c r="B40" s="8"/>
      <c r="C40" s="16">
        <v>14</v>
      </c>
      <c r="D40" s="2">
        <v>45</v>
      </c>
      <c r="E40" s="2">
        <v>51</v>
      </c>
      <c r="F40" s="2">
        <f t="shared" si="5"/>
        <v>32.24</v>
      </c>
      <c r="G40" s="2">
        <f t="shared" si="6"/>
        <v>11.07</v>
      </c>
      <c r="H40" s="16">
        <v>1</v>
      </c>
      <c r="I40" s="2">
        <f t="shared" si="7"/>
        <v>1</v>
      </c>
      <c r="J40" s="2" t="str">
        <f t="shared" si="8"/>
        <v>O</v>
      </c>
      <c r="K40">
        <f t="shared" si="9"/>
        <v>1.0254000000000003</v>
      </c>
    </row>
    <row r="41" spans="2:12" x14ac:dyDescent="0.3">
      <c r="B41" s="8"/>
      <c r="C41" s="16">
        <v>15</v>
      </c>
      <c r="D41" s="2">
        <v>52</v>
      </c>
      <c r="E41" s="2">
        <v>60</v>
      </c>
      <c r="F41" s="2">
        <f t="shared" si="5"/>
        <v>20.91</v>
      </c>
      <c r="G41" s="2">
        <f t="shared" si="6"/>
        <v>3.49</v>
      </c>
      <c r="H41" s="16">
        <v>1</v>
      </c>
      <c r="I41" s="2">
        <f t="shared" si="7"/>
        <v>1</v>
      </c>
      <c r="J41" s="2" t="str">
        <f t="shared" si="8"/>
        <v>O</v>
      </c>
      <c r="K41">
        <f t="shared" si="9"/>
        <v>0.70900000000000007</v>
      </c>
    </row>
  </sheetData>
  <mergeCells count="3">
    <mergeCell ref="B3:B17"/>
    <mergeCell ref="B18:B22"/>
    <mergeCell ref="B27:B41"/>
  </mergeCells>
  <phoneticPr fontId="3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0"/>
  <sheetViews>
    <sheetView workbookViewId="0">
      <selection activeCell="D16" sqref="D16"/>
    </sheetView>
  </sheetViews>
  <sheetFormatPr defaultRowHeight="16.5" x14ac:dyDescent="0.3"/>
  <sheetData>
    <row r="5" spans="2:3" x14ac:dyDescent="0.3">
      <c r="B5">
        <v>170</v>
      </c>
      <c r="C5">
        <v>70</v>
      </c>
    </row>
    <row r="6" spans="2:3" x14ac:dyDescent="0.3">
      <c r="B6">
        <v>150</v>
      </c>
      <c r="C6">
        <v>45</v>
      </c>
    </row>
    <row r="7" spans="2:3" x14ac:dyDescent="0.3">
      <c r="B7">
        <v>160</v>
      </c>
      <c r="C7">
        <v>55</v>
      </c>
    </row>
    <row r="8" spans="2:3" x14ac:dyDescent="0.3">
      <c r="B8">
        <v>180</v>
      </c>
      <c r="C8">
        <v>60</v>
      </c>
    </row>
    <row r="9" spans="2:3" x14ac:dyDescent="0.3">
      <c r="B9">
        <v>172</v>
      </c>
      <c r="C9">
        <v>80</v>
      </c>
    </row>
    <row r="10" spans="2:3" x14ac:dyDescent="0.3">
      <c r="B10">
        <f>AVERAGE(B5:B9)</f>
        <v>166.4</v>
      </c>
      <c r="C10">
        <f>AVERAGE(C5:C9)</f>
        <v>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2021-07-13T23:31:53Z</dcterms:created>
  <dcterms:modified xsi:type="dcterms:W3CDTF">2021-07-14T08:31:36Z</dcterms:modified>
</cp:coreProperties>
</file>