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drog\Dropbox\PUJC\Desarrollo de Software a gran escala\Actas de constitucion de proyectos\6.- Presupuesto\"/>
    </mc:Choice>
  </mc:AlternateContent>
  <bookViews>
    <workbookView xWindow="0" yWindow="0" windowWidth="20490" windowHeight="7530" tabRatio="989"/>
  </bookViews>
  <sheets>
    <sheet name="Sheet1" sheetId="1" r:id="rId1"/>
  </sheet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13" i="1" l="1"/>
  <c r="G13" i="1" s="1"/>
  <c r="H13" i="1" s="1"/>
  <c r="F12" i="1"/>
  <c r="G12" i="1" s="1"/>
  <c r="H12" i="1" s="1"/>
  <c r="F11" i="1"/>
  <c r="G11" i="1" s="1"/>
  <c r="H11" i="1" s="1"/>
  <c r="F10" i="1"/>
  <c r="G10" i="1" s="1"/>
  <c r="H10" i="1" s="1"/>
  <c r="F9" i="1"/>
  <c r="G9" i="1" s="1"/>
  <c r="H9" i="1" s="1"/>
  <c r="F8" i="1"/>
  <c r="G8" i="1" s="1"/>
  <c r="H8" i="1" s="1"/>
  <c r="F7" i="1"/>
  <c r="G7" i="1" s="1"/>
  <c r="H7" i="1" s="1"/>
  <c r="F6" i="1"/>
  <c r="G6" i="1" s="1"/>
  <c r="H6" i="1" s="1"/>
  <c r="H16" i="1" l="1"/>
  <c r="H17" i="1" s="1"/>
  <c r="H18" i="1" s="1"/>
</calcChain>
</file>

<file path=xl/sharedStrings.xml><?xml version="1.0" encoding="utf-8"?>
<sst xmlns="http://schemas.openxmlformats.org/spreadsheetml/2006/main" count="39" uniqueCount="23">
  <si>
    <t>Producto y/o personal</t>
  </si>
  <si>
    <t>Detalle</t>
  </si>
  <si>
    <t>Moneda</t>
  </si>
  <si>
    <t>Horas</t>
  </si>
  <si>
    <t>Valor hora laboral</t>
  </si>
  <si>
    <t>Costo por persona</t>
  </si>
  <si>
    <t>IVA (19%)</t>
  </si>
  <si>
    <t>Total</t>
  </si>
  <si>
    <t>Diseñador Gráfico</t>
  </si>
  <si>
    <t>Encargado del diseño y visualización del producto</t>
  </si>
  <si>
    <t>COP</t>
  </si>
  <si>
    <t>Desarrollador</t>
  </si>
  <si>
    <t>Encargados de la codificación de los modulos del producto</t>
  </si>
  <si>
    <t>Ingeniero de Sistemas</t>
  </si>
  <si>
    <t>Encargados de la documentación y PMO</t>
  </si>
  <si>
    <t>Arquitecto</t>
  </si>
  <si>
    <t>Encargado de la arquitectura y base de datos del sistema</t>
  </si>
  <si>
    <t>Licencias Microsoft</t>
  </si>
  <si>
    <t>Programa utilizado para el seguimiento del proyecto y los avances</t>
  </si>
  <si>
    <t>Total en el proyecto</t>
  </si>
  <si>
    <t>Reserva (10%)</t>
  </si>
  <si>
    <t xml:space="preserve">TOTAL  </t>
  </si>
  <si>
    <t>PRESUPUESTO PROYECTO "EMPACANDO PARA ESTUDIAR"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</si>
</sst>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&quot; €&quot;_-;\-* #,##0.00&quot; €&quot;_-;_-* \-??&quot; €&quot;_-;_-@_-"/>
    <numFmt numFmtId="165" formatCode="_-[$$-240A]* #,##0_-;\-[$$-240A]* #,##0_-;_-[$$-240A]* \-_-;_-@_-"/>
  </numFmts>
  <fonts count="5" x14ac:knownFonts="1">
    <font>
      <sz val="10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theme="1"/>
      <name val="Arial"/>
      <family val="2"/>
      <charset val="1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rgb="FF808080"/>
      </patternFill>
    </fill>
    <fill>
      <patternFill patternType="solid">
        <fgColor theme="4" tint="0.59999389629810485"/>
        <bgColor rgb="FFCCFFC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64" fontId="2" fillId="0" borderId="0" applyBorder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165" fontId="2" fillId="0" borderId="1" xfId="1" applyNumberFormat="1" applyBorder="1" applyAlignment="1" applyProtection="1">
      <alignment horizontal="center"/>
    </xf>
    <xf numFmtId="165" fontId="0" fillId="0" borderId="1" xfId="0" applyNumberFormat="1" applyFont="1" applyBorder="1" applyAlignment="1">
      <alignment horizontal="center"/>
    </xf>
    <xf numFmtId="165" fontId="0" fillId="0" borderId="1" xfId="0" applyNumberFormat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wrapText="1"/>
    </xf>
    <xf numFmtId="0" fontId="0" fillId="4" borderId="0" xfId="0" applyFill="1"/>
    <xf numFmtId="0" fontId="1" fillId="4" borderId="0" xfId="0" applyFont="1" applyFill="1" applyAlignment="1">
      <alignment wrapText="1"/>
    </xf>
    <xf numFmtId="0" fontId="4" fillId="4" borderId="0" xfId="0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1018189</xdr:colOff>
      <xdr:row>0</xdr:row>
      <xdr:rowOff>32846</xdr:rowOff>
    </xdr:from>
    <xdr:to>
      <xdr:col>4</xdr:col>
      <xdr:colOff>1018189</xdr:colOff>
      <xdr:row>3</xdr:row>
      <xdr:rowOff>70798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6241" y="32846"/>
          <a:ext cx="1254672" cy="596314"/>
        </a:xfrm>
        <a:prstGeom prst="rect">
          <a:avLst/>
        </a:prstGeom>
      </xdr:spPr>
    </xdr:pic>
    <xdr:clientData/>
  </xdr:twoCellAnchor>
  <xdr:twoCellAnchor editAs="oneCell">
    <xdr:from>
      <xdr:col>0</xdr:col>
      <xdr:colOff>59120</xdr:colOff>
      <xdr:row>0</xdr:row>
      <xdr:rowOff>99657</xdr:rowOff>
    </xdr:from>
    <xdr:to>
      <xdr:col>0</xdr:col>
      <xdr:colOff>1347293</xdr:colOff>
      <xdr:row>3</xdr:row>
      <xdr:rowOff>64277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20" y="99657"/>
          <a:ext cx="1288173" cy="5229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zoomScale="145" zoomScaleNormal="145" workbookViewId="0">
      <selection activeCell="B3" sqref="B3"/>
    </sheetView>
  </sheetViews>
  <sheetFormatPr baseColWidth="10" defaultColWidth="9.140625" defaultRowHeight="12.75" x14ac:dyDescent="0.2"/>
  <cols>
    <col min="1" max="1" width="21.28515625" bestFit="1" customWidth="1"/>
    <col min="2" max="2" width="60.42578125"/>
    <col min="3" max="3" width="7.7109375"/>
    <col min="4" max="4" width="18.85546875"/>
    <col min="5" max="6" width="15.85546875"/>
    <col min="7" max="7" width="17.140625"/>
    <col min="8" max="8" width="14.140625"/>
    <col min="9" max="1025" width="11.28515625"/>
  </cols>
  <sheetData>
    <row r="1" spans="1:9" x14ac:dyDescent="0.2">
      <c r="A1" s="10"/>
      <c r="B1" s="10"/>
      <c r="C1" s="10"/>
      <c r="D1" s="10"/>
      <c r="E1" s="10"/>
      <c r="F1" s="10"/>
      <c r="G1" s="10"/>
      <c r="H1" s="10"/>
    </row>
    <row r="2" spans="1:9" ht="18" x14ac:dyDescent="0.25">
      <c r="A2" s="10"/>
      <c r="B2" s="12" t="s">
        <v>22</v>
      </c>
      <c r="C2" s="10"/>
      <c r="D2" s="11"/>
      <c r="E2" s="11"/>
      <c r="F2" s="11"/>
      <c r="G2" s="10"/>
      <c r="H2" s="10"/>
    </row>
    <row r="3" spans="1:9" x14ac:dyDescent="0.2">
      <c r="A3" s="10"/>
      <c r="B3" s="10"/>
      <c r="C3" s="10"/>
      <c r="D3" s="10"/>
      <c r="E3" s="10"/>
      <c r="F3" s="10"/>
      <c r="G3" s="10"/>
      <c r="H3" s="10"/>
      <c r="I3" s="1"/>
    </row>
    <row r="4" spans="1:9" ht="13.5" thickBot="1" x14ac:dyDescent="0.25">
      <c r="A4" s="10"/>
      <c r="B4" s="10"/>
      <c r="C4" s="10"/>
      <c r="D4" s="10"/>
      <c r="E4" s="10"/>
      <c r="F4" s="10"/>
      <c r="G4" s="10"/>
      <c r="H4" s="10"/>
      <c r="I4" s="1"/>
    </row>
    <row r="5" spans="1:9" ht="26.25" thickBot="1" x14ac:dyDescent="0.25">
      <c r="A5" s="6" t="s">
        <v>0</v>
      </c>
      <c r="B5" s="6" t="s">
        <v>1</v>
      </c>
      <c r="C5" s="6" t="s">
        <v>2</v>
      </c>
      <c r="D5" s="7" t="s">
        <v>3</v>
      </c>
      <c r="E5" s="6" t="s">
        <v>4</v>
      </c>
      <c r="F5" s="7" t="s">
        <v>5</v>
      </c>
      <c r="G5" s="6" t="s">
        <v>6</v>
      </c>
      <c r="H5" s="6" t="s">
        <v>7</v>
      </c>
      <c r="I5" s="1"/>
    </row>
    <row r="6" spans="1:9" ht="13.5" thickBot="1" x14ac:dyDescent="0.25">
      <c r="A6" s="2" t="s">
        <v>8</v>
      </c>
      <c r="B6" s="2" t="s">
        <v>9</v>
      </c>
      <c r="C6" s="2" t="s">
        <v>10</v>
      </c>
      <c r="D6" s="2">
        <v>23.88</v>
      </c>
      <c r="E6" s="3">
        <v>35000</v>
      </c>
      <c r="F6" s="3">
        <f t="shared" ref="F6:F13" si="0">E6*D6</f>
        <v>835800</v>
      </c>
      <c r="G6" s="4">
        <f t="shared" ref="G6:G13" si="1">F6*0.19</f>
        <v>158802</v>
      </c>
      <c r="H6" s="4">
        <f t="shared" ref="H6:H13" si="2">G6+F6</f>
        <v>994602</v>
      </c>
      <c r="I6" s="1"/>
    </row>
    <row r="7" spans="1:9" ht="13.5" thickBot="1" x14ac:dyDescent="0.25">
      <c r="A7" s="2" t="s">
        <v>11</v>
      </c>
      <c r="B7" s="2" t="s">
        <v>12</v>
      </c>
      <c r="C7" s="2" t="s">
        <v>10</v>
      </c>
      <c r="D7" s="2">
        <v>120</v>
      </c>
      <c r="E7" s="3">
        <v>50000</v>
      </c>
      <c r="F7" s="3">
        <f t="shared" si="0"/>
        <v>6000000</v>
      </c>
      <c r="G7" s="4">
        <f t="shared" si="1"/>
        <v>1140000</v>
      </c>
      <c r="H7" s="4">
        <f t="shared" si="2"/>
        <v>7140000</v>
      </c>
      <c r="I7" s="1"/>
    </row>
    <row r="8" spans="1:9" ht="13.5" thickBot="1" x14ac:dyDescent="0.25">
      <c r="A8" s="2" t="s">
        <v>11</v>
      </c>
      <c r="B8" s="2" t="s">
        <v>12</v>
      </c>
      <c r="C8" s="2" t="s">
        <v>10</v>
      </c>
      <c r="D8" s="2">
        <v>120</v>
      </c>
      <c r="E8" s="3">
        <v>50000</v>
      </c>
      <c r="F8" s="3">
        <f t="shared" si="0"/>
        <v>6000000</v>
      </c>
      <c r="G8" s="4">
        <f t="shared" si="1"/>
        <v>1140000</v>
      </c>
      <c r="H8" s="4">
        <f t="shared" si="2"/>
        <v>7140000</v>
      </c>
      <c r="I8" s="1"/>
    </row>
    <row r="9" spans="1:9" ht="13.5" thickBot="1" x14ac:dyDescent="0.25">
      <c r="A9" s="2" t="s">
        <v>11</v>
      </c>
      <c r="B9" s="2" t="s">
        <v>12</v>
      </c>
      <c r="C9" s="2" t="s">
        <v>10</v>
      </c>
      <c r="D9" s="2">
        <v>102</v>
      </c>
      <c r="E9" s="3">
        <v>50000</v>
      </c>
      <c r="F9" s="3">
        <f t="shared" si="0"/>
        <v>5100000</v>
      </c>
      <c r="G9" s="4">
        <f t="shared" si="1"/>
        <v>969000</v>
      </c>
      <c r="H9" s="4">
        <f t="shared" si="2"/>
        <v>6069000</v>
      </c>
      <c r="I9" s="1"/>
    </row>
    <row r="10" spans="1:9" ht="13.5" thickBot="1" x14ac:dyDescent="0.25">
      <c r="A10" s="2" t="s">
        <v>11</v>
      </c>
      <c r="B10" s="2" t="s">
        <v>12</v>
      </c>
      <c r="C10" s="2" t="s">
        <v>10</v>
      </c>
      <c r="D10" s="2">
        <v>108</v>
      </c>
      <c r="E10" s="3">
        <v>50000</v>
      </c>
      <c r="F10" s="3">
        <f t="shared" si="0"/>
        <v>5400000</v>
      </c>
      <c r="G10" s="4">
        <f t="shared" si="1"/>
        <v>1026000</v>
      </c>
      <c r="H10" s="4">
        <f t="shared" si="2"/>
        <v>6426000</v>
      </c>
      <c r="I10" s="1"/>
    </row>
    <row r="11" spans="1:9" ht="13.5" thickBot="1" x14ac:dyDescent="0.25">
      <c r="A11" s="2" t="s">
        <v>13</v>
      </c>
      <c r="B11" s="2" t="s">
        <v>14</v>
      </c>
      <c r="C11" s="2" t="s">
        <v>10</v>
      </c>
      <c r="D11" s="2">
        <v>337.2</v>
      </c>
      <c r="E11" s="3">
        <v>60000</v>
      </c>
      <c r="F11" s="3">
        <f t="shared" si="0"/>
        <v>20232000</v>
      </c>
      <c r="G11" s="4">
        <f t="shared" si="1"/>
        <v>3844080</v>
      </c>
      <c r="H11" s="4">
        <f t="shared" si="2"/>
        <v>24076080</v>
      </c>
      <c r="I11" s="1"/>
    </row>
    <row r="12" spans="1:9" ht="13.5" thickBot="1" x14ac:dyDescent="0.25">
      <c r="A12" s="2" t="s">
        <v>13</v>
      </c>
      <c r="B12" s="2" t="s">
        <v>14</v>
      </c>
      <c r="C12" s="2" t="s">
        <v>10</v>
      </c>
      <c r="D12" s="2">
        <v>341.82</v>
      </c>
      <c r="E12" s="3">
        <v>60000</v>
      </c>
      <c r="F12" s="3">
        <f t="shared" si="0"/>
        <v>20509200</v>
      </c>
      <c r="G12" s="4">
        <f t="shared" si="1"/>
        <v>3896748</v>
      </c>
      <c r="H12" s="4">
        <f t="shared" si="2"/>
        <v>24405948</v>
      </c>
      <c r="I12" s="1"/>
    </row>
    <row r="13" spans="1:9" ht="13.5" thickBot="1" x14ac:dyDescent="0.25">
      <c r="A13" s="2" t="s">
        <v>15</v>
      </c>
      <c r="B13" s="2" t="s">
        <v>16</v>
      </c>
      <c r="C13" s="2" t="s">
        <v>10</v>
      </c>
      <c r="D13" s="2">
        <v>126.72</v>
      </c>
      <c r="E13" s="3">
        <v>70000</v>
      </c>
      <c r="F13" s="3">
        <f t="shared" si="0"/>
        <v>8870400</v>
      </c>
      <c r="G13" s="4">
        <f t="shared" si="1"/>
        <v>1685376</v>
      </c>
      <c r="H13" s="4">
        <f t="shared" si="2"/>
        <v>10555776</v>
      </c>
      <c r="I13" s="1"/>
    </row>
    <row r="14" spans="1:9" ht="13.5" thickBot="1" x14ac:dyDescent="0.25">
      <c r="A14" s="2" t="s">
        <v>17</v>
      </c>
      <c r="B14" s="2" t="s">
        <v>18</v>
      </c>
      <c r="C14" s="2" t="s">
        <v>10</v>
      </c>
      <c r="D14" s="2">
        <v>0</v>
      </c>
      <c r="E14" s="3">
        <v>0</v>
      </c>
      <c r="F14" s="3">
        <v>0</v>
      </c>
      <c r="G14" s="4">
        <v>0</v>
      </c>
      <c r="H14" s="4">
        <v>0</v>
      </c>
    </row>
    <row r="15" spans="1:9" ht="13.5" thickBot="1" x14ac:dyDescent="0.25">
      <c r="A15" s="1"/>
      <c r="B15" s="1"/>
      <c r="C15" s="1"/>
      <c r="D15" s="1"/>
      <c r="E15" s="1"/>
      <c r="F15" s="1"/>
      <c r="G15" s="2"/>
      <c r="H15" s="2"/>
    </row>
    <row r="16" spans="1:9" ht="13.5" thickBot="1" x14ac:dyDescent="0.25">
      <c r="G16" s="8" t="s">
        <v>19</v>
      </c>
      <c r="H16" s="5">
        <f>SUM(H6:H14)</f>
        <v>86807406</v>
      </c>
    </row>
    <row r="17" spans="7:8" ht="13.5" thickBot="1" x14ac:dyDescent="0.25">
      <c r="G17" s="8" t="s">
        <v>20</v>
      </c>
      <c r="H17" s="5">
        <f>H16*0.1</f>
        <v>8680740.5999999996</v>
      </c>
    </row>
    <row r="18" spans="7:8" ht="13.5" thickBot="1" x14ac:dyDescent="0.25">
      <c r="G18" s="9" t="s">
        <v>21</v>
      </c>
      <c r="H18" s="5">
        <f>H17+H16</f>
        <v>95488146.599999994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Patricio Droguett</cp:lastModifiedBy>
  <cp:revision>7</cp:revision>
  <dcterms:created xsi:type="dcterms:W3CDTF">2016-09-06T19:33:38Z</dcterms:created>
  <dcterms:modified xsi:type="dcterms:W3CDTF">2016-09-24T05:16:17Z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