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0730" windowHeight="10170" activeTab="1"/>
  </bookViews>
  <sheets>
    <sheet name="Sheet2" sheetId="2" r:id="rId1"/>
    <sheet name="Sheet3" sheetId="3" r:id="rId2"/>
  </sheets>
  <definedNames>
    <definedName name="ClusterSize">Sheet3!$A$7</definedName>
    <definedName name="FileSize">Sheet3!$A$3</definedName>
    <definedName name="SampleSize">Sheet3!$A$5</definedName>
  </definedNames>
  <calcPr calcId="125725"/>
</workbook>
</file>

<file path=xl/calcChain.xml><?xml version="1.0" encoding="utf-8"?>
<calcChain xmlns="http://schemas.openxmlformats.org/spreadsheetml/2006/main">
  <c r="A3" i="3"/>
  <c r="E7" s="1"/>
  <c r="F7" s="1"/>
  <c r="G2"/>
  <c r="G4"/>
  <c r="G5"/>
  <c r="G6"/>
  <c r="G7"/>
  <c r="G3"/>
  <c r="F3"/>
  <c r="B1" i="2"/>
  <c r="A2"/>
  <c r="A3" s="1"/>
  <c r="A4" s="1"/>
  <c r="A5" s="1"/>
  <c r="A6" s="1"/>
  <c r="A7" s="1"/>
  <c r="B7" s="1"/>
  <c r="E6" i="3" l="1"/>
  <c r="E4"/>
  <c r="I7"/>
  <c r="I3"/>
  <c r="H3"/>
  <c r="H7"/>
  <c r="E5"/>
  <c r="F5" s="1"/>
  <c r="I5" s="1"/>
  <c r="B2" i="2"/>
  <c r="B6"/>
  <c r="B4"/>
  <c r="A8"/>
  <c r="B5"/>
  <c r="B3"/>
  <c r="F6" i="3" l="1"/>
  <c r="I6" s="1"/>
  <c r="H6"/>
  <c r="F4"/>
  <c r="I4" s="1"/>
  <c r="H4"/>
  <c r="H5"/>
  <c r="B8" i="2"/>
  <c r="A9"/>
  <c r="B9" l="1"/>
  <c r="A10"/>
  <c r="B10" s="1"/>
</calcChain>
</file>

<file path=xl/sharedStrings.xml><?xml version="1.0" encoding="utf-8"?>
<sst xmlns="http://schemas.openxmlformats.org/spreadsheetml/2006/main" count="36" uniqueCount="27">
  <si>
    <t>¤</t>
  </si>
  <si>
    <t>¡</t>
  </si>
  <si>
    <t>þ</t>
  </si>
  <si>
    <t>Align samples to cluster size</t>
  </si>
  <si>
    <t>Û²²²²²Û</t>
  </si>
  <si>
    <t>Û²²²²²²</t>
  </si>
  <si>
    <t>²²²Û²²²</t>
  </si>
  <si>
    <t>²²²²²²Û</t>
  </si>
  <si>
    <t>Û²²Û²²Û</t>
  </si>
  <si>
    <t>Û²Û²Û²Û</t>
  </si>
  <si>
    <t>Middle</t>
  </si>
  <si>
    <t>Rightmost</t>
  </si>
  <si>
    <t>Leftmost</t>
  </si>
  <si>
    <t>MiddleLeft</t>
  </si>
  <si>
    <t>MiddleRight</t>
  </si>
  <si>
    <t>Sample</t>
  </si>
  <si>
    <t>File size</t>
  </si>
  <si>
    <t>Position</t>
  </si>
  <si>
    <t>²²Û²²²²</t>
  </si>
  <si>
    <t>²²²²Û²²</t>
  </si>
  <si>
    <t>Sample size</t>
  </si>
  <si>
    <t>Unaligned</t>
  </si>
  <si>
    <t>Aligned</t>
  </si>
  <si>
    <t>Cluster size</t>
  </si>
  <si>
    <t>Rest A</t>
  </si>
  <si>
    <t>Rest U</t>
  </si>
  <si>
    <t>Size: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</si>
</sst>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2"/>
      <color theme="0" tint="-0.499984740745262"/>
      <name val="Terminal"/>
      <family val="3"/>
      <charset val="255"/>
    </font>
    <font>
      <sz val="10"/>
      <color theme="1"/>
      <name val="Marlett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164" fontId="4" fillId="0" borderId="0" xfId="1" applyNumberFormat="1" applyFont="1"/>
    <xf numFmtId="3" fontId="4" fillId="0" borderId="0" xfId="0" applyNumberFormat="1" applyFont="1"/>
    <xf numFmtId="3" fontId="4" fillId="0" borderId="0" xfId="1" applyNumberFormat="1" applyFont="1"/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right"/>
    </xf>
    <xf numFmtId="3" fontId="4" fillId="0" borderId="1" xfId="1" applyNumberFormat="1" applyFont="1" applyBorder="1"/>
    <xf numFmtId="0" fontId="4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7.1571996896614337E-2"/>
          <c:y val="0"/>
          <c:w val="0.92743441552564554"/>
          <c:h val="1"/>
        </c:manualLayout>
      </c:layout>
      <c:barChart>
        <c:barDir val="bar"/>
        <c:grouping val="stacked"/>
        <c:ser>
          <c:idx val="0"/>
          <c:order val="0"/>
          <c:tx>
            <c:strRef>
              <c:f>Sheet3!$E$2</c:f>
              <c:strCache>
                <c:ptCount val="1"/>
                <c:pt idx="0">
                  <c:v>Unaligned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val>
            <c:numRef>
              <c:f>Sheet3!$E$3:$E$7</c:f>
              <c:numCache>
                <c:formatCode>#,##0</c:formatCode>
                <c:ptCount val="5"/>
                <c:pt idx="0">
                  <c:v>0</c:v>
                </c:pt>
                <c:pt idx="1">
                  <c:v>44442</c:v>
                </c:pt>
                <c:pt idx="2">
                  <c:v>66663</c:v>
                </c:pt>
                <c:pt idx="3">
                  <c:v>88884</c:v>
                </c:pt>
                <c:pt idx="4">
                  <c:v>133326</c:v>
                </c:pt>
              </c:numCache>
            </c:numRef>
          </c:val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Sample size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Sheet3!$G$3:$G$7</c:f>
              <c:numCache>
                <c:formatCode>#,##0</c:formatCode>
                <c:ptCount val="5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</c:numCache>
            </c:numRef>
          </c:val>
        </c:ser>
        <c:ser>
          <c:idx val="2"/>
          <c:order val="2"/>
          <c:tx>
            <c:strRef>
              <c:f>Sheet3!$H$2</c:f>
              <c:strCache>
                <c:ptCount val="1"/>
                <c:pt idx="0">
                  <c:v>Rest U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val>
            <c:numRef>
              <c:f>Sheet3!$H$3:$H$7</c:f>
              <c:numCache>
                <c:formatCode>#,##0</c:formatCode>
                <c:ptCount val="5"/>
                <c:pt idx="0">
                  <c:v>133326</c:v>
                </c:pt>
                <c:pt idx="1">
                  <c:v>88884</c:v>
                </c:pt>
                <c:pt idx="2">
                  <c:v>66663</c:v>
                </c:pt>
                <c:pt idx="3">
                  <c:v>44442</c:v>
                </c:pt>
                <c:pt idx="4">
                  <c:v>0</c:v>
                </c:pt>
              </c:numCache>
            </c:numRef>
          </c:val>
        </c:ser>
        <c:gapWidth val="30"/>
        <c:overlap val="100"/>
        <c:axId val="79404416"/>
        <c:axId val="79438976"/>
      </c:barChart>
      <c:catAx>
        <c:axId val="79404416"/>
        <c:scaling>
          <c:orientation val="minMax"/>
        </c:scaling>
        <c:delete val="1"/>
        <c:axPos val="l"/>
        <c:tickLblPos val="none"/>
        <c:crossAx val="79438976"/>
        <c:crosses val="autoZero"/>
        <c:auto val="1"/>
        <c:lblAlgn val="ctr"/>
        <c:lblOffset val="100"/>
      </c:catAx>
      <c:valAx>
        <c:axId val="79438976"/>
        <c:scaling>
          <c:orientation val="minMax"/>
          <c:min val="0"/>
        </c:scaling>
        <c:delete val="1"/>
        <c:axPos val="b"/>
        <c:majorGridlines/>
        <c:numFmt formatCode="#,##0" sourceLinked="1"/>
        <c:tickLblPos val="none"/>
        <c:crossAx val="79404416"/>
        <c:crosses val="autoZero"/>
        <c:crossBetween val="between"/>
        <c:majorUnit val="4096"/>
        <c:minorUnit val="4096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7.1571996896614337E-2"/>
          <c:y val="0"/>
          <c:w val="0.92743441552564554"/>
          <c:h val="1"/>
        </c:manualLayout>
      </c:layout>
      <c:barChart>
        <c:barDir val="bar"/>
        <c:grouping val="stacked"/>
        <c:ser>
          <c:idx val="0"/>
          <c:order val="0"/>
          <c:tx>
            <c:strRef>
              <c:f>Sheet3!$F$2</c:f>
              <c:strCache>
                <c:ptCount val="1"/>
                <c:pt idx="0">
                  <c:v>Aligned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val>
            <c:numRef>
              <c:f>Sheet3!$F$3:$F$7</c:f>
              <c:numCache>
                <c:formatCode>#,##0</c:formatCode>
                <c:ptCount val="5"/>
                <c:pt idx="0">
                  <c:v>0</c:v>
                </c:pt>
                <c:pt idx="1">
                  <c:v>40960</c:v>
                </c:pt>
                <c:pt idx="2">
                  <c:v>65536</c:v>
                </c:pt>
                <c:pt idx="3">
                  <c:v>86016</c:v>
                </c:pt>
                <c:pt idx="4">
                  <c:v>131072</c:v>
                </c:pt>
              </c:numCache>
            </c:numRef>
          </c:val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Sample size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Sheet3!$G$3:$G$7</c:f>
              <c:numCache>
                <c:formatCode>#,##0</c:formatCode>
                <c:ptCount val="5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16384</c:v>
                </c:pt>
                <c:pt idx="4">
                  <c:v>16384</c:v>
                </c:pt>
              </c:numCache>
            </c:numRef>
          </c:val>
        </c:ser>
        <c:ser>
          <c:idx val="2"/>
          <c:order val="2"/>
          <c:tx>
            <c:strRef>
              <c:f>Sheet3!$I$2</c:f>
              <c:strCache>
                <c:ptCount val="1"/>
                <c:pt idx="0">
                  <c:v>Rest 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val>
            <c:numRef>
              <c:f>Sheet3!$I$3:$I$7</c:f>
              <c:numCache>
                <c:formatCode>#,##0</c:formatCode>
                <c:ptCount val="5"/>
                <c:pt idx="0">
                  <c:v>133326</c:v>
                </c:pt>
                <c:pt idx="1">
                  <c:v>92366</c:v>
                </c:pt>
                <c:pt idx="2">
                  <c:v>67790</c:v>
                </c:pt>
                <c:pt idx="3">
                  <c:v>47310</c:v>
                </c:pt>
                <c:pt idx="4">
                  <c:v>2254</c:v>
                </c:pt>
              </c:numCache>
            </c:numRef>
          </c:val>
        </c:ser>
        <c:gapWidth val="30"/>
        <c:overlap val="100"/>
        <c:axId val="79566336"/>
        <c:axId val="79567872"/>
      </c:barChart>
      <c:catAx>
        <c:axId val="79566336"/>
        <c:scaling>
          <c:orientation val="minMax"/>
        </c:scaling>
        <c:delete val="1"/>
        <c:axPos val="l"/>
        <c:tickLblPos val="none"/>
        <c:crossAx val="79567872"/>
        <c:crosses val="autoZero"/>
        <c:auto val="1"/>
        <c:lblAlgn val="ctr"/>
        <c:lblOffset val="100"/>
      </c:catAx>
      <c:valAx>
        <c:axId val="79567872"/>
        <c:scaling>
          <c:orientation val="minMax"/>
          <c:min val="0"/>
        </c:scaling>
        <c:delete val="1"/>
        <c:axPos val="b"/>
        <c:majorGridlines/>
        <c:numFmt formatCode="#,##0" sourceLinked="1"/>
        <c:tickLblPos val="none"/>
        <c:crossAx val="79566336"/>
        <c:crosses val="autoZero"/>
        <c:crossBetween val="between"/>
        <c:majorUnit val="4096"/>
        <c:minorUnit val="4096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57150</xdr:rowOff>
    </xdr:from>
    <xdr:to>
      <xdr:col>10</xdr:col>
      <xdr:colOff>0</xdr:colOff>
      <xdr:row>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14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showGridLines="0" workbookViewId="0"/>
  </sheetViews>
  <sheetFormatPr defaultColWidth="7.140625" defaultRowHeight="15"/>
  <cols>
    <col min="1" max="1" width="6.140625" style="1" bestFit="1" customWidth="1"/>
    <col min="2" max="2" width="7.85546875" style="1" bestFit="1" customWidth="1"/>
    <col min="3" max="3" width="4.28515625" style="6" bestFit="1" customWidth="1"/>
    <col min="4" max="4" width="13.140625" style="4" customWidth="1"/>
    <col min="5" max="5" width="4.140625" style="2" bestFit="1" customWidth="1"/>
    <col min="6" max="6" width="13.42578125" style="3" bestFit="1" customWidth="1"/>
    <col min="7" max="7" width="4.140625" style="2" bestFit="1" customWidth="1"/>
    <col min="8" max="8" width="13.42578125" style="1" bestFit="1" customWidth="1"/>
    <col min="9" max="10" width="1.140625" style="1" customWidth="1"/>
    <col min="11" max="16384" width="7.140625" style="1"/>
  </cols>
  <sheetData>
    <row r="1" spans="1:8">
      <c r="A1" s="1">
        <v>512</v>
      </c>
      <c r="B1" s="1" t="str">
        <f>A1&amp;" bytes"</f>
        <v>512 bytes</v>
      </c>
    </row>
    <row r="2" spans="1:8">
      <c r="A2" s="1">
        <f>A1*2</f>
        <v>1024</v>
      </c>
      <c r="B2" s="1" t="str">
        <f>A2/1024 &amp;" KB"</f>
        <v>1 KB</v>
      </c>
    </row>
    <row r="3" spans="1:8">
      <c r="A3" s="1">
        <f t="shared" ref="A3:A7" si="0">A2*2</f>
        <v>2048</v>
      </c>
      <c r="B3" s="1" t="str">
        <f t="shared" ref="B3:B10" si="1">A3/1024 &amp;" KB"</f>
        <v>2 KB</v>
      </c>
    </row>
    <row r="4" spans="1:8">
      <c r="A4" s="1">
        <f t="shared" si="0"/>
        <v>4096</v>
      </c>
      <c r="B4" s="1" t="str">
        <f t="shared" si="1"/>
        <v>4 KB</v>
      </c>
    </row>
    <row r="5" spans="1:8">
      <c r="A5" s="1">
        <f t="shared" si="0"/>
        <v>8192</v>
      </c>
      <c r="B5" s="1" t="str">
        <f t="shared" si="1"/>
        <v>8 KB</v>
      </c>
    </row>
    <row r="6" spans="1:8">
      <c r="A6" s="1">
        <f t="shared" si="0"/>
        <v>16384</v>
      </c>
      <c r="B6" s="1" t="str">
        <f t="shared" si="1"/>
        <v>16 KB</v>
      </c>
    </row>
    <row r="7" spans="1:8">
      <c r="A7" s="1">
        <f t="shared" si="0"/>
        <v>32768</v>
      </c>
      <c r="B7" s="1" t="str">
        <f t="shared" si="1"/>
        <v>32 KB</v>
      </c>
    </row>
    <row r="8" spans="1:8">
      <c r="A8" s="1">
        <f t="shared" ref="A8" si="2">A7*2</f>
        <v>65536</v>
      </c>
      <c r="B8" s="1" t="str">
        <f t="shared" si="1"/>
        <v>64 KB</v>
      </c>
    </row>
    <row r="9" spans="1:8">
      <c r="A9" s="1">
        <f t="shared" ref="A9:A10" si="3">A8*2</f>
        <v>131072</v>
      </c>
      <c r="B9" s="1" t="str">
        <f t="shared" si="1"/>
        <v>128 KB</v>
      </c>
    </row>
    <row r="10" spans="1:8">
      <c r="A10" s="1">
        <f t="shared" si="3"/>
        <v>262144</v>
      </c>
      <c r="B10" s="1" t="str">
        <f t="shared" si="1"/>
        <v>256 KB</v>
      </c>
    </row>
    <row r="12" spans="1:8">
      <c r="A12" s="5" t="s">
        <v>2</v>
      </c>
      <c r="B12" s="1" t="s">
        <v>15</v>
      </c>
      <c r="C12" s="14" t="s">
        <v>26</v>
      </c>
      <c r="D12" s="16">
        <v>4069</v>
      </c>
      <c r="E12" s="15">
        <v>6</v>
      </c>
    </row>
    <row r="13" spans="1:8" ht="3.95" customHeight="1">
      <c r="A13" s="4"/>
    </row>
    <row r="14" spans="1:8">
      <c r="A14" s="4"/>
      <c r="C14" s="5" t="s">
        <v>0</v>
      </c>
      <c r="D14" s="7" t="s">
        <v>5</v>
      </c>
      <c r="E14" s="5" t="s">
        <v>1</v>
      </c>
      <c r="F14" s="7" t="s">
        <v>6</v>
      </c>
      <c r="G14" s="5" t="s">
        <v>1</v>
      </c>
      <c r="H14" s="7" t="s">
        <v>7</v>
      </c>
    </row>
    <row r="15" spans="1:8" ht="3.95" customHeight="1">
      <c r="A15" s="4"/>
      <c r="C15" s="5"/>
    </row>
    <row r="16" spans="1:8">
      <c r="A16" s="4"/>
      <c r="C16" s="5" t="s">
        <v>1</v>
      </c>
      <c r="D16" s="7" t="s">
        <v>4</v>
      </c>
      <c r="E16" s="5" t="s">
        <v>1</v>
      </c>
      <c r="F16" s="7" t="s">
        <v>8</v>
      </c>
      <c r="G16" s="5" t="s">
        <v>1</v>
      </c>
      <c r="H16" s="7" t="s">
        <v>9</v>
      </c>
    </row>
    <row r="17" spans="3:6" ht="3.95" customHeight="1">
      <c r="C17" s="5"/>
      <c r="D17" s="1"/>
      <c r="F17" s="1"/>
    </row>
    <row r="18" spans="3:6">
      <c r="C18" s="5" t="s">
        <v>2</v>
      </c>
      <c r="D18" s="1" t="s">
        <v>3</v>
      </c>
      <c r="F18" s="1"/>
    </row>
    <row r="19" spans="3:6">
      <c r="F19" s="2"/>
    </row>
    <row r="20" spans="3:6">
      <c r="F20" s="2"/>
    </row>
    <row r="21" spans="3:6">
      <c r="F21" s="2"/>
    </row>
    <row r="22" spans="3:6">
      <c r="F22" s="2"/>
    </row>
    <row r="23" spans="3:6">
      <c r="F23" s="2"/>
    </row>
    <row r="24" spans="3:6">
      <c r="F2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/>
  </sheetViews>
  <sheetFormatPr defaultRowHeight="15"/>
  <cols>
    <col min="1" max="1" width="8.85546875" style="1" bestFit="1" customWidth="1"/>
    <col min="2" max="2" width="3" style="1" customWidth="1"/>
    <col min="3" max="3" width="8.85546875" style="1" bestFit="1" customWidth="1"/>
    <col min="4" max="4" width="20.140625" customWidth="1"/>
    <col min="5" max="5" width="7.7109375" style="9" bestFit="1" customWidth="1"/>
    <col min="6" max="6" width="6.7109375" style="9" bestFit="1" customWidth="1"/>
    <col min="7" max="7" width="8.85546875" style="9" bestFit="1" customWidth="1"/>
    <col min="8" max="8" width="6.7109375" style="9" bestFit="1" customWidth="1"/>
    <col min="9" max="9" width="6.7109375" style="9" customWidth="1"/>
    <col min="10" max="10" width="54.140625" customWidth="1"/>
  </cols>
  <sheetData>
    <row r="1" spans="1:9" s="1" customFormat="1" ht="10.5">
      <c r="E1" s="17" t="s">
        <v>17</v>
      </c>
      <c r="F1" s="17"/>
      <c r="G1" s="11"/>
      <c r="H1" s="11"/>
      <c r="I1" s="11"/>
    </row>
    <row r="2" spans="1:9" s="1" customFormat="1" ht="10.5">
      <c r="A2" s="1" t="s">
        <v>16</v>
      </c>
      <c r="C2" s="1" t="s">
        <v>15</v>
      </c>
      <c r="E2" s="9" t="s">
        <v>21</v>
      </c>
      <c r="F2" s="9" t="s">
        <v>22</v>
      </c>
      <c r="G2" s="9" t="str">
        <f>A4</f>
        <v>Sample size</v>
      </c>
      <c r="H2" s="9" t="s">
        <v>25</v>
      </c>
      <c r="I2" s="9" t="s">
        <v>24</v>
      </c>
    </row>
    <row r="3" spans="1:9" ht="15.75">
      <c r="A3" s="10">
        <f ca="1">INT(RAND()*100000)+SampleSize*5</f>
        <v>149710</v>
      </c>
      <c r="B3" s="8"/>
      <c r="C3" s="1" t="s">
        <v>12</v>
      </c>
      <c r="D3" s="7" t="s">
        <v>5</v>
      </c>
      <c r="E3" s="12">
        <v>0</v>
      </c>
      <c r="F3" s="13">
        <f>INT(E3/ClusterSize)*ClusterSize</f>
        <v>0</v>
      </c>
      <c r="G3" s="10">
        <f>SampleSize</f>
        <v>16384</v>
      </c>
      <c r="H3" s="10">
        <f ca="1">FileSize-F3-G3</f>
        <v>133326</v>
      </c>
      <c r="I3" s="10">
        <f ca="1">FileSize-F3-G3</f>
        <v>133326</v>
      </c>
    </row>
    <row r="4" spans="1:9" ht="15.75">
      <c r="A4" s="1" t="s">
        <v>20</v>
      </c>
      <c r="C4" s="1" t="s">
        <v>13</v>
      </c>
      <c r="D4" s="7" t="s">
        <v>18</v>
      </c>
      <c r="E4" s="12">
        <f ca="1">INT((FileSize-SampleSize)*1/3)</f>
        <v>44442</v>
      </c>
      <c r="F4" s="13">
        <f ca="1">INT(E4/ClusterSize)*ClusterSize</f>
        <v>40960</v>
      </c>
      <c r="G4" s="10">
        <f>SampleSize</f>
        <v>16384</v>
      </c>
      <c r="H4" s="10">
        <f ca="1">FileSize-E4-G4</f>
        <v>88884</v>
      </c>
      <c r="I4" s="10">
        <f ca="1">FileSize-F4-G4</f>
        <v>92366</v>
      </c>
    </row>
    <row r="5" spans="1:9" ht="15.75">
      <c r="A5" s="10">
        <v>16384</v>
      </c>
      <c r="C5" s="1" t="s">
        <v>10</v>
      </c>
      <c r="D5" s="7" t="s">
        <v>6</v>
      </c>
      <c r="E5" s="12">
        <f ca="1">INT((FileSize-SampleSize)/2)</f>
        <v>66663</v>
      </c>
      <c r="F5" s="13">
        <f ca="1">INT(E5/ClusterSize)*ClusterSize</f>
        <v>65536</v>
      </c>
      <c r="G5" s="10">
        <f>SampleSize</f>
        <v>16384</v>
      </c>
      <c r="H5" s="10">
        <f ca="1">FileSize-E5-G5</f>
        <v>66663</v>
      </c>
      <c r="I5" s="10">
        <f ca="1">FileSize-F5-G5</f>
        <v>67790</v>
      </c>
    </row>
    <row r="6" spans="1:9" ht="15.75">
      <c r="A6" s="1" t="s">
        <v>23</v>
      </c>
      <c r="C6" s="1" t="s">
        <v>14</v>
      </c>
      <c r="D6" s="7" t="s">
        <v>19</v>
      </c>
      <c r="E6" s="13">
        <f ca="1">INT((FileSize-SampleSize)*2/3)</f>
        <v>88884</v>
      </c>
      <c r="F6" s="13">
        <f ca="1">INT(E6/ClusterSize)*ClusterSize</f>
        <v>86016</v>
      </c>
      <c r="G6" s="10">
        <f>SampleSize</f>
        <v>16384</v>
      </c>
      <c r="H6" s="10">
        <f ca="1">FileSize-E6-G6</f>
        <v>44442</v>
      </c>
      <c r="I6" s="10">
        <f ca="1">FileSize-F6-G6</f>
        <v>47310</v>
      </c>
    </row>
    <row r="7" spans="1:9" ht="15.75">
      <c r="A7" s="10">
        <v>4096</v>
      </c>
      <c r="C7" s="1" t="s">
        <v>11</v>
      </c>
      <c r="D7" s="7" t="s">
        <v>7</v>
      </c>
      <c r="E7" s="12">
        <f ca="1">FileSize-SampleSize</f>
        <v>133326</v>
      </c>
      <c r="F7" s="13">
        <f ca="1">INT(E7/ClusterSize)*ClusterSize</f>
        <v>131072</v>
      </c>
      <c r="G7" s="10">
        <f>SampleSize</f>
        <v>16384</v>
      </c>
      <c r="H7" s="10">
        <f ca="1">FileSize-E7-G7</f>
        <v>0</v>
      </c>
      <c r="I7" s="10">
        <f ca="1">FileSize-F7-G7</f>
        <v>2254</v>
      </c>
    </row>
    <row r="8" spans="1:9" ht="15.75">
      <c r="D8" s="7"/>
    </row>
  </sheetData>
  <mergeCells count="1"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Sheet3</vt:lpstr>
      <vt:lpstr>ClusterSize</vt:lpstr>
      <vt:lpstr>FileSize</vt:lpstr>
      <vt:lpstr>SampleSize</vt:lpstr>
    </vt:vector>
  </TitlesOfParts>
  <Company>VENTUS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PCVENTUS</dc:creator>
  <cp:lastModifiedBy>AReyes</cp:lastModifiedBy>
  <dcterms:created xsi:type="dcterms:W3CDTF">2010-10-14T22:20:33Z</dcterms:created>
  <dcterms:modified xsi:type="dcterms:W3CDTF">2013-12-10T23:19:53Z</dcterms:modified>
</cp:coreProperties>
</file>