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fazhussain/Library/CloudStorage/OneDrive-UniversityofVictoria/UVIC/First Year Engineering/1B Spring Courses/D Physics 110, A01, B04/Lab/Lab 1 &amp; 2 (Online)/"/>
    </mc:Choice>
  </mc:AlternateContent>
  <xr:revisionPtr revIDLastSave="0" documentId="13_ncr:1_{971A6FDC-69EE-7240-A5F3-5A002D238FB9}" xr6:coauthVersionLast="47" xr6:coauthVersionMax="47" xr10:uidLastSave="{00000000-0000-0000-0000-000000000000}"/>
  <bookViews>
    <workbookView xWindow="0" yWindow="500" windowWidth="19200" windowHeight="19960" activeTab="1" xr2:uid="{D6CD9074-64B8-8E4A-B260-9C0B28039CE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" i="2" l="1"/>
  <c r="L14" i="2"/>
  <c r="L13" i="2" a="1"/>
  <c r="L13" i="2" s="1"/>
  <c r="H14" i="2"/>
  <c r="H13" i="2" a="1"/>
  <c r="H13" i="2" s="1"/>
  <c r="G13" i="3"/>
  <c r="G12" i="3" a="1"/>
  <c r="G12" i="3" s="1"/>
  <c r="G15" i="3" s="1"/>
  <c r="C112" i="1"/>
  <c r="B112" i="1"/>
  <c r="C111" i="1"/>
  <c r="B111" i="1"/>
  <c r="C110" i="1"/>
  <c r="B110" i="1"/>
  <c r="C98" i="1"/>
  <c r="B98" i="1"/>
  <c r="C97" i="1"/>
  <c r="B97" i="1"/>
  <c r="C96" i="1"/>
  <c r="B96" i="1"/>
  <c r="C84" i="1"/>
  <c r="B84" i="1"/>
  <c r="C83" i="1"/>
  <c r="B83" i="1"/>
  <c r="C82" i="1"/>
  <c r="B82" i="1"/>
  <c r="C70" i="1"/>
  <c r="B70" i="1"/>
  <c r="C69" i="1"/>
  <c r="B69" i="1"/>
  <c r="C68" i="1"/>
  <c r="B68" i="1"/>
  <c r="C56" i="1"/>
  <c r="B56" i="1"/>
  <c r="C55" i="1"/>
  <c r="B55" i="1"/>
  <c r="C54" i="1"/>
  <c r="B54" i="1"/>
  <c r="F39" i="1" a="1"/>
  <c r="F39" i="1" s="1"/>
  <c r="F25" i="1" a="1"/>
  <c r="F25" i="1" s="1"/>
  <c r="F11" i="1" a="1"/>
  <c r="F11" i="1" s="1"/>
  <c r="F81" i="1" a="1"/>
  <c r="F81" i="1" s="1"/>
  <c r="F95" i="1" a="1"/>
  <c r="F95" i="1" s="1"/>
  <c r="F109" i="1" a="1"/>
  <c r="F109" i="1" s="1"/>
  <c r="F67" i="1" a="1"/>
  <c r="F67" i="1" s="1"/>
  <c r="C42" i="1"/>
  <c r="C41" i="1"/>
  <c r="C40" i="1"/>
  <c r="C28" i="1"/>
  <c r="C27" i="1"/>
  <c r="C26" i="1"/>
  <c r="C14" i="1"/>
  <c r="C13" i="1"/>
  <c r="C12" i="1"/>
  <c r="L101" i="1"/>
  <c r="L102" i="1"/>
  <c r="L103" i="1"/>
  <c r="L104" i="1"/>
  <c r="L105" i="1"/>
  <c r="L106" i="1"/>
  <c r="L107" i="1"/>
  <c r="L108" i="1"/>
  <c r="L109" i="1"/>
  <c r="L100" i="1"/>
  <c r="G109" i="1" a="1"/>
  <c r="G109" i="1" s="1"/>
  <c r="M109" i="1"/>
  <c r="N109" i="1" s="1"/>
  <c r="L87" i="1"/>
  <c r="L88" i="1"/>
  <c r="L89" i="1"/>
  <c r="L90" i="1"/>
  <c r="L91" i="1"/>
  <c r="L92" i="1"/>
  <c r="L93" i="1"/>
  <c r="L94" i="1"/>
  <c r="M95" i="1" s="1"/>
  <c r="N95" i="1" s="1"/>
  <c r="L95" i="1"/>
  <c r="L86" i="1"/>
  <c r="G95" i="1" a="1"/>
  <c r="G95" i="1" s="1"/>
  <c r="L73" i="1"/>
  <c r="L74" i="1"/>
  <c r="L75" i="1"/>
  <c r="L76" i="1"/>
  <c r="L77" i="1"/>
  <c r="L78" i="1"/>
  <c r="L79" i="1"/>
  <c r="L80" i="1"/>
  <c r="L81" i="1"/>
  <c r="L72" i="1"/>
  <c r="G81" i="1" a="1"/>
  <c r="G81" i="1" s="1"/>
  <c r="M81" i="1"/>
  <c r="N81" i="1" s="1"/>
  <c r="L59" i="1"/>
  <c r="L60" i="1"/>
  <c r="L61" i="1"/>
  <c r="L62" i="1"/>
  <c r="L63" i="1"/>
  <c r="L64" i="1"/>
  <c r="L65" i="1"/>
  <c r="L66" i="1"/>
  <c r="L67" i="1"/>
  <c r="L58" i="1"/>
  <c r="G67" i="1" a="1"/>
  <c r="G67" i="1" s="1"/>
  <c r="M67" i="1"/>
  <c r="N67" i="1" s="1"/>
  <c r="L45" i="1"/>
  <c r="L46" i="1"/>
  <c r="L47" i="1"/>
  <c r="L48" i="1"/>
  <c r="L49" i="1"/>
  <c r="L50" i="1"/>
  <c r="L51" i="1"/>
  <c r="L52" i="1"/>
  <c r="M53" i="1" s="1"/>
  <c r="N53" i="1" s="1"/>
  <c r="L53" i="1"/>
  <c r="L44" i="1"/>
  <c r="H45" i="1"/>
  <c r="H46" i="1"/>
  <c r="H47" i="1"/>
  <c r="H48" i="1"/>
  <c r="H49" i="1"/>
  <c r="I53" i="1" s="1"/>
  <c r="J53" i="1" s="1"/>
  <c r="H50" i="1"/>
  <c r="H51" i="1"/>
  <c r="H52" i="1"/>
  <c r="H53" i="1"/>
  <c r="H44" i="1"/>
  <c r="G53" i="1" a="1"/>
  <c r="G53" i="1" s="1"/>
  <c r="F53" i="1" a="1"/>
  <c r="F53" i="1" s="1"/>
  <c r="L31" i="1"/>
  <c r="L32" i="1"/>
  <c r="L33" i="1"/>
  <c r="L34" i="1"/>
  <c r="L35" i="1"/>
  <c r="L36" i="1"/>
  <c r="L37" i="1"/>
  <c r="L38" i="1"/>
  <c r="L39" i="1"/>
  <c r="L30" i="1"/>
  <c r="G39" i="1" a="1"/>
  <c r="G39" i="1" s="1"/>
  <c r="M39" i="1"/>
  <c r="N39" i="1" s="1"/>
  <c r="L25" i="1"/>
  <c r="L24" i="1"/>
  <c r="L23" i="1"/>
  <c r="L22" i="1"/>
  <c r="L21" i="1"/>
  <c r="L20" i="1"/>
  <c r="L19" i="1"/>
  <c r="L18" i="1"/>
  <c r="M25" i="1" s="1"/>
  <c r="N25" i="1" s="1"/>
  <c r="L17" i="1"/>
  <c r="L16" i="1"/>
  <c r="G25" i="1" a="1"/>
  <c r="G25" i="1" s="1"/>
  <c r="G11" i="1" a="1"/>
  <c r="G11" i="1" s="1"/>
  <c r="L6" i="1" s="1"/>
  <c r="H15" i="2" l="1"/>
  <c r="B40" i="1"/>
  <c r="H36" i="1"/>
  <c r="H39" i="1"/>
  <c r="H32" i="1"/>
  <c r="H33" i="1"/>
  <c r="H34" i="1"/>
  <c r="H35" i="1"/>
  <c r="H37" i="1"/>
  <c r="H38" i="1"/>
  <c r="H31" i="1"/>
  <c r="H30" i="1"/>
  <c r="I39" i="1" s="1"/>
  <c r="H21" i="1"/>
  <c r="H25" i="1"/>
  <c r="H19" i="1"/>
  <c r="H20" i="1"/>
  <c r="H22" i="1"/>
  <c r="B26" i="1"/>
  <c r="H23" i="1"/>
  <c r="H24" i="1"/>
  <c r="H17" i="1"/>
  <c r="H16" i="1"/>
  <c r="H18" i="1"/>
  <c r="H4" i="1"/>
  <c r="B12" i="1"/>
  <c r="H74" i="1"/>
  <c r="H75" i="1"/>
  <c r="H72" i="1"/>
  <c r="H76" i="1"/>
  <c r="H77" i="1"/>
  <c r="H78" i="1"/>
  <c r="H79" i="1"/>
  <c r="H80" i="1"/>
  <c r="H81" i="1"/>
  <c r="H73" i="1"/>
  <c r="H93" i="1"/>
  <c r="H87" i="1"/>
  <c r="H95" i="1"/>
  <c r="H94" i="1"/>
  <c r="H86" i="1"/>
  <c r="H90" i="1"/>
  <c r="H91" i="1"/>
  <c r="H92" i="1"/>
  <c r="H89" i="1"/>
  <c r="H88" i="1"/>
  <c r="H59" i="1"/>
  <c r="H67" i="1"/>
  <c r="H60" i="1"/>
  <c r="H61" i="1"/>
  <c r="H58" i="1"/>
  <c r="I67" i="1" s="1"/>
  <c r="J67" i="1" s="1"/>
  <c r="H62" i="1"/>
  <c r="H63" i="1"/>
  <c r="H64" i="1"/>
  <c r="H66" i="1"/>
  <c r="H65" i="1"/>
  <c r="H105" i="1"/>
  <c r="H109" i="1"/>
  <c r="H106" i="1"/>
  <c r="H107" i="1"/>
  <c r="H104" i="1"/>
  <c r="H108" i="1"/>
  <c r="H101" i="1"/>
  <c r="H102" i="1"/>
  <c r="H103" i="1"/>
  <c r="H100" i="1"/>
  <c r="L2" i="1"/>
  <c r="L4" i="1"/>
  <c r="L11" i="1"/>
  <c r="L3" i="1"/>
  <c r="L10" i="1"/>
  <c r="L9" i="1"/>
  <c r="H11" i="1"/>
  <c r="L5" i="1"/>
  <c r="L8" i="1"/>
  <c r="L7" i="1"/>
  <c r="H7" i="1"/>
  <c r="H10" i="1"/>
  <c r="H9" i="1"/>
  <c r="H8" i="1"/>
  <c r="H6" i="1"/>
  <c r="H5" i="1"/>
  <c r="H3" i="1"/>
  <c r="H2" i="1"/>
  <c r="J39" i="1" l="1"/>
  <c r="B42" i="1" s="1"/>
  <c r="B41" i="1"/>
  <c r="I25" i="1"/>
  <c r="I81" i="1"/>
  <c r="J81" i="1" s="1"/>
  <c r="I95" i="1"/>
  <c r="J95" i="1" s="1"/>
  <c r="I109" i="1"/>
  <c r="J109" i="1" s="1"/>
  <c r="I11" i="1"/>
  <c r="M11" i="1"/>
  <c r="N11" i="1" s="1"/>
  <c r="J25" i="1" l="1"/>
  <c r="B28" i="1" s="1"/>
  <c r="B27" i="1"/>
  <c r="J11" i="1"/>
  <c r="B14" i="1" s="1"/>
  <c r="B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<sst xmlns="http://schemas.openxmlformats.org/spreadsheetml/2006/main" count="174" uniqueCount="37">
  <si>
    <t>Trial</t>
  </si>
  <si>
    <t>Set</t>
  </si>
  <si>
    <t>X (cm)</t>
  </si>
  <si>
    <t>Y (cm)</t>
  </si>
  <si>
    <t>Mean X (cm)</t>
  </si>
  <si>
    <t>Mean Y (cm)</t>
  </si>
  <si>
    <t>(Data - Mean)^2 X (cm)</t>
  </si>
  <si>
    <t>Standard Deviation of X (cm)</t>
  </si>
  <si>
    <t>Standard Deviation of Mean of X (cm)</t>
  </si>
  <si>
    <t xml:space="preserve"> </t>
  </si>
  <si>
    <t>SD1 Y (cm)</t>
  </si>
  <si>
    <t>Standard Deviation of Y (cm)</t>
  </si>
  <si>
    <t>Standard Deviation of Mean of Y (cm)</t>
  </si>
  <si>
    <t>Mean</t>
  </si>
  <si>
    <t>St. Dev</t>
  </si>
  <si>
    <t>Trial 1</t>
  </si>
  <si>
    <t>Trial 2</t>
  </si>
  <si>
    <t xml:space="preserve">Set </t>
  </si>
  <si>
    <t>Trial 3</t>
  </si>
  <si>
    <t>Trial 4</t>
  </si>
  <si>
    <t>Trial 5</t>
  </si>
  <si>
    <t>Trial 6</t>
  </si>
  <si>
    <t>Trial 7</t>
  </si>
  <si>
    <t>Trial 8</t>
  </si>
  <si>
    <t>St. Dev (Mean)</t>
  </si>
  <si>
    <t>sigma x (σx)</t>
  </si>
  <si>
    <t>delta x (δx)</t>
  </si>
  <si>
    <t>x avg (x ̄)</t>
  </si>
  <si>
    <t>y avg (y ̄)</t>
  </si>
  <si>
    <t>sigma y (σy)</t>
  </si>
  <si>
    <t>delta y (δy)</t>
  </si>
  <si>
    <t>x</t>
  </si>
  <si>
    <t>Overall Mean y</t>
  </si>
  <si>
    <t>Overall Mean x</t>
  </si>
  <si>
    <t>stdev Mean σy ̄</t>
  </si>
  <si>
    <t>stdev Mean σx ̄</t>
  </si>
  <si>
    <t>t-test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</si>
</sst>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"/>
    <numFmt numFmtId="166" formatCode="0.0000000000000"/>
    <numFmt numFmtId="167" formatCode="0.000"/>
    <numFmt numFmtId="169" formatCode="0.00000"/>
  </numFmts>
  <fonts count="2" x14ac:knownFonts="1">
    <font>
      <sz val="10"/>
      <color theme="1"/>
      <name val="Calibri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167" fontId="0" fillId="0" borderId="0" xfId="0" applyNumberFormat="1"/>
    <xf numFmtId="16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16B5A-67D2-B640-9F1D-96C17AF2AF68}">
  <dimension ref="A1:N119"/>
  <sheetViews>
    <sheetView workbookViewId="0">
      <selection sqref="A1:D118"/>
    </sheetView>
  </sheetViews>
  <sheetFormatPr baseColWidth="10" defaultRowHeight="14" x14ac:dyDescent="0.2"/>
  <cols>
    <col min="5" max="5" width="2.796875" customWidth="1"/>
    <col min="8" max="8" width="18.19921875" style="8" bestFit="1" customWidth="1"/>
    <col min="9" max="9" width="12.796875" style="6" customWidth="1"/>
    <col min="10" max="10" width="17" style="6" customWidth="1"/>
    <col min="11" max="11" width="2.3984375" style="6" customWidth="1"/>
    <col min="12" max="12" width="18.3984375" customWidth="1"/>
    <col min="13" max="13" width="13" customWidth="1"/>
    <col min="14" max="14" width="16.796875" customWidth="1"/>
    <col min="15" max="15" width="2.3984375" customWidth="1"/>
  </cols>
  <sheetData>
    <row r="1" spans="1:14" s="11" customFormat="1" ht="38" customHeight="1" x14ac:dyDescent="0.2">
      <c r="A1" s="11" t="s">
        <v>1</v>
      </c>
      <c r="B1" s="11" t="s">
        <v>0</v>
      </c>
      <c r="C1" s="11" t="s">
        <v>2</v>
      </c>
      <c r="D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</row>
    <row r="2" spans="1:14" x14ac:dyDescent="0.2">
      <c r="A2">
        <v>1</v>
      </c>
      <c r="B2">
        <v>1</v>
      </c>
      <c r="C2" s="2">
        <v>13.514740677836423</v>
      </c>
      <c r="D2" s="2">
        <v>-24.130485136612545</v>
      </c>
      <c r="E2" s="2"/>
      <c r="H2" s="9">
        <f t="shared" ref="H2:H11" si="0">((C2-F$11)^2)</f>
        <v>94.887682099429128</v>
      </c>
      <c r="I2" s="7"/>
      <c r="J2" s="7"/>
      <c r="K2" s="7"/>
      <c r="L2" s="4">
        <f>((D2-G$11)^2)</f>
        <v>705.36075334248267</v>
      </c>
    </row>
    <row r="3" spans="1:14" x14ac:dyDescent="0.2">
      <c r="A3">
        <v>1</v>
      </c>
      <c r="B3">
        <v>2</v>
      </c>
      <c r="C3" s="2">
        <v>2.373709855527351</v>
      </c>
      <c r="D3" s="2">
        <v>21.346651176397494</v>
      </c>
      <c r="E3" s="2"/>
      <c r="H3" s="9">
        <f t="shared" si="0"/>
        <v>1.9599999111433613</v>
      </c>
      <c r="I3" s="7"/>
      <c r="J3" s="7"/>
      <c r="K3" s="7"/>
      <c r="L3" s="4">
        <f t="shared" ref="L3:L11" si="1">((D3-G$11)^2)</f>
        <v>357.90993392356631</v>
      </c>
    </row>
    <row r="4" spans="1:14" x14ac:dyDescent="0.2">
      <c r="A4">
        <v>1</v>
      </c>
      <c r="B4">
        <v>3</v>
      </c>
      <c r="C4" s="2">
        <v>-21.122852233444362</v>
      </c>
      <c r="D4" s="2">
        <v>17.590579786743305</v>
      </c>
      <c r="E4" s="2"/>
      <c r="H4" s="9">
        <f t="shared" si="0"/>
        <v>619.83880226986287</v>
      </c>
      <c r="I4" s="7"/>
      <c r="J4" s="7"/>
      <c r="K4" s="7"/>
      <c r="L4" s="4">
        <f t="shared" si="1"/>
        <v>229.89947512865865</v>
      </c>
    </row>
    <row r="5" spans="1:14" x14ac:dyDescent="0.2">
      <c r="A5">
        <v>1</v>
      </c>
      <c r="B5">
        <v>4</v>
      </c>
      <c r="C5" s="2">
        <v>21.990709976374522</v>
      </c>
      <c r="D5" s="2">
        <v>-10.108124585327335</v>
      </c>
      <c r="E5" s="2"/>
      <c r="H5" s="9">
        <f t="shared" si="0"/>
        <v>331.85909455916106</v>
      </c>
      <c r="I5" s="7"/>
      <c r="J5" s="7"/>
      <c r="K5" s="7"/>
      <c r="L5" s="4">
        <f t="shared" si="1"/>
        <v>157.15801669767194</v>
      </c>
    </row>
    <row r="6" spans="1:14" x14ac:dyDescent="0.2">
      <c r="A6">
        <v>1</v>
      </c>
      <c r="B6">
        <v>5</v>
      </c>
      <c r="C6" s="2">
        <v>23.581055769555999</v>
      </c>
      <c r="D6" s="2">
        <v>-0.88850161794099236</v>
      </c>
      <c r="E6" s="2"/>
      <c r="H6" s="9">
        <f t="shared" si="0"/>
        <v>392.3309534151403</v>
      </c>
      <c r="I6" s="7"/>
      <c r="J6" s="7"/>
      <c r="K6" s="7"/>
      <c r="L6" s="4">
        <f t="shared" si="1"/>
        <v>11.000134624190721</v>
      </c>
    </row>
    <row r="7" spans="1:14" x14ac:dyDescent="0.2">
      <c r="A7">
        <v>1</v>
      </c>
      <c r="B7">
        <v>6</v>
      </c>
      <c r="C7" s="2">
        <v>-9.5065630643654977</v>
      </c>
      <c r="D7" s="2">
        <v>-25.314584669777766</v>
      </c>
      <c r="E7" s="2"/>
      <c r="H7" s="9">
        <f t="shared" si="0"/>
        <v>176.36564798395332</v>
      </c>
      <c r="I7" s="7"/>
      <c r="J7" s="7"/>
      <c r="K7" s="7"/>
      <c r="L7" s="4">
        <f t="shared" si="1"/>
        <v>769.65896451070466</v>
      </c>
    </row>
    <row r="8" spans="1:14" x14ac:dyDescent="0.2">
      <c r="A8">
        <v>1</v>
      </c>
      <c r="B8">
        <v>7</v>
      </c>
      <c r="C8" s="2">
        <v>-15.767520325917372</v>
      </c>
      <c r="D8" s="2">
        <v>3.8126340521183302</v>
      </c>
      <c r="E8" s="2"/>
      <c r="H8" s="9">
        <f t="shared" si="0"/>
        <v>381.8596757639433</v>
      </c>
      <c r="I8" s="7"/>
      <c r="J8" s="7"/>
      <c r="K8" s="7"/>
      <c r="L8" s="4">
        <f t="shared" si="1"/>
        <v>1.9168141783078714</v>
      </c>
    </row>
    <row r="9" spans="1:14" x14ac:dyDescent="0.2">
      <c r="A9">
        <v>1</v>
      </c>
      <c r="B9">
        <v>8</v>
      </c>
      <c r="C9" s="2">
        <v>17.664350886343847</v>
      </c>
      <c r="D9" s="2">
        <v>24.147359817564588</v>
      </c>
      <c r="E9" s="2"/>
      <c r="H9" s="9">
        <f t="shared" si="0"/>
        <v>192.94990912862826</v>
      </c>
      <c r="I9" s="7"/>
      <c r="J9" s="7"/>
      <c r="K9" s="7"/>
      <c r="L9" s="4">
        <f t="shared" si="1"/>
        <v>471.72435885167403</v>
      </c>
    </row>
    <row r="10" spans="1:14" x14ac:dyDescent="0.2">
      <c r="A10">
        <v>1</v>
      </c>
      <c r="B10">
        <v>9</v>
      </c>
      <c r="C10" s="2">
        <v>13.966464984864347</v>
      </c>
      <c r="D10" s="2">
        <v>8.3455152701080006</v>
      </c>
      <c r="E10" s="2"/>
      <c r="H10" s="9">
        <f t="shared" si="0"/>
        <v>103.8922577735499</v>
      </c>
      <c r="I10" s="7"/>
      <c r="J10" s="7"/>
      <c r="K10" s="7"/>
      <c r="L10" s="4">
        <f t="shared" si="1"/>
        <v>35.015289047783121</v>
      </c>
    </row>
    <row r="11" spans="1:14" x14ac:dyDescent="0.2">
      <c r="A11">
        <v>1</v>
      </c>
      <c r="B11">
        <v>10</v>
      </c>
      <c r="C11" s="2">
        <v>-8.9569982888468846</v>
      </c>
      <c r="D11" s="2">
        <v>9.4803905838538203</v>
      </c>
      <c r="E11" s="2"/>
      <c r="F11" s="3" cm="1">
        <f t="array" ref="F11">SUM((C2:C11)/10)</f>
        <v>3.7737098237928368</v>
      </c>
      <c r="G11" s="3" cm="1">
        <f t="array" ref="G11">SUM((D2:D11)/10)</f>
        <v>2.4281434677126899</v>
      </c>
      <c r="H11" s="9">
        <f t="shared" si="0"/>
        <v>162.07092904923081</v>
      </c>
      <c r="I11" s="10">
        <f>SQRT(SUM(H2:H11)/9)</f>
        <v>16.526123938762471</v>
      </c>
      <c r="J11" s="10">
        <f>(I11/SQRT(10))</f>
        <v>5.2260192540722423</v>
      </c>
      <c r="K11" s="10"/>
      <c r="L11" s="4">
        <f t="shared" si="1"/>
        <v>49.734189387120885</v>
      </c>
      <c r="M11" s="5">
        <f>SQRT(SUM(L2:L11)/9)</f>
        <v>17.604853906718645</v>
      </c>
      <c r="N11">
        <f>(M11/SQRT(10))</f>
        <v>5.5671436219744388</v>
      </c>
    </row>
    <row r="12" spans="1:14" x14ac:dyDescent="0.2">
      <c r="A12" t="s">
        <v>13</v>
      </c>
      <c r="B12" s="3">
        <f>F11</f>
        <v>3.7737098237928368</v>
      </c>
      <c r="C12" s="2">
        <f>G11</f>
        <v>2.4281434677126899</v>
      </c>
      <c r="D12" s="2"/>
      <c r="E12" s="2"/>
      <c r="F12" s="3"/>
      <c r="G12" s="3"/>
      <c r="H12" s="9"/>
      <c r="I12" s="10"/>
      <c r="J12" s="10"/>
      <c r="K12" s="10"/>
      <c r="L12" s="4"/>
      <c r="M12" s="5"/>
    </row>
    <row r="13" spans="1:14" x14ac:dyDescent="0.2">
      <c r="A13" t="s">
        <v>14</v>
      </c>
      <c r="B13" s="5">
        <f>I11</f>
        <v>16.526123938762471</v>
      </c>
      <c r="C13" s="2">
        <f>M11</f>
        <v>17.604853906718645</v>
      </c>
      <c r="D13" s="2"/>
      <c r="E13" s="2"/>
      <c r="F13" s="3"/>
      <c r="G13" s="3"/>
      <c r="H13" s="9"/>
      <c r="I13" s="10"/>
      <c r="J13" s="10"/>
      <c r="K13" s="10"/>
      <c r="L13" s="4"/>
      <c r="M13" s="5"/>
    </row>
    <row r="14" spans="1:14" x14ac:dyDescent="0.2">
      <c r="B14" s="5">
        <f>J11</f>
        <v>5.2260192540722423</v>
      </c>
      <c r="C14" s="2">
        <f>N11</f>
        <v>5.5671436219744388</v>
      </c>
      <c r="D14" s="2"/>
      <c r="E14" s="2"/>
      <c r="F14" s="3"/>
      <c r="G14" s="3"/>
      <c r="H14" s="9"/>
      <c r="I14" s="10"/>
      <c r="J14" s="10"/>
      <c r="K14" s="10"/>
      <c r="L14" s="4"/>
      <c r="M14" s="5"/>
    </row>
    <row r="15" spans="1:14" x14ac:dyDescent="0.2">
      <c r="A15" t="s">
        <v>1</v>
      </c>
      <c r="B15" t="s">
        <v>0</v>
      </c>
      <c r="C15" t="s">
        <v>2</v>
      </c>
      <c r="D15" t="s">
        <v>3</v>
      </c>
      <c r="F15" s="3"/>
      <c r="G15" s="3"/>
    </row>
    <row r="16" spans="1:14" x14ac:dyDescent="0.2">
      <c r="A16">
        <v>2</v>
      </c>
      <c r="B16">
        <v>1</v>
      </c>
      <c r="C16" s="2">
        <v>5.1319291806083003</v>
      </c>
      <c r="D16" s="2">
        <v>3.1566348178825558</v>
      </c>
      <c r="E16" s="2"/>
      <c r="H16" s="9">
        <f>((C16-F$25)^2)</f>
        <v>1.2227197128770568</v>
      </c>
      <c r="I16" s="7"/>
      <c r="J16" s="7"/>
      <c r="K16" s="7"/>
      <c r="L16" s="4">
        <f>((D16-G$25)^2)</f>
        <v>0.15327617580385525</v>
      </c>
    </row>
    <row r="17" spans="1:14" x14ac:dyDescent="0.2">
      <c r="A17">
        <v>2</v>
      </c>
      <c r="B17">
        <v>2</v>
      </c>
      <c r="C17" s="2">
        <v>24.9466065355574</v>
      </c>
      <c r="D17" s="2">
        <v>2.2319953131424937</v>
      </c>
      <c r="E17" s="2"/>
      <c r="H17" s="9">
        <f t="shared" ref="H17:H25" si="2">((C17-F$25)^2)</f>
        <v>437.66497412189494</v>
      </c>
      <c r="I17" s="7"/>
      <c r="J17" s="7"/>
      <c r="K17" s="7"/>
      <c r="L17" s="4">
        <f t="shared" ref="L17:L25" si="3">((D17-G$25)^2)</f>
        <v>1.7322363935933505</v>
      </c>
    </row>
    <row r="18" spans="1:14" x14ac:dyDescent="0.2">
      <c r="A18">
        <v>2</v>
      </c>
      <c r="B18">
        <v>3</v>
      </c>
      <c r="C18" s="2">
        <v>2.5736493416393125</v>
      </c>
      <c r="D18" s="2">
        <v>7.7251772720972687</v>
      </c>
      <c r="E18" s="2"/>
      <c r="H18" s="9">
        <f t="shared" si="2"/>
        <v>2.1097947892438986</v>
      </c>
      <c r="I18" s="7"/>
      <c r="J18" s="7"/>
      <c r="K18" s="7"/>
      <c r="L18" s="4">
        <f t="shared" si="3"/>
        <v>17.447641778910985</v>
      </c>
    </row>
    <row r="19" spans="1:14" x14ac:dyDescent="0.2">
      <c r="A19">
        <v>2</v>
      </c>
      <c r="B19">
        <v>4</v>
      </c>
      <c r="C19" s="2">
        <v>7.3581339917387849</v>
      </c>
      <c r="D19" s="2">
        <v>-8.4799157957292302</v>
      </c>
      <c r="E19" s="2"/>
      <c r="H19" s="9">
        <f t="shared" si="2"/>
        <v>11.102033301388671</v>
      </c>
      <c r="I19" s="7"/>
      <c r="J19" s="7"/>
      <c r="K19" s="7"/>
      <c r="L19" s="4">
        <f t="shared" si="3"/>
        <v>144.67412217529258</v>
      </c>
    </row>
    <row r="20" spans="1:14" x14ac:dyDescent="0.2">
      <c r="A20">
        <v>2</v>
      </c>
      <c r="B20">
        <v>5</v>
      </c>
      <c r="C20" s="2">
        <v>0.81055744023353538</v>
      </c>
      <c r="D20" s="2">
        <v>4.4524538078007003</v>
      </c>
      <c r="E20" s="2"/>
      <c r="H20" s="9">
        <f t="shared" si="2"/>
        <v>10.340116595608636</v>
      </c>
      <c r="I20" s="7"/>
      <c r="J20" s="7"/>
      <c r="K20" s="7"/>
      <c r="L20" s="4">
        <f t="shared" si="3"/>
        <v>0.81778376746424131</v>
      </c>
    </row>
    <row r="21" spans="1:14" x14ac:dyDescent="0.2">
      <c r="A21">
        <v>2</v>
      </c>
      <c r="B21">
        <v>6</v>
      </c>
      <c r="C21" s="2">
        <v>8.0292072383433002</v>
      </c>
      <c r="D21" s="2">
        <v>-8.8896583300319065</v>
      </c>
      <c r="E21" s="2"/>
      <c r="H21" s="9">
        <f t="shared" si="2"/>
        <v>16.024366311720815</v>
      </c>
      <c r="I21" s="7"/>
      <c r="J21" s="7"/>
      <c r="K21" s="7"/>
      <c r="L21" s="4">
        <f t="shared" si="3"/>
        <v>154.69882311069998</v>
      </c>
    </row>
    <row r="22" spans="1:14" x14ac:dyDescent="0.2">
      <c r="A22">
        <v>2</v>
      </c>
      <c r="B22">
        <v>7</v>
      </c>
      <c r="C22" s="2">
        <v>16.638220395343499</v>
      </c>
      <c r="D22" s="2">
        <v>-8.0921654154536</v>
      </c>
      <c r="E22" s="2"/>
      <c r="H22" s="9">
        <f t="shared" si="2"/>
        <v>159.06400162877284</v>
      </c>
      <c r="I22" s="7"/>
      <c r="J22" s="7"/>
      <c r="K22" s="7"/>
      <c r="L22" s="4">
        <f t="shared" si="3"/>
        <v>135.4967062457122</v>
      </c>
    </row>
    <row r="23" spans="1:14" x14ac:dyDescent="0.2">
      <c r="A23">
        <v>2</v>
      </c>
      <c r="B23">
        <v>8</v>
      </c>
      <c r="C23" s="2">
        <v>-2.3267637691084002</v>
      </c>
      <c r="D23" s="2">
        <v>-1.5137652895464506</v>
      </c>
      <c r="E23" s="2"/>
      <c r="H23" s="9">
        <f t="shared" si="2"/>
        <v>40.359673554228507</v>
      </c>
      <c r="I23" s="7"/>
      <c r="J23" s="7"/>
      <c r="K23" s="7"/>
      <c r="L23" s="4">
        <f t="shared" si="3"/>
        <v>25.622883455979451</v>
      </c>
    </row>
    <row r="24" spans="1:14" x14ac:dyDescent="0.2">
      <c r="A24">
        <v>2</v>
      </c>
      <c r="B24">
        <v>9</v>
      </c>
      <c r="C24" s="2">
        <v>-4.3495964404792824</v>
      </c>
      <c r="D24" s="2">
        <v>16.22496440688565</v>
      </c>
      <c r="E24" s="2"/>
      <c r="H24" s="9">
        <f t="shared" si="2"/>
        <v>70.153339639855417</v>
      </c>
      <c r="I24" s="7"/>
      <c r="J24" s="7"/>
      <c r="K24" s="7"/>
      <c r="L24" s="4">
        <f t="shared" si="3"/>
        <v>160.7018813113371</v>
      </c>
    </row>
    <row r="25" spans="1:14" x14ac:dyDescent="0.2">
      <c r="A25">
        <v>2</v>
      </c>
      <c r="B25">
        <v>10</v>
      </c>
      <c r="C25" s="2">
        <v>-18.550317832877809</v>
      </c>
      <c r="D25" s="2">
        <v>28.665677529437303</v>
      </c>
      <c r="E25" s="2"/>
      <c r="F25" s="3" cm="1">
        <f t="array" ref="F25">SUM((C16:C25)/10)</f>
        <v>4.0261626080998631</v>
      </c>
      <c r="G25" s="3" cm="1">
        <f t="array" ref="G25">SUM((D16:D25)/10)</f>
        <v>3.5481398316484785</v>
      </c>
      <c r="H25" s="9">
        <f t="shared" si="2"/>
        <v>509.69746910184739</v>
      </c>
      <c r="I25" s="10">
        <f>SQRT(SUM(H16:H25)/9)</f>
        <v>11.821536320337078</v>
      </c>
      <c r="J25" s="10">
        <f>(I25/SQRT(10))</f>
        <v>3.7382980214671044</v>
      </c>
      <c r="K25" s="10"/>
      <c r="L25" s="4">
        <f t="shared" si="3"/>
        <v>630.89069999984281</v>
      </c>
      <c r="M25" s="5">
        <f>SQRT(SUM(L16:L25)/9)</f>
        <v>11.889472721766356</v>
      </c>
      <c r="N25">
        <f>(M25/SQRT(10))</f>
        <v>3.7597813979223083</v>
      </c>
    </row>
    <row r="26" spans="1:14" x14ac:dyDescent="0.2">
      <c r="A26" t="s">
        <v>13</v>
      </c>
      <c r="B26" s="3">
        <f>F25</f>
        <v>4.0261626080998631</v>
      </c>
      <c r="C26" s="2">
        <f>G25</f>
        <v>3.5481398316484785</v>
      </c>
      <c r="D26" s="2"/>
      <c r="E26" s="2"/>
      <c r="F26" s="3"/>
      <c r="G26" s="3"/>
      <c r="H26" s="9"/>
      <c r="I26" s="10"/>
      <c r="J26" s="10"/>
      <c r="K26" s="10"/>
      <c r="L26" s="4"/>
      <c r="M26" s="5"/>
    </row>
    <row r="27" spans="1:14" x14ac:dyDescent="0.2">
      <c r="A27" t="s">
        <v>14</v>
      </c>
      <c r="B27" s="5">
        <f>I25</f>
        <v>11.821536320337078</v>
      </c>
      <c r="C27" s="2">
        <f>M25</f>
        <v>11.889472721766356</v>
      </c>
      <c r="D27" s="2"/>
      <c r="E27" s="2"/>
      <c r="F27" s="3"/>
      <c r="G27" s="3"/>
      <c r="H27" s="9"/>
      <c r="I27" s="10"/>
      <c r="J27" s="10"/>
      <c r="K27" s="10"/>
      <c r="L27" s="4"/>
      <c r="M27" s="5"/>
    </row>
    <row r="28" spans="1:14" x14ac:dyDescent="0.2">
      <c r="B28" s="5">
        <f>J25</f>
        <v>3.7382980214671044</v>
      </c>
      <c r="C28" s="2">
        <f>N25</f>
        <v>3.7597813979223083</v>
      </c>
      <c r="D28" s="2"/>
      <c r="E28" s="2"/>
      <c r="F28" s="3"/>
      <c r="G28" s="3"/>
      <c r="H28" s="9"/>
      <c r="I28" s="10"/>
      <c r="J28" s="10"/>
      <c r="K28" s="10"/>
      <c r="L28" s="4"/>
      <c r="M28" s="5"/>
    </row>
    <row r="29" spans="1:14" x14ac:dyDescent="0.2">
      <c r="A29" t="s">
        <v>1</v>
      </c>
      <c r="B29" t="s">
        <v>0</v>
      </c>
      <c r="C29" t="s">
        <v>2</v>
      </c>
      <c r="D29" t="s">
        <v>3</v>
      </c>
      <c r="F29" s="3"/>
      <c r="G29" s="3"/>
    </row>
    <row r="30" spans="1:14" x14ac:dyDescent="0.2">
      <c r="A30">
        <v>3</v>
      </c>
      <c r="B30">
        <v>1</v>
      </c>
      <c r="C30" s="2">
        <v>18.431939335619905</v>
      </c>
      <c r="D30" s="2">
        <v>11.093023374940412</v>
      </c>
      <c r="E30" s="2"/>
      <c r="H30" s="9">
        <f>((C30-F$39)^2)</f>
        <v>358.28851322400146</v>
      </c>
      <c r="I30" s="7"/>
      <c r="J30" s="7"/>
      <c r="K30" s="7"/>
      <c r="L30" s="4">
        <f>((D30-G$39)^2)</f>
        <v>4.2363925063992385</v>
      </c>
    </row>
    <row r="31" spans="1:14" x14ac:dyDescent="0.2">
      <c r="A31">
        <v>3</v>
      </c>
      <c r="B31">
        <v>2</v>
      </c>
      <c r="C31" s="2">
        <v>2.6315780461549436</v>
      </c>
      <c r="D31" s="2">
        <v>9.5646260083438985</v>
      </c>
      <c r="E31" s="2"/>
      <c r="H31" s="9">
        <f t="shared" ref="H31:H39" si="4">((C31-F$39)^2)</f>
        <v>9.7853180577184631</v>
      </c>
      <c r="I31" s="7"/>
      <c r="J31" s="7"/>
      <c r="K31" s="7"/>
      <c r="L31" s="4">
        <f t="shared" ref="L31:L39" si="5">((D31-G$39)^2)</f>
        <v>0.28074366996832412</v>
      </c>
    </row>
    <row r="32" spans="1:14" x14ac:dyDescent="0.2">
      <c r="A32">
        <v>3</v>
      </c>
      <c r="B32">
        <v>3</v>
      </c>
      <c r="C32" s="2">
        <v>-8.8766837739752997</v>
      </c>
      <c r="D32" s="2">
        <v>6.2172046562950003</v>
      </c>
      <c r="E32" s="2"/>
      <c r="H32" s="9">
        <f t="shared" si="4"/>
        <v>70.226285810856254</v>
      </c>
      <c r="I32" s="7"/>
      <c r="J32" s="7"/>
      <c r="K32" s="7"/>
      <c r="L32" s="4">
        <f t="shared" si="5"/>
        <v>7.9386942455437062</v>
      </c>
    </row>
    <row r="33" spans="1:14" x14ac:dyDescent="0.2">
      <c r="A33">
        <v>3</v>
      </c>
      <c r="B33">
        <v>4</v>
      </c>
      <c r="C33" s="2">
        <v>19.464530039215301</v>
      </c>
      <c r="D33" s="2">
        <v>28.277138375623057</v>
      </c>
      <c r="E33" s="2"/>
      <c r="H33" s="9">
        <f t="shared" si="4"/>
        <v>398.44556492515881</v>
      </c>
      <c r="I33" s="7"/>
      <c r="J33" s="7"/>
      <c r="K33" s="7"/>
      <c r="L33" s="4">
        <f t="shared" si="5"/>
        <v>370.26860562056811</v>
      </c>
    </row>
    <row r="34" spans="1:14" x14ac:dyDescent="0.2">
      <c r="A34">
        <v>3</v>
      </c>
      <c r="B34">
        <v>5</v>
      </c>
      <c r="C34" s="2">
        <v>-2.6520600930026998</v>
      </c>
      <c r="D34" s="2">
        <v>26.542620159614554</v>
      </c>
      <c r="E34" s="2"/>
      <c r="H34" s="9">
        <f t="shared" si="4"/>
        <v>4.6461321256535841</v>
      </c>
      <c r="I34" s="7"/>
      <c r="J34" s="7"/>
      <c r="K34" s="7"/>
      <c r="L34" s="4">
        <f t="shared" si="5"/>
        <v>306.52469430533091</v>
      </c>
    </row>
    <row r="35" spans="1:14" x14ac:dyDescent="0.2">
      <c r="A35">
        <v>3</v>
      </c>
      <c r="B35">
        <v>6</v>
      </c>
      <c r="C35" s="2">
        <v>-7.3317545069661003</v>
      </c>
      <c r="D35" s="2">
        <v>14.556056094913473</v>
      </c>
      <c r="E35" s="2"/>
      <c r="H35" s="9">
        <f t="shared" si="4"/>
        <v>46.719730071783431</v>
      </c>
      <c r="I35" s="7"/>
      <c r="J35" s="7"/>
      <c r="K35" s="7"/>
      <c r="L35" s="4">
        <f t="shared" si="5"/>
        <v>30.484561382125477</v>
      </c>
    </row>
    <row r="36" spans="1:14" x14ac:dyDescent="0.2">
      <c r="A36">
        <v>3</v>
      </c>
      <c r="B36">
        <v>7</v>
      </c>
      <c r="C36" s="2">
        <v>-5.9716255777628167</v>
      </c>
      <c r="D36" s="2">
        <v>4.0455185472336996</v>
      </c>
      <c r="E36" s="2"/>
      <c r="H36" s="9">
        <f t="shared" si="4"/>
        <v>29.976219824247906</v>
      </c>
      <c r="I36" s="7"/>
      <c r="J36" s="7"/>
      <c r="K36" s="7"/>
      <c r="L36" s="4">
        <f t="shared" si="5"/>
        <v>24.892665083798395</v>
      </c>
    </row>
    <row r="37" spans="1:14" x14ac:dyDescent="0.2">
      <c r="A37">
        <v>3</v>
      </c>
      <c r="B37">
        <v>8</v>
      </c>
      <c r="C37" s="2">
        <v>-3.4742822600216998</v>
      </c>
      <c r="D37" s="2">
        <v>-1.604327246842</v>
      </c>
      <c r="E37" s="2"/>
      <c r="H37" s="9">
        <f t="shared" si="4"/>
        <v>8.8667628223810304</v>
      </c>
      <c r="I37" s="7"/>
      <c r="J37" s="7"/>
      <c r="K37" s="7"/>
      <c r="L37" s="4">
        <f t="shared" si="5"/>
        <v>113.19046491489759</v>
      </c>
    </row>
    <row r="38" spans="1:14" x14ac:dyDescent="0.2">
      <c r="A38">
        <v>3</v>
      </c>
      <c r="B38">
        <v>9</v>
      </c>
      <c r="C38" s="2">
        <v>-18.543565721832898</v>
      </c>
      <c r="D38" s="2">
        <v>-6.2122015780323565</v>
      </c>
      <c r="E38" s="2"/>
      <c r="H38" s="9">
        <f t="shared" si="4"/>
        <v>325.69400924319166</v>
      </c>
      <c r="I38" s="7"/>
      <c r="J38" s="7"/>
      <c r="K38" s="7"/>
      <c r="L38" s="4">
        <f t="shared" si="5"/>
        <v>232.47024933602736</v>
      </c>
    </row>
    <row r="39" spans="1:14" x14ac:dyDescent="0.2">
      <c r="A39">
        <v>3</v>
      </c>
      <c r="B39">
        <v>10</v>
      </c>
      <c r="C39" s="2">
        <v>1.3562119507396</v>
      </c>
      <c r="D39" s="2">
        <v>-2.1319232917787998</v>
      </c>
      <c r="E39" s="2"/>
      <c r="F39" s="3" cm="1">
        <f t="array" ref="F39">SUM((C30:C39)/10)</f>
        <v>-0.49657125618317577</v>
      </c>
      <c r="G39" s="3" cm="1">
        <f t="array" ref="G39">SUM((D30:D39)/10)</f>
        <v>9.0347735100310906</v>
      </c>
      <c r="H39" s="9">
        <f t="shared" si="4"/>
        <v>3.4328056118550458</v>
      </c>
      <c r="I39" s="10">
        <f>SQRT(SUM(H30:H39)/9)</f>
        <v>11.813745956473509</v>
      </c>
      <c r="J39" s="10">
        <f>(I39/SQRT(10))</f>
        <v>3.7358344921060698</v>
      </c>
      <c r="K39" s="10"/>
      <c r="L39" s="4">
        <f t="shared" si="5"/>
        <v>124.69511746355126</v>
      </c>
      <c r="M39" s="5">
        <f>SQRT(SUM(L30:L39)/9)</f>
        <v>11.618864873453814</v>
      </c>
      <c r="N39">
        <f>(M39/SQRT(10))</f>
        <v>3.6742076825838099</v>
      </c>
    </row>
    <row r="40" spans="1:14" x14ac:dyDescent="0.2">
      <c r="A40" t="s">
        <v>13</v>
      </c>
      <c r="B40" s="3">
        <f>F39</f>
        <v>-0.49657125618317577</v>
      </c>
      <c r="C40" s="2">
        <f>G39</f>
        <v>9.0347735100310906</v>
      </c>
      <c r="D40" s="2"/>
      <c r="E40" s="2"/>
      <c r="F40" s="3"/>
      <c r="G40" s="3"/>
      <c r="H40" s="9"/>
      <c r="I40" s="10"/>
      <c r="J40" s="10"/>
      <c r="K40" s="10"/>
      <c r="L40" s="4"/>
      <c r="M40" s="5"/>
    </row>
    <row r="41" spans="1:14" x14ac:dyDescent="0.2">
      <c r="A41" t="s">
        <v>14</v>
      </c>
      <c r="B41" s="5">
        <f>I39</f>
        <v>11.813745956473509</v>
      </c>
      <c r="C41" s="2">
        <f>M39</f>
        <v>11.618864873453814</v>
      </c>
      <c r="D41" s="2"/>
      <c r="E41" s="2"/>
      <c r="F41" s="3"/>
      <c r="G41" s="3"/>
      <c r="H41" s="9"/>
      <c r="I41" s="10"/>
      <c r="J41" s="10"/>
      <c r="K41" s="10"/>
      <c r="L41" s="4"/>
      <c r="M41" s="5"/>
    </row>
    <row r="42" spans="1:14" x14ac:dyDescent="0.2">
      <c r="B42" s="5">
        <f>J39</f>
        <v>3.7358344921060698</v>
      </c>
      <c r="C42" s="2">
        <f>N39</f>
        <v>3.6742076825838099</v>
      </c>
      <c r="D42" s="2"/>
      <c r="E42" s="2"/>
      <c r="F42" s="3"/>
      <c r="G42" s="3"/>
      <c r="H42" s="9"/>
      <c r="I42" s="10"/>
      <c r="J42" s="10"/>
      <c r="K42" s="10"/>
      <c r="L42" s="4"/>
      <c r="M42" s="5"/>
    </row>
    <row r="43" spans="1:14" x14ac:dyDescent="0.2">
      <c r="A43" t="s">
        <v>1</v>
      </c>
      <c r="B43" t="s">
        <v>0</v>
      </c>
      <c r="C43" t="s">
        <v>2</v>
      </c>
      <c r="D43" t="s">
        <v>3</v>
      </c>
      <c r="F43" s="3"/>
      <c r="G43" s="3"/>
    </row>
    <row r="44" spans="1:14" x14ac:dyDescent="0.2">
      <c r="A44">
        <v>4</v>
      </c>
      <c r="B44">
        <v>1</v>
      </c>
      <c r="C44" s="1">
        <v>5.6725625046778001</v>
      </c>
      <c r="D44" s="2">
        <v>19.033746067729343</v>
      </c>
      <c r="E44" s="2"/>
      <c r="H44" s="9">
        <f>((C44-F$53)^2)</f>
        <v>6.3636068928151898E-3</v>
      </c>
      <c r="I44" s="7"/>
      <c r="J44" s="7"/>
      <c r="K44" s="7"/>
      <c r="L44" s="4">
        <f>((D44-G$53)^2)</f>
        <v>403.21387060155655</v>
      </c>
    </row>
    <row r="45" spans="1:14" x14ac:dyDescent="0.2">
      <c r="A45">
        <v>4</v>
      </c>
      <c r="B45">
        <v>2</v>
      </c>
      <c r="C45" s="1">
        <v>7.5370320623808</v>
      </c>
      <c r="D45" s="2">
        <v>-24.97524712971223</v>
      </c>
      <c r="E45" s="2"/>
      <c r="H45" s="9">
        <f t="shared" ref="H45:H53" si="6">((C45-F$53)^2)</f>
        <v>3.7800760855127051</v>
      </c>
      <c r="I45" s="7"/>
      <c r="J45" s="7"/>
      <c r="K45" s="7"/>
      <c r="L45" s="4">
        <f t="shared" ref="L45:L53" si="7">((D45-G$53)^2)</f>
        <v>572.58781293070683</v>
      </c>
    </row>
    <row r="46" spans="1:14" x14ac:dyDescent="0.2">
      <c r="A46">
        <v>4</v>
      </c>
      <c r="B46">
        <v>3</v>
      </c>
      <c r="C46" s="1">
        <v>-2.8776044125506002</v>
      </c>
      <c r="D46" s="2">
        <v>-8.7447385327138498</v>
      </c>
      <c r="E46" s="2"/>
      <c r="H46" s="9">
        <f t="shared" si="6"/>
        <v>71.747586347106591</v>
      </c>
      <c r="I46" s="7"/>
      <c r="J46" s="7"/>
      <c r="K46" s="7"/>
      <c r="L46" s="4">
        <f t="shared" si="7"/>
        <v>59.263801032214808</v>
      </c>
    </row>
    <row r="47" spans="1:14" x14ac:dyDescent="0.2">
      <c r="A47">
        <v>4</v>
      </c>
      <c r="B47">
        <v>4</v>
      </c>
      <c r="C47" s="1">
        <v>7.3070165118534236</v>
      </c>
      <c r="D47" s="2">
        <v>21.101317705775127</v>
      </c>
      <c r="E47" s="2"/>
      <c r="H47" s="9">
        <f t="shared" si="6"/>
        <v>2.9385715538342358</v>
      </c>
      <c r="I47" s="7"/>
      <c r="J47" s="7"/>
      <c r="K47" s="7"/>
      <c r="L47" s="4">
        <f t="shared" si="7"/>
        <v>490.52316928366525</v>
      </c>
    </row>
    <row r="48" spans="1:14" x14ac:dyDescent="0.2">
      <c r="A48">
        <v>4</v>
      </c>
      <c r="B48">
        <v>5</v>
      </c>
      <c r="C48" s="1">
        <v>5.1011153499434441</v>
      </c>
      <c r="D48" s="2">
        <v>-14.826895284955885</v>
      </c>
      <c r="E48" s="2"/>
      <c r="H48" s="9">
        <f t="shared" si="6"/>
        <v>0.24174424262272412</v>
      </c>
      <c r="I48" s="7"/>
      <c r="J48" s="7"/>
      <c r="K48" s="7"/>
      <c r="L48" s="4">
        <f t="shared" si="7"/>
        <v>189.90094917355708</v>
      </c>
    </row>
    <row r="49" spans="1:14" x14ac:dyDescent="0.2">
      <c r="A49">
        <v>4</v>
      </c>
      <c r="B49">
        <v>6</v>
      </c>
      <c r="C49" s="1">
        <v>-0.65495701669103956</v>
      </c>
      <c r="D49" s="2">
        <v>1.7959942467773233</v>
      </c>
      <c r="E49" s="2"/>
      <c r="H49" s="9">
        <f t="shared" si="6"/>
        <v>39.034346356713904</v>
      </c>
      <c r="I49" s="7"/>
      <c r="J49" s="7"/>
      <c r="K49" s="7"/>
      <c r="L49" s="4">
        <f t="shared" si="7"/>
        <v>8.0794321764488046</v>
      </c>
    </row>
    <row r="50" spans="1:14" x14ac:dyDescent="0.2">
      <c r="A50">
        <v>4</v>
      </c>
      <c r="B50">
        <v>7</v>
      </c>
      <c r="C50" s="1">
        <v>8.6716718005933195</v>
      </c>
      <c r="D50" s="2">
        <v>-2.1654217650897514</v>
      </c>
      <c r="E50" s="2"/>
      <c r="H50" s="9">
        <f t="shared" si="6"/>
        <v>9.4795113816777778</v>
      </c>
      <c r="I50" s="7"/>
      <c r="J50" s="7"/>
      <c r="K50" s="7"/>
      <c r="L50" s="4">
        <f t="shared" si="7"/>
        <v>1.252120297210761</v>
      </c>
    </row>
    <row r="51" spans="1:14" x14ac:dyDescent="0.2">
      <c r="A51">
        <v>4</v>
      </c>
      <c r="B51">
        <v>8</v>
      </c>
      <c r="C51" s="1">
        <v>15.027922558664807</v>
      </c>
      <c r="D51" s="2">
        <v>-28.157345712026402</v>
      </c>
      <c r="E51" s="2"/>
      <c r="H51" s="9">
        <f t="shared" si="6"/>
        <v>89.021721005050793</v>
      </c>
      <c r="I51" s="7"/>
      <c r="J51" s="7"/>
      <c r="K51" s="7"/>
      <c r="L51" s="4">
        <f t="shared" si="7"/>
        <v>735.00121110929001</v>
      </c>
    </row>
    <row r="52" spans="1:14" x14ac:dyDescent="0.2">
      <c r="A52">
        <v>4</v>
      </c>
      <c r="B52">
        <v>9</v>
      </c>
      <c r="C52" s="1">
        <v>9.9318180143514994</v>
      </c>
      <c r="D52" s="2">
        <v>19.204221508551505</v>
      </c>
      <c r="E52" s="2"/>
      <c r="H52" s="9">
        <f t="shared" si="6"/>
        <v>18.827161628493009</v>
      </c>
      <c r="I52" s="7"/>
      <c r="J52" s="7"/>
      <c r="K52" s="7"/>
      <c r="L52" s="4">
        <f t="shared" si="7"/>
        <v>410.08928960461299</v>
      </c>
    </row>
    <row r="53" spans="1:14" x14ac:dyDescent="0.2">
      <c r="A53">
        <v>4</v>
      </c>
      <c r="B53">
        <v>10</v>
      </c>
      <c r="C53" s="1">
        <v>0.21132548552069999</v>
      </c>
      <c r="D53" s="2">
        <v>7.2699693720237111</v>
      </c>
      <c r="E53" s="2"/>
      <c r="F53" s="3" cm="1">
        <f t="array" ref="F53">SUM((C44:C53)/10)</f>
        <v>5.5927902858744147</v>
      </c>
      <c r="G53" s="3" cm="1">
        <f t="array" ref="G53">SUM((D44:D53)/10)</f>
        <v>-1.0464399523641106</v>
      </c>
      <c r="H53" s="9">
        <f t="shared" si="6"/>
        <v>28.960163397446049</v>
      </c>
      <c r="I53" s="10">
        <f>SQRT(SUM(H44:H53)/9)</f>
        <v>5.4164076410410473</v>
      </c>
      <c r="J53" s="10">
        <f>(I53/SQRT(10))</f>
        <v>1.7128184881629414</v>
      </c>
      <c r="K53" s="10"/>
      <c r="L53" s="4">
        <f t="shared" si="7"/>
        <v>69.162664050764704</v>
      </c>
      <c r="M53" s="5">
        <f>SQRT(SUM(L44:L53)/9)</f>
        <v>18.071076707330565</v>
      </c>
      <c r="N53">
        <f>(M53/SQRT(10))</f>
        <v>5.7145762166780596</v>
      </c>
    </row>
    <row r="54" spans="1:14" x14ac:dyDescent="0.2">
      <c r="A54" t="s">
        <v>13</v>
      </c>
      <c r="B54" s="3">
        <f>F53</f>
        <v>5.5927902858744147</v>
      </c>
      <c r="C54" s="2">
        <f>G53</f>
        <v>-1.0464399523641106</v>
      </c>
      <c r="D54" s="2"/>
      <c r="E54" s="2"/>
      <c r="F54" s="3"/>
      <c r="G54" s="3"/>
      <c r="H54" s="9"/>
      <c r="I54" s="10"/>
      <c r="J54" s="10"/>
      <c r="K54" s="10"/>
      <c r="L54" s="4"/>
      <c r="M54" s="5"/>
    </row>
    <row r="55" spans="1:14" x14ac:dyDescent="0.2">
      <c r="A55" t="s">
        <v>14</v>
      </c>
      <c r="B55" s="5">
        <f>I53</f>
        <v>5.4164076410410473</v>
      </c>
      <c r="C55" s="2">
        <f>M53</f>
        <v>18.071076707330565</v>
      </c>
      <c r="D55" s="2"/>
      <c r="E55" s="2"/>
      <c r="F55" s="3"/>
      <c r="G55" s="3"/>
      <c r="H55" s="9"/>
      <c r="I55" s="10"/>
      <c r="J55" s="10"/>
      <c r="K55" s="10"/>
      <c r="L55" s="4"/>
      <c r="M55" s="5"/>
    </row>
    <row r="56" spans="1:14" x14ac:dyDescent="0.2">
      <c r="B56" s="5">
        <f>J53</f>
        <v>1.7128184881629414</v>
      </c>
      <c r="C56" s="2">
        <f>N53</f>
        <v>5.7145762166780596</v>
      </c>
      <c r="D56" s="2"/>
      <c r="E56" s="2"/>
      <c r="F56" s="3"/>
      <c r="G56" s="3"/>
      <c r="H56" s="9"/>
      <c r="I56" s="10"/>
      <c r="J56" s="10"/>
      <c r="K56" s="10"/>
      <c r="L56" s="4"/>
      <c r="M56" s="5"/>
    </row>
    <row r="57" spans="1:14" x14ac:dyDescent="0.2">
      <c r="A57" t="s">
        <v>1</v>
      </c>
      <c r="B57" t="s">
        <v>0</v>
      </c>
      <c r="C57" t="s">
        <v>2</v>
      </c>
      <c r="D57" t="s">
        <v>3</v>
      </c>
      <c r="F57" s="3"/>
      <c r="G57" s="3"/>
    </row>
    <row r="58" spans="1:14" x14ac:dyDescent="0.2">
      <c r="A58">
        <v>5</v>
      </c>
      <c r="B58">
        <v>1</v>
      </c>
      <c r="C58" s="2">
        <v>-17.788448230975749</v>
      </c>
      <c r="D58" s="2">
        <v>21.148928594341211</v>
      </c>
      <c r="E58" s="2"/>
      <c r="H58" s="9">
        <f>((C58-F$67)^2)</f>
        <v>269.65592373638458</v>
      </c>
      <c r="I58" s="7"/>
      <c r="J58" s="7"/>
      <c r="K58" s="7"/>
      <c r="L58" s="4">
        <f>((D58-G$67)^2)</f>
        <v>246.65422942664969</v>
      </c>
    </row>
    <row r="59" spans="1:14" x14ac:dyDescent="0.2">
      <c r="A59">
        <v>5</v>
      </c>
      <c r="B59">
        <v>2</v>
      </c>
      <c r="C59" s="2">
        <v>16.615301623781299</v>
      </c>
      <c r="D59" s="2">
        <v>2.3716870907256391</v>
      </c>
      <c r="E59" s="2"/>
      <c r="H59" s="9">
        <f t="shared" ref="H59:H67" si="8">((C59-F$67)^2)</f>
        <v>323.37197411500904</v>
      </c>
      <c r="I59" s="7"/>
      <c r="J59" s="7"/>
      <c r="K59" s="7"/>
      <c r="L59" s="4">
        <f t="shared" ref="L59:L67" si="9">((D59-G$67)^2)</f>
        <v>9.4372585760083787</v>
      </c>
    </row>
    <row r="60" spans="1:14" x14ac:dyDescent="0.2">
      <c r="A60">
        <v>5</v>
      </c>
      <c r="B60">
        <v>3</v>
      </c>
      <c r="C60" s="2">
        <v>12.211119963080085</v>
      </c>
      <c r="D60" s="2">
        <v>-6.7914523461250917</v>
      </c>
      <c r="E60" s="2"/>
      <c r="H60" s="9">
        <f t="shared" si="8"/>
        <v>184.37198830393058</v>
      </c>
      <c r="I60" s="7"/>
      <c r="J60" s="7"/>
      <c r="K60" s="7"/>
      <c r="L60" s="4">
        <f t="shared" si="9"/>
        <v>149.69893405952871</v>
      </c>
    </row>
    <row r="61" spans="1:14" x14ac:dyDescent="0.2">
      <c r="A61">
        <v>5</v>
      </c>
      <c r="B61">
        <v>4</v>
      </c>
      <c r="C61" s="2">
        <v>-5.6913881638193686</v>
      </c>
      <c r="D61" s="2">
        <v>-10.054072721789609</v>
      </c>
      <c r="E61" s="2"/>
      <c r="H61" s="9">
        <f t="shared" si="8"/>
        <v>18.698216256108228</v>
      </c>
      <c r="I61" s="7"/>
      <c r="J61" s="7"/>
      <c r="K61" s="7"/>
      <c r="L61" s="4">
        <f t="shared" si="9"/>
        <v>240.18093543012193</v>
      </c>
    </row>
    <row r="62" spans="1:14" x14ac:dyDescent="0.2">
      <c r="A62">
        <v>5</v>
      </c>
      <c r="B62">
        <v>5</v>
      </c>
      <c r="C62" s="2">
        <v>7.5934778402873588</v>
      </c>
      <c r="D62" s="2">
        <v>-7.1617702007490989</v>
      </c>
      <c r="E62" s="2"/>
      <c r="H62" s="9">
        <f t="shared" si="8"/>
        <v>80.294549354942589</v>
      </c>
      <c r="I62" s="7"/>
      <c r="J62" s="7"/>
      <c r="K62" s="7"/>
      <c r="L62" s="4">
        <f t="shared" si="9"/>
        <v>158.8978595373772</v>
      </c>
    </row>
    <row r="63" spans="1:14" x14ac:dyDescent="0.2">
      <c r="A63">
        <v>5</v>
      </c>
      <c r="B63">
        <v>6</v>
      </c>
      <c r="C63" s="2">
        <v>-27.512095406318231</v>
      </c>
      <c r="D63" s="2">
        <v>11.28538813773725</v>
      </c>
      <c r="E63" s="2"/>
      <c r="H63" s="9">
        <f t="shared" si="8"/>
        <v>683.55321579783708</v>
      </c>
      <c r="I63" s="7"/>
      <c r="J63" s="7"/>
      <c r="K63" s="7"/>
      <c r="L63" s="4">
        <f t="shared" si="9"/>
        <v>34.125329309690095</v>
      </c>
    </row>
    <row r="64" spans="1:14" x14ac:dyDescent="0.2">
      <c r="A64">
        <v>5</v>
      </c>
      <c r="B64">
        <v>7</v>
      </c>
      <c r="C64" s="2">
        <v>-22.176591090681221</v>
      </c>
      <c r="D64" s="2">
        <v>13.122057483707556</v>
      </c>
      <c r="E64" s="2"/>
      <c r="H64" s="9">
        <f t="shared" si="8"/>
        <v>433.02889509192215</v>
      </c>
      <c r="I64" s="7"/>
      <c r="J64" s="7"/>
      <c r="K64" s="7"/>
      <c r="L64" s="4">
        <f t="shared" si="9"/>
        <v>58.957185491876317</v>
      </c>
    </row>
    <row r="65" spans="1:14" x14ac:dyDescent="0.2">
      <c r="A65">
        <v>5</v>
      </c>
      <c r="B65">
        <v>8</v>
      </c>
      <c r="C65" s="2">
        <v>-5.5925735275869126</v>
      </c>
      <c r="D65" s="2">
        <v>-17.1010084049692</v>
      </c>
      <c r="E65" s="2"/>
      <c r="H65" s="9">
        <f t="shared" si="8"/>
        <v>17.853403271698749</v>
      </c>
      <c r="I65" s="7"/>
      <c r="J65" s="7"/>
      <c r="K65" s="7"/>
      <c r="L65" s="4">
        <f t="shared" si="9"/>
        <v>508.26384228869802</v>
      </c>
    </row>
    <row r="66" spans="1:14" x14ac:dyDescent="0.2">
      <c r="A66">
        <v>5</v>
      </c>
      <c r="B66">
        <v>9</v>
      </c>
      <c r="C66" s="2">
        <v>-0.91939033574147999</v>
      </c>
      <c r="D66" s="2">
        <v>28.954479997406875</v>
      </c>
      <c r="E66" s="2"/>
      <c r="H66" s="9">
        <f t="shared" si="8"/>
        <v>0.20057357711336019</v>
      </c>
      <c r="I66" s="7"/>
      <c r="J66" s="7"/>
      <c r="K66" s="7"/>
      <c r="L66" s="4">
        <f t="shared" si="9"/>
        <v>552.75681235307536</v>
      </c>
    </row>
    <row r="67" spans="1:14" x14ac:dyDescent="0.2">
      <c r="A67">
        <v>5</v>
      </c>
      <c r="B67">
        <v>10</v>
      </c>
      <c r="C67" s="2">
        <v>29.588139819684489</v>
      </c>
      <c r="D67" s="2">
        <v>18.66275465695303</v>
      </c>
      <c r="E67" s="2"/>
      <c r="F67" s="3" cm="1">
        <f t="array" ref="F67">SUM((C58:C67)/10)</f>
        <v>-1.3672447508289727</v>
      </c>
      <c r="G67" s="3" cm="1">
        <f t="array" ref="G67">SUM((D58:D67)/10)</f>
        <v>5.4436992287238564</v>
      </c>
      <c r="H67" s="9">
        <f t="shared" si="8"/>
        <v>958.23583390838292</v>
      </c>
      <c r="I67" s="10">
        <f>SQRT(SUM(H58:H67)/9)</f>
        <v>18.163652879715972</v>
      </c>
      <c r="J67" s="10">
        <f>(I67/SQRT(10))</f>
        <v>5.7438513728578862</v>
      </c>
      <c r="K67" s="10"/>
      <c r="L67" s="4">
        <f t="shared" si="9"/>
        <v>174.74342641459518</v>
      </c>
      <c r="M67" s="5">
        <f>SQRT(SUM(L58:L67)/9)</f>
        <v>15.39738727074471</v>
      </c>
      <c r="N67">
        <f>(M67/SQRT(10))</f>
        <v>4.8690813791236964</v>
      </c>
    </row>
    <row r="68" spans="1:14" x14ac:dyDescent="0.2">
      <c r="A68" t="s">
        <v>13</v>
      </c>
      <c r="B68" s="3">
        <f>F67</f>
        <v>-1.3672447508289727</v>
      </c>
      <c r="C68" s="2">
        <f>G67</f>
        <v>5.4436992287238564</v>
      </c>
      <c r="D68" s="2"/>
      <c r="E68" s="2"/>
      <c r="F68" s="3"/>
      <c r="G68" s="3"/>
      <c r="H68" s="9"/>
      <c r="I68" s="10"/>
      <c r="J68" s="10"/>
      <c r="K68" s="10"/>
      <c r="L68" s="4"/>
      <c r="M68" s="5"/>
    </row>
    <row r="69" spans="1:14" x14ac:dyDescent="0.2">
      <c r="A69" t="s">
        <v>14</v>
      </c>
      <c r="B69" s="5">
        <f>I67</f>
        <v>18.163652879715972</v>
      </c>
      <c r="C69" s="2">
        <f>M67</f>
        <v>15.39738727074471</v>
      </c>
      <c r="D69" s="2"/>
      <c r="E69" s="2"/>
      <c r="F69" s="3"/>
      <c r="G69" s="3"/>
      <c r="H69" s="9"/>
      <c r="I69" s="10"/>
      <c r="J69" s="10"/>
      <c r="K69" s="10"/>
      <c r="L69" s="4"/>
      <c r="M69" s="5"/>
    </row>
    <row r="70" spans="1:14" x14ac:dyDescent="0.2">
      <c r="B70" s="5">
        <f>J67</f>
        <v>5.7438513728578862</v>
      </c>
      <c r="C70" s="2">
        <f>N67</f>
        <v>4.8690813791236964</v>
      </c>
      <c r="D70" s="2"/>
      <c r="E70" s="2"/>
      <c r="F70" s="3"/>
      <c r="G70" s="3"/>
      <c r="H70" s="9"/>
      <c r="I70" s="10"/>
      <c r="J70" s="10"/>
      <c r="K70" s="10"/>
      <c r="L70" s="4"/>
      <c r="M70" s="5"/>
    </row>
    <row r="71" spans="1:14" x14ac:dyDescent="0.2">
      <c r="A71" t="s">
        <v>1</v>
      </c>
      <c r="B71" t="s">
        <v>0</v>
      </c>
      <c r="C71" t="s">
        <v>2</v>
      </c>
      <c r="D71" t="s">
        <v>3</v>
      </c>
      <c r="F71" s="3"/>
      <c r="G71" s="3"/>
    </row>
    <row r="72" spans="1:14" x14ac:dyDescent="0.2">
      <c r="A72">
        <v>6</v>
      </c>
      <c r="B72">
        <v>1</v>
      </c>
      <c r="C72" s="2">
        <v>-9.8578813861079002</v>
      </c>
      <c r="D72" s="2">
        <v>-7.2733053234377874</v>
      </c>
      <c r="E72" s="2"/>
      <c r="H72" s="9">
        <f>((C72-F$81)^2)</f>
        <v>154.86807189851817</v>
      </c>
      <c r="I72" s="7"/>
      <c r="J72" s="7"/>
      <c r="K72" s="7"/>
      <c r="L72" s="4">
        <f>((D72-G$81)^2)</f>
        <v>40.810655572123075</v>
      </c>
    </row>
    <row r="73" spans="1:14" x14ac:dyDescent="0.2">
      <c r="A73">
        <v>6</v>
      </c>
      <c r="B73">
        <v>2</v>
      </c>
      <c r="C73" s="2">
        <v>25.203998398110084</v>
      </c>
      <c r="D73" s="2">
        <v>-18.676700433264156</v>
      </c>
      <c r="E73" s="2"/>
      <c r="H73" s="9">
        <f t="shared" ref="H73:H81" si="10">((C73-F$81)^2)</f>
        <v>511.5413398605105</v>
      </c>
      <c r="I73" s="7"/>
      <c r="J73" s="7"/>
      <c r="K73" s="7"/>
      <c r="L73" s="4">
        <f t="shared" ref="L73:L81" si="11">((D73-G$81)^2)</f>
        <v>316.54519102208059</v>
      </c>
    </row>
    <row r="74" spans="1:14" x14ac:dyDescent="0.2">
      <c r="A74">
        <v>6</v>
      </c>
      <c r="B74">
        <v>3</v>
      </c>
      <c r="C74" s="2">
        <v>14.2099533411953</v>
      </c>
      <c r="D74" s="2">
        <v>-5.9977153465014021</v>
      </c>
      <c r="E74" s="2"/>
      <c r="H74" s="9">
        <f t="shared" si="10"/>
        <v>135.09958296821594</v>
      </c>
      <c r="I74" s="7"/>
      <c r="J74" s="7"/>
      <c r="K74" s="7"/>
      <c r="L74" s="4">
        <f t="shared" si="11"/>
        <v>26.140026816030943</v>
      </c>
    </row>
    <row r="75" spans="1:14" x14ac:dyDescent="0.2">
      <c r="A75">
        <v>6</v>
      </c>
      <c r="B75">
        <v>4</v>
      </c>
      <c r="C75" s="2">
        <v>27.802930774999751</v>
      </c>
      <c r="D75" s="2">
        <v>20.786051202403275</v>
      </c>
      <c r="E75" s="2"/>
      <c r="H75" s="9">
        <f t="shared" si="10"/>
        <v>635.85735020499578</v>
      </c>
      <c r="I75" s="7"/>
      <c r="J75" s="7"/>
      <c r="K75" s="7"/>
      <c r="L75" s="4">
        <f t="shared" si="11"/>
        <v>469.63374557376892</v>
      </c>
    </row>
    <row r="76" spans="1:14" x14ac:dyDescent="0.2">
      <c r="A76">
        <v>6</v>
      </c>
      <c r="B76">
        <v>5</v>
      </c>
      <c r="C76" s="2">
        <v>-3.01884780255258</v>
      </c>
      <c r="D76" s="2">
        <v>-29.436468818518655</v>
      </c>
      <c r="E76" s="2"/>
      <c r="H76" s="9">
        <f t="shared" si="10"/>
        <v>31.42237608271515</v>
      </c>
      <c r="I76" s="7"/>
      <c r="J76" s="7"/>
      <c r="K76" s="7"/>
      <c r="L76" s="4">
        <f t="shared" si="11"/>
        <v>815.18731323351892</v>
      </c>
    </row>
    <row r="77" spans="1:14" x14ac:dyDescent="0.2">
      <c r="A77">
        <v>6</v>
      </c>
      <c r="B77">
        <v>6</v>
      </c>
      <c r="C77" s="2">
        <v>7.3459437694647951</v>
      </c>
      <c r="D77" s="2">
        <v>-5.7346798029533366</v>
      </c>
      <c r="E77" s="2"/>
      <c r="H77" s="9">
        <f t="shared" si="10"/>
        <v>22.65022303413636</v>
      </c>
      <c r="I77" s="7"/>
      <c r="J77" s="7"/>
      <c r="K77" s="7"/>
      <c r="L77" s="4">
        <f t="shared" si="11"/>
        <v>23.519554118761555</v>
      </c>
    </row>
    <row r="78" spans="1:14" x14ac:dyDescent="0.2">
      <c r="A78">
        <v>6</v>
      </c>
      <c r="B78">
        <v>7</v>
      </c>
      <c r="C78" s="2">
        <v>12.547472768097025</v>
      </c>
      <c r="D78" s="2">
        <v>1.9793012061104953</v>
      </c>
      <c r="E78" s="2"/>
      <c r="H78" s="9">
        <f t="shared" si="10"/>
        <v>99.216621128579575</v>
      </c>
      <c r="I78" s="7"/>
      <c r="J78" s="7"/>
      <c r="K78" s="7"/>
      <c r="L78" s="4">
        <f t="shared" si="11"/>
        <v>8.204126943876453</v>
      </c>
    </row>
    <row r="79" spans="1:14" x14ac:dyDescent="0.2">
      <c r="A79">
        <v>6</v>
      </c>
      <c r="B79">
        <v>8</v>
      </c>
      <c r="C79" s="2">
        <v>-21.918737064610017</v>
      </c>
      <c r="D79" s="2">
        <v>1.6421981476421394</v>
      </c>
      <c r="E79" s="2"/>
      <c r="H79" s="9">
        <f t="shared" si="10"/>
        <v>600.51736340362254</v>
      </c>
      <c r="I79" s="7"/>
      <c r="J79" s="7"/>
      <c r="K79" s="7"/>
      <c r="L79" s="4">
        <f t="shared" si="11"/>
        <v>6.3866471386038883</v>
      </c>
    </row>
    <row r="80" spans="1:14" x14ac:dyDescent="0.2">
      <c r="A80">
        <v>6</v>
      </c>
      <c r="B80">
        <v>9</v>
      </c>
      <c r="C80" s="2">
        <v>-29.825898485348635</v>
      </c>
      <c r="D80" s="2">
        <v>14.851214916284452</v>
      </c>
      <c r="E80" s="2"/>
      <c r="H80" s="9">
        <f t="shared" si="10"/>
        <v>1050.577754354608</v>
      </c>
      <c r="I80" s="7"/>
      <c r="J80" s="7"/>
      <c r="K80" s="7"/>
      <c r="L80" s="4">
        <f t="shared" si="11"/>
        <v>247.6279409604706</v>
      </c>
    </row>
    <row r="81" spans="1:14" x14ac:dyDescent="0.2">
      <c r="A81">
        <v>6</v>
      </c>
      <c r="B81">
        <v>10</v>
      </c>
      <c r="C81" s="2">
        <v>3.378252925956891</v>
      </c>
      <c r="D81" s="2">
        <v>19.010269136642481</v>
      </c>
      <c r="E81" s="2"/>
      <c r="F81" s="3" cm="1">
        <f t="array" ref="F81">SUM((C72:C81)/10)</f>
        <v>2.5867187239204719</v>
      </c>
      <c r="G81" s="3" cm="1">
        <f t="array" ref="G81">SUM((D72:D81)/10)</f>
        <v>-0.88498351155925015</v>
      </c>
      <c r="H81" s="9">
        <f t="shared" si="10"/>
        <v>0.62652639299343071</v>
      </c>
      <c r="I81" s="10">
        <f>SQRT(SUM(H72:H81)/9)</f>
        <v>18.980625236537318</v>
      </c>
      <c r="J81" s="10">
        <f>(I81/SQRT(10))</f>
        <v>6.0022007161530118</v>
      </c>
      <c r="K81" s="10"/>
      <c r="L81" s="4">
        <f t="shared" si="11"/>
        <v>395.82107793577808</v>
      </c>
      <c r="M81" s="5">
        <f>SQRT(SUM(L72:L81)/9)</f>
        <v>16.158507491978792</v>
      </c>
      <c r="N81">
        <f>(M81/SQRT(10))</f>
        <v>5.1097687263547922</v>
      </c>
    </row>
    <row r="82" spans="1:14" x14ac:dyDescent="0.2">
      <c r="A82" t="s">
        <v>13</v>
      </c>
      <c r="B82" s="3">
        <f>F81</f>
        <v>2.5867187239204719</v>
      </c>
      <c r="C82" s="2">
        <f>G81</f>
        <v>-0.88498351155925015</v>
      </c>
      <c r="D82" s="2"/>
      <c r="E82" s="2"/>
      <c r="F82" s="3"/>
      <c r="G82" s="3"/>
      <c r="H82" s="9"/>
      <c r="I82" s="10"/>
      <c r="J82" s="10"/>
      <c r="K82" s="10"/>
      <c r="L82" s="4"/>
      <c r="M82" s="5"/>
    </row>
    <row r="83" spans="1:14" x14ac:dyDescent="0.2">
      <c r="A83" t="s">
        <v>14</v>
      </c>
      <c r="B83" s="5">
        <f>I81</f>
        <v>18.980625236537318</v>
      </c>
      <c r="C83" s="2">
        <f>M81</f>
        <v>16.158507491978792</v>
      </c>
      <c r="D83" s="2"/>
      <c r="E83" s="2"/>
      <c r="F83" s="3"/>
      <c r="G83" s="3"/>
      <c r="H83" s="9"/>
      <c r="I83" s="10"/>
      <c r="J83" s="10"/>
      <c r="K83" s="10"/>
      <c r="L83" s="4"/>
      <c r="M83" s="5"/>
    </row>
    <row r="84" spans="1:14" x14ac:dyDescent="0.2">
      <c r="B84" s="5">
        <f>J81</f>
        <v>6.0022007161530118</v>
      </c>
      <c r="C84" s="2">
        <f>N81</f>
        <v>5.1097687263547922</v>
      </c>
      <c r="D84" s="2"/>
      <c r="E84" s="2"/>
      <c r="F84" s="3"/>
      <c r="G84" s="3"/>
      <c r="H84" s="9"/>
      <c r="I84" s="10"/>
      <c r="J84" s="10"/>
      <c r="K84" s="10"/>
      <c r="L84" s="4"/>
      <c r="M84" s="5"/>
    </row>
    <row r="85" spans="1:14" x14ac:dyDescent="0.2">
      <c r="A85" t="s">
        <v>1</v>
      </c>
      <c r="B85" t="s">
        <v>0</v>
      </c>
      <c r="C85" t="s">
        <v>2</v>
      </c>
      <c r="D85" t="s">
        <v>3</v>
      </c>
      <c r="F85" s="3"/>
      <c r="G85" s="3"/>
    </row>
    <row r="86" spans="1:14" x14ac:dyDescent="0.2">
      <c r="A86">
        <v>7</v>
      </c>
      <c r="B86">
        <v>1</v>
      </c>
      <c r="C86" s="1">
        <v>-1.5431371368632285</v>
      </c>
      <c r="D86" s="2">
        <v>-5.1048125154763149</v>
      </c>
      <c r="E86" s="2"/>
      <c r="H86" s="9">
        <f>((C86-F$95)^2)</f>
        <v>5.3684697045249603</v>
      </c>
      <c r="I86" s="7"/>
      <c r="J86" s="7"/>
      <c r="K86" s="7"/>
      <c r="L86" s="4">
        <f>((D86-G$95)^2)</f>
        <v>9.1681598581334107</v>
      </c>
    </row>
    <row r="87" spans="1:14" x14ac:dyDescent="0.2">
      <c r="A87">
        <v>7</v>
      </c>
      <c r="B87">
        <v>2</v>
      </c>
      <c r="C87" s="2">
        <v>6.5190675898556663</v>
      </c>
      <c r="D87" s="2">
        <v>11.274372339810649</v>
      </c>
      <c r="E87" s="2"/>
      <c r="H87" s="9">
        <f t="shared" ref="H87:H95" si="12">((C87-F$95)^2)</f>
        <v>33.007425196796255</v>
      </c>
      <c r="I87" s="7"/>
      <c r="J87" s="7"/>
      <c r="K87" s="7"/>
      <c r="L87" s="4">
        <f t="shared" ref="L87:L95" si="13">((D87-G$95)^2)</f>
        <v>376.63482367354061</v>
      </c>
    </row>
    <row r="88" spans="1:14" x14ac:dyDescent="0.2">
      <c r="A88">
        <v>7</v>
      </c>
      <c r="B88">
        <v>3</v>
      </c>
      <c r="C88" s="2">
        <v>-27.3996962699593</v>
      </c>
      <c r="D88" s="2">
        <v>7.5705836702267142</v>
      </c>
      <c r="E88" s="2"/>
      <c r="H88" s="9">
        <f t="shared" si="12"/>
        <v>793.74919960255852</v>
      </c>
      <c r="I88" s="7"/>
      <c r="J88" s="7"/>
      <c r="K88" s="7"/>
      <c r="L88" s="4">
        <f t="shared" si="13"/>
        <v>246.59341488217814</v>
      </c>
    </row>
    <row r="89" spans="1:14" x14ac:dyDescent="0.2">
      <c r="A89">
        <v>7</v>
      </c>
      <c r="B89">
        <v>4</v>
      </c>
      <c r="C89" s="2">
        <v>8.1852064657859156</v>
      </c>
      <c r="D89" s="2">
        <v>-19.737888267352371</v>
      </c>
      <c r="E89" s="2"/>
      <c r="H89" s="9">
        <f t="shared" si="12"/>
        <v>54.92807571666831</v>
      </c>
      <c r="I89" s="7"/>
      <c r="J89" s="7"/>
      <c r="K89" s="7"/>
      <c r="L89" s="4">
        <f t="shared" si="13"/>
        <v>134.68017533659517</v>
      </c>
    </row>
    <row r="90" spans="1:14" x14ac:dyDescent="0.2">
      <c r="A90">
        <v>7</v>
      </c>
      <c r="B90">
        <v>5</v>
      </c>
      <c r="C90" s="1">
        <v>-8.0436740175151336</v>
      </c>
      <c r="D90" s="2">
        <v>-20.733664123024404</v>
      </c>
      <c r="E90" s="2"/>
      <c r="H90" s="9">
        <f t="shared" si="12"/>
        <v>77.748883211067181</v>
      </c>
      <c r="I90" s="7"/>
      <c r="J90" s="7"/>
      <c r="K90" s="7"/>
      <c r="L90" s="4">
        <f t="shared" si="13"/>
        <v>158.78405862152846</v>
      </c>
    </row>
    <row r="91" spans="1:14" x14ac:dyDescent="0.2">
      <c r="A91">
        <v>7</v>
      </c>
      <c r="B91">
        <v>6</v>
      </c>
      <c r="C91" s="2">
        <v>9.2663492789057678</v>
      </c>
      <c r="D91" s="2">
        <v>-5.588216379366016</v>
      </c>
      <c r="E91" s="2"/>
      <c r="H91" s="9">
        <f t="shared" si="12"/>
        <v>72.122396245692528</v>
      </c>
      <c r="I91" s="7"/>
      <c r="J91" s="7"/>
      <c r="K91" s="7"/>
      <c r="L91" s="4">
        <f t="shared" si="13"/>
        <v>6.4744449966183772</v>
      </c>
    </row>
    <row r="92" spans="1:14" x14ac:dyDescent="0.2">
      <c r="A92">
        <v>7</v>
      </c>
      <c r="B92">
        <v>7</v>
      </c>
      <c r="C92" s="2">
        <v>28.864641470562567</v>
      </c>
      <c r="D92" s="2">
        <v>-23.907438896827596</v>
      </c>
      <c r="E92" s="2"/>
      <c r="H92" s="9">
        <f t="shared" si="12"/>
        <v>789.09207670556907</v>
      </c>
      <c r="I92" s="7"/>
      <c r="J92" s="7"/>
      <c r="K92" s="7"/>
      <c r="L92" s="4">
        <f t="shared" si="13"/>
        <v>248.84208905790726</v>
      </c>
    </row>
    <row r="93" spans="1:14" x14ac:dyDescent="0.2">
      <c r="A93">
        <v>7</v>
      </c>
      <c r="B93">
        <v>8</v>
      </c>
      <c r="C93" s="2">
        <v>-16.8332297840644</v>
      </c>
      <c r="D93" s="2">
        <v>-19.489166185809268</v>
      </c>
      <c r="E93" s="2"/>
      <c r="H93" s="9">
        <f t="shared" si="12"/>
        <v>310.0095648589504</v>
      </c>
      <c r="I93" s="7"/>
      <c r="J93" s="7"/>
      <c r="K93" s="7"/>
      <c r="L93" s="4">
        <f t="shared" si="13"/>
        <v>128.96910954716731</v>
      </c>
    </row>
    <row r="94" spans="1:14" x14ac:dyDescent="0.2">
      <c r="A94">
        <v>7</v>
      </c>
      <c r="B94">
        <v>9</v>
      </c>
      <c r="C94" s="2">
        <v>2.1721211681004045</v>
      </c>
      <c r="D94" s="2">
        <v>-7.1151346647251463</v>
      </c>
      <c r="E94" s="2"/>
      <c r="H94" s="9">
        <f t="shared" si="12"/>
        <v>1.9551379318204185</v>
      </c>
      <c r="I94" s="7"/>
      <c r="J94" s="7"/>
      <c r="K94" s="7"/>
      <c r="L94" s="4">
        <f t="shared" si="13"/>
        <v>1.0354584476718871</v>
      </c>
    </row>
    <row r="95" spans="1:14" x14ac:dyDescent="0.2">
      <c r="A95">
        <v>7</v>
      </c>
      <c r="B95">
        <v>10</v>
      </c>
      <c r="C95" s="2">
        <v>6.5509382276031012</v>
      </c>
      <c r="D95" s="2">
        <v>1.5042705026694347</v>
      </c>
      <c r="E95" s="2"/>
      <c r="F95" s="3" cm="1">
        <f t="array" ref="F95">SUM((C86:C95)/10)</f>
        <v>0.77385869924113537</v>
      </c>
      <c r="G95" s="3" cm="1">
        <f t="array" ref="G95">SUM((D86:D95)/10)</f>
        <v>-8.1327094519874326</v>
      </c>
      <c r="H95" s="9">
        <f t="shared" si="12"/>
        <v>33.374647877018916</v>
      </c>
      <c r="I95" s="10">
        <f>SQRT(SUM(H86:H95)/9)</f>
        <v>15.532603262709722</v>
      </c>
      <c r="J95" s="10">
        <f>(I95/SQRT(10))</f>
        <v>4.9118404301925436</v>
      </c>
      <c r="K95" s="10"/>
      <c r="L95" s="4">
        <f t="shared" si="13"/>
        <v>92.871382646458287</v>
      </c>
      <c r="M95" s="5">
        <f>SQRT(SUM(L86:L95)/9)</f>
        <v>12.490232259506712</v>
      </c>
      <c r="N95">
        <f>(M95/SQRT(10))</f>
        <v>3.949758244455249</v>
      </c>
    </row>
    <row r="96" spans="1:14" x14ac:dyDescent="0.2">
      <c r="A96" t="s">
        <v>13</v>
      </c>
      <c r="B96" s="3">
        <f>F95</f>
        <v>0.77385869924113537</v>
      </c>
      <c r="C96" s="2">
        <f>G95</f>
        <v>-8.1327094519874326</v>
      </c>
      <c r="D96" s="2"/>
      <c r="E96" s="2"/>
      <c r="F96" s="3"/>
      <c r="G96" s="3"/>
      <c r="H96" s="9"/>
      <c r="I96" s="10"/>
      <c r="J96" s="10"/>
      <c r="K96" s="10"/>
      <c r="L96" s="4"/>
      <c r="M96" s="5"/>
    </row>
    <row r="97" spans="1:14" x14ac:dyDescent="0.2">
      <c r="A97" t="s">
        <v>14</v>
      </c>
      <c r="B97" s="5">
        <f>I95</f>
        <v>15.532603262709722</v>
      </c>
      <c r="C97" s="2">
        <f>M95</f>
        <v>12.490232259506712</v>
      </c>
      <c r="D97" s="2"/>
      <c r="E97" s="2"/>
      <c r="F97" s="3"/>
      <c r="G97" s="3"/>
      <c r="H97" s="9"/>
      <c r="I97" s="10"/>
      <c r="J97" s="10"/>
      <c r="K97" s="10"/>
      <c r="L97" s="4"/>
      <c r="M97" s="5"/>
    </row>
    <row r="98" spans="1:14" x14ac:dyDescent="0.2">
      <c r="B98" s="5">
        <f>J95</f>
        <v>4.9118404301925436</v>
      </c>
      <c r="C98" s="2">
        <f>N95</f>
        <v>3.949758244455249</v>
      </c>
      <c r="D98" s="2"/>
      <c r="E98" s="2"/>
      <c r="F98" s="3"/>
      <c r="G98" s="3"/>
      <c r="H98" s="9"/>
      <c r="I98" s="10"/>
      <c r="J98" s="10"/>
      <c r="K98" s="10"/>
      <c r="L98" s="4"/>
      <c r="M98" s="5"/>
    </row>
    <row r="99" spans="1:14" x14ac:dyDescent="0.2">
      <c r="A99" t="s">
        <v>1</v>
      </c>
      <c r="B99" t="s">
        <v>0</v>
      </c>
      <c r="C99" t="s">
        <v>2</v>
      </c>
      <c r="D99" t="s">
        <v>3</v>
      </c>
      <c r="F99" s="3"/>
      <c r="G99" s="3"/>
    </row>
    <row r="100" spans="1:14" x14ac:dyDescent="0.2">
      <c r="A100">
        <v>8</v>
      </c>
      <c r="B100">
        <v>1</v>
      </c>
      <c r="C100" s="2">
        <v>-24.614268931760495</v>
      </c>
      <c r="D100" s="2">
        <v>15.26425235882396</v>
      </c>
      <c r="E100" s="2"/>
      <c r="H100" s="9">
        <f>((C100-F$109)^2)</f>
        <v>597.34793201963998</v>
      </c>
      <c r="I100" s="7"/>
      <c r="J100" s="7"/>
      <c r="K100" s="7"/>
      <c r="L100" s="4">
        <f>((D100-G$109)^2)</f>
        <v>192.71553458872143</v>
      </c>
    </row>
    <row r="101" spans="1:14" x14ac:dyDescent="0.2">
      <c r="A101">
        <v>8</v>
      </c>
      <c r="B101">
        <v>2</v>
      </c>
      <c r="C101" s="2">
        <v>24.476989751738511</v>
      </c>
      <c r="D101" s="2">
        <v>-23.483183210507299</v>
      </c>
      <c r="E101" s="2"/>
      <c r="H101" s="9">
        <f t="shared" ref="H101:H109" si="14">((C101-F$109)^2)</f>
        <v>607.64992688701091</v>
      </c>
      <c r="I101" s="7"/>
      <c r="J101" s="7"/>
      <c r="K101" s="7"/>
      <c r="L101" s="4">
        <f t="shared" ref="L101:L109" si="15">((D101-G$109)^2)</f>
        <v>618.27983648117265</v>
      </c>
    </row>
    <row r="102" spans="1:14" x14ac:dyDescent="0.2">
      <c r="A102">
        <v>8</v>
      </c>
      <c r="B102">
        <v>3</v>
      </c>
      <c r="C102" s="2">
        <v>-11.965791218107086</v>
      </c>
      <c r="D102" s="2">
        <v>6.5190675898556663</v>
      </c>
      <c r="E102" s="2"/>
      <c r="H102" s="9">
        <f t="shared" si="14"/>
        <v>139.05656219169953</v>
      </c>
      <c r="I102" s="7"/>
      <c r="J102" s="7"/>
      <c r="K102" s="7"/>
      <c r="L102" s="4">
        <f t="shared" si="15"/>
        <v>26.388946853382453</v>
      </c>
    </row>
    <row r="103" spans="1:14" x14ac:dyDescent="0.2">
      <c r="A103">
        <v>8</v>
      </c>
      <c r="B103">
        <v>4</v>
      </c>
      <c r="C103" s="2">
        <v>23.930675525843373</v>
      </c>
      <c r="D103" s="2">
        <v>-27.3996962699593</v>
      </c>
      <c r="E103" s="2"/>
      <c r="H103" s="9">
        <f t="shared" si="14"/>
        <v>581.01448693270197</v>
      </c>
      <c r="I103" s="7"/>
      <c r="J103" s="7"/>
      <c r="K103" s="7"/>
      <c r="L103" s="4">
        <f t="shared" si="15"/>
        <v>828.3889344009574</v>
      </c>
    </row>
    <row r="104" spans="1:14" x14ac:dyDescent="0.2">
      <c r="A104">
        <v>8</v>
      </c>
      <c r="B104">
        <v>5</v>
      </c>
      <c r="C104" s="2">
        <v>-29.583805939603984</v>
      </c>
      <c r="D104" s="2">
        <v>8.1852064657859156</v>
      </c>
      <c r="E104" s="2"/>
      <c r="H104" s="9">
        <f t="shared" si="14"/>
        <v>864.96217987785201</v>
      </c>
      <c r="I104" s="7"/>
      <c r="J104" s="7"/>
      <c r="K104" s="7"/>
      <c r="L104" s="4">
        <f t="shared" si="15"/>
        <v>46.282934103593554</v>
      </c>
    </row>
    <row r="105" spans="1:14" x14ac:dyDescent="0.2">
      <c r="A105">
        <v>8</v>
      </c>
      <c r="B105">
        <v>6</v>
      </c>
      <c r="C105" s="2">
        <v>-25.228062017254445</v>
      </c>
      <c r="D105" s="2">
        <v>27.126764259257047</v>
      </c>
      <c r="E105" s="2"/>
      <c r="H105" s="9">
        <f t="shared" si="14"/>
        <v>627.72774220206497</v>
      </c>
      <c r="I105" s="7"/>
      <c r="J105" s="7"/>
      <c r="K105" s="7"/>
      <c r="L105" s="4">
        <f t="shared" si="15"/>
        <v>662.79029793201676</v>
      </c>
    </row>
    <row r="106" spans="1:14" x14ac:dyDescent="0.2">
      <c r="A106">
        <v>8</v>
      </c>
      <c r="B106">
        <v>7</v>
      </c>
      <c r="C106" s="2">
        <v>2.1838261982102658</v>
      </c>
      <c r="D106" s="2">
        <v>9.2663492789057678</v>
      </c>
      <c r="E106" s="2"/>
      <c r="H106" s="9">
        <f t="shared" si="14"/>
        <v>5.5573006555586018</v>
      </c>
      <c r="I106" s="7"/>
      <c r="J106" s="7"/>
      <c r="K106" s="7"/>
      <c r="L106" s="4">
        <f t="shared" si="15"/>
        <v>62.162170721989639</v>
      </c>
    </row>
    <row r="107" spans="1:14" x14ac:dyDescent="0.2">
      <c r="A107">
        <v>8</v>
      </c>
      <c r="B107">
        <v>8</v>
      </c>
      <c r="C107" s="2">
        <v>2.6750734696820451</v>
      </c>
      <c r="D107" s="2">
        <v>28.864641470562567</v>
      </c>
      <c r="E107" s="2"/>
      <c r="H107" s="9">
        <f t="shared" si="14"/>
        <v>8.1147500659504583</v>
      </c>
      <c r="I107" s="7"/>
      <c r="J107" s="7"/>
      <c r="K107" s="7"/>
      <c r="L107" s="4">
        <f t="shared" si="15"/>
        <v>755.29281860978381</v>
      </c>
    </row>
    <row r="108" spans="1:14" x14ac:dyDescent="0.2">
      <c r="A108">
        <v>8</v>
      </c>
      <c r="B108">
        <v>9</v>
      </c>
      <c r="C108" s="2">
        <v>25.581786059945564</v>
      </c>
      <c r="D108" s="2">
        <v>-16.8332297840644</v>
      </c>
      <c r="E108" s="2"/>
      <c r="H108" s="9">
        <f t="shared" si="14"/>
        <v>663.33818900487893</v>
      </c>
      <c r="I108" s="7"/>
      <c r="J108" s="7"/>
      <c r="K108" s="7"/>
      <c r="L108" s="4">
        <f t="shared" si="15"/>
        <v>331.79642777107853</v>
      </c>
    </row>
    <row r="109" spans="1:14" x14ac:dyDescent="0.2">
      <c r="A109">
        <v>8</v>
      </c>
      <c r="B109">
        <v>10</v>
      </c>
      <c r="C109" s="2">
        <v>10.80791141838329</v>
      </c>
      <c r="D109" s="2">
        <v>-13.689669369975539</v>
      </c>
      <c r="E109" s="2"/>
      <c r="F109" s="3" cm="1">
        <f t="array" ref="F109">SUM((C100:C109)/10)</f>
        <v>-0.17356656829229622</v>
      </c>
      <c r="G109" s="3" cm="1">
        <f t="array" ref="G109">SUM((D100:D109)/10)</f>
        <v>1.3820502788684379</v>
      </c>
      <c r="H109" s="9">
        <f t="shared" si="14"/>
        <v>120.59285877184047</v>
      </c>
      <c r="I109" s="10">
        <f>SQRT(SUM(H100:H109)/9)</f>
        <v>21.641939553174161</v>
      </c>
      <c r="J109" s="10">
        <f>(I109/SQRT(10))</f>
        <v>6.8437821971717083</v>
      </c>
      <c r="K109" s="10"/>
      <c r="L109" s="4">
        <f t="shared" si="15"/>
        <v>227.15673317334958</v>
      </c>
      <c r="M109" s="5">
        <f>SQRT(SUM(L100:L109)/9)</f>
        <v>20.415828920597768</v>
      </c>
      <c r="N109">
        <f>(M109/SQRT(10))</f>
        <v>6.4560519709425837</v>
      </c>
    </row>
    <row r="110" spans="1:14" x14ac:dyDescent="0.2">
      <c r="A110" t="s">
        <v>13</v>
      </c>
      <c r="B110" s="3">
        <f>F109</f>
        <v>-0.17356656829229622</v>
      </c>
      <c r="C110" s="2">
        <f>G109</f>
        <v>1.3820502788684379</v>
      </c>
      <c r="G110" s="3"/>
    </row>
    <row r="111" spans="1:14" x14ac:dyDescent="0.2">
      <c r="A111" t="s">
        <v>14</v>
      </c>
      <c r="B111" s="5">
        <f>I109</f>
        <v>21.641939553174161</v>
      </c>
      <c r="C111" s="2">
        <f>M109</f>
        <v>20.415828920597768</v>
      </c>
      <c r="G111" s="3"/>
    </row>
    <row r="112" spans="1:14" x14ac:dyDescent="0.2">
      <c r="B112" s="5">
        <f>J109</f>
        <v>6.8437821971717083</v>
      </c>
      <c r="C112" s="2">
        <f>N109</f>
        <v>6.4560519709425837</v>
      </c>
      <c r="G112" s="3"/>
    </row>
    <row r="113" spans="3:7" x14ac:dyDescent="0.2">
      <c r="C113" s="1"/>
      <c r="G113" s="3"/>
    </row>
    <row r="114" spans="3:7" x14ac:dyDescent="0.2">
      <c r="C114" s="1"/>
      <c r="G114" s="3"/>
    </row>
    <row r="115" spans="3:7" x14ac:dyDescent="0.2">
      <c r="C115" s="1"/>
    </row>
    <row r="117" spans="3:7" x14ac:dyDescent="0.2">
      <c r="C117" s="1"/>
    </row>
    <row r="119" spans="3:7" x14ac:dyDescent="0.2">
      <c r="C119" s="1"/>
    </row>
  </sheetData>
  <pageMargins left="0.7" right="0.7" top="0.75" bottom="0.75" header="0.3" footer="0.3"/>
  <ignoredErrors>
    <ignoredError sqref="F53 F67 F81 F95 F10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944FC-D83A-CD49-826C-262A3919BFB1}">
  <dimension ref="A1:N112"/>
  <sheetViews>
    <sheetView tabSelected="1" workbookViewId="0">
      <selection activeCell="F1" sqref="F1:O16"/>
    </sheetView>
  </sheetViews>
  <sheetFormatPr baseColWidth="10" defaultRowHeight="14" x14ac:dyDescent="0.2"/>
  <cols>
    <col min="1" max="1" width="13.3984375" customWidth="1"/>
    <col min="3" max="5" width="11" style="5"/>
    <col min="6" max="6" width="2" customWidth="1"/>
    <col min="7" max="7" width="13" customWidth="1"/>
    <col min="8" max="8" width="9.19921875" customWidth="1"/>
    <col min="11" max="11" width="14.3984375" customWidth="1"/>
    <col min="12" max="12" width="9.59765625" customWidth="1"/>
    <col min="15" max="15" width="1.3984375" customWidth="1"/>
  </cols>
  <sheetData>
    <row r="1" spans="1:14" x14ac:dyDescent="0.2">
      <c r="A1" t="s">
        <v>1</v>
      </c>
      <c r="B1" t="s">
        <v>0</v>
      </c>
      <c r="C1" s="5" t="s">
        <v>2</v>
      </c>
      <c r="D1" s="5" t="s">
        <v>3</v>
      </c>
    </row>
    <row r="2" spans="1:14" x14ac:dyDescent="0.2">
      <c r="A2">
        <v>1</v>
      </c>
      <c r="B2">
        <v>1</v>
      </c>
      <c r="C2" s="5">
        <v>13.514740677836423</v>
      </c>
      <c r="D2" s="5">
        <v>-24.130485136612545</v>
      </c>
      <c r="H2" t="s">
        <v>27</v>
      </c>
      <c r="I2" t="s">
        <v>25</v>
      </c>
      <c r="J2" t="s">
        <v>26</v>
      </c>
      <c r="L2" t="s">
        <v>28</v>
      </c>
      <c r="M2" t="s">
        <v>29</v>
      </c>
      <c r="N2" t="s">
        <v>30</v>
      </c>
    </row>
    <row r="3" spans="1:14" x14ac:dyDescent="0.2">
      <c r="A3">
        <v>1</v>
      </c>
      <c r="B3">
        <v>2</v>
      </c>
      <c r="C3" s="5">
        <v>2.373709855527351</v>
      </c>
      <c r="D3" s="5">
        <v>21.346651176397494</v>
      </c>
      <c r="G3">
        <v>1</v>
      </c>
      <c r="H3" s="5">
        <v>3.7737098237928368</v>
      </c>
      <c r="I3" s="5">
        <v>16.526123938762471</v>
      </c>
      <c r="J3" s="5">
        <v>5.2260192540722423</v>
      </c>
      <c r="K3" s="5"/>
      <c r="L3" s="5">
        <v>2.4281434677126899</v>
      </c>
      <c r="M3" s="5">
        <v>17.604853906718645</v>
      </c>
      <c r="N3" s="5">
        <v>5.5671436219744388</v>
      </c>
    </row>
    <row r="4" spans="1:14" x14ac:dyDescent="0.2">
      <c r="A4">
        <v>1</v>
      </c>
      <c r="B4">
        <v>3</v>
      </c>
      <c r="C4" s="5">
        <v>-21.122852233444362</v>
      </c>
      <c r="D4" s="5">
        <v>17.590579786743305</v>
      </c>
      <c r="G4">
        <v>2</v>
      </c>
      <c r="H4" s="5">
        <v>4.0261626080998631</v>
      </c>
      <c r="I4" s="5">
        <v>11.821536320337078</v>
      </c>
      <c r="J4" s="5">
        <v>3.7382980214671044</v>
      </c>
      <c r="K4" s="5"/>
      <c r="L4" s="5">
        <v>3.5481398316484785</v>
      </c>
      <c r="M4" s="5">
        <v>11.889472721766356</v>
      </c>
      <c r="N4" s="5">
        <v>3.7597813979223083</v>
      </c>
    </row>
    <row r="5" spans="1:14" x14ac:dyDescent="0.2">
      <c r="A5">
        <v>1</v>
      </c>
      <c r="B5">
        <v>4</v>
      </c>
      <c r="C5" s="5">
        <v>21.990709976374522</v>
      </c>
      <c r="D5" s="5">
        <v>-10.108124585327335</v>
      </c>
      <c r="G5">
        <v>3</v>
      </c>
      <c r="H5" s="5">
        <v>-0.49657125618317577</v>
      </c>
      <c r="I5" s="5">
        <v>11.813745956473509</v>
      </c>
      <c r="J5" s="5">
        <v>3.7358344921060698</v>
      </c>
      <c r="K5" s="5"/>
      <c r="L5" s="5">
        <v>9.0347735100310906</v>
      </c>
      <c r="M5" s="5">
        <v>11.618864873453814</v>
      </c>
      <c r="N5" s="5">
        <v>3.6742076825838099</v>
      </c>
    </row>
    <row r="6" spans="1:14" x14ac:dyDescent="0.2">
      <c r="A6">
        <v>1</v>
      </c>
      <c r="B6">
        <v>5</v>
      </c>
      <c r="C6" s="5">
        <v>23.581055769555999</v>
      </c>
      <c r="D6" s="5">
        <v>-0.88850161794099236</v>
      </c>
      <c r="G6">
        <v>4</v>
      </c>
      <c r="H6" s="5">
        <v>5.5927902858744147</v>
      </c>
      <c r="I6" s="5">
        <v>5.4164076410410473</v>
      </c>
      <c r="J6" s="5">
        <v>1.7128184881629414</v>
      </c>
      <c r="K6" s="5"/>
      <c r="L6" s="5">
        <v>-1.0464399523641106</v>
      </c>
      <c r="M6" s="5">
        <v>18.071076707330565</v>
      </c>
      <c r="N6" s="5">
        <v>5.7145762166780596</v>
      </c>
    </row>
    <row r="7" spans="1:14" x14ac:dyDescent="0.2">
      <c r="A7">
        <v>1</v>
      </c>
      <c r="B7">
        <v>6</v>
      </c>
      <c r="C7" s="5">
        <v>-9.5065630643654977</v>
      </c>
      <c r="D7" s="5">
        <v>-25.314584669777766</v>
      </c>
      <c r="G7">
        <v>5</v>
      </c>
      <c r="H7" s="5">
        <v>-1.3672447508289727</v>
      </c>
      <c r="I7" s="5">
        <v>18.163652879715972</v>
      </c>
      <c r="J7" s="5">
        <v>5.7438513728578862</v>
      </c>
      <c r="K7" s="5"/>
      <c r="L7" s="5">
        <v>5.4436992287238564</v>
      </c>
      <c r="M7" s="5">
        <v>15.39738727074471</v>
      </c>
      <c r="N7" s="5">
        <v>4.8690813791236964</v>
      </c>
    </row>
    <row r="8" spans="1:14" x14ac:dyDescent="0.2">
      <c r="A8">
        <v>1</v>
      </c>
      <c r="B8">
        <v>7</v>
      </c>
      <c r="C8" s="5">
        <v>-15.767520325917372</v>
      </c>
      <c r="D8" s="5">
        <v>3.8126340521183302</v>
      </c>
      <c r="G8">
        <v>6</v>
      </c>
      <c r="H8" s="5">
        <v>2.5867187239204719</v>
      </c>
      <c r="I8" s="5">
        <v>18.980625236537318</v>
      </c>
      <c r="J8" s="5">
        <v>6.0022007161530118</v>
      </c>
      <c r="K8" s="5"/>
      <c r="L8" s="5">
        <v>-0.88498351155925015</v>
      </c>
      <c r="M8" s="5">
        <v>16.158507491978792</v>
      </c>
      <c r="N8" s="5">
        <v>5.1097687263547922</v>
      </c>
    </row>
    <row r="9" spans="1:14" x14ac:dyDescent="0.2">
      <c r="A9">
        <v>1</v>
      </c>
      <c r="B9">
        <v>8</v>
      </c>
      <c r="C9" s="5">
        <v>17.664350886343847</v>
      </c>
      <c r="D9" s="5">
        <v>24.147359817564588</v>
      </c>
      <c r="G9">
        <v>7</v>
      </c>
      <c r="H9" s="5">
        <v>0.77385869924113537</v>
      </c>
      <c r="I9" s="5">
        <v>15.532603262709722</v>
      </c>
      <c r="J9" s="5">
        <v>4.9118404301925436</v>
      </c>
      <c r="K9" s="5"/>
      <c r="L9" s="5">
        <v>-8.1327094519874326</v>
      </c>
      <c r="M9" s="5">
        <v>12.490232259506712</v>
      </c>
      <c r="N9" s="5">
        <v>3.949758244455249</v>
      </c>
    </row>
    <row r="10" spans="1:14" x14ac:dyDescent="0.2">
      <c r="A10">
        <v>1</v>
      </c>
      <c r="B10">
        <v>9</v>
      </c>
      <c r="C10" s="5">
        <v>13.966464984864347</v>
      </c>
      <c r="D10" s="5">
        <v>8.3455152701080006</v>
      </c>
      <c r="G10">
        <v>8</v>
      </c>
      <c r="H10" s="5">
        <v>-0.17356656829229622</v>
      </c>
      <c r="I10" s="5">
        <v>21.641939553174161</v>
      </c>
      <c r="J10" s="5">
        <v>6.8437821971717083</v>
      </c>
      <c r="K10" s="5"/>
      <c r="L10" s="5">
        <v>1.3820502788684379</v>
      </c>
      <c r="M10" s="5">
        <v>20.415828920597768</v>
      </c>
      <c r="N10" s="5">
        <v>6.4560519709425837</v>
      </c>
    </row>
    <row r="11" spans="1:14" x14ac:dyDescent="0.2">
      <c r="A11">
        <v>1</v>
      </c>
      <c r="B11">
        <v>10</v>
      </c>
      <c r="C11" s="5">
        <v>-8.9569982888468846</v>
      </c>
      <c r="D11" s="5">
        <v>9.4803905838538203</v>
      </c>
    </row>
    <row r="12" spans="1:14" x14ac:dyDescent="0.2">
      <c r="A12" t="s">
        <v>13</v>
      </c>
      <c r="B12" s="5">
        <v>3.7737098237928368</v>
      </c>
      <c r="C12" s="5">
        <v>2.4281434677126899</v>
      </c>
    </row>
    <row r="13" spans="1:14" x14ac:dyDescent="0.2">
      <c r="A13" t="s">
        <v>14</v>
      </c>
      <c r="B13" s="4">
        <v>16.526123938762471</v>
      </c>
      <c r="C13" s="4">
        <v>17.604853906718599</v>
      </c>
      <c r="G13" t="s">
        <v>33</v>
      </c>
      <c r="H13" s="4" cm="1">
        <f t="array" ref="H13">SUM((H$3:H$10)/8)</f>
        <v>1.8394821957030345</v>
      </c>
      <c r="K13" t="s">
        <v>32</v>
      </c>
      <c r="L13" s="4" cm="1">
        <f t="array" ref="L13">SUM((L$3:L$10)/2)</f>
        <v>5.886336700536881</v>
      </c>
    </row>
    <row r="14" spans="1:14" x14ac:dyDescent="0.2">
      <c r="A14" t="s">
        <v>24</v>
      </c>
      <c r="B14" s="13">
        <v>5.2260192540722423</v>
      </c>
      <c r="C14" s="4">
        <v>5.5671436219744388</v>
      </c>
      <c r="G14" t="s">
        <v>35</v>
      </c>
      <c r="H14" s="4">
        <f>STDEV(H$3:H$10)</f>
        <v>2.5098848577515329</v>
      </c>
      <c r="K14" s="14" t="s">
        <v>34</v>
      </c>
      <c r="L14" s="4">
        <f>STDEV(L3:L10)</f>
        <v>5.1039333452943421</v>
      </c>
    </row>
    <row r="15" spans="1:14" x14ac:dyDescent="0.2">
      <c r="A15" t="s">
        <v>1</v>
      </c>
      <c r="B15" t="s">
        <v>0</v>
      </c>
      <c r="C15" s="5" t="s">
        <v>2</v>
      </c>
      <c r="D15" s="5" t="s">
        <v>3</v>
      </c>
      <c r="G15" s="5" t="s">
        <v>36</v>
      </c>
      <c r="H15" s="4">
        <f>H$13/H$14</f>
        <v>0.73289505294315571</v>
      </c>
      <c r="K15" t="s">
        <v>36</v>
      </c>
      <c r="L15">
        <f>L13/L14</f>
        <v>1.1532941953413025</v>
      </c>
    </row>
    <row r="16" spans="1:14" x14ac:dyDescent="0.2">
      <c r="A16">
        <v>2</v>
      </c>
      <c r="B16">
        <v>1</v>
      </c>
      <c r="C16" s="5">
        <v>5.1319291806083003</v>
      </c>
      <c r="D16" s="5">
        <v>3.1566348178825558</v>
      </c>
    </row>
    <row r="17" spans="1:8" x14ac:dyDescent="0.2">
      <c r="A17">
        <v>2</v>
      </c>
      <c r="B17">
        <v>2</v>
      </c>
      <c r="C17" s="5">
        <v>24.9466065355574</v>
      </c>
      <c r="D17" s="5">
        <v>2.2319953131424937</v>
      </c>
    </row>
    <row r="18" spans="1:8" x14ac:dyDescent="0.2">
      <c r="A18">
        <v>2</v>
      </c>
      <c r="B18">
        <v>3</v>
      </c>
      <c r="C18" s="5">
        <v>2.5736493416393125</v>
      </c>
      <c r="D18" s="5">
        <v>7.7251772720972687</v>
      </c>
    </row>
    <row r="19" spans="1:8" x14ac:dyDescent="0.2">
      <c r="A19">
        <v>2</v>
      </c>
      <c r="B19">
        <v>4</v>
      </c>
      <c r="C19" s="5">
        <v>7.3581339917387849</v>
      </c>
      <c r="D19" s="5">
        <v>-8.4799157957292302</v>
      </c>
      <c r="H19" t="s">
        <v>31</v>
      </c>
    </row>
    <row r="20" spans="1:8" x14ac:dyDescent="0.2">
      <c r="A20">
        <v>2</v>
      </c>
      <c r="B20">
        <v>5</v>
      </c>
      <c r="C20" s="5">
        <v>0.81055744023353538</v>
      </c>
      <c r="D20" s="5">
        <v>4.4524538078007003</v>
      </c>
    </row>
    <row r="21" spans="1:8" x14ac:dyDescent="0.2">
      <c r="A21">
        <v>2</v>
      </c>
      <c r="B21">
        <v>6</v>
      </c>
      <c r="C21" s="5">
        <v>8.0292072383433002</v>
      </c>
      <c r="D21" s="5">
        <v>-8.8896583300319065</v>
      </c>
    </row>
    <row r="22" spans="1:8" x14ac:dyDescent="0.2">
      <c r="A22">
        <v>2</v>
      </c>
      <c r="B22">
        <v>7</v>
      </c>
      <c r="C22" s="5">
        <v>16.638220395343499</v>
      </c>
      <c r="D22" s="5">
        <v>-8.0921654154536</v>
      </c>
    </row>
    <row r="23" spans="1:8" x14ac:dyDescent="0.2">
      <c r="A23">
        <v>2</v>
      </c>
      <c r="B23">
        <v>8</v>
      </c>
      <c r="C23" s="5">
        <v>-2.3267637691084002</v>
      </c>
      <c r="D23" s="5">
        <v>-1.5137652895464506</v>
      </c>
    </row>
    <row r="24" spans="1:8" x14ac:dyDescent="0.2">
      <c r="A24">
        <v>2</v>
      </c>
      <c r="B24">
        <v>9</v>
      </c>
      <c r="C24" s="5">
        <v>-4.3495964404792824</v>
      </c>
      <c r="D24" s="5">
        <v>16.22496440688565</v>
      </c>
    </row>
    <row r="25" spans="1:8" x14ac:dyDescent="0.2">
      <c r="A25">
        <v>2</v>
      </c>
      <c r="B25">
        <v>10</v>
      </c>
      <c r="C25" s="5">
        <v>-18.550317832877809</v>
      </c>
      <c r="D25" s="5">
        <v>28.665677529437303</v>
      </c>
    </row>
    <row r="26" spans="1:8" x14ac:dyDescent="0.2">
      <c r="A26" t="s">
        <v>13</v>
      </c>
      <c r="B26" s="4">
        <v>4.0261626080998631</v>
      </c>
      <c r="C26" s="4">
        <v>3.5481398316484785</v>
      </c>
    </row>
    <row r="27" spans="1:8" x14ac:dyDescent="0.2">
      <c r="A27" t="s">
        <v>14</v>
      </c>
      <c r="B27" s="4">
        <v>11.821536320337078</v>
      </c>
      <c r="C27" s="4">
        <v>11.889472721766356</v>
      </c>
    </row>
    <row r="28" spans="1:8" x14ac:dyDescent="0.2">
      <c r="A28" t="s">
        <v>24</v>
      </c>
      <c r="B28" s="4">
        <v>3.7382980214671044</v>
      </c>
      <c r="C28" s="4">
        <v>3.7597813979223083</v>
      </c>
    </row>
    <row r="29" spans="1:8" x14ac:dyDescent="0.2">
      <c r="A29" t="s">
        <v>1</v>
      </c>
      <c r="B29" t="s">
        <v>0</v>
      </c>
      <c r="C29" s="5" t="s">
        <v>2</v>
      </c>
      <c r="D29" s="5" t="s">
        <v>3</v>
      </c>
    </row>
    <row r="30" spans="1:8" x14ac:dyDescent="0.2">
      <c r="A30">
        <v>3</v>
      </c>
      <c r="B30">
        <v>1</v>
      </c>
      <c r="C30" s="5">
        <v>18.431939335619905</v>
      </c>
      <c r="D30" s="5">
        <v>11.093023374940412</v>
      </c>
    </row>
    <row r="31" spans="1:8" x14ac:dyDescent="0.2">
      <c r="A31">
        <v>3</v>
      </c>
      <c r="B31">
        <v>2</v>
      </c>
      <c r="C31" s="5">
        <v>2.6315780461549436</v>
      </c>
      <c r="D31" s="5">
        <v>9.5646260083438985</v>
      </c>
    </row>
    <row r="32" spans="1:8" x14ac:dyDescent="0.2">
      <c r="A32">
        <v>3</v>
      </c>
      <c r="B32">
        <v>3</v>
      </c>
      <c r="C32" s="5">
        <v>-8.8766837739752997</v>
      </c>
      <c r="D32" s="5">
        <v>6.2172046562950003</v>
      </c>
    </row>
    <row r="33" spans="1:4" x14ac:dyDescent="0.2">
      <c r="A33">
        <v>3</v>
      </c>
      <c r="B33">
        <v>4</v>
      </c>
      <c r="C33" s="5">
        <v>19.464530039215301</v>
      </c>
      <c r="D33" s="5">
        <v>28.277138375623057</v>
      </c>
    </row>
    <row r="34" spans="1:4" x14ac:dyDescent="0.2">
      <c r="A34">
        <v>3</v>
      </c>
      <c r="B34">
        <v>5</v>
      </c>
      <c r="C34" s="5">
        <v>-2.6520600930026998</v>
      </c>
      <c r="D34" s="5">
        <v>26.542620159614554</v>
      </c>
    </row>
    <row r="35" spans="1:4" x14ac:dyDescent="0.2">
      <c r="A35">
        <v>3</v>
      </c>
      <c r="B35">
        <v>6</v>
      </c>
      <c r="C35" s="5">
        <v>-7.3317545069661003</v>
      </c>
      <c r="D35" s="5">
        <v>14.556056094913473</v>
      </c>
    </row>
    <row r="36" spans="1:4" x14ac:dyDescent="0.2">
      <c r="A36">
        <v>3</v>
      </c>
      <c r="B36">
        <v>7</v>
      </c>
      <c r="C36" s="5">
        <v>-5.9716255777628167</v>
      </c>
      <c r="D36" s="5">
        <v>4.0455185472336996</v>
      </c>
    </row>
    <row r="37" spans="1:4" x14ac:dyDescent="0.2">
      <c r="A37">
        <v>3</v>
      </c>
      <c r="B37">
        <v>8</v>
      </c>
      <c r="C37" s="5">
        <v>-3.4742822600216998</v>
      </c>
      <c r="D37" s="5">
        <v>-1.604327246842</v>
      </c>
    </row>
    <row r="38" spans="1:4" x14ac:dyDescent="0.2">
      <c r="A38">
        <v>3</v>
      </c>
      <c r="B38">
        <v>9</v>
      </c>
      <c r="C38" s="5">
        <v>-18.543565721832898</v>
      </c>
      <c r="D38" s="5">
        <v>-6.2122015780323565</v>
      </c>
    </row>
    <row r="39" spans="1:4" x14ac:dyDescent="0.2">
      <c r="A39">
        <v>3</v>
      </c>
      <c r="B39">
        <v>10</v>
      </c>
      <c r="C39" s="5">
        <v>1.3562119507396</v>
      </c>
      <c r="D39" s="5">
        <v>-2.1319232917787998</v>
      </c>
    </row>
    <row r="40" spans="1:4" x14ac:dyDescent="0.2">
      <c r="A40" t="s">
        <v>13</v>
      </c>
      <c r="B40" s="4">
        <v>-0.49657125618317577</v>
      </c>
      <c r="C40" s="4">
        <v>9.0347735100310906</v>
      </c>
    </row>
    <row r="41" spans="1:4" x14ac:dyDescent="0.2">
      <c r="A41" t="s">
        <v>14</v>
      </c>
      <c r="B41" s="4">
        <v>11.813745956473509</v>
      </c>
      <c r="C41" s="4">
        <v>11.618864873453814</v>
      </c>
    </row>
    <row r="42" spans="1:4" x14ac:dyDescent="0.2">
      <c r="A42" t="s">
        <v>24</v>
      </c>
      <c r="B42" s="4">
        <v>3.7358344921060698</v>
      </c>
      <c r="C42" s="4">
        <v>3.6742076825838099</v>
      </c>
    </row>
    <row r="43" spans="1:4" x14ac:dyDescent="0.2">
      <c r="A43" t="s">
        <v>1</v>
      </c>
      <c r="B43" t="s">
        <v>0</v>
      </c>
      <c r="C43" s="5" t="s">
        <v>2</v>
      </c>
      <c r="D43" s="5" t="s">
        <v>3</v>
      </c>
    </row>
    <row r="44" spans="1:4" x14ac:dyDescent="0.2">
      <c r="A44">
        <v>4</v>
      </c>
      <c r="B44">
        <v>1</v>
      </c>
      <c r="C44" s="5">
        <v>5.6725625046778001</v>
      </c>
      <c r="D44" s="5">
        <v>19.033746067729343</v>
      </c>
    </row>
    <row r="45" spans="1:4" x14ac:dyDescent="0.2">
      <c r="A45">
        <v>4</v>
      </c>
      <c r="B45">
        <v>2</v>
      </c>
      <c r="C45" s="5">
        <v>7.5370320623808</v>
      </c>
      <c r="D45" s="5">
        <v>-24.97524712971223</v>
      </c>
    </row>
    <row r="46" spans="1:4" x14ac:dyDescent="0.2">
      <c r="A46">
        <v>4</v>
      </c>
      <c r="B46">
        <v>3</v>
      </c>
      <c r="C46" s="5">
        <v>-2.8776044125506002</v>
      </c>
      <c r="D46" s="5">
        <v>-8.7447385327138498</v>
      </c>
    </row>
    <row r="47" spans="1:4" x14ac:dyDescent="0.2">
      <c r="A47">
        <v>4</v>
      </c>
      <c r="B47">
        <v>4</v>
      </c>
      <c r="C47" s="5">
        <v>7.3070165118534236</v>
      </c>
      <c r="D47" s="5">
        <v>21.101317705775127</v>
      </c>
    </row>
    <row r="48" spans="1:4" x14ac:dyDescent="0.2">
      <c r="A48">
        <v>4</v>
      </c>
      <c r="B48">
        <v>5</v>
      </c>
      <c r="C48" s="5">
        <v>5.1011153499434441</v>
      </c>
      <c r="D48" s="5">
        <v>-14.826895284955885</v>
      </c>
    </row>
    <row r="49" spans="1:4" x14ac:dyDescent="0.2">
      <c r="A49">
        <v>4</v>
      </c>
      <c r="B49">
        <v>6</v>
      </c>
      <c r="C49" s="5">
        <v>-0.65495701669103956</v>
      </c>
      <c r="D49" s="5">
        <v>1.7959942467773233</v>
      </c>
    </row>
    <row r="50" spans="1:4" x14ac:dyDescent="0.2">
      <c r="A50">
        <v>4</v>
      </c>
      <c r="B50">
        <v>7</v>
      </c>
      <c r="C50" s="5">
        <v>8.6716718005933195</v>
      </c>
      <c r="D50" s="5">
        <v>-2.1654217650897514</v>
      </c>
    </row>
    <row r="51" spans="1:4" x14ac:dyDescent="0.2">
      <c r="A51">
        <v>4</v>
      </c>
      <c r="B51">
        <v>8</v>
      </c>
      <c r="C51" s="5">
        <v>15.027922558664807</v>
      </c>
      <c r="D51" s="5">
        <v>-28.157345712026402</v>
      </c>
    </row>
    <row r="52" spans="1:4" x14ac:dyDescent="0.2">
      <c r="A52">
        <v>4</v>
      </c>
      <c r="B52">
        <v>9</v>
      </c>
      <c r="C52" s="5">
        <v>9.9318180143514994</v>
      </c>
      <c r="D52" s="5">
        <v>19.204221508551505</v>
      </c>
    </row>
    <row r="53" spans="1:4" x14ac:dyDescent="0.2">
      <c r="A53">
        <v>4</v>
      </c>
      <c r="B53">
        <v>10</v>
      </c>
      <c r="C53" s="5">
        <v>0.21132548552069999</v>
      </c>
      <c r="D53" s="5">
        <v>7.2699693720237111</v>
      </c>
    </row>
    <row r="54" spans="1:4" x14ac:dyDescent="0.2">
      <c r="A54" t="s">
        <v>13</v>
      </c>
      <c r="B54" s="4">
        <v>5.5927902858744147</v>
      </c>
      <c r="C54" s="4">
        <v>-1.0464399523641106</v>
      </c>
    </row>
    <row r="55" spans="1:4" x14ac:dyDescent="0.2">
      <c r="A55" t="s">
        <v>14</v>
      </c>
      <c r="B55" s="4">
        <v>5.4164076410410473</v>
      </c>
      <c r="C55" s="4">
        <v>18.071076707330565</v>
      </c>
    </row>
    <row r="56" spans="1:4" x14ac:dyDescent="0.2">
      <c r="A56" t="s">
        <v>24</v>
      </c>
      <c r="B56" s="4">
        <v>1.7128184881629414</v>
      </c>
      <c r="C56" s="4">
        <v>5.7145762166780596</v>
      </c>
    </row>
    <row r="57" spans="1:4" x14ac:dyDescent="0.2">
      <c r="A57" t="s">
        <v>1</v>
      </c>
      <c r="B57" t="s">
        <v>0</v>
      </c>
      <c r="C57" s="5" t="s">
        <v>2</v>
      </c>
      <c r="D57" s="5" t="s">
        <v>3</v>
      </c>
    </row>
    <row r="58" spans="1:4" x14ac:dyDescent="0.2">
      <c r="A58">
        <v>5</v>
      </c>
      <c r="B58">
        <v>1</v>
      </c>
      <c r="C58" s="5">
        <v>-17.788448230975749</v>
      </c>
      <c r="D58" s="5">
        <v>21.148928594341211</v>
      </c>
    </row>
    <row r="59" spans="1:4" x14ac:dyDescent="0.2">
      <c r="A59">
        <v>5</v>
      </c>
      <c r="B59">
        <v>2</v>
      </c>
      <c r="C59" s="5">
        <v>16.615301623781299</v>
      </c>
      <c r="D59" s="5">
        <v>2.3716870907256391</v>
      </c>
    </row>
    <row r="60" spans="1:4" x14ac:dyDescent="0.2">
      <c r="A60">
        <v>5</v>
      </c>
      <c r="B60">
        <v>3</v>
      </c>
      <c r="C60" s="5">
        <v>12.211119963080085</v>
      </c>
      <c r="D60" s="5">
        <v>-6.7914523461250917</v>
      </c>
    </row>
    <row r="61" spans="1:4" x14ac:dyDescent="0.2">
      <c r="A61">
        <v>5</v>
      </c>
      <c r="B61">
        <v>4</v>
      </c>
      <c r="C61" s="5">
        <v>-5.6913881638193686</v>
      </c>
      <c r="D61" s="5">
        <v>-10.054072721789609</v>
      </c>
    </row>
    <row r="62" spans="1:4" x14ac:dyDescent="0.2">
      <c r="A62">
        <v>5</v>
      </c>
      <c r="B62">
        <v>5</v>
      </c>
      <c r="C62" s="5">
        <v>7.5934778402873588</v>
      </c>
      <c r="D62" s="5">
        <v>-7.1617702007490989</v>
      </c>
    </row>
    <row r="63" spans="1:4" x14ac:dyDescent="0.2">
      <c r="A63">
        <v>5</v>
      </c>
      <c r="B63">
        <v>6</v>
      </c>
      <c r="C63" s="5">
        <v>-27.512095406318231</v>
      </c>
      <c r="D63" s="5">
        <v>11.28538813773725</v>
      </c>
    </row>
    <row r="64" spans="1:4" x14ac:dyDescent="0.2">
      <c r="A64">
        <v>5</v>
      </c>
      <c r="B64">
        <v>7</v>
      </c>
      <c r="C64" s="5">
        <v>-22.176591090681221</v>
      </c>
      <c r="D64" s="5">
        <v>13.122057483707556</v>
      </c>
    </row>
    <row r="65" spans="1:4" x14ac:dyDescent="0.2">
      <c r="A65">
        <v>5</v>
      </c>
      <c r="B65">
        <v>8</v>
      </c>
      <c r="C65" s="5">
        <v>-5.5925735275869126</v>
      </c>
      <c r="D65" s="5">
        <v>-17.1010084049692</v>
      </c>
    </row>
    <row r="66" spans="1:4" x14ac:dyDescent="0.2">
      <c r="A66">
        <v>5</v>
      </c>
      <c r="B66">
        <v>9</v>
      </c>
      <c r="C66" s="5">
        <v>-0.91939033574147999</v>
      </c>
      <c r="D66" s="5">
        <v>28.954479997406875</v>
      </c>
    </row>
    <row r="67" spans="1:4" x14ac:dyDescent="0.2">
      <c r="A67">
        <v>5</v>
      </c>
      <c r="B67">
        <v>10</v>
      </c>
      <c r="C67" s="5">
        <v>29.588139819684489</v>
      </c>
      <c r="D67" s="5">
        <v>18.66275465695303</v>
      </c>
    </row>
    <row r="68" spans="1:4" x14ac:dyDescent="0.2">
      <c r="A68" t="s">
        <v>13</v>
      </c>
      <c r="B68" s="4">
        <v>-1.3672447508289727</v>
      </c>
      <c r="C68" s="4">
        <v>5.4436992287238564</v>
      </c>
    </row>
    <row r="69" spans="1:4" x14ac:dyDescent="0.2">
      <c r="A69" t="s">
        <v>14</v>
      </c>
      <c r="B69" s="4">
        <v>18.163652879715972</v>
      </c>
      <c r="C69" s="4">
        <v>15.39738727074471</v>
      </c>
    </row>
    <row r="70" spans="1:4" x14ac:dyDescent="0.2">
      <c r="A70" t="s">
        <v>24</v>
      </c>
      <c r="B70" s="4">
        <v>5.7438513728578862</v>
      </c>
      <c r="C70" s="4">
        <v>4.8690813791236964</v>
      </c>
    </row>
    <row r="71" spans="1:4" x14ac:dyDescent="0.2">
      <c r="A71" t="s">
        <v>1</v>
      </c>
      <c r="B71" t="s">
        <v>0</v>
      </c>
      <c r="C71" s="5" t="s">
        <v>2</v>
      </c>
      <c r="D71" s="5" t="s">
        <v>3</v>
      </c>
    </row>
    <row r="72" spans="1:4" x14ac:dyDescent="0.2">
      <c r="A72">
        <v>6</v>
      </c>
      <c r="B72">
        <v>1</v>
      </c>
      <c r="C72" s="5">
        <v>-9.8578813861079002</v>
      </c>
      <c r="D72" s="5">
        <v>-7.2733053234377874</v>
      </c>
    </row>
    <row r="73" spans="1:4" x14ac:dyDescent="0.2">
      <c r="A73">
        <v>6</v>
      </c>
      <c r="B73">
        <v>2</v>
      </c>
      <c r="C73" s="5">
        <v>25.203998398110084</v>
      </c>
      <c r="D73" s="5">
        <v>-18.676700433264156</v>
      </c>
    </row>
    <row r="74" spans="1:4" x14ac:dyDescent="0.2">
      <c r="A74">
        <v>6</v>
      </c>
      <c r="B74">
        <v>3</v>
      </c>
      <c r="C74" s="5">
        <v>14.2099533411953</v>
      </c>
      <c r="D74" s="5">
        <v>-5.9977153465014021</v>
      </c>
    </row>
    <row r="75" spans="1:4" x14ac:dyDescent="0.2">
      <c r="A75">
        <v>6</v>
      </c>
      <c r="B75">
        <v>4</v>
      </c>
      <c r="C75" s="5">
        <v>27.802930774999751</v>
      </c>
      <c r="D75" s="5">
        <v>20.786051202403275</v>
      </c>
    </row>
    <row r="76" spans="1:4" x14ac:dyDescent="0.2">
      <c r="A76">
        <v>6</v>
      </c>
      <c r="B76">
        <v>5</v>
      </c>
      <c r="C76" s="5">
        <v>-3.01884780255258</v>
      </c>
      <c r="D76" s="5">
        <v>-29.436468818518655</v>
      </c>
    </row>
    <row r="77" spans="1:4" x14ac:dyDescent="0.2">
      <c r="A77">
        <v>6</v>
      </c>
      <c r="B77">
        <v>6</v>
      </c>
      <c r="C77" s="5">
        <v>7.3459437694647951</v>
      </c>
      <c r="D77" s="5">
        <v>-5.7346798029533366</v>
      </c>
    </row>
    <row r="78" spans="1:4" x14ac:dyDescent="0.2">
      <c r="A78">
        <v>6</v>
      </c>
      <c r="B78">
        <v>7</v>
      </c>
      <c r="C78" s="5">
        <v>12.547472768097025</v>
      </c>
      <c r="D78" s="5">
        <v>1.9793012061104953</v>
      </c>
    </row>
    <row r="79" spans="1:4" x14ac:dyDescent="0.2">
      <c r="A79">
        <v>6</v>
      </c>
      <c r="B79">
        <v>8</v>
      </c>
      <c r="C79" s="5">
        <v>-21.918737064610017</v>
      </c>
      <c r="D79" s="5">
        <v>1.6421981476421394</v>
      </c>
    </row>
    <row r="80" spans="1:4" x14ac:dyDescent="0.2">
      <c r="A80">
        <v>6</v>
      </c>
      <c r="B80">
        <v>9</v>
      </c>
      <c r="C80" s="5">
        <v>-29.825898485348635</v>
      </c>
      <c r="D80" s="5">
        <v>14.851214916284452</v>
      </c>
    </row>
    <row r="81" spans="1:4" x14ac:dyDescent="0.2">
      <c r="A81">
        <v>6</v>
      </c>
      <c r="B81">
        <v>10</v>
      </c>
      <c r="C81" s="5">
        <v>3.378252925956891</v>
      </c>
      <c r="D81" s="5">
        <v>19.010269136642481</v>
      </c>
    </row>
    <row r="82" spans="1:4" x14ac:dyDescent="0.2">
      <c r="A82" t="s">
        <v>13</v>
      </c>
      <c r="B82" s="4">
        <v>2.5867187239204719</v>
      </c>
      <c r="C82" s="4">
        <v>-0.88498351155925015</v>
      </c>
    </row>
    <row r="83" spans="1:4" x14ac:dyDescent="0.2">
      <c r="A83" t="s">
        <v>14</v>
      </c>
      <c r="B83" s="4">
        <v>18.980625236537318</v>
      </c>
      <c r="C83" s="4">
        <v>16.158507491978792</v>
      </c>
    </row>
    <row r="84" spans="1:4" x14ac:dyDescent="0.2">
      <c r="A84" t="s">
        <v>24</v>
      </c>
      <c r="B84" s="4">
        <v>6.0022007161530118</v>
      </c>
      <c r="C84" s="4">
        <v>5.1097687263547922</v>
      </c>
    </row>
    <row r="85" spans="1:4" x14ac:dyDescent="0.2">
      <c r="A85" t="s">
        <v>1</v>
      </c>
      <c r="B85" t="s">
        <v>0</v>
      </c>
      <c r="C85" s="5" t="s">
        <v>2</v>
      </c>
      <c r="D85" s="5" t="s">
        <v>3</v>
      </c>
    </row>
    <row r="86" spans="1:4" x14ac:dyDescent="0.2">
      <c r="A86">
        <v>7</v>
      </c>
      <c r="B86">
        <v>1</v>
      </c>
      <c r="C86" s="5">
        <v>-1.5431371368632285</v>
      </c>
      <c r="D86" s="5">
        <v>-5.1048125154763149</v>
      </c>
    </row>
    <row r="87" spans="1:4" x14ac:dyDescent="0.2">
      <c r="A87">
        <v>7</v>
      </c>
      <c r="B87">
        <v>2</v>
      </c>
      <c r="C87" s="5">
        <v>6.5190675898556663</v>
      </c>
      <c r="D87" s="5">
        <v>11.274372339810649</v>
      </c>
    </row>
    <row r="88" spans="1:4" x14ac:dyDescent="0.2">
      <c r="A88">
        <v>7</v>
      </c>
      <c r="B88">
        <v>3</v>
      </c>
      <c r="C88" s="5">
        <v>-27.3996962699593</v>
      </c>
      <c r="D88" s="5">
        <v>7.5705836702267142</v>
      </c>
    </row>
    <row r="89" spans="1:4" x14ac:dyDescent="0.2">
      <c r="A89">
        <v>7</v>
      </c>
      <c r="B89">
        <v>4</v>
      </c>
      <c r="C89" s="5">
        <v>8.1852064657859156</v>
      </c>
      <c r="D89" s="5">
        <v>-19.737888267352371</v>
      </c>
    </row>
    <row r="90" spans="1:4" x14ac:dyDescent="0.2">
      <c r="A90">
        <v>7</v>
      </c>
      <c r="B90">
        <v>5</v>
      </c>
      <c r="C90" s="5">
        <v>-8.0436740175151336</v>
      </c>
      <c r="D90" s="5">
        <v>-20.733664123024404</v>
      </c>
    </row>
    <row r="91" spans="1:4" x14ac:dyDescent="0.2">
      <c r="A91">
        <v>7</v>
      </c>
      <c r="B91">
        <v>6</v>
      </c>
      <c r="C91" s="5">
        <v>9.2663492789057678</v>
      </c>
      <c r="D91" s="5">
        <v>-5.588216379366016</v>
      </c>
    </row>
    <row r="92" spans="1:4" x14ac:dyDescent="0.2">
      <c r="A92">
        <v>7</v>
      </c>
      <c r="B92">
        <v>7</v>
      </c>
      <c r="C92" s="5">
        <v>28.864641470562567</v>
      </c>
      <c r="D92" s="5">
        <v>-23.907438896827596</v>
      </c>
    </row>
    <row r="93" spans="1:4" x14ac:dyDescent="0.2">
      <c r="A93">
        <v>7</v>
      </c>
      <c r="B93">
        <v>8</v>
      </c>
      <c r="C93" s="5">
        <v>-16.8332297840644</v>
      </c>
      <c r="D93" s="5">
        <v>-19.489166185809268</v>
      </c>
    </row>
    <row r="94" spans="1:4" x14ac:dyDescent="0.2">
      <c r="A94">
        <v>7</v>
      </c>
      <c r="B94">
        <v>9</v>
      </c>
      <c r="C94" s="5">
        <v>2.1721211681004045</v>
      </c>
      <c r="D94" s="5">
        <v>-7.1151346647251463</v>
      </c>
    </row>
    <row r="95" spans="1:4" x14ac:dyDescent="0.2">
      <c r="A95">
        <v>7</v>
      </c>
      <c r="B95">
        <v>10</v>
      </c>
      <c r="C95" s="5">
        <v>6.5509382276031012</v>
      </c>
      <c r="D95" s="5">
        <v>1.5042705026694347</v>
      </c>
    </row>
    <row r="96" spans="1:4" x14ac:dyDescent="0.2">
      <c r="A96" t="s">
        <v>13</v>
      </c>
      <c r="B96" s="4">
        <v>0.77385869924113537</v>
      </c>
      <c r="C96" s="4">
        <v>-8.1327094519874326</v>
      </c>
    </row>
    <row r="97" spans="1:4" x14ac:dyDescent="0.2">
      <c r="A97" t="s">
        <v>14</v>
      </c>
      <c r="B97" s="4">
        <v>15.532603262709722</v>
      </c>
      <c r="C97" s="4">
        <v>12.490232259506712</v>
      </c>
    </row>
    <row r="98" spans="1:4" x14ac:dyDescent="0.2">
      <c r="A98" t="s">
        <v>24</v>
      </c>
      <c r="B98" s="4">
        <v>4.9118404301925436</v>
      </c>
      <c r="C98" s="4">
        <v>3.949758244455249</v>
      </c>
    </row>
    <row r="99" spans="1:4" x14ac:dyDescent="0.2">
      <c r="A99" t="s">
        <v>1</v>
      </c>
      <c r="B99" t="s">
        <v>0</v>
      </c>
      <c r="C99" s="5" t="s">
        <v>2</v>
      </c>
      <c r="D99" s="5" t="s">
        <v>3</v>
      </c>
    </row>
    <row r="100" spans="1:4" x14ac:dyDescent="0.2">
      <c r="A100">
        <v>8</v>
      </c>
      <c r="B100">
        <v>1</v>
      </c>
      <c r="C100" s="5">
        <v>-24.614268931760495</v>
      </c>
      <c r="D100" s="5">
        <v>15.26425235882396</v>
      </c>
    </row>
    <row r="101" spans="1:4" x14ac:dyDescent="0.2">
      <c r="A101">
        <v>8</v>
      </c>
      <c r="B101">
        <v>2</v>
      </c>
      <c r="C101" s="5">
        <v>24.476989751738511</v>
      </c>
      <c r="D101" s="5">
        <v>-23.483183210507299</v>
      </c>
    </row>
    <row r="102" spans="1:4" x14ac:dyDescent="0.2">
      <c r="A102">
        <v>8</v>
      </c>
      <c r="B102">
        <v>3</v>
      </c>
      <c r="C102" s="5">
        <v>-11.965791218107086</v>
      </c>
      <c r="D102" s="5">
        <v>6.5190675898556663</v>
      </c>
    </row>
    <row r="103" spans="1:4" x14ac:dyDescent="0.2">
      <c r="A103">
        <v>8</v>
      </c>
      <c r="B103">
        <v>4</v>
      </c>
      <c r="C103" s="5">
        <v>23.930675525843373</v>
      </c>
      <c r="D103" s="5">
        <v>-27.3996962699593</v>
      </c>
    </row>
    <row r="104" spans="1:4" x14ac:dyDescent="0.2">
      <c r="A104">
        <v>8</v>
      </c>
      <c r="B104">
        <v>5</v>
      </c>
      <c r="C104" s="5">
        <v>-29.583805939603984</v>
      </c>
      <c r="D104" s="5">
        <v>8.1852064657859156</v>
      </c>
    </row>
    <row r="105" spans="1:4" x14ac:dyDescent="0.2">
      <c r="A105">
        <v>8</v>
      </c>
      <c r="B105">
        <v>6</v>
      </c>
      <c r="C105" s="5">
        <v>-25.228062017254445</v>
      </c>
      <c r="D105" s="5">
        <v>27.126764259257047</v>
      </c>
    </row>
    <row r="106" spans="1:4" x14ac:dyDescent="0.2">
      <c r="A106">
        <v>8</v>
      </c>
      <c r="B106">
        <v>7</v>
      </c>
      <c r="C106" s="5">
        <v>2.1838261982102658</v>
      </c>
      <c r="D106" s="5">
        <v>9.2663492789057678</v>
      </c>
    </row>
    <row r="107" spans="1:4" x14ac:dyDescent="0.2">
      <c r="A107">
        <v>8</v>
      </c>
      <c r="B107">
        <v>8</v>
      </c>
      <c r="C107" s="5">
        <v>2.6750734696820451</v>
      </c>
      <c r="D107" s="5">
        <v>28.864641470562567</v>
      </c>
    </row>
    <row r="108" spans="1:4" x14ac:dyDescent="0.2">
      <c r="A108">
        <v>8</v>
      </c>
      <c r="B108">
        <v>9</v>
      </c>
      <c r="C108" s="5">
        <v>25.581786059945564</v>
      </c>
      <c r="D108" s="5">
        <v>-16.8332297840644</v>
      </c>
    </row>
    <row r="109" spans="1:4" x14ac:dyDescent="0.2">
      <c r="A109">
        <v>8</v>
      </c>
      <c r="B109">
        <v>10</v>
      </c>
      <c r="C109" s="5">
        <v>10.80791141838329</v>
      </c>
      <c r="D109" s="5">
        <v>-13.689669369975539</v>
      </c>
    </row>
    <row r="110" spans="1:4" x14ac:dyDescent="0.2">
      <c r="A110" t="s">
        <v>13</v>
      </c>
      <c r="B110" s="4">
        <v>-0.17356656829229622</v>
      </c>
      <c r="C110" s="4">
        <v>1.3820502788684379</v>
      </c>
    </row>
    <row r="111" spans="1:4" x14ac:dyDescent="0.2">
      <c r="A111" t="s">
        <v>14</v>
      </c>
      <c r="B111" s="4">
        <v>21.641939553174161</v>
      </c>
      <c r="C111" s="4">
        <v>20.415828920597768</v>
      </c>
    </row>
    <row r="112" spans="1:4" x14ac:dyDescent="0.2">
      <c r="A112" t="s">
        <v>24</v>
      </c>
      <c r="B112" s="4">
        <v>6.8437821971717083</v>
      </c>
      <c r="C112" s="4">
        <v>6.4560519709425837</v>
      </c>
    </row>
  </sheetData>
  <sortState xmlns:xlrd2="http://schemas.microsoft.com/office/spreadsheetml/2017/richdata2" ref="G1:N114">
    <sortCondition ref="G1:G114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C1CC-9798-354D-9BFD-94A23DFC0871}">
  <dimension ref="A1:L32"/>
  <sheetViews>
    <sheetView workbookViewId="0">
      <selection activeCell="A2" sqref="A2"/>
    </sheetView>
  </sheetViews>
  <sheetFormatPr baseColWidth="10" defaultRowHeight="14" x14ac:dyDescent="0.2"/>
  <cols>
    <col min="3" max="4" width="11" style="5"/>
    <col min="7" max="7" width="9.19921875" customWidth="1"/>
  </cols>
  <sheetData>
    <row r="1" spans="1:12" x14ac:dyDescent="0.2">
      <c r="A1" t="s">
        <v>17</v>
      </c>
      <c r="B1" t="s">
        <v>15</v>
      </c>
      <c r="C1" s="5" t="s">
        <v>2</v>
      </c>
      <c r="D1" s="5" t="s">
        <v>3</v>
      </c>
    </row>
    <row r="2" spans="1:12" x14ac:dyDescent="0.2">
      <c r="A2" t="s">
        <v>13</v>
      </c>
      <c r="B2" s="5">
        <v>3.7737098237928368</v>
      </c>
      <c r="C2" s="5">
        <v>2.4281434677126899</v>
      </c>
      <c r="F2">
        <v>1</v>
      </c>
      <c r="G2" s="5">
        <v>3.7737098237928368</v>
      </c>
      <c r="H2" s="5">
        <v>16.526123938762471</v>
      </c>
      <c r="I2" s="5">
        <v>5.2260192540722423</v>
      </c>
      <c r="J2" s="5">
        <v>2.4281434677126899</v>
      </c>
      <c r="K2" s="5">
        <v>17.604853906718645</v>
      </c>
      <c r="L2" s="5">
        <v>5.5671436219744388</v>
      </c>
    </row>
    <row r="3" spans="1:12" x14ac:dyDescent="0.2">
      <c r="A3" t="s">
        <v>14</v>
      </c>
      <c r="B3" s="4">
        <v>16.526123938762471</v>
      </c>
      <c r="C3" s="4">
        <v>17.604853906718599</v>
      </c>
      <c r="F3">
        <v>2</v>
      </c>
      <c r="G3" s="5">
        <v>4.0261626080998631</v>
      </c>
      <c r="H3" s="5">
        <v>11.821536320337078</v>
      </c>
      <c r="I3" s="5">
        <v>3.7382980214671044</v>
      </c>
      <c r="J3" s="5">
        <v>3.5481398316484785</v>
      </c>
      <c r="K3" s="5">
        <v>11.889472721766356</v>
      </c>
      <c r="L3" s="5">
        <v>3.7597813979223083</v>
      </c>
    </row>
    <row r="4" spans="1:12" x14ac:dyDescent="0.2">
      <c r="B4" s="13">
        <v>5.2260192540722423</v>
      </c>
      <c r="C4" s="4">
        <v>5.5671436219744388</v>
      </c>
      <c r="F4">
        <v>3</v>
      </c>
      <c r="G4" s="5">
        <v>-0.49657125618317577</v>
      </c>
      <c r="H4" s="5">
        <v>11.813745956473509</v>
      </c>
      <c r="I4" s="5">
        <v>3.7358344921060698</v>
      </c>
      <c r="J4" s="5">
        <v>9.0347735100310906</v>
      </c>
      <c r="K4" s="5">
        <v>11.618864873453814</v>
      </c>
      <c r="L4" s="5">
        <v>3.6742076825838099</v>
      </c>
    </row>
    <row r="5" spans="1:12" x14ac:dyDescent="0.2">
      <c r="A5" t="s">
        <v>17</v>
      </c>
      <c r="B5" t="s">
        <v>16</v>
      </c>
      <c r="C5" s="5" t="s">
        <v>2</v>
      </c>
      <c r="D5" s="5" t="s">
        <v>3</v>
      </c>
      <c r="F5">
        <v>4</v>
      </c>
      <c r="G5" s="5">
        <v>5.5927902858744147</v>
      </c>
      <c r="H5" s="5">
        <v>5.4164076410410473</v>
      </c>
      <c r="I5" s="5">
        <v>1.7128184881629414</v>
      </c>
      <c r="J5" s="5">
        <v>-1.0464399523641106</v>
      </c>
      <c r="K5" s="5">
        <v>18.071076707330565</v>
      </c>
      <c r="L5" s="5">
        <v>5.7145762166780596</v>
      </c>
    </row>
    <row r="6" spans="1:12" x14ac:dyDescent="0.2">
      <c r="A6" t="s">
        <v>13</v>
      </c>
      <c r="B6" s="5">
        <v>4.0261626080998631</v>
      </c>
      <c r="C6" s="5">
        <v>3.5481398316484785</v>
      </c>
      <c r="F6">
        <v>5</v>
      </c>
      <c r="G6" s="5">
        <v>-1.3672447508289727</v>
      </c>
      <c r="H6" s="5">
        <v>18.163652879715972</v>
      </c>
      <c r="I6" s="5">
        <v>5.7438513728578862</v>
      </c>
      <c r="J6" s="5">
        <v>5.4436992287238564</v>
      </c>
      <c r="K6" s="5">
        <v>15.39738727074471</v>
      </c>
      <c r="L6" s="5">
        <v>4.8690813791236964</v>
      </c>
    </row>
    <row r="7" spans="1:12" x14ac:dyDescent="0.2">
      <c r="A7" t="s">
        <v>14</v>
      </c>
      <c r="B7" s="4">
        <v>11.821536320337078</v>
      </c>
      <c r="C7" s="5">
        <v>11.889472721766356</v>
      </c>
      <c r="F7">
        <v>6</v>
      </c>
      <c r="G7" s="5">
        <v>2.5867187239204719</v>
      </c>
      <c r="H7" s="5">
        <v>18.980625236537318</v>
      </c>
      <c r="I7" s="5">
        <v>6.0022007161530118</v>
      </c>
      <c r="J7" s="5">
        <v>-0.88498351155925015</v>
      </c>
      <c r="K7" s="5">
        <v>16.158507491978792</v>
      </c>
      <c r="L7" s="5">
        <v>5.1097687263547922</v>
      </c>
    </row>
    <row r="8" spans="1:12" x14ac:dyDescent="0.2">
      <c r="B8" s="5">
        <v>3.7382980214671044</v>
      </c>
      <c r="C8" s="5">
        <v>3.7597813979223083</v>
      </c>
      <c r="F8">
        <v>7</v>
      </c>
      <c r="G8" s="5">
        <v>0.77385869924113537</v>
      </c>
      <c r="H8" s="5">
        <v>15.532603262709722</v>
      </c>
      <c r="I8" s="5">
        <v>4.9118404301925436</v>
      </c>
      <c r="J8" s="5">
        <v>-8.1327094519874326</v>
      </c>
      <c r="K8" s="5">
        <v>12.490232259506712</v>
      </c>
      <c r="L8" s="5">
        <v>3.949758244455249</v>
      </c>
    </row>
    <row r="9" spans="1:12" x14ac:dyDescent="0.2">
      <c r="A9" t="s">
        <v>1</v>
      </c>
      <c r="B9" t="s">
        <v>18</v>
      </c>
      <c r="C9" s="5" t="s">
        <v>2</v>
      </c>
      <c r="D9" s="5" t="s">
        <v>3</v>
      </c>
      <c r="F9">
        <v>8</v>
      </c>
      <c r="G9" s="5">
        <v>-0.17356656829229622</v>
      </c>
      <c r="H9" s="5">
        <v>21.641939553174161</v>
      </c>
      <c r="I9" s="5">
        <v>6.8437821971717083</v>
      </c>
      <c r="J9" s="5">
        <v>1.3820502788684379</v>
      </c>
      <c r="K9" s="5">
        <v>20.415828920597768</v>
      </c>
      <c r="L9" s="5">
        <v>6.4560519709425837</v>
      </c>
    </row>
    <row r="10" spans="1:12" x14ac:dyDescent="0.2">
      <c r="A10" t="s">
        <v>13</v>
      </c>
      <c r="B10" s="5">
        <v>-0.49657125618317577</v>
      </c>
      <c r="C10" s="5">
        <v>9.0347735100310906</v>
      </c>
    </row>
    <row r="11" spans="1:12" x14ac:dyDescent="0.2">
      <c r="A11" t="s">
        <v>14</v>
      </c>
      <c r="B11" s="5">
        <v>11.813745956473509</v>
      </c>
      <c r="C11" s="5">
        <v>11.618864873453814</v>
      </c>
    </row>
    <row r="12" spans="1:12" x14ac:dyDescent="0.2">
      <c r="B12" s="5">
        <v>3.7358344921060698</v>
      </c>
      <c r="C12" s="5">
        <v>3.6742076825838099</v>
      </c>
      <c r="G12" s="5" cm="1">
        <f t="array" ref="G12">SUM((G2:G9)/8)</f>
        <v>1.8394821957030345</v>
      </c>
    </row>
    <row r="13" spans="1:12" x14ac:dyDescent="0.2">
      <c r="A13" t="s">
        <v>1</v>
      </c>
      <c r="B13" t="s">
        <v>19</v>
      </c>
      <c r="C13" s="5" t="s">
        <v>2</v>
      </c>
      <c r="D13" s="5" t="s">
        <v>3</v>
      </c>
      <c r="G13" s="12">
        <f>STDEV(G2:G9)</f>
        <v>2.5098848577515329</v>
      </c>
    </row>
    <row r="14" spans="1:12" x14ac:dyDescent="0.2">
      <c r="A14" t="s">
        <v>13</v>
      </c>
      <c r="B14" s="5">
        <v>5.5927902858744147</v>
      </c>
      <c r="C14" s="5">
        <v>-1.0464399523641106</v>
      </c>
    </row>
    <row r="15" spans="1:12" x14ac:dyDescent="0.2">
      <c r="A15" t="s">
        <v>14</v>
      </c>
      <c r="B15" s="5">
        <v>5.4164076410410473</v>
      </c>
      <c r="C15" s="5">
        <v>18.071076707330565</v>
      </c>
      <c r="G15">
        <f>G12/G13</f>
        <v>0.73289505294315571</v>
      </c>
    </row>
    <row r="16" spans="1:12" x14ac:dyDescent="0.2">
      <c r="B16" s="5">
        <v>1.7128184881629414</v>
      </c>
      <c r="C16" s="5">
        <v>5.7145762166780596</v>
      </c>
    </row>
    <row r="17" spans="1:4" x14ac:dyDescent="0.2">
      <c r="A17" t="s">
        <v>1</v>
      </c>
      <c r="B17" t="s">
        <v>20</v>
      </c>
      <c r="C17" s="5" t="s">
        <v>2</v>
      </c>
      <c r="D17" s="5" t="s">
        <v>3</v>
      </c>
    </row>
    <row r="18" spans="1:4" x14ac:dyDescent="0.2">
      <c r="A18" t="s">
        <v>13</v>
      </c>
      <c r="B18" s="5">
        <v>-1.3672447508289727</v>
      </c>
      <c r="C18" s="5">
        <v>5.4436992287238564</v>
      </c>
    </row>
    <row r="19" spans="1:4" x14ac:dyDescent="0.2">
      <c r="A19" t="s">
        <v>14</v>
      </c>
      <c r="B19" s="5">
        <v>18.163652879715972</v>
      </c>
      <c r="C19" s="5">
        <v>15.39738727074471</v>
      </c>
    </row>
    <row r="20" spans="1:4" x14ac:dyDescent="0.2">
      <c r="B20" s="5">
        <v>5.7438513728578862</v>
      </c>
      <c r="C20" s="5">
        <v>4.8690813791236964</v>
      </c>
    </row>
    <row r="21" spans="1:4" x14ac:dyDescent="0.2">
      <c r="A21" t="s">
        <v>1</v>
      </c>
      <c r="B21" t="s">
        <v>21</v>
      </c>
      <c r="C21" s="5" t="s">
        <v>2</v>
      </c>
      <c r="D21" s="5" t="s">
        <v>3</v>
      </c>
    </row>
    <row r="22" spans="1:4" x14ac:dyDescent="0.2">
      <c r="A22" t="s">
        <v>13</v>
      </c>
      <c r="B22" s="5">
        <v>2.5867187239204719</v>
      </c>
      <c r="C22" s="5">
        <v>-0.88498351155925015</v>
      </c>
    </row>
    <row r="23" spans="1:4" x14ac:dyDescent="0.2">
      <c r="A23" t="s">
        <v>14</v>
      </c>
      <c r="B23" s="5">
        <v>18.980625236537318</v>
      </c>
      <c r="C23" s="5">
        <v>16.158507491978792</v>
      </c>
    </row>
    <row r="24" spans="1:4" x14ac:dyDescent="0.2">
      <c r="B24" s="5">
        <v>6.0022007161530118</v>
      </c>
      <c r="C24" s="5">
        <v>5.1097687263547922</v>
      </c>
    </row>
    <row r="25" spans="1:4" x14ac:dyDescent="0.2">
      <c r="A25" t="s">
        <v>1</v>
      </c>
      <c r="B25" t="s">
        <v>22</v>
      </c>
      <c r="C25" s="5" t="s">
        <v>2</v>
      </c>
      <c r="D25" s="5" t="s">
        <v>3</v>
      </c>
    </row>
    <row r="26" spans="1:4" x14ac:dyDescent="0.2">
      <c r="A26" t="s">
        <v>13</v>
      </c>
      <c r="B26" s="5">
        <v>0.77385869924113537</v>
      </c>
      <c r="C26" s="5">
        <v>-8.1327094519874326</v>
      </c>
    </row>
    <row r="27" spans="1:4" x14ac:dyDescent="0.2">
      <c r="A27" t="s">
        <v>14</v>
      </c>
      <c r="B27" s="5">
        <v>15.532603262709722</v>
      </c>
      <c r="C27" s="5">
        <v>12.490232259506712</v>
      </c>
    </row>
    <row r="28" spans="1:4" x14ac:dyDescent="0.2">
      <c r="B28" s="5">
        <v>4.9118404301925436</v>
      </c>
      <c r="C28" s="5">
        <v>3.949758244455249</v>
      </c>
    </row>
    <row r="29" spans="1:4" x14ac:dyDescent="0.2">
      <c r="A29" t="s">
        <v>1</v>
      </c>
      <c r="B29" t="s">
        <v>23</v>
      </c>
      <c r="C29" s="5" t="s">
        <v>2</v>
      </c>
      <c r="D29" s="5" t="s">
        <v>3</v>
      </c>
    </row>
    <row r="30" spans="1:4" x14ac:dyDescent="0.2">
      <c r="A30" t="s">
        <v>13</v>
      </c>
      <c r="B30" s="5">
        <v>-0.17356656829229622</v>
      </c>
      <c r="C30" s="5">
        <v>1.3820502788684379</v>
      </c>
    </row>
    <row r="31" spans="1:4" x14ac:dyDescent="0.2">
      <c r="A31" t="s">
        <v>14</v>
      </c>
      <c r="B31" s="5">
        <v>21.641939553174161</v>
      </c>
      <c r="C31" s="5">
        <v>20.415828920597768</v>
      </c>
    </row>
    <row r="32" spans="1:4" x14ac:dyDescent="0.2">
      <c r="B32" s="5">
        <v>6.8437821971717083</v>
      </c>
      <c r="C32" s="5">
        <v>6.4560519709425837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Arfaz Hussain</dc:creator>
  <cp:lastModifiedBy>Arfaz Hussain</cp:lastModifiedBy>
  <dcterms:created xsi:type="dcterms:W3CDTF">2022-01-22T16:37:11Z</dcterms:created>
  <dcterms:modified xsi:type="dcterms:W3CDTF">2022-02-01T18:16:37Z</dcterms:modified>
</cp:coreProperties>
</file>