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https://uvic-my.sharepoint.com/personal/arfazhussain_uvic_ca/Documents/UVIC/First Year Engineering/1B Spring Courses/D Physics 110, A01, B04/Lab/Lab 1/"/>
    </mc:Choice>
  </mc:AlternateContent>
  <xr:revisionPtr revIDLastSave="529" documentId="13_ncr:1_{70A3D111-311C-49ED-8CB5-348C73A633FC}" xr6:coauthVersionLast="47" xr6:coauthVersionMax="47" xr10:uidLastSave="{DCB44A66-595C-DF46-A8B5-45BBA160A7EA}"/>
  <bookViews>
    <workbookView xWindow="19200" yWindow="500" windowWidth="19200" windowHeight="19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H10" i="1"/>
  <c r="H14" i="1"/>
  <c r="I4" i="1"/>
  <c r="I5" i="1"/>
  <c r="I3" i="1"/>
  <c r="I12" i="1"/>
  <c r="I10" i="1"/>
  <c r="I18" i="1"/>
  <c r="I19" i="1"/>
  <c r="I17" i="1"/>
  <c r="K19" i="1"/>
  <c r="F19" i="1" s="1"/>
  <c r="G19" i="1" s="1"/>
  <c r="K18" i="1"/>
  <c r="H18" i="1"/>
  <c r="F18" i="1"/>
  <c r="K17" i="1"/>
  <c r="F17" i="1" s="1"/>
  <c r="K12" i="1"/>
  <c r="F12" i="1" s="1"/>
  <c r="H12" i="1"/>
  <c r="K11" i="1"/>
  <c r="H11" i="1" s="1"/>
  <c r="I11" i="1" s="1"/>
  <c r="F11" i="1"/>
  <c r="K10" i="1"/>
  <c r="G5" i="1"/>
  <c r="G3" i="1"/>
  <c r="F7" i="1" s="1"/>
  <c r="F6" i="1"/>
  <c r="K4" i="1"/>
  <c r="F4" i="1" s="1"/>
  <c r="K5" i="1"/>
  <c r="F5" i="1" s="1"/>
  <c r="K3" i="1"/>
  <c r="F3" i="1" s="1"/>
  <c r="H7" i="1" l="1"/>
  <c r="G17" i="1"/>
  <c r="F21" i="1" s="1"/>
  <c r="F20" i="1"/>
  <c r="H17" i="1"/>
  <c r="H19" i="1"/>
  <c r="H13" i="1"/>
  <c r="F10" i="1"/>
  <c r="H5" i="1"/>
  <c r="H4" i="1"/>
  <c r="H3" i="1"/>
  <c r="H21" i="1" l="1"/>
  <c r="H20" i="1"/>
  <c r="F14" i="1"/>
  <c r="F13" i="1"/>
  <c r="H6" i="1"/>
</calcChain>
</file>

<file path=xl/sharedStrings.xml><?xml version="1.0" encoding="utf-8"?>
<sst xmlns="http://schemas.openxmlformats.org/spreadsheetml/2006/main" count="51" uniqueCount="19">
  <si>
    <t>Experiment 1</t>
  </si>
  <si>
    <t>Experiment 2</t>
  </si>
  <si>
    <t>Experiment 3</t>
  </si>
  <si>
    <t>Fx (N)</t>
  </si>
  <si>
    <t>Fz (N)</t>
  </si>
  <si>
    <t>left</t>
  </si>
  <si>
    <t>middle</t>
  </si>
  <si>
    <t>right</t>
  </si>
  <si>
    <t>T</t>
  </si>
  <si>
    <t>Mass (Kg)</t>
  </si>
  <si>
    <t>r ± 0.1 (cm)</t>
  </si>
  <si>
    <t>x ± 0.1 (cm)</t>
  </si>
  <si>
    <t>z ± 0.1 (cm)</t>
  </si>
  <si>
    <r>
      <rPr>
        <sz val="20"/>
        <color theme="1"/>
        <rFont val="Calibri (Body)"/>
      </rPr>
      <t>∑</t>
    </r>
    <r>
      <rPr>
        <sz val="14"/>
        <color theme="1"/>
        <rFont val="Calibri (Body)"/>
      </rPr>
      <t>Fx</t>
    </r>
    <r>
      <rPr>
        <sz val="16"/>
        <color theme="1"/>
        <rFont val="Calibri (Body)"/>
      </rPr>
      <t xml:space="preserve"> =</t>
    </r>
  </si>
  <si>
    <r>
      <rPr>
        <sz val="20"/>
        <color theme="1"/>
        <rFont val="Calibri (Body)"/>
      </rPr>
      <t>∑</t>
    </r>
    <r>
      <rPr>
        <sz val="14"/>
        <color theme="1"/>
        <rFont val="Calibri (Body)"/>
      </rPr>
      <t>Fz</t>
    </r>
    <r>
      <rPr>
        <sz val="16"/>
        <color theme="1"/>
        <rFont val="Calibri (Body)"/>
      </rPr>
      <t xml:space="preserve"> =</t>
    </r>
  </si>
  <si>
    <r>
      <rPr>
        <sz val="20"/>
        <color theme="1"/>
        <rFont val="Calibri (Body)"/>
      </rPr>
      <t>δ</t>
    </r>
    <r>
      <rPr>
        <sz val="10"/>
        <color theme="1"/>
        <rFont val="Calibri (Body)"/>
      </rPr>
      <t>∑Fz</t>
    </r>
    <r>
      <rPr>
        <sz val="11"/>
        <color theme="1"/>
        <rFont val="Calibri (Body)"/>
      </rPr>
      <t xml:space="preserve"> </t>
    </r>
    <r>
      <rPr>
        <sz val="16"/>
        <color theme="1"/>
        <rFont val="Calibri (Body)"/>
      </rPr>
      <t>=</t>
    </r>
  </si>
  <si>
    <r>
      <rPr>
        <sz val="20"/>
        <color theme="1"/>
        <rFont val="Calibri (Body)"/>
      </rPr>
      <t>δ</t>
    </r>
    <r>
      <rPr>
        <sz val="10"/>
        <color theme="1"/>
        <rFont val="Calibri (Body)"/>
      </rPr>
      <t>∑Fx</t>
    </r>
    <r>
      <rPr>
        <sz val="16"/>
        <color theme="1"/>
        <rFont val="Calibri (Body)"/>
      </rPr>
      <t xml:space="preserve"> =</t>
    </r>
  </si>
  <si>
    <t>δ Fx (N)</t>
  </si>
  <si>
    <t>δ Fz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</si>
</sst>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 (Body)"/>
    </font>
    <font>
      <sz val="14"/>
      <color theme="1"/>
      <name val="Calibri (Body)"/>
    </font>
    <font>
      <sz val="11"/>
      <color theme="1"/>
      <name val="Calibri (Body)"/>
    </font>
    <font>
      <sz val="10"/>
      <color theme="1"/>
      <name val="Calibri (Body)"/>
    </font>
    <font>
      <sz val="2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Normal="100" workbookViewId="0">
      <selection activeCell="G11" sqref="G11:G12"/>
    </sheetView>
  </sheetViews>
  <sheetFormatPr baseColWidth="10" defaultColWidth="14.33203125" defaultRowHeight="15" x14ac:dyDescent="0.2"/>
  <cols>
    <col min="1" max="1" width="8" style="5" customWidth="1"/>
    <col min="2" max="2" width="14.33203125" style="2"/>
    <col min="3" max="3" width="14.33203125" style="1" customWidth="1"/>
    <col min="4" max="4" width="14.33203125" style="4"/>
    <col min="5" max="9" width="14.33203125" style="1"/>
    <col min="10" max="10" width="1.1640625" style="1" customWidth="1"/>
    <col min="11" max="16384" width="14.33203125" style="1"/>
  </cols>
  <sheetData>
    <row r="1" spans="1:11" s="5" customForma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s="5" customFormat="1" x14ac:dyDescent="0.2">
      <c r="B2" s="6" t="s">
        <v>9</v>
      </c>
      <c r="C2" s="5" t="s">
        <v>10</v>
      </c>
      <c r="D2" s="7" t="s">
        <v>11</v>
      </c>
      <c r="E2" s="5" t="s">
        <v>12</v>
      </c>
      <c r="F2" s="5" t="s">
        <v>3</v>
      </c>
      <c r="G2" s="5" t="s">
        <v>17</v>
      </c>
      <c r="H2" s="5" t="s">
        <v>4</v>
      </c>
      <c r="I2" s="5" t="s">
        <v>18</v>
      </c>
      <c r="K2" s="5" t="s">
        <v>8</v>
      </c>
    </row>
    <row r="3" spans="1:11" x14ac:dyDescent="0.2">
      <c r="A3" s="5" t="s">
        <v>5</v>
      </c>
      <c r="B3" s="2">
        <v>0.2</v>
      </c>
      <c r="C3" s="1">
        <v>6.9</v>
      </c>
      <c r="D3" s="4">
        <v>-6</v>
      </c>
      <c r="E3" s="1">
        <v>3.4</v>
      </c>
      <c r="F3" s="2">
        <f>K3*(D3/C3)</f>
        <v>-1.7043478260869567</v>
      </c>
      <c r="G3" s="3">
        <f>(ABS(F3))*(SQRT(((0.1/C3)^2)+((0.1/D3)^2)+(((B3*1%)/B3)^2)))</f>
        <v>4.1321830808709381E-2</v>
      </c>
      <c r="H3" s="2">
        <f>K3*(E3/C3)</f>
        <v>0.96579710144927544</v>
      </c>
      <c r="I3" s="3">
        <f>(ABS(H3))*(SQRT(((0.1/C3)^2)+((0.1/E3)^2)+(((B3*1%)/B3)^2)))</f>
        <v>3.3107150075000411E-2</v>
      </c>
      <c r="K3" s="1">
        <f>B3*9.8</f>
        <v>1.9600000000000002</v>
      </c>
    </row>
    <row r="4" spans="1:11" x14ac:dyDescent="0.2">
      <c r="A4" s="5" t="s">
        <v>6</v>
      </c>
      <c r="B4" s="2">
        <v>0.2</v>
      </c>
      <c r="C4" s="1">
        <v>5</v>
      </c>
      <c r="D4" s="4">
        <v>0</v>
      </c>
      <c r="E4" s="1">
        <v>-5</v>
      </c>
      <c r="F4" s="2">
        <f t="shared" ref="F4:F5" si="0">K4*(D4/C4)</f>
        <v>0</v>
      </c>
      <c r="G4" s="3">
        <v>0</v>
      </c>
      <c r="H4" s="2">
        <f t="shared" ref="H4:H5" si="1">K4*(E4/C4)</f>
        <v>-1.9600000000000002</v>
      </c>
      <c r="I4" s="3">
        <f>(ABS(H4))*(SQRT(((0.1/C4)^2)+((0.1/E4)^2)+(((B4*1%)/B4)^2)))</f>
        <v>5.8800000000000012E-2</v>
      </c>
      <c r="K4" s="1">
        <f t="shared" ref="K4:K5" si="2">B4*9.8</f>
        <v>1.9600000000000002</v>
      </c>
    </row>
    <row r="5" spans="1:11" x14ac:dyDescent="0.2">
      <c r="A5" s="5" t="s">
        <v>7</v>
      </c>
      <c r="B5" s="2">
        <v>0.2</v>
      </c>
      <c r="C5" s="1">
        <v>11.6</v>
      </c>
      <c r="D5" s="4">
        <v>10</v>
      </c>
      <c r="E5" s="1">
        <v>6</v>
      </c>
      <c r="F5" s="2">
        <f t="shared" si="0"/>
        <v>1.6896551724137934</v>
      </c>
      <c r="G5" s="3">
        <f t="shared" ref="G5" si="3">(ABS(F5))*(SQRT(((0.1/C5)^2)+((0.1/D5)^2)+(((B5*1%)/B5)^2)))</f>
        <v>2.7984907870041317E-2</v>
      </c>
      <c r="H5" s="2">
        <f t="shared" si="1"/>
        <v>1.0137931034482761</v>
      </c>
      <c r="I5" s="3">
        <f t="shared" ref="I5" si="4">(ABS(H5))*(SQRT(((0.1/C5)^2)+((0.1/E5)^2)+(((B5*1%)/B5)^2)))</f>
        <v>2.1555779715998029E-2</v>
      </c>
      <c r="K5" s="1">
        <f t="shared" si="2"/>
        <v>1.9600000000000002</v>
      </c>
    </row>
    <row r="6" spans="1:11" ht="26" x14ac:dyDescent="0.2">
      <c r="A6" s="14"/>
      <c r="B6" s="14"/>
      <c r="C6" s="14"/>
      <c r="D6" s="11" t="s">
        <v>13</v>
      </c>
      <c r="E6" s="11"/>
      <c r="F6" s="2">
        <f>F3+F4+F5</f>
        <v>-1.4692653673163303E-2</v>
      </c>
      <c r="G6" s="9" t="s">
        <v>14</v>
      </c>
      <c r="H6" s="2">
        <f>H3+H4+H5</f>
        <v>1.9590204897551367E-2</v>
      </c>
      <c r="I6" s="12"/>
      <c r="J6" s="12"/>
      <c r="K6" s="12"/>
    </row>
    <row r="7" spans="1:11" ht="26" x14ac:dyDescent="0.2">
      <c r="A7" s="14"/>
      <c r="B7" s="14"/>
      <c r="C7" s="14"/>
      <c r="D7" s="10" t="s">
        <v>16</v>
      </c>
      <c r="E7" s="10"/>
      <c r="F7" s="2">
        <f>SQRT(((G3)^2)+((G4)^2)+((G5)^2))</f>
        <v>4.9906400089350308E-2</v>
      </c>
      <c r="G7" s="8" t="s">
        <v>15</v>
      </c>
      <c r="H7" s="2">
        <f>SQRT(((I3)^2)+((I4)^2)+((I5)^2))</f>
        <v>7.0839078376650502E-2</v>
      </c>
      <c r="I7" s="12"/>
      <c r="J7" s="12"/>
      <c r="K7" s="12"/>
    </row>
    <row r="8" spans="1:11" s="5" customFormat="1" x14ac:dyDescent="0.2">
      <c r="A8" s="13" t="s">
        <v>1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s="5" customFormat="1" x14ac:dyDescent="0.2">
      <c r="B9" s="6" t="s">
        <v>9</v>
      </c>
      <c r="C9" s="5" t="s">
        <v>10</v>
      </c>
      <c r="D9" s="7" t="s">
        <v>11</v>
      </c>
      <c r="E9" s="5" t="s">
        <v>12</v>
      </c>
      <c r="F9" s="5" t="s">
        <v>3</v>
      </c>
      <c r="G9" s="5" t="s">
        <v>17</v>
      </c>
      <c r="H9" s="5" t="s">
        <v>4</v>
      </c>
      <c r="I9" s="5" t="s">
        <v>18</v>
      </c>
      <c r="K9" s="5" t="s">
        <v>8</v>
      </c>
    </row>
    <row r="10" spans="1:11" x14ac:dyDescent="0.2">
      <c r="A10" s="5" t="s">
        <v>5</v>
      </c>
      <c r="B10" s="2">
        <v>0.3</v>
      </c>
      <c r="C10" s="1">
        <v>17.100000000000001</v>
      </c>
      <c r="D10" s="4">
        <v>-10</v>
      </c>
      <c r="E10" s="1">
        <v>13.9</v>
      </c>
      <c r="F10" s="2">
        <f>K10*(D10/C10)</f>
        <v>-1.7192982456140349</v>
      </c>
      <c r="G10" s="3">
        <f>(ABS(F10))*(SQRT(((0.1/C10)^2)+((0.1/D10)^2)+(((B10*1%)/B10)^2)))</f>
        <v>2.6311361848040785E-2</v>
      </c>
      <c r="H10" s="2">
        <f>K10*(E10/C10)</f>
        <v>2.3898245614035085</v>
      </c>
      <c r="I10" s="3">
        <f>(ABS(H10))*(SQRT(((0.1/C10)^2)+((0.1/E10)^2)+(((B10*1%)/B10)^2)))</f>
        <v>3.2588981080196477E-2</v>
      </c>
      <c r="K10" s="1">
        <f>B10*9.8</f>
        <v>2.94</v>
      </c>
    </row>
    <row r="11" spans="1:11" x14ac:dyDescent="0.2">
      <c r="A11" s="5" t="s">
        <v>6</v>
      </c>
      <c r="B11" s="2">
        <v>0.35</v>
      </c>
      <c r="C11" s="1">
        <v>8</v>
      </c>
      <c r="D11" s="4">
        <v>0</v>
      </c>
      <c r="E11" s="1">
        <v>-8</v>
      </c>
      <c r="F11" s="2">
        <f t="shared" ref="F11:F12" si="5">K11*(D11/C11)</f>
        <v>0</v>
      </c>
      <c r="G11" s="3">
        <f>(ABS(F11))*(SQRT(((0.1/C11)^2)+(((B11*1%)/B11)^2)))</f>
        <v>0</v>
      </c>
      <c r="H11" s="2">
        <f t="shared" ref="H11:H12" si="6">K11*(E11/C11)</f>
        <v>-3.43</v>
      </c>
      <c r="I11" s="3">
        <f t="shared" ref="I11:I12" si="7">(ABS(H11))*(SQRT(((0.1/C11)^2)+((0.1/E11)^2)+(((B11*1%)/B11)^2)))</f>
        <v>6.9663629319753367E-2</v>
      </c>
      <c r="K11" s="1">
        <f t="shared" ref="K11:K12" si="8">B11*9.8</f>
        <v>3.43</v>
      </c>
    </row>
    <row r="12" spans="1:11" x14ac:dyDescent="0.2">
      <c r="A12" s="5" t="s">
        <v>7</v>
      </c>
      <c r="B12" s="2">
        <v>0.2</v>
      </c>
      <c r="C12" s="1">
        <v>11.6</v>
      </c>
      <c r="D12" s="4">
        <v>10</v>
      </c>
      <c r="E12" s="1">
        <v>6</v>
      </c>
      <c r="F12" s="2">
        <f t="shared" si="5"/>
        <v>1.6896551724137934</v>
      </c>
      <c r="G12" s="3">
        <f>(ABS(F12))*(SQRT(((0.1/C12)^2)+(((B12*1%)/B12)^2)))</f>
        <v>2.2308330469316427E-2</v>
      </c>
      <c r="H12" s="2">
        <f t="shared" si="6"/>
        <v>1.0137931034482761</v>
      </c>
      <c r="I12" s="3">
        <f t="shared" si="7"/>
        <v>2.1555779715998029E-2</v>
      </c>
      <c r="K12" s="1">
        <f t="shared" si="8"/>
        <v>1.9600000000000002</v>
      </c>
    </row>
    <row r="13" spans="1:11" ht="26" x14ac:dyDescent="0.2">
      <c r="A13" s="14"/>
      <c r="B13" s="14"/>
      <c r="C13" s="14"/>
      <c r="D13" s="11" t="s">
        <v>13</v>
      </c>
      <c r="E13" s="11"/>
      <c r="F13" s="2">
        <f>F10+F11+F12</f>
        <v>-2.964307320024151E-2</v>
      </c>
      <c r="G13" s="9" t="s">
        <v>14</v>
      </c>
      <c r="H13" s="2">
        <f>H10+H11+H12</f>
        <v>-2.638233514821553E-2</v>
      </c>
      <c r="I13" s="12"/>
      <c r="J13" s="12"/>
      <c r="K13" s="12"/>
    </row>
    <row r="14" spans="1:11" ht="26" x14ac:dyDescent="0.2">
      <c r="A14" s="14"/>
      <c r="B14" s="14"/>
      <c r="C14" s="14"/>
      <c r="D14" s="10" t="s">
        <v>16</v>
      </c>
      <c r="E14" s="10"/>
      <c r="F14" s="2">
        <f>SQRT(((G10)^2)+((G11)^2)+((G12)^2))</f>
        <v>3.4495642777411295E-2</v>
      </c>
      <c r="G14" s="8" t="s">
        <v>15</v>
      </c>
      <c r="H14" s="2">
        <f>SQRT(((I10)^2)+((I11)^2)+((I12)^2))</f>
        <v>7.9873115483309123E-2</v>
      </c>
      <c r="I14" s="12"/>
      <c r="J14" s="12"/>
      <c r="K14" s="12"/>
    </row>
    <row r="15" spans="1:11" s="5" customFormat="1" x14ac:dyDescent="0.2">
      <c r="A15" s="13" t="s">
        <v>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s="5" customFormat="1" x14ac:dyDescent="0.2">
      <c r="B16" s="6" t="s">
        <v>9</v>
      </c>
      <c r="C16" s="5" t="s">
        <v>10</v>
      </c>
      <c r="D16" s="7" t="s">
        <v>11</v>
      </c>
      <c r="E16" s="5" t="s">
        <v>12</v>
      </c>
      <c r="F16" s="5" t="s">
        <v>3</v>
      </c>
      <c r="G16" s="5" t="s">
        <v>17</v>
      </c>
      <c r="H16" s="5" t="s">
        <v>4</v>
      </c>
      <c r="I16" s="5" t="s">
        <v>18</v>
      </c>
      <c r="K16" s="5" t="s">
        <v>8</v>
      </c>
    </row>
    <row r="17" spans="1:11" x14ac:dyDescent="0.2">
      <c r="A17" s="5" t="s">
        <v>5</v>
      </c>
      <c r="B17" s="2">
        <v>0.5</v>
      </c>
      <c r="C17" s="1">
        <v>5.5</v>
      </c>
      <c r="D17" s="4">
        <v>-5</v>
      </c>
      <c r="E17" s="1">
        <v>2.2000000000000002</v>
      </c>
      <c r="F17" s="2">
        <f>K17*(D17/C17)</f>
        <v>-4.454545454545455</v>
      </c>
      <c r="G17" s="3">
        <f>(ABS(F17))*(SQRT(((0.1/C17)^2)+((0.1/D17)^2)+(((B17*1%)/B17)^2)))</f>
        <v>0.12837892673111084</v>
      </c>
      <c r="H17" s="2">
        <f>K17*(E17/C17)</f>
        <v>1.9600000000000002</v>
      </c>
      <c r="I17" s="3">
        <f>(ABS(H17))*(SQRT(((0.1/C17)^2)+((0.1/E17)^2)+(((B17*1%)/B17)^2)))</f>
        <v>9.7935185178095061E-2</v>
      </c>
      <c r="K17" s="1">
        <f>B17*9.8</f>
        <v>4.9000000000000004</v>
      </c>
    </row>
    <row r="18" spans="1:11" x14ac:dyDescent="0.2">
      <c r="A18" s="5" t="s">
        <v>6</v>
      </c>
      <c r="B18" s="2">
        <v>0.4</v>
      </c>
      <c r="C18" s="1">
        <v>7</v>
      </c>
      <c r="D18" s="4">
        <v>0</v>
      </c>
      <c r="E18" s="1">
        <v>-7</v>
      </c>
      <c r="F18" s="2">
        <f t="shared" ref="F18:F19" si="9">K18*(D18/C18)</f>
        <v>0</v>
      </c>
      <c r="G18" s="3">
        <v>0</v>
      </c>
      <c r="H18" s="2">
        <f t="shared" ref="H18:H19" si="10">K18*(E18/C18)</f>
        <v>-3.9200000000000004</v>
      </c>
      <c r="I18" s="3">
        <f t="shared" ref="I18:I19" si="11">(ABS(H18))*(SQRT(((0.1/C18)^2)+((0.1/E18)^2)+(((B18*1%)/B18)^2)))</f>
        <v>8.8366509493133211E-2</v>
      </c>
      <c r="K18" s="1">
        <f t="shared" ref="K18:K19" si="12">B18*9.8</f>
        <v>3.9200000000000004</v>
      </c>
    </row>
    <row r="19" spans="1:11" x14ac:dyDescent="0.2">
      <c r="A19" s="5" t="s">
        <v>7</v>
      </c>
      <c r="B19" s="2">
        <v>0.5</v>
      </c>
      <c r="C19" s="1">
        <v>10.9</v>
      </c>
      <c r="D19" s="4">
        <v>10</v>
      </c>
      <c r="E19" s="1">
        <v>4.4000000000000004</v>
      </c>
      <c r="F19" s="2">
        <f t="shared" si="9"/>
        <v>4.4954128440366974</v>
      </c>
      <c r="G19" s="3">
        <f t="shared" ref="G19" si="13">(ABS(F19))*(SQRT(((0.1/C19)^2)+((0.1/D19)^2)+(((B19*1%)/B19)^2)))</f>
        <v>7.5780447738407822E-2</v>
      </c>
      <c r="H19" s="2">
        <f t="shared" si="10"/>
        <v>1.977981651376147</v>
      </c>
      <c r="I19" s="3">
        <f t="shared" si="11"/>
        <v>5.2358520284107327E-2</v>
      </c>
      <c r="K19" s="1">
        <f t="shared" si="12"/>
        <v>4.9000000000000004</v>
      </c>
    </row>
    <row r="20" spans="1:11" ht="26" x14ac:dyDescent="0.2">
      <c r="A20" s="14"/>
      <c r="B20" s="14"/>
      <c r="C20" s="14"/>
      <c r="D20" s="11" t="s">
        <v>13</v>
      </c>
      <c r="E20" s="11"/>
      <c r="F20" s="2">
        <f>F17+F18+F19</f>
        <v>4.0867389491242356E-2</v>
      </c>
      <c r="G20" s="9" t="s">
        <v>14</v>
      </c>
      <c r="H20" s="2">
        <f>H17+H18+H19</f>
        <v>1.7981651376146823E-2</v>
      </c>
      <c r="I20" s="12"/>
      <c r="J20" s="12"/>
      <c r="K20" s="12"/>
    </row>
    <row r="21" spans="1:11" ht="26" x14ac:dyDescent="0.2">
      <c r="A21" s="14"/>
      <c r="B21" s="14"/>
      <c r="C21" s="14"/>
      <c r="D21" s="10" t="s">
        <v>16</v>
      </c>
      <c r="E21" s="10"/>
      <c r="F21" s="2">
        <f>SQRT(((G17)^2)+((G18)^2)+((G19)^2))</f>
        <v>0.1490765745785215</v>
      </c>
      <c r="G21" s="8" t="s">
        <v>15</v>
      </c>
      <c r="H21" s="2">
        <f>SQRT(((I17)^2)+((I18)^2)+((I19)^2))</f>
        <v>0.14192024218626831</v>
      </c>
      <c r="I21" s="12"/>
      <c r="J21" s="12"/>
      <c r="K21" s="12"/>
    </row>
    <row r="22" spans="1:11" x14ac:dyDescent="0.2">
      <c r="E22" s="8"/>
    </row>
    <row r="29" spans="1:11" ht="32" customHeight="1" x14ac:dyDescent="0.2"/>
  </sheetData>
  <mergeCells count="15">
    <mergeCell ref="A20:C21"/>
    <mergeCell ref="A1:K1"/>
    <mergeCell ref="A8:K8"/>
    <mergeCell ref="A15:K15"/>
    <mergeCell ref="D13:E13"/>
    <mergeCell ref="D14:E14"/>
    <mergeCell ref="A6:C7"/>
    <mergeCell ref="A13:C14"/>
    <mergeCell ref="D21:E21"/>
    <mergeCell ref="D7:E7"/>
    <mergeCell ref="D6:E6"/>
    <mergeCell ref="I13:K14"/>
    <mergeCell ref="I20:K21"/>
    <mergeCell ref="I6:K7"/>
    <mergeCell ref="D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Arfaz Hussain</dc:creator>
  <cp:lastModifiedBy>Arfaz Hussain</cp:lastModifiedBy>
  <dcterms:created xsi:type="dcterms:W3CDTF">2015-06-05T18:17:20Z</dcterms:created>
  <dcterms:modified xsi:type="dcterms:W3CDTF">2022-02-17T04:30:00Z</dcterms:modified>
</cp:coreProperties>
</file>