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wenchee/github/transition-scenarios/input/predicting-the-past/united_states_extension/"/>
    </mc:Choice>
  </mc:AlternateContent>
  <bookViews>
    <workbookView xWindow="0" yWindow="460" windowWidth="28800" windowHeight="17540" xr2:uid="{C4036AE6-7207-DF4A-999E-556C5D61550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3" i="1"/>
  <c r="P8" i="1"/>
  <c r="P9" i="1"/>
  <c r="P10" i="1"/>
  <c r="P11" i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5" i="1"/>
  <c r="P6" i="1"/>
  <c r="P7" i="1"/>
  <c r="P4" i="1"/>
  <c r="O7" i="1"/>
  <c r="O8" i="1"/>
  <c r="O9" i="1"/>
  <c r="O10" i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6" i="1"/>
  <c r="O5" i="1"/>
  <c r="O4" i="1"/>
  <c r="O3" i="1"/>
  <c r="N5" i="1"/>
  <c r="N6" i="1"/>
  <c r="N7" i="1"/>
  <c r="N8" i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" i="1"/>
  <c r="N3" i="1"/>
  <c r="M11" i="1"/>
  <c r="M12" i="1"/>
  <c r="M13" i="1"/>
  <c r="M14" i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6" i="1"/>
  <c r="M7" i="1"/>
  <c r="M8" i="1"/>
  <c r="M9" i="1"/>
  <c r="M10" i="1" s="1"/>
  <c r="M5" i="1"/>
  <c r="M4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3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</calcChain>
</file>

<file path=xl/sharedStrings.xml><?xml version="1.0" encoding="utf-8"?>
<sst xmlns="http://schemas.openxmlformats.org/spreadsheetml/2006/main" count="23" uniqueCount="15">
  <si>
    <t>Total</t>
  </si>
  <si>
    <t>BWR</t>
  </si>
  <si>
    <t>PWR</t>
  </si>
  <si>
    <t>Year</t>
  </si>
  <si>
    <t>Number of Assemblies</t>
  </si>
  <si>
    <t>Initial Uranium Content (MTU</t>
  </si>
  <si>
    <t>Average burn up (GWDt/MTU)</t>
  </si>
  <si>
    <t>Average BU</t>
  </si>
  <si>
    <t>cum PWR GWDt</t>
  </si>
  <si>
    <t>cum BWR GWDt</t>
  </si>
  <si>
    <t>PWR GWDt</t>
  </si>
  <si>
    <t>BWR GWDt</t>
  </si>
  <si>
    <t>cum BWR MTU</t>
  </si>
  <si>
    <t>cum PWR MTU</t>
  </si>
  <si>
    <t>Cum ave 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</si>
</sst>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333333"/>
      <name val="Inherit"/>
    </font>
    <font>
      <b/>
      <sz val="12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A613-2C3C-2F40-AC2F-C14FCC71278F}">
  <dimension ref="A1:R51"/>
  <sheetViews>
    <sheetView tabSelected="1" topLeftCell="L1" workbookViewId="0">
      <selection activeCell="Q48" sqref="Q48"/>
    </sheetView>
  </sheetViews>
  <sheetFormatPr baseColWidth="10" defaultRowHeight="16"/>
  <cols>
    <col min="9" max="9" width="20.33203125" customWidth="1"/>
    <col min="10" max="10" width="15.5" customWidth="1"/>
    <col min="11" max="11" width="13" customWidth="1"/>
    <col min="12" max="12" width="14" customWidth="1"/>
    <col min="13" max="13" width="18.1640625" customWidth="1"/>
    <col min="14" max="14" width="17.33203125" customWidth="1"/>
    <col min="15" max="15" width="15.1640625" customWidth="1"/>
    <col min="16" max="16" width="16.1640625" customWidth="1"/>
    <col min="17" max="17" width="14.6640625" customWidth="1"/>
  </cols>
  <sheetData>
    <row r="1" spans="1:18">
      <c r="B1" s="7" t="s">
        <v>4</v>
      </c>
      <c r="C1" s="7"/>
      <c r="D1" s="7"/>
      <c r="E1" s="7" t="s">
        <v>5</v>
      </c>
      <c r="F1" s="7"/>
      <c r="G1" s="7"/>
      <c r="H1" s="7" t="s">
        <v>6</v>
      </c>
      <c r="I1" s="7"/>
    </row>
    <row r="2" spans="1:18">
      <c r="A2" s="4" t="s">
        <v>3</v>
      </c>
      <c r="B2" s="4" t="s">
        <v>1</v>
      </c>
      <c r="C2" s="4" t="s">
        <v>2</v>
      </c>
      <c r="D2" s="4" t="s">
        <v>0</v>
      </c>
      <c r="E2" s="4" t="s">
        <v>1</v>
      </c>
      <c r="F2" s="4" t="s">
        <v>2</v>
      </c>
      <c r="G2" s="4" t="s">
        <v>0</v>
      </c>
      <c r="H2" s="4" t="s">
        <v>1</v>
      </c>
      <c r="I2" s="4" t="s">
        <v>2</v>
      </c>
      <c r="J2" s="4" t="s">
        <v>11</v>
      </c>
      <c r="K2" s="4" t="s">
        <v>10</v>
      </c>
      <c r="L2" s="4" t="s">
        <v>7</v>
      </c>
      <c r="M2" s="4" t="s">
        <v>9</v>
      </c>
      <c r="N2" s="4" t="s">
        <v>8</v>
      </c>
      <c r="O2" s="4" t="s">
        <v>12</v>
      </c>
      <c r="P2" s="4" t="s">
        <v>13</v>
      </c>
      <c r="Q2" s="4" t="s">
        <v>14</v>
      </c>
      <c r="R2" s="4" t="s">
        <v>3</v>
      </c>
    </row>
    <row r="3" spans="1:18">
      <c r="A3" s="1">
        <v>1968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>
        <f>H3*E3</f>
        <v>0</v>
      </c>
      <c r="K3">
        <f>I3*F3</f>
        <v>0</v>
      </c>
      <c r="L3" t="e">
        <f>(J3+K3)/(E3+F3)</f>
        <v>#DIV/0!</v>
      </c>
      <c r="M3">
        <f>J3</f>
        <v>0</v>
      </c>
      <c r="N3">
        <f>K3</f>
        <v>0</v>
      </c>
      <c r="O3">
        <f>E3</f>
        <v>0</v>
      </c>
      <c r="P3">
        <v>0</v>
      </c>
      <c r="Q3" t="e">
        <f>(M3+N3)/(O3+P3)</f>
        <v>#DIV/0!</v>
      </c>
      <c r="R3" s="1">
        <v>1968</v>
      </c>
    </row>
    <row r="4" spans="1:18">
      <c r="A4" s="1">
        <v>1969</v>
      </c>
      <c r="B4" s="1">
        <v>94</v>
      </c>
      <c r="C4" s="1">
        <v>0</v>
      </c>
      <c r="D4" s="1">
        <v>94</v>
      </c>
      <c r="E4" s="1">
        <v>9.6</v>
      </c>
      <c r="F4" s="1">
        <v>0</v>
      </c>
      <c r="G4" s="1">
        <v>9.6</v>
      </c>
      <c r="H4" s="1">
        <v>16.7</v>
      </c>
      <c r="I4" s="1">
        <v>0</v>
      </c>
      <c r="J4">
        <f t="shared" ref="J4:J48" si="0">H4*E4</f>
        <v>160.32</v>
      </c>
      <c r="K4">
        <f t="shared" ref="K4:K48" si="1">I4*F4</f>
        <v>0</v>
      </c>
      <c r="L4">
        <f t="shared" ref="L4:L48" si="2">(J4+K4)/(E4+F4)</f>
        <v>16.7</v>
      </c>
      <c r="M4">
        <f>M3+J4</f>
        <v>160.32</v>
      </c>
      <c r="N4">
        <f>N3+K4</f>
        <v>0</v>
      </c>
      <c r="O4">
        <f>E4+O3</f>
        <v>9.6</v>
      </c>
      <c r="P4">
        <f>F4+P3</f>
        <v>0</v>
      </c>
      <c r="Q4">
        <f t="shared" ref="Q4:Q48" si="3">(M4+N4)/(O4+P4)</f>
        <v>16.7</v>
      </c>
      <c r="R4" s="1">
        <v>1969</v>
      </c>
    </row>
    <row r="5" spans="1:18">
      <c r="A5" s="1">
        <v>1970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>
        <f t="shared" si="0"/>
        <v>0</v>
      </c>
      <c r="K5">
        <f t="shared" si="1"/>
        <v>0</v>
      </c>
      <c r="L5" t="e">
        <f t="shared" si="2"/>
        <v>#DIV/0!</v>
      </c>
      <c r="M5">
        <f>M4+J5</f>
        <v>160.32</v>
      </c>
      <c r="N5">
        <f t="shared" ref="N5:N48" si="4">N4+K5</f>
        <v>0</v>
      </c>
      <c r="O5">
        <f>E5+O4</f>
        <v>9.6</v>
      </c>
      <c r="P5">
        <f t="shared" ref="P5:P48" si="5">F5+P4</f>
        <v>0</v>
      </c>
      <c r="Q5">
        <f t="shared" si="3"/>
        <v>16.7</v>
      </c>
      <c r="R5" s="1">
        <v>1970</v>
      </c>
    </row>
    <row r="6" spans="1:18">
      <c r="A6" s="1">
        <v>1971</v>
      </c>
      <c r="B6" s="1">
        <v>193</v>
      </c>
      <c r="C6" s="1">
        <v>25</v>
      </c>
      <c r="D6" s="1">
        <v>218</v>
      </c>
      <c r="E6" s="1">
        <v>22.5</v>
      </c>
      <c r="F6" s="1">
        <v>10.4</v>
      </c>
      <c r="G6" s="1">
        <v>32.9</v>
      </c>
      <c r="H6" s="1">
        <v>15.9</v>
      </c>
      <c r="I6" s="1">
        <v>26.5</v>
      </c>
      <c r="J6">
        <f t="shared" si="0"/>
        <v>357.75</v>
      </c>
      <c r="K6">
        <f t="shared" si="1"/>
        <v>275.60000000000002</v>
      </c>
      <c r="L6">
        <f t="shared" si="2"/>
        <v>19.250759878419455</v>
      </c>
      <c r="M6">
        <f t="shared" ref="M6:M48" si="6">M5+J6</f>
        <v>518.06999999999994</v>
      </c>
      <c r="N6">
        <f t="shared" si="4"/>
        <v>275.60000000000002</v>
      </c>
      <c r="O6">
        <f>E6+O5</f>
        <v>32.1</v>
      </c>
      <c r="P6">
        <f t="shared" si="5"/>
        <v>10.4</v>
      </c>
      <c r="Q6">
        <f t="shared" si="3"/>
        <v>18.674588235294117</v>
      </c>
      <c r="R6" s="1">
        <v>1971</v>
      </c>
    </row>
    <row r="7" spans="1:18">
      <c r="A7" s="1">
        <v>1972</v>
      </c>
      <c r="B7" s="1">
        <v>256</v>
      </c>
      <c r="C7" s="1">
        <v>251</v>
      </c>
      <c r="D7" s="1">
        <v>507</v>
      </c>
      <c r="E7" s="1">
        <v>42.8</v>
      </c>
      <c r="F7" s="1">
        <v>88</v>
      </c>
      <c r="G7" s="1">
        <v>130.80000000000001</v>
      </c>
      <c r="H7" s="1">
        <v>12.4</v>
      </c>
      <c r="I7" s="1">
        <v>23.3</v>
      </c>
      <c r="J7">
        <f t="shared" si="0"/>
        <v>530.72</v>
      </c>
      <c r="K7">
        <f t="shared" si="1"/>
        <v>2050.4</v>
      </c>
      <c r="L7">
        <f t="shared" si="2"/>
        <v>19.733333333333331</v>
      </c>
      <c r="M7">
        <f t="shared" si="6"/>
        <v>1048.79</v>
      </c>
      <c r="N7">
        <f t="shared" si="4"/>
        <v>2326</v>
      </c>
      <c r="O7">
        <f t="shared" ref="O7:O48" si="7">E7+O6</f>
        <v>74.900000000000006</v>
      </c>
      <c r="P7">
        <f t="shared" si="5"/>
        <v>98.4</v>
      </c>
      <c r="Q7">
        <f t="shared" si="3"/>
        <v>19.473687247547605</v>
      </c>
      <c r="R7" s="1">
        <v>1972</v>
      </c>
    </row>
    <row r="8" spans="1:18">
      <c r="A8" s="1">
        <v>1973</v>
      </c>
      <c r="B8" s="1">
        <v>526</v>
      </c>
      <c r="C8" s="1">
        <v>113</v>
      </c>
      <c r="D8" s="1">
        <v>639</v>
      </c>
      <c r="E8" s="1">
        <v>87.7</v>
      </c>
      <c r="F8" s="1">
        <v>48.3</v>
      </c>
      <c r="G8" s="1">
        <v>135.9</v>
      </c>
      <c r="H8" s="1">
        <v>13.4</v>
      </c>
      <c r="I8" s="1">
        <v>21.5</v>
      </c>
      <c r="J8">
        <f t="shared" si="0"/>
        <v>1175.18</v>
      </c>
      <c r="K8">
        <f t="shared" si="1"/>
        <v>1038.45</v>
      </c>
      <c r="L8">
        <f t="shared" si="2"/>
        <v>16.276691176470589</v>
      </c>
      <c r="M8">
        <f t="shared" si="6"/>
        <v>2223.9700000000003</v>
      </c>
      <c r="N8">
        <f t="shared" si="4"/>
        <v>3364.45</v>
      </c>
      <c r="O8">
        <f t="shared" si="7"/>
        <v>162.60000000000002</v>
      </c>
      <c r="P8">
        <f t="shared" si="5"/>
        <v>146.69999999999999</v>
      </c>
      <c r="Q8">
        <f t="shared" si="3"/>
        <v>18.067959909473004</v>
      </c>
      <c r="R8" s="1">
        <v>1973</v>
      </c>
    </row>
    <row r="9" spans="1:18">
      <c r="A9" s="1">
        <v>1974</v>
      </c>
      <c r="B9" s="2">
        <v>1166</v>
      </c>
      <c r="C9" s="1">
        <v>571</v>
      </c>
      <c r="D9" s="2">
        <v>1737</v>
      </c>
      <c r="E9" s="1">
        <v>218.3</v>
      </c>
      <c r="F9" s="1">
        <v>206</v>
      </c>
      <c r="G9" s="1">
        <v>424.4</v>
      </c>
      <c r="H9" s="1">
        <v>13.2</v>
      </c>
      <c r="I9" s="1">
        <v>18.399999999999999</v>
      </c>
      <c r="J9">
        <f t="shared" si="0"/>
        <v>2881.56</v>
      </c>
      <c r="K9">
        <f t="shared" si="1"/>
        <v>3790.3999999999996</v>
      </c>
      <c r="L9">
        <f t="shared" si="2"/>
        <v>15.72462880037709</v>
      </c>
      <c r="M9">
        <f t="shared" si="6"/>
        <v>5105.5300000000007</v>
      </c>
      <c r="N9">
        <f t="shared" si="4"/>
        <v>7154.8499999999995</v>
      </c>
      <c r="O9">
        <f t="shared" si="7"/>
        <v>380.90000000000003</v>
      </c>
      <c r="P9">
        <f t="shared" si="5"/>
        <v>352.7</v>
      </c>
      <c r="Q9">
        <f t="shared" si="3"/>
        <v>16.71262268266085</v>
      </c>
      <c r="R9" s="1">
        <v>1974</v>
      </c>
    </row>
    <row r="10" spans="1:18">
      <c r="A10" s="1">
        <v>1975</v>
      </c>
      <c r="B10" s="1">
        <v>907</v>
      </c>
      <c r="C10" s="1">
        <v>737</v>
      </c>
      <c r="D10" s="2">
        <v>1644</v>
      </c>
      <c r="E10" s="1">
        <v>164.9</v>
      </c>
      <c r="F10" s="1">
        <v>299.39999999999998</v>
      </c>
      <c r="G10" s="1">
        <v>464.3</v>
      </c>
      <c r="H10" s="1">
        <v>17.2</v>
      </c>
      <c r="I10" s="1">
        <v>17.399999999999999</v>
      </c>
      <c r="J10">
        <f t="shared" si="0"/>
        <v>2836.28</v>
      </c>
      <c r="K10">
        <f t="shared" si="1"/>
        <v>5209.5599999999995</v>
      </c>
      <c r="L10">
        <f t="shared" si="2"/>
        <v>17.328968339435711</v>
      </c>
      <c r="M10">
        <f t="shared" si="6"/>
        <v>7941.8100000000013</v>
      </c>
      <c r="N10">
        <f t="shared" si="4"/>
        <v>12364.41</v>
      </c>
      <c r="O10">
        <f t="shared" si="7"/>
        <v>545.80000000000007</v>
      </c>
      <c r="P10">
        <f t="shared" si="5"/>
        <v>652.09999999999991</v>
      </c>
      <c r="Q10">
        <f t="shared" si="3"/>
        <v>16.951515151515149</v>
      </c>
      <c r="R10" s="1">
        <v>1975</v>
      </c>
    </row>
    <row r="11" spans="1:18">
      <c r="A11" s="1">
        <v>1976</v>
      </c>
      <c r="B11" s="2">
        <v>1544</v>
      </c>
      <c r="C11" s="1">
        <v>868</v>
      </c>
      <c r="D11" s="2">
        <v>2412</v>
      </c>
      <c r="E11" s="1">
        <v>274.10000000000002</v>
      </c>
      <c r="F11" s="1">
        <v>377</v>
      </c>
      <c r="G11" s="1">
        <v>651</v>
      </c>
      <c r="H11" s="1">
        <v>13.9</v>
      </c>
      <c r="I11" s="1">
        <v>21.8</v>
      </c>
      <c r="J11">
        <f t="shared" si="0"/>
        <v>3809.9900000000002</v>
      </c>
      <c r="K11">
        <f t="shared" si="1"/>
        <v>8218.6</v>
      </c>
      <c r="L11">
        <f t="shared" si="2"/>
        <v>18.474258946398404</v>
      </c>
      <c r="M11">
        <f t="shared" si="6"/>
        <v>11751.800000000001</v>
      </c>
      <c r="N11">
        <f t="shared" si="4"/>
        <v>20583.010000000002</v>
      </c>
      <c r="O11">
        <f t="shared" si="7"/>
        <v>819.90000000000009</v>
      </c>
      <c r="P11">
        <f t="shared" si="5"/>
        <v>1029.0999999999999</v>
      </c>
      <c r="Q11">
        <f t="shared" si="3"/>
        <v>17.487728501892917</v>
      </c>
      <c r="R11" s="1">
        <v>1976</v>
      </c>
    </row>
    <row r="12" spans="1:18">
      <c r="A12" s="1">
        <v>1977</v>
      </c>
      <c r="B12" s="2">
        <v>2015</v>
      </c>
      <c r="C12" s="2">
        <v>1085</v>
      </c>
      <c r="D12" s="2">
        <v>3100</v>
      </c>
      <c r="E12" s="1">
        <v>376.7</v>
      </c>
      <c r="F12" s="1">
        <v>457.2</v>
      </c>
      <c r="G12" s="1">
        <v>833.9</v>
      </c>
      <c r="H12" s="1">
        <v>16.899999999999999</v>
      </c>
      <c r="I12" s="1">
        <v>25.2</v>
      </c>
      <c r="J12">
        <f t="shared" si="0"/>
        <v>6366.23</v>
      </c>
      <c r="K12">
        <f t="shared" si="1"/>
        <v>11521.439999999999</v>
      </c>
      <c r="L12">
        <f t="shared" si="2"/>
        <v>21.450617580045567</v>
      </c>
      <c r="M12">
        <f t="shared" si="6"/>
        <v>18118.03</v>
      </c>
      <c r="N12">
        <f t="shared" si="4"/>
        <v>32104.45</v>
      </c>
      <c r="O12">
        <f t="shared" si="7"/>
        <v>1196.6000000000001</v>
      </c>
      <c r="P12">
        <f t="shared" si="5"/>
        <v>1486.3</v>
      </c>
      <c r="Q12">
        <f t="shared" si="3"/>
        <v>18.719475194751947</v>
      </c>
      <c r="R12" s="1">
        <v>1977</v>
      </c>
    </row>
    <row r="13" spans="1:18">
      <c r="A13" s="1">
        <v>1978</v>
      </c>
      <c r="B13" s="2">
        <v>2171</v>
      </c>
      <c r="C13" s="2">
        <v>1650</v>
      </c>
      <c r="D13" s="2">
        <v>3821</v>
      </c>
      <c r="E13" s="1">
        <v>370.8</v>
      </c>
      <c r="F13" s="1">
        <v>692.4</v>
      </c>
      <c r="G13" s="3">
        <v>1063.2</v>
      </c>
      <c r="H13" s="1">
        <v>19.7</v>
      </c>
      <c r="I13" s="1">
        <v>26.3</v>
      </c>
      <c r="J13">
        <f t="shared" si="0"/>
        <v>7304.76</v>
      </c>
      <c r="K13">
        <f t="shared" si="1"/>
        <v>18210.12</v>
      </c>
      <c r="L13">
        <f t="shared" si="2"/>
        <v>23.998194130925505</v>
      </c>
      <c r="M13">
        <f t="shared" si="6"/>
        <v>25422.79</v>
      </c>
      <c r="N13">
        <f t="shared" si="4"/>
        <v>50314.57</v>
      </c>
      <c r="O13">
        <f t="shared" si="7"/>
        <v>1567.4</v>
      </c>
      <c r="P13">
        <f t="shared" si="5"/>
        <v>2178.6999999999998</v>
      </c>
      <c r="Q13">
        <f t="shared" si="3"/>
        <v>20.217655695256401</v>
      </c>
      <c r="R13" s="1">
        <v>1978</v>
      </c>
    </row>
    <row r="14" spans="1:18">
      <c r="A14" s="1">
        <v>1979</v>
      </c>
      <c r="B14" s="2">
        <v>1967</v>
      </c>
      <c r="C14" s="2">
        <v>1634</v>
      </c>
      <c r="D14" s="2">
        <v>3601</v>
      </c>
      <c r="E14" s="1">
        <v>368.7</v>
      </c>
      <c r="F14" s="1">
        <v>708.4</v>
      </c>
      <c r="G14" s="3">
        <v>1077</v>
      </c>
      <c r="H14" s="1">
        <v>22.2</v>
      </c>
      <c r="I14" s="1">
        <v>27.1</v>
      </c>
      <c r="J14">
        <f t="shared" si="0"/>
        <v>8185.1399999999994</v>
      </c>
      <c r="K14">
        <f t="shared" si="1"/>
        <v>19197.64</v>
      </c>
      <c r="L14">
        <f t="shared" si="2"/>
        <v>25.422690557979763</v>
      </c>
      <c r="M14">
        <f t="shared" si="6"/>
        <v>33607.93</v>
      </c>
      <c r="N14">
        <f t="shared" si="4"/>
        <v>69512.209999999992</v>
      </c>
      <c r="O14">
        <f t="shared" si="7"/>
        <v>1936.1000000000001</v>
      </c>
      <c r="P14">
        <f t="shared" si="5"/>
        <v>2887.1</v>
      </c>
      <c r="Q14">
        <f t="shared" si="3"/>
        <v>21.380025709072811</v>
      </c>
      <c r="R14" s="1">
        <v>1979</v>
      </c>
    </row>
    <row r="15" spans="1:18">
      <c r="A15" s="1">
        <v>1980</v>
      </c>
      <c r="B15" s="2">
        <v>3031</v>
      </c>
      <c r="C15" s="2">
        <v>1456</v>
      </c>
      <c r="D15" s="2">
        <v>4487</v>
      </c>
      <c r="E15" s="1">
        <v>564.1</v>
      </c>
      <c r="F15" s="1">
        <v>617.6</v>
      </c>
      <c r="G15" s="3">
        <v>1181.8</v>
      </c>
      <c r="H15" s="1">
        <v>22.3</v>
      </c>
      <c r="I15" s="1">
        <v>29.8</v>
      </c>
      <c r="J15">
        <f t="shared" si="0"/>
        <v>12579.43</v>
      </c>
      <c r="K15">
        <f t="shared" si="1"/>
        <v>18404.48</v>
      </c>
      <c r="L15">
        <f t="shared" si="2"/>
        <v>26.219776593043918</v>
      </c>
      <c r="M15">
        <f t="shared" si="6"/>
        <v>46187.360000000001</v>
      </c>
      <c r="N15">
        <f t="shared" si="4"/>
        <v>87916.689999999988</v>
      </c>
      <c r="O15">
        <f t="shared" si="7"/>
        <v>2500.2000000000003</v>
      </c>
      <c r="P15">
        <f t="shared" si="5"/>
        <v>3504.7</v>
      </c>
      <c r="Q15">
        <f t="shared" si="3"/>
        <v>22.332436843244682</v>
      </c>
      <c r="R15" s="1">
        <v>1980</v>
      </c>
    </row>
    <row r="16" spans="1:18">
      <c r="A16" s="1">
        <v>1981</v>
      </c>
      <c r="B16" s="2">
        <v>2255</v>
      </c>
      <c r="C16" s="2">
        <v>1547</v>
      </c>
      <c r="D16" s="2">
        <v>3802</v>
      </c>
      <c r="E16" s="1">
        <v>419.3</v>
      </c>
      <c r="F16" s="1">
        <v>658.3</v>
      </c>
      <c r="G16" s="3">
        <v>1077.5999999999999</v>
      </c>
      <c r="H16" s="1">
        <v>23.9</v>
      </c>
      <c r="I16" s="1">
        <v>30.3</v>
      </c>
      <c r="J16">
        <f t="shared" si="0"/>
        <v>10021.27</v>
      </c>
      <c r="K16">
        <f t="shared" si="1"/>
        <v>19946.489999999998</v>
      </c>
      <c r="L16">
        <f t="shared" si="2"/>
        <v>27.809725315515962</v>
      </c>
      <c r="M16">
        <f t="shared" si="6"/>
        <v>56208.630000000005</v>
      </c>
      <c r="N16">
        <f t="shared" si="4"/>
        <v>107863.18</v>
      </c>
      <c r="O16">
        <f t="shared" si="7"/>
        <v>2919.5000000000005</v>
      </c>
      <c r="P16">
        <f t="shared" si="5"/>
        <v>4163</v>
      </c>
      <c r="Q16">
        <f t="shared" si="3"/>
        <v>23.165804447582069</v>
      </c>
      <c r="R16" s="1">
        <v>1981</v>
      </c>
    </row>
    <row r="17" spans="1:18">
      <c r="A17" s="1">
        <v>1982</v>
      </c>
      <c r="B17" s="2">
        <v>1679</v>
      </c>
      <c r="C17" s="2">
        <v>1498</v>
      </c>
      <c r="D17" s="2">
        <v>3177</v>
      </c>
      <c r="E17" s="1">
        <v>306.8</v>
      </c>
      <c r="F17" s="1">
        <v>640.29999999999995</v>
      </c>
      <c r="G17" s="1">
        <v>947.1</v>
      </c>
      <c r="H17" s="1">
        <v>24.5</v>
      </c>
      <c r="I17" s="1">
        <v>29.7</v>
      </c>
      <c r="J17">
        <f t="shared" si="0"/>
        <v>7516.6</v>
      </c>
      <c r="K17">
        <f t="shared" si="1"/>
        <v>19016.91</v>
      </c>
      <c r="L17">
        <f t="shared" si="2"/>
        <v>28.015531622848702</v>
      </c>
      <c r="M17">
        <f t="shared" si="6"/>
        <v>63725.23</v>
      </c>
      <c r="N17">
        <f t="shared" si="4"/>
        <v>126880.09</v>
      </c>
      <c r="O17">
        <f t="shared" si="7"/>
        <v>3226.3000000000006</v>
      </c>
      <c r="P17">
        <f t="shared" si="5"/>
        <v>4803.3</v>
      </c>
      <c r="Q17">
        <f t="shared" si="3"/>
        <v>23.737835010461293</v>
      </c>
      <c r="R17" s="1">
        <v>1982</v>
      </c>
    </row>
    <row r="18" spans="1:18">
      <c r="A18" s="1">
        <v>1983</v>
      </c>
      <c r="B18" s="2">
        <v>2530</v>
      </c>
      <c r="C18" s="2">
        <v>1771</v>
      </c>
      <c r="D18" s="2">
        <v>4301</v>
      </c>
      <c r="E18" s="1">
        <v>460.3</v>
      </c>
      <c r="F18" s="1">
        <v>769.1</v>
      </c>
      <c r="G18" s="3">
        <v>1229.4000000000001</v>
      </c>
      <c r="H18" s="1">
        <v>26.9</v>
      </c>
      <c r="I18" s="1">
        <v>30.3</v>
      </c>
      <c r="J18">
        <f t="shared" si="0"/>
        <v>12382.07</v>
      </c>
      <c r="K18">
        <f t="shared" si="1"/>
        <v>23303.73</v>
      </c>
      <c r="L18">
        <f t="shared" si="2"/>
        <v>29.02700504311046</v>
      </c>
      <c r="M18">
        <f t="shared" si="6"/>
        <v>76107.3</v>
      </c>
      <c r="N18">
        <f t="shared" si="4"/>
        <v>150183.82</v>
      </c>
      <c r="O18">
        <f t="shared" si="7"/>
        <v>3686.6000000000008</v>
      </c>
      <c r="P18">
        <f t="shared" si="5"/>
        <v>5572.4000000000005</v>
      </c>
      <c r="Q18">
        <f t="shared" si="3"/>
        <v>24.440125283507932</v>
      </c>
      <c r="R18" s="1">
        <v>1983</v>
      </c>
    </row>
    <row r="19" spans="1:18">
      <c r="A19" s="1">
        <v>1984</v>
      </c>
      <c r="B19" s="2">
        <v>2431</v>
      </c>
      <c r="C19" s="2">
        <v>1933</v>
      </c>
      <c r="D19" s="2">
        <v>4364</v>
      </c>
      <c r="E19" s="1">
        <v>442.9</v>
      </c>
      <c r="F19" s="1">
        <v>839.4</v>
      </c>
      <c r="G19" s="3">
        <v>1282.3</v>
      </c>
      <c r="H19" s="1">
        <v>25.6</v>
      </c>
      <c r="I19" s="1">
        <v>29.5</v>
      </c>
      <c r="J19">
        <f t="shared" si="0"/>
        <v>11338.24</v>
      </c>
      <c r="K19">
        <f t="shared" si="1"/>
        <v>24762.3</v>
      </c>
      <c r="L19">
        <f t="shared" si="2"/>
        <v>28.152959525851987</v>
      </c>
      <c r="M19">
        <f t="shared" si="6"/>
        <v>87445.540000000008</v>
      </c>
      <c r="N19">
        <f t="shared" si="4"/>
        <v>174946.12</v>
      </c>
      <c r="O19">
        <f t="shared" si="7"/>
        <v>4129.5000000000009</v>
      </c>
      <c r="P19">
        <f t="shared" si="5"/>
        <v>6411.8</v>
      </c>
      <c r="Q19">
        <f t="shared" si="3"/>
        <v>24.891774259341826</v>
      </c>
      <c r="R19" s="1">
        <v>1984</v>
      </c>
    </row>
    <row r="20" spans="1:18">
      <c r="A20" s="1">
        <v>1985</v>
      </c>
      <c r="B20" s="2">
        <v>2989</v>
      </c>
      <c r="C20" s="2">
        <v>2033</v>
      </c>
      <c r="D20" s="2">
        <v>5022</v>
      </c>
      <c r="E20" s="1">
        <v>542.6</v>
      </c>
      <c r="F20" s="1">
        <v>859.7</v>
      </c>
      <c r="G20" s="3">
        <v>1402.3</v>
      </c>
      <c r="H20" s="1">
        <v>23.6</v>
      </c>
      <c r="I20" s="1">
        <v>32</v>
      </c>
      <c r="J20">
        <f t="shared" si="0"/>
        <v>12805.36</v>
      </c>
      <c r="K20">
        <f t="shared" si="1"/>
        <v>27510.400000000001</v>
      </c>
      <c r="L20">
        <f t="shared" si="2"/>
        <v>28.749739713328101</v>
      </c>
      <c r="M20">
        <f t="shared" si="6"/>
        <v>100250.90000000001</v>
      </c>
      <c r="N20">
        <f t="shared" si="4"/>
        <v>202456.52</v>
      </c>
      <c r="O20">
        <f t="shared" si="7"/>
        <v>4672.1000000000013</v>
      </c>
      <c r="P20">
        <f t="shared" si="5"/>
        <v>7271.5</v>
      </c>
      <c r="Q20">
        <f t="shared" si="3"/>
        <v>25.344738604775774</v>
      </c>
      <c r="R20" s="1">
        <v>1985</v>
      </c>
    </row>
    <row r="21" spans="1:18">
      <c r="A21" s="1">
        <v>1986</v>
      </c>
      <c r="B21" s="2">
        <v>2459</v>
      </c>
      <c r="C21" s="2">
        <v>2255</v>
      </c>
      <c r="D21" s="2">
        <v>4714</v>
      </c>
      <c r="E21" s="1">
        <v>440.6</v>
      </c>
      <c r="F21" s="1">
        <v>979.3</v>
      </c>
      <c r="G21" s="3">
        <v>1419.9</v>
      </c>
      <c r="H21" s="1">
        <v>20.8</v>
      </c>
      <c r="I21" s="1">
        <v>30.8</v>
      </c>
      <c r="J21">
        <f t="shared" si="0"/>
        <v>9164.4800000000014</v>
      </c>
      <c r="K21">
        <f t="shared" si="1"/>
        <v>30162.44</v>
      </c>
      <c r="L21">
        <f t="shared" si="2"/>
        <v>27.696964574970064</v>
      </c>
      <c r="M21">
        <f t="shared" si="6"/>
        <v>109415.38</v>
      </c>
      <c r="N21">
        <f t="shared" si="4"/>
        <v>232618.96</v>
      </c>
      <c r="O21">
        <f t="shared" si="7"/>
        <v>5112.7000000000016</v>
      </c>
      <c r="P21">
        <f t="shared" si="5"/>
        <v>8250.7999999999993</v>
      </c>
      <c r="Q21">
        <f t="shared" si="3"/>
        <v>25.59466756463501</v>
      </c>
      <c r="R21" s="1">
        <v>1986</v>
      </c>
    </row>
    <row r="22" spans="1:18">
      <c r="A22" s="1">
        <v>1987</v>
      </c>
      <c r="B22" s="2">
        <v>3316</v>
      </c>
      <c r="C22" s="2">
        <v>2566</v>
      </c>
      <c r="D22" s="2">
        <v>5882</v>
      </c>
      <c r="E22" s="1">
        <v>595.9</v>
      </c>
      <c r="F22" s="3">
        <v>1095.7</v>
      </c>
      <c r="G22" s="3">
        <v>1691.7</v>
      </c>
      <c r="H22" s="1">
        <v>22.7</v>
      </c>
      <c r="I22" s="1">
        <v>31.5</v>
      </c>
      <c r="J22">
        <f t="shared" si="0"/>
        <v>13526.929999999998</v>
      </c>
      <c r="K22">
        <f t="shared" si="1"/>
        <v>34514.550000000003</v>
      </c>
      <c r="L22">
        <f t="shared" si="2"/>
        <v>28.400023646252073</v>
      </c>
      <c r="M22">
        <f t="shared" si="6"/>
        <v>122942.31</v>
      </c>
      <c r="N22">
        <f t="shared" si="4"/>
        <v>267133.51</v>
      </c>
      <c r="O22">
        <f t="shared" si="7"/>
        <v>5708.6000000000013</v>
      </c>
      <c r="P22">
        <f t="shared" si="5"/>
        <v>9346.5</v>
      </c>
      <c r="Q22">
        <f t="shared" si="3"/>
        <v>25.909879044310564</v>
      </c>
      <c r="R22" s="1">
        <v>1987</v>
      </c>
    </row>
    <row r="23" spans="1:18">
      <c r="A23" s="1">
        <v>1988</v>
      </c>
      <c r="B23" s="2">
        <v>2955</v>
      </c>
      <c r="C23" s="2">
        <v>2574</v>
      </c>
      <c r="D23" s="2">
        <v>5529</v>
      </c>
      <c r="E23" s="1">
        <v>535.1</v>
      </c>
      <c r="F23" s="3">
        <v>1093.8</v>
      </c>
      <c r="G23" s="3">
        <v>1628.9</v>
      </c>
      <c r="H23" s="1">
        <v>24.5</v>
      </c>
      <c r="I23" s="1">
        <v>33.700000000000003</v>
      </c>
      <c r="J23">
        <f t="shared" si="0"/>
        <v>13109.95</v>
      </c>
      <c r="K23">
        <f t="shared" si="1"/>
        <v>36861.060000000005</v>
      </c>
      <c r="L23">
        <f t="shared" si="2"/>
        <v>30.677764135306038</v>
      </c>
      <c r="M23">
        <f t="shared" si="6"/>
        <v>136052.26</v>
      </c>
      <c r="N23">
        <f t="shared" si="4"/>
        <v>303994.57</v>
      </c>
      <c r="O23">
        <f t="shared" si="7"/>
        <v>6243.7000000000016</v>
      </c>
      <c r="P23">
        <f t="shared" si="5"/>
        <v>10440.299999999999</v>
      </c>
      <c r="Q23">
        <f t="shared" si="3"/>
        <v>26.375379405418364</v>
      </c>
      <c r="R23" s="1">
        <v>1988</v>
      </c>
    </row>
    <row r="24" spans="1:18">
      <c r="A24" s="1">
        <v>1989</v>
      </c>
      <c r="B24" s="2">
        <v>3803</v>
      </c>
      <c r="C24" s="2">
        <v>2719</v>
      </c>
      <c r="D24" s="2">
        <v>6522</v>
      </c>
      <c r="E24" s="1">
        <v>691.6</v>
      </c>
      <c r="F24" s="3">
        <v>1184.5999999999999</v>
      </c>
      <c r="G24" s="3">
        <v>1876.2</v>
      </c>
      <c r="H24" s="1">
        <v>22.4</v>
      </c>
      <c r="I24" s="1">
        <v>32.700000000000003</v>
      </c>
      <c r="J24">
        <f t="shared" si="0"/>
        <v>15491.84</v>
      </c>
      <c r="K24">
        <f t="shared" si="1"/>
        <v>38736.42</v>
      </c>
      <c r="L24">
        <f t="shared" si="2"/>
        <v>28.903240592687347</v>
      </c>
      <c r="M24">
        <f t="shared" si="6"/>
        <v>151544.1</v>
      </c>
      <c r="N24">
        <f t="shared" si="4"/>
        <v>342730.99</v>
      </c>
      <c r="O24">
        <f t="shared" si="7"/>
        <v>6935.300000000002</v>
      </c>
      <c r="P24">
        <f t="shared" si="5"/>
        <v>11624.9</v>
      </c>
      <c r="Q24">
        <f t="shared" si="3"/>
        <v>26.630913998771561</v>
      </c>
      <c r="R24" s="1">
        <v>1989</v>
      </c>
    </row>
    <row r="25" spans="1:18">
      <c r="A25" s="1">
        <v>1990</v>
      </c>
      <c r="B25" s="2">
        <v>3751</v>
      </c>
      <c r="C25" s="2">
        <v>3435</v>
      </c>
      <c r="D25" s="2">
        <v>7186</v>
      </c>
      <c r="E25" s="1">
        <v>681.1</v>
      </c>
      <c r="F25" s="3">
        <v>1480.8</v>
      </c>
      <c r="G25" s="3">
        <v>2161.9</v>
      </c>
      <c r="H25" s="1">
        <v>25.4</v>
      </c>
      <c r="I25" s="1">
        <v>34.6</v>
      </c>
      <c r="J25">
        <f t="shared" si="0"/>
        <v>17299.939999999999</v>
      </c>
      <c r="K25">
        <f t="shared" si="1"/>
        <v>51235.68</v>
      </c>
      <c r="L25">
        <f t="shared" si="2"/>
        <v>31.701568065127894</v>
      </c>
      <c r="M25">
        <f t="shared" si="6"/>
        <v>168844.04</v>
      </c>
      <c r="N25">
        <f t="shared" si="4"/>
        <v>393966.67</v>
      </c>
      <c r="O25">
        <f t="shared" si="7"/>
        <v>7616.4000000000024</v>
      </c>
      <c r="P25">
        <f t="shared" si="5"/>
        <v>13105.699999999999</v>
      </c>
      <c r="Q25">
        <f t="shared" si="3"/>
        <v>27.159926358814982</v>
      </c>
      <c r="R25" s="1">
        <v>1990</v>
      </c>
    </row>
    <row r="26" spans="1:18">
      <c r="A26" s="1">
        <v>1991</v>
      </c>
      <c r="B26" s="2">
        <v>2926</v>
      </c>
      <c r="C26" s="2">
        <v>2804</v>
      </c>
      <c r="D26" s="2">
        <v>5730</v>
      </c>
      <c r="E26" s="1">
        <v>527.1</v>
      </c>
      <c r="F26" s="3">
        <v>1218.5999999999999</v>
      </c>
      <c r="G26" s="3">
        <v>1745.8</v>
      </c>
      <c r="H26" s="1">
        <v>28.2</v>
      </c>
      <c r="I26" s="1">
        <v>35.700000000000003</v>
      </c>
      <c r="J26">
        <f t="shared" si="0"/>
        <v>14864.220000000001</v>
      </c>
      <c r="K26">
        <f t="shared" si="1"/>
        <v>43504.02</v>
      </c>
      <c r="L26">
        <f t="shared" si="2"/>
        <v>33.435435641862867</v>
      </c>
      <c r="M26">
        <f t="shared" si="6"/>
        <v>183708.26</v>
      </c>
      <c r="N26">
        <f t="shared" si="4"/>
        <v>437470.69</v>
      </c>
      <c r="O26">
        <f t="shared" si="7"/>
        <v>8143.5000000000027</v>
      </c>
      <c r="P26">
        <f t="shared" si="5"/>
        <v>14324.3</v>
      </c>
      <c r="Q26">
        <f t="shared" si="3"/>
        <v>27.647520006409167</v>
      </c>
      <c r="R26" s="1">
        <v>1991</v>
      </c>
    </row>
    <row r="27" spans="1:18">
      <c r="A27" s="1">
        <v>1992</v>
      </c>
      <c r="B27" s="2">
        <v>3932</v>
      </c>
      <c r="C27" s="2">
        <v>3577</v>
      </c>
      <c r="D27" s="2">
        <v>7509</v>
      </c>
      <c r="E27" s="1">
        <v>713.1</v>
      </c>
      <c r="F27" s="3">
        <v>1543</v>
      </c>
      <c r="G27" s="3">
        <v>2256.1</v>
      </c>
      <c r="H27" s="1">
        <v>28.9</v>
      </c>
      <c r="I27" s="1">
        <v>36.799999999999997</v>
      </c>
      <c r="J27">
        <f t="shared" si="0"/>
        <v>20608.59</v>
      </c>
      <c r="K27">
        <f t="shared" si="1"/>
        <v>56782.399999999994</v>
      </c>
      <c r="L27">
        <f t="shared" si="2"/>
        <v>34.302996321085054</v>
      </c>
      <c r="M27">
        <f t="shared" si="6"/>
        <v>204316.85</v>
      </c>
      <c r="N27">
        <f t="shared" si="4"/>
        <v>494253.08999999997</v>
      </c>
      <c r="O27">
        <f t="shared" si="7"/>
        <v>8856.6000000000022</v>
      </c>
      <c r="P27">
        <f t="shared" si="5"/>
        <v>15867.3</v>
      </c>
      <c r="Q27">
        <f t="shared" si="3"/>
        <v>28.254844098220747</v>
      </c>
      <c r="R27" s="1">
        <v>1992</v>
      </c>
    </row>
    <row r="28" spans="1:18">
      <c r="A28" s="1">
        <v>1993</v>
      </c>
      <c r="B28" s="2">
        <v>3763</v>
      </c>
      <c r="C28" s="2">
        <v>3400</v>
      </c>
      <c r="D28" s="2">
        <v>7163</v>
      </c>
      <c r="E28" s="1">
        <v>678</v>
      </c>
      <c r="F28" s="3">
        <v>1477</v>
      </c>
      <c r="G28" s="3">
        <v>2155.1</v>
      </c>
      <c r="H28" s="1">
        <v>30.3</v>
      </c>
      <c r="I28" s="1">
        <v>39.200000000000003</v>
      </c>
      <c r="J28">
        <f t="shared" si="0"/>
        <v>20543.400000000001</v>
      </c>
      <c r="K28">
        <f t="shared" si="1"/>
        <v>57898.400000000001</v>
      </c>
      <c r="L28">
        <f t="shared" si="2"/>
        <v>36.399907192575405</v>
      </c>
      <c r="M28">
        <f t="shared" si="6"/>
        <v>224860.25</v>
      </c>
      <c r="N28">
        <f t="shared" si="4"/>
        <v>552151.49</v>
      </c>
      <c r="O28">
        <f t="shared" si="7"/>
        <v>9534.6000000000022</v>
      </c>
      <c r="P28">
        <f t="shared" si="5"/>
        <v>17344.3</v>
      </c>
      <c r="Q28">
        <f t="shared" si="3"/>
        <v>28.907869741693297</v>
      </c>
      <c r="R28" s="1">
        <v>1993</v>
      </c>
    </row>
    <row r="29" spans="1:18">
      <c r="A29" s="1">
        <v>1994</v>
      </c>
      <c r="B29" s="2">
        <v>3776</v>
      </c>
      <c r="C29" s="2">
        <v>2746</v>
      </c>
      <c r="D29" s="2">
        <v>6522</v>
      </c>
      <c r="E29" s="1">
        <v>676</v>
      </c>
      <c r="F29" s="3">
        <v>1176</v>
      </c>
      <c r="G29" s="3">
        <v>1852</v>
      </c>
      <c r="H29" s="1">
        <v>33.200000000000003</v>
      </c>
      <c r="I29" s="1">
        <v>40.299999999999997</v>
      </c>
      <c r="J29">
        <f t="shared" si="0"/>
        <v>22443.200000000001</v>
      </c>
      <c r="K29">
        <f t="shared" si="1"/>
        <v>47392.799999999996</v>
      </c>
      <c r="L29">
        <f t="shared" si="2"/>
        <v>37.708423326133911</v>
      </c>
      <c r="M29">
        <f t="shared" si="6"/>
        <v>247303.45</v>
      </c>
      <c r="N29">
        <f t="shared" si="4"/>
        <v>599544.29</v>
      </c>
      <c r="O29">
        <f t="shared" si="7"/>
        <v>10210.600000000002</v>
      </c>
      <c r="P29">
        <f t="shared" si="5"/>
        <v>18520.3</v>
      </c>
      <c r="Q29">
        <f t="shared" si="3"/>
        <v>29.475155320578192</v>
      </c>
      <c r="R29" s="1">
        <v>1994</v>
      </c>
    </row>
    <row r="30" spans="1:18">
      <c r="A30" s="1">
        <v>1995</v>
      </c>
      <c r="B30" s="2">
        <v>4391</v>
      </c>
      <c r="C30" s="2">
        <v>3737</v>
      </c>
      <c r="D30" s="2">
        <v>8128</v>
      </c>
      <c r="E30" s="1">
        <v>780.6</v>
      </c>
      <c r="F30" s="3">
        <v>1627.3</v>
      </c>
      <c r="G30" s="3">
        <v>2407.9</v>
      </c>
      <c r="H30" s="1">
        <v>32.799999999999997</v>
      </c>
      <c r="I30" s="1">
        <v>40.9</v>
      </c>
      <c r="J30">
        <f t="shared" si="0"/>
        <v>25603.68</v>
      </c>
      <c r="K30">
        <f t="shared" si="1"/>
        <v>66556.569999999992</v>
      </c>
      <c r="L30">
        <f t="shared" si="2"/>
        <v>38.27411852651688</v>
      </c>
      <c r="M30">
        <f t="shared" si="6"/>
        <v>272907.13</v>
      </c>
      <c r="N30">
        <f t="shared" si="4"/>
        <v>666100.86</v>
      </c>
      <c r="O30">
        <f t="shared" si="7"/>
        <v>10991.200000000003</v>
      </c>
      <c r="P30">
        <f t="shared" si="5"/>
        <v>20147.599999999999</v>
      </c>
      <c r="Q30">
        <f t="shared" si="3"/>
        <v>30.155561229077545</v>
      </c>
      <c r="R30" s="1">
        <v>1995</v>
      </c>
    </row>
    <row r="31" spans="1:18">
      <c r="A31" s="1">
        <v>1996</v>
      </c>
      <c r="B31" s="2">
        <v>4663</v>
      </c>
      <c r="C31" s="2">
        <v>3537</v>
      </c>
      <c r="D31" s="2">
        <v>8200</v>
      </c>
      <c r="E31" s="1">
        <v>827.4</v>
      </c>
      <c r="F31" s="3">
        <v>1514.4</v>
      </c>
      <c r="G31" s="3">
        <v>2341.9</v>
      </c>
      <c r="H31" s="1">
        <v>35.200000000000003</v>
      </c>
      <c r="I31" s="1">
        <v>39.1</v>
      </c>
      <c r="J31">
        <f t="shared" si="0"/>
        <v>29124.480000000003</v>
      </c>
      <c r="K31">
        <f t="shared" si="1"/>
        <v>59213.040000000008</v>
      </c>
      <c r="L31">
        <f t="shared" si="2"/>
        <v>37.722059953881633</v>
      </c>
      <c r="M31">
        <f t="shared" si="6"/>
        <v>302031.61</v>
      </c>
      <c r="N31">
        <f t="shared" si="4"/>
        <v>725313.9</v>
      </c>
      <c r="O31">
        <f t="shared" si="7"/>
        <v>11818.600000000002</v>
      </c>
      <c r="P31">
        <f t="shared" si="5"/>
        <v>21662</v>
      </c>
      <c r="Q31">
        <f t="shared" si="3"/>
        <v>30.684799854243945</v>
      </c>
      <c r="R31" s="1">
        <v>1996</v>
      </c>
    </row>
    <row r="32" spans="1:18">
      <c r="A32" s="1">
        <v>1997</v>
      </c>
      <c r="B32" s="2">
        <v>3850</v>
      </c>
      <c r="C32" s="2">
        <v>3338</v>
      </c>
      <c r="D32" s="2">
        <v>7188</v>
      </c>
      <c r="E32" s="1">
        <v>673.7</v>
      </c>
      <c r="F32" s="3">
        <v>1476.5</v>
      </c>
      <c r="G32" s="3">
        <v>2150.1999999999998</v>
      </c>
      <c r="H32" s="1">
        <v>35.5</v>
      </c>
      <c r="I32" s="1">
        <v>40.6</v>
      </c>
      <c r="J32">
        <f t="shared" si="0"/>
        <v>23916.350000000002</v>
      </c>
      <c r="K32">
        <f t="shared" si="1"/>
        <v>59945.9</v>
      </c>
      <c r="L32">
        <f t="shared" si="2"/>
        <v>39.002069574923269</v>
      </c>
      <c r="M32">
        <f t="shared" si="6"/>
        <v>325947.95999999996</v>
      </c>
      <c r="N32">
        <f t="shared" si="4"/>
        <v>785259.8</v>
      </c>
      <c r="O32">
        <f t="shared" si="7"/>
        <v>12492.300000000003</v>
      </c>
      <c r="P32">
        <f t="shared" si="5"/>
        <v>23138.5</v>
      </c>
      <c r="Q32">
        <f t="shared" si="3"/>
        <v>31.18671935516463</v>
      </c>
      <c r="R32" s="1">
        <v>1997</v>
      </c>
    </row>
    <row r="33" spans="1:18">
      <c r="A33" s="1">
        <v>1998</v>
      </c>
      <c r="B33" s="2">
        <v>3816</v>
      </c>
      <c r="C33" s="2">
        <v>2157</v>
      </c>
      <c r="D33" s="2">
        <v>5973</v>
      </c>
      <c r="E33" s="1">
        <v>665.3</v>
      </c>
      <c r="F33" s="1">
        <v>930.8</v>
      </c>
      <c r="G33" s="3">
        <v>1596.1</v>
      </c>
      <c r="H33" s="1">
        <v>36.200000000000003</v>
      </c>
      <c r="I33" s="1">
        <v>44</v>
      </c>
      <c r="J33">
        <f t="shared" si="0"/>
        <v>24083.86</v>
      </c>
      <c r="K33">
        <f t="shared" si="1"/>
        <v>40955.199999999997</v>
      </c>
      <c r="L33">
        <f t="shared" si="2"/>
        <v>40.748737547772699</v>
      </c>
      <c r="M33">
        <f t="shared" si="6"/>
        <v>350031.81999999995</v>
      </c>
      <c r="N33">
        <f t="shared" si="4"/>
        <v>826215</v>
      </c>
      <c r="O33">
        <f t="shared" si="7"/>
        <v>13157.600000000002</v>
      </c>
      <c r="P33">
        <f t="shared" si="5"/>
        <v>24069.3</v>
      </c>
      <c r="Q33">
        <f t="shared" si="3"/>
        <v>31.596690027909919</v>
      </c>
      <c r="R33" s="1">
        <v>1998</v>
      </c>
    </row>
    <row r="34" spans="1:18">
      <c r="A34" s="1">
        <v>1999</v>
      </c>
      <c r="B34" s="2">
        <v>4320</v>
      </c>
      <c r="C34" s="2">
        <v>3552</v>
      </c>
      <c r="D34" s="2">
        <v>7872</v>
      </c>
      <c r="E34" s="1">
        <v>752.3</v>
      </c>
      <c r="F34" s="3">
        <v>1555.5</v>
      </c>
      <c r="G34" s="3">
        <v>2307.8000000000002</v>
      </c>
      <c r="H34" s="1">
        <v>35.700000000000003</v>
      </c>
      <c r="I34" s="1">
        <v>44.2</v>
      </c>
      <c r="J34">
        <f t="shared" si="0"/>
        <v>26857.11</v>
      </c>
      <c r="K34">
        <f t="shared" si="1"/>
        <v>68753.100000000006</v>
      </c>
      <c r="L34">
        <f t="shared" si="2"/>
        <v>41.429157639310162</v>
      </c>
      <c r="M34">
        <f t="shared" si="6"/>
        <v>376888.92999999993</v>
      </c>
      <c r="N34">
        <f t="shared" si="4"/>
        <v>894968.1</v>
      </c>
      <c r="O34">
        <f t="shared" si="7"/>
        <v>13909.900000000001</v>
      </c>
      <c r="P34">
        <f t="shared" si="5"/>
        <v>25624.799999999999</v>
      </c>
      <c r="Q34">
        <f t="shared" si="3"/>
        <v>32.170650845965696</v>
      </c>
      <c r="R34" s="1">
        <v>1999</v>
      </c>
    </row>
    <row r="35" spans="1:18">
      <c r="A35" s="1">
        <v>2000</v>
      </c>
      <c r="B35" s="2">
        <v>4603</v>
      </c>
      <c r="C35" s="2">
        <v>3122</v>
      </c>
      <c r="D35" s="2">
        <v>7725</v>
      </c>
      <c r="E35" s="1">
        <v>800.4</v>
      </c>
      <c r="F35" s="3">
        <v>1368</v>
      </c>
      <c r="G35" s="3">
        <v>2168.4</v>
      </c>
      <c r="H35" s="1">
        <v>38.299999999999997</v>
      </c>
      <c r="I35" s="1">
        <v>44.9</v>
      </c>
      <c r="J35">
        <f t="shared" si="0"/>
        <v>30655.319999999996</v>
      </c>
      <c r="K35">
        <f t="shared" si="1"/>
        <v>61423.199999999997</v>
      </c>
      <c r="L35">
        <f t="shared" si="2"/>
        <v>42.46380741560597</v>
      </c>
      <c r="M35">
        <f t="shared" si="6"/>
        <v>407544.24999999994</v>
      </c>
      <c r="N35">
        <f t="shared" si="4"/>
        <v>956391.29999999993</v>
      </c>
      <c r="O35">
        <f t="shared" si="7"/>
        <v>14710.300000000001</v>
      </c>
      <c r="P35">
        <f t="shared" si="5"/>
        <v>26992.799999999999</v>
      </c>
      <c r="Q35">
        <f t="shared" si="3"/>
        <v>32.70585520021293</v>
      </c>
      <c r="R35" s="1">
        <v>2000</v>
      </c>
    </row>
    <row r="36" spans="1:18">
      <c r="A36" s="1">
        <v>2001</v>
      </c>
      <c r="B36" s="2">
        <v>3617</v>
      </c>
      <c r="C36" s="2">
        <v>2896</v>
      </c>
      <c r="D36" s="2">
        <v>6513</v>
      </c>
      <c r="E36" s="1">
        <v>623.70000000000005</v>
      </c>
      <c r="F36" s="3">
        <v>1270.5999999999999</v>
      </c>
      <c r="G36" s="3">
        <v>1894.3</v>
      </c>
      <c r="H36" s="1">
        <v>40.1</v>
      </c>
      <c r="I36" s="1">
        <v>45.5</v>
      </c>
      <c r="J36">
        <f t="shared" si="0"/>
        <v>25010.370000000003</v>
      </c>
      <c r="K36">
        <f t="shared" si="1"/>
        <v>57812.299999999996</v>
      </c>
      <c r="L36">
        <f t="shared" si="2"/>
        <v>43.722045082616269</v>
      </c>
      <c r="M36">
        <f t="shared" si="6"/>
        <v>432554.61999999994</v>
      </c>
      <c r="N36">
        <f t="shared" si="4"/>
        <v>1014203.6</v>
      </c>
      <c r="O36">
        <f t="shared" si="7"/>
        <v>15334.000000000002</v>
      </c>
      <c r="P36">
        <f t="shared" si="5"/>
        <v>28263.399999999998</v>
      </c>
      <c r="Q36">
        <f t="shared" si="3"/>
        <v>33.184506874263143</v>
      </c>
      <c r="R36" s="1">
        <v>2001</v>
      </c>
    </row>
    <row r="37" spans="1:18">
      <c r="A37" s="1">
        <v>2002</v>
      </c>
      <c r="B37" s="2">
        <v>4148</v>
      </c>
      <c r="C37" s="2">
        <v>3765</v>
      </c>
      <c r="D37" s="2">
        <v>7913</v>
      </c>
      <c r="E37" s="1">
        <v>717.6</v>
      </c>
      <c r="F37" s="3">
        <v>1630</v>
      </c>
      <c r="G37" s="3">
        <v>2347.5</v>
      </c>
      <c r="H37" s="1">
        <v>40.200000000000003</v>
      </c>
      <c r="I37" s="1">
        <v>46</v>
      </c>
      <c r="J37">
        <f t="shared" si="0"/>
        <v>28847.520000000004</v>
      </c>
      <c r="K37">
        <f t="shared" si="1"/>
        <v>74980</v>
      </c>
      <c r="L37">
        <f t="shared" si="2"/>
        <v>44.227091497699782</v>
      </c>
      <c r="M37">
        <f t="shared" si="6"/>
        <v>461402.13999999996</v>
      </c>
      <c r="N37">
        <f t="shared" si="4"/>
        <v>1089183.6000000001</v>
      </c>
      <c r="O37">
        <f t="shared" si="7"/>
        <v>16051.600000000002</v>
      </c>
      <c r="P37">
        <f t="shared" si="5"/>
        <v>29893.399999999998</v>
      </c>
      <c r="Q37">
        <f t="shared" si="3"/>
        <v>33.748737403417131</v>
      </c>
      <c r="R37" s="1">
        <v>2002</v>
      </c>
    </row>
    <row r="38" spans="1:18">
      <c r="A38" s="1">
        <v>2003</v>
      </c>
      <c r="B38" s="2">
        <v>4584</v>
      </c>
      <c r="C38" s="2">
        <v>3585</v>
      </c>
      <c r="D38" s="2">
        <v>8169</v>
      </c>
      <c r="E38" s="1">
        <v>792.9</v>
      </c>
      <c r="F38" s="3">
        <v>1572</v>
      </c>
      <c r="G38" s="3">
        <v>2364.9</v>
      </c>
      <c r="H38" s="1">
        <v>39.5</v>
      </c>
      <c r="I38" s="1">
        <v>46.4</v>
      </c>
      <c r="J38">
        <f t="shared" si="0"/>
        <v>31319.55</v>
      </c>
      <c r="K38">
        <f t="shared" si="1"/>
        <v>72940.800000000003</v>
      </c>
      <c r="L38">
        <f t="shared" si="2"/>
        <v>44.086578713687686</v>
      </c>
      <c r="M38">
        <f t="shared" si="6"/>
        <v>492721.68999999994</v>
      </c>
      <c r="N38">
        <f t="shared" si="4"/>
        <v>1162124.4000000001</v>
      </c>
      <c r="O38">
        <f t="shared" si="7"/>
        <v>16844.500000000004</v>
      </c>
      <c r="P38">
        <f t="shared" si="5"/>
        <v>31465.399999999998</v>
      </c>
      <c r="Q38">
        <f t="shared" si="3"/>
        <v>34.254802638796605</v>
      </c>
      <c r="R38" s="1">
        <v>2003</v>
      </c>
    </row>
    <row r="39" spans="1:18">
      <c r="A39" s="1">
        <v>2004</v>
      </c>
      <c r="B39" s="2">
        <v>4431</v>
      </c>
      <c r="C39" s="2">
        <v>2669</v>
      </c>
      <c r="D39" s="2">
        <v>7100</v>
      </c>
      <c r="E39" s="1">
        <v>765.2</v>
      </c>
      <c r="F39" s="3">
        <v>1165.5999999999999</v>
      </c>
      <c r="G39" s="3">
        <v>1930.8</v>
      </c>
      <c r="H39" s="1">
        <v>42.8</v>
      </c>
      <c r="I39" s="1">
        <v>46.9</v>
      </c>
      <c r="J39">
        <f t="shared" si="0"/>
        <v>32750.560000000001</v>
      </c>
      <c r="K39">
        <f t="shared" si="1"/>
        <v>54666.639999999992</v>
      </c>
      <c r="L39">
        <f t="shared" si="2"/>
        <v>45.275119121607624</v>
      </c>
      <c r="M39">
        <f t="shared" si="6"/>
        <v>525472.25</v>
      </c>
      <c r="N39">
        <f t="shared" si="4"/>
        <v>1216791.04</v>
      </c>
      <c r="O39">
        <f t="shared" si="7"/>
        <v>17609.700000000004</v>
      </c>
      <c r="P39">
        <f t="shared" si="5"/>
        <v>32630.999999999996</v>
      </c>
      <c r="Q39">
        <f t="shared" si="3"/>
        <v>34.678324346595495</v>
      </c>
      <c r="R39" s="1">
        <v>2004</v>
      </c>
    </row>
    <row r="40" spans="1:18">
      <c r="A40" s="1">
        <v>2005</v>
      </c>
      <c r="B40" s="2">
        <v>4075</v>
      </c>
      <c r="C40" s="2">
        <v>3704</v>
      </c>
      <c r="D40" s="2">
        <v>7779</v>
      </c>
      <c r="E40" s="1">
        <v>707</v>
      </c>
      <c r="F40" s="3">
        <v>1626</v>
      </c>
      <c r="G40" s="3">
        <v>2333</v>
      </c>
      <c r="H40" s="1">
        <v>42.8</v>
      </c>
      <c r="I40" s="1">
        <v>46.6</v>
      </c>
      <c r="J40">
        <f t="shared" si="0"/>
        <v>30259.599999999999</v>
      </c>
      <c r="K40">
        <f t="shared" si="1"/>
        <v>75771.600000000006</v>
      </c>
      <c r="L40">
        <f t="shared" si="2"/>
        <v>45.448435490784405</v>
      </c>
      <c r="M40">
        <f t="shared" si="6"/>
        <v>555731.85</v>
      </c>
      <c r="N40">
        <f t="shared" si="4"/>
        <v>1292562.6400000001</v>
      </c>
      <c r="O40">
        <f t="shared" si="7"/>
        <v>18316.700000000004</v>
      </c>
      <c r="P40">
        <f t="shared" si="5"/>
        <v>34257</v>
      </c>
      <c r="Q40">
        <f t="shared" si="3"/>
        <v>35.156256645432983</v>
      </c>
      <c r="R40" s="1">
        <v>2005</v>
      </c>
    </row>
    <row r="41" spans="1:18">
      <c r="A41" s="1">
        <v>2006</v>
      </c>
      <c r="B41" s="2">
        <v>3995</v>
      </c>
      <c r="C41" s="2">
        <v>3516</v>
      </c>
      <c r="D41" s="2">
        <v>7511</v>
      </c>
      <c r="E41" s="1">
        <v>698.4</v>
      </c>
      <c r="F41" s="3">
        <v>1536.2</v>
      </c>
      <c r="G41" s="3">
        <v>2234.6</v>
      </c>
      <c r="H41" s="1">
        <v>43.1</v>
      </c>
      <c r="I41" s="1">
        <v>46.9</v>
      </c>
      <c r="J41">
        <f t="shared" si="0"/>
        <v>30101.040000000001</v>
      </c>
      <c r="K41">
        <f t="shared" si="1"/>
        <v>72047.78</v>
      </c>
      <c r="L41">
        <f t="shared" si="2"/>
        <v>45.712351203794867</v>
      </c>
      <c r="M41">
        <f t="shared" si="6"/>
        <v>585832.89</v>
      </c>
      <c r="N41">
        <f t="shared" si="4"/>
        <v>1364610.4200000002</v>
      </c>
      <c r="O41">
        <f t="shared" si="7"/>
        <v>19015.100000000006</v>
      </c>
      <c r="P41">
        <f t="shared" si="5"/>
        <v>35793.199999999997</v>
      </c>
      <c r="Q41">
        <f t="shared" si="3"/>
        <v>35.586641256889919</v>
      </c>
      <c r="R41" s="1">
        <v>2006</v>
      </c>
    </row>
    <row r="42" spans="1:18">
      <c r="A42" s="1">
        <v>2007</v>
      </c>
      <c r="B42" s="2">
        <v>4574</v>
      </c>
      <c r="C42" s="2">
        <v>2782</v>
      </c>
      <c r="D42" s="2">
        <v>7356</v>
      </c>
      <c r="E42" s="1">
        <v>805.8</v>
      </c>
      <c r="F42" s="3">
        <v>1234.9000000000001</v>
      </c>
      <c r="G42" s="3">
        <v>2040.7</v>
      </c>
      <c r="H42" s="1">
        <v>43.3</v>
      </c>
      <c r="I42" s="1">
        <v>46.9</v>
      </c>
      <c r="J42">
        <f t="shared" si="0"/>
        <v>34891.139999999992</v>
      </c>
      <c r="K42">
        <f t="shared" si="1"/>
        <v>57916.810000000005</v>
      </c>
      <c r="L42">
        <f t="shared" si="2"/>
        <v>45.478487773803103</v>
      </c>
      <c r="M42">
        <f t="shared" si="6"/>
        <v>620724.03</v>
      </c>
      <c r="N42">
        <f t="shared" si="4"/>
        <v>1422527.2300000002</v>
      </c>
      <c r="O42">
        <f t="shared" si="7"/>
        <v>19820.900000000005</v>
      </c>
      <c r="P42">
        <f t="shared" si="5"/>
        <v>37028.1</v>
      </c>
      <c r="Q42">
        <f t="shared" si="3"/>
        <v>35.94172738306743</v>
      </c>
      <c r="R42" s="1">
        <v>2007</v>
      </c>
    </row>
    <row r="43" spans="1:18">
      <c r="A43" s="1">
        <v>2008</v>
      </c>
      <c r="B43" s="2">
        <v>4480</v>
      </c>
      <c r="C43" s="2">
        <v>3550</v>
      </c>
      <c r="D43" s="2">
        <v>8030</v>
      </c>
      <c r="E43" s="1">
        <v>795.5</v>
      </c>
      <c r="F43" s="3">
        <v>1548.2</v>
      </c>
      <c r="G43" s="3">
        <v>2343.6999999999998</v>
      </c>
      <c r="H43" s="1">
        <v>43.1</v>
      </c>
      <c r="I43" s="1">
        <v>47.2</v>
      </c>
      <c r="J43">
        <f t="shared" si="0"/>
        <v>34286.050000000003</v>
      </c>
      <c r="K43">
        <f t="shared" si="1"/>
        <v>73075.040000000008</v>
      </c>
      <c r="L43">
        <f t="shared" si="2"/>
        <v>45.808375645347112</v>
      </c>
      <c r="M43">
        <f t="shared" si="6"/>
        <v>655010.08000000007</v>
      </c>
      <c r="N43">
        <f t="shared" si="4"/>
        <v>1495602.2700000003</v>
      </c>
      <c r="O43">
        <f t="shared" si="7"/>
        <v>20616.400000000005</v>
      </c>
      <c r="P43">
        <f t="shared" si="5"/>
        <v>38576.299999999996</v>
      </c>
      <c r="Q43">
        <f t="shared" si="3"/>
        <v>36.332391494221426</v>
      </c>
      <c r="R43" s="1">
        <v>2008</v>
      </c>
    </row>
    <row r="44" spans="1:18">
      <c r="A44" s="1">
        <v>2009</v>
      </c>
      <c r="B44" s="2">
        <v>4395</v>
      </c>
      <c r="C44" s="2">
        <v>3677</v>
      </c>
      <c r="D44" s="2">
        <v>8072</v>
      </c>
      <c r="E44" s="1">
        <v>777.2</v>
      </c>
      <c r="F44" s="3">
        <v>1615.7</v>
      </c>
      <c r="G44" s="3">
        <v>2392.9</v>
      </c>
      <c r="H44" s="1">
        <v>45.1</v>
      </c>
      <c r="I44" s="1">
        <v>46.5</v>
      </c>
      <c r="J44">
        <f t="shared" si="0"/>
        <v>35051.72</v>
      </c>
      <c r="K44">
        <f t="shared" si="1"/>
        <v>75130.05</v>
      </c>
      <c r="L44">
        <f t="shared" si="2"/>
        <v>46.045288144092943</v>
      </c>
      <c r="M44">
        <f t="shared" si="6"/>
        <v>690061.8</v>
      </c>
      <c r="N44">
        <f t="shared" si="4"/>
        <v>1570732.3200000003</v>
      </c>
      <c r="O44">
        <f t="shared" si="7"/>
        <v>21393.600000000006</v>
      </c>
      <c r="P44">
        <f t="shared" si="5"/>
        <v>40191.999999999993</v>
      </c>
      <c r="Q44">
        <f t="shared" si="3"/>
        <v>36.709784754877766</v>
      </c>
      <c r="R44" s="1">
        <v>2009</v>
      </c>
    </row>
    <row r="45" spans="1:18">
      <c r="A45" s="1">
        <v>2010</v>
      </c>
      <c r="B45" s="2">
        <v>4617</v>
      </c>
      <c r="C45" s="2">
        <v>2856</v>
      </c>
      <c r="D45" s="2">
        <v>7473</v>
      </c>
      <c r="E45" s="1">
        <v>820.9</v>
      </c>
      <c r="F45" s="3">
        <v>1250.9000000000001</v>
      </c>
      <c r="G45" s="3">
        <v>2071.6999999999998</v>
      </c>
      <c r="H45" s="1">
        <v>44.3</v>
      </c>
      <c r="I45" s="1">
        <v>46.8</v>
      </c>
      <c r="J45">
        <f t="shared" si="0"/>
        <v>36365.869999999995</v>
      </c>
      <c r="K45">
        <f t="shared" si="1"/>
        <v>58542.12</v>
      </c>
      <c r="L45">
        <f t="shared" si="2"/>
        <v>45.809436239019199</v>
      </c>
      <c r="M45">
        <f t="shared" si="6"/>
        <v>726427.67</v>
      </c>
      <c r="N45">
        <f t="shared" si="4"/>
        <v>1629274.4400000004</v>
      </c>
      <c r="O45">
        <f t="shared" si="7"/>
        <v>22214.500000000007</v>
      </c>
      <c r="P45">
        <f t="shared" si="5"/>
        <v>41442.899999999994</v>
      </c>
      <c r="Q45">
        <f t="shared" si="3"/>
        <v>37.005942906873358</v>
      </c>
      <c r="R45" s="1">
        <v>2010</v>
      </c>
    </row>
    <row r="46" spans="1:18">
      <c r="A46" s="1">
        <v>2011</v>
      </c>
      <c r="B46" s="2">
        <v>4105</v>
      </c>
      <c r="C46" s="2">
        <v>3663</v>
      </c>
      <c r="D46" s="2">
        <v>7768</v>
      </c>
      <c r="E46" s="1">
        <v>728.3</v>
      </c>
      <c r="F46" s="3">
        <v>1609.9</v>
      </c>
      <c r="G46" s="3">
        <v>2338.1999999999998</v>
      </c>
      <c r="H46" s="1">
        <v>45.1</v>
      </c>
      <c r="I46" s="1">
        <v>46.6</v>
      </c>
      <c r="J46">
        <f t="shared" si="0"/>
        <v>32846.33</v>
      </c>
      <c r="K46">
        <f t="shared" si="1"/>
        <v>75021.340000000011</v>
      </c>
      <c r="L46">
        <f t="shared" si="2"/>
        <v>46.132781626892488</v>
      </c>
      <c r="M46">
        <f t="shared" si="6"/>
        <v>759274</v>
      </c>
      <c r="N46">
        <f t="shared" si="4"/>
        <v>1704295.7800000005</v>
      </c>
      <c r="O46">
        <f t="shared" si="7"/>
        <v>22942.800000000007</v>
      </c>
      <c r="P46">
        <f t="shared" si="5"/>
        <v>43052.799999999996</v>
      </c>
      <c r="Q46">
        <f t="shared" si="3"/>
        <v>37.329303468716098</v>
      </c>
      <c r="R46" s="1">
        <v>2011</v>
      </c>
    </row>
    <row r="47" spans="1:18">
      <c r="A47" s="1">
        <v>2012</v>
      </c>
      <c r="B47" s="2">
        <v>4476</v>
      </c>
      <c r="C47" s="2">
        <v>3759</v>
      </c>
      <c r="D47" s="2">
        <v>8235</v>
      </c>
      <c r="E47" s="1">
        <v>796.4</v>
      </c>
      <c r="F47" s="3">
        <v>1648.1</v>
      </c>
      <c r="G47" s="3">
        <v>2444.6</v>
      </c>
      <c r="H47" s="1">
        <v>45</v>
      </c>
      <c r="I47" s="1">
        <v>44.5</v>
      </c>
      <c r="J47">
        <f t="shared" si="0"/>
        <v>35838</v>
      </c>
      <c r="K47">
        <f t="shared" si="1"/>
        <v>73340.45</v>
      </c>
      <c r="L47">
        <f t="shared" si="2"/>
        <v>44.662896297811415</v>
      </c>
      <c r="M47">
        <f t="shared" si="6"/>
        <v>795112</v>
      </c>
      <c r="N47">
        <f t="shared" si="4"/>
        <v>1777636.2300000004</v>
      </c>
      <c r="O47">
        <f t="shared" si="7"/>
        <v>23739.200000000008</v>
      </c>
      <c r="P47">
        <f t="shared" si="5"/>
        <v>44700.899999999994</v>
      </c>
      <c r="Q47">
        <f t="shared" si="3"/>
        <v>37.59124007708931</v>
      </c>
      <c r="R47" s="1">
        <v>2012</v>
      </c>
    </row>
    <row r="48" spans="1:18">
      <c r="A48" s="1">
        <v>2013</v>
      </c>
      <c r="B48" s="2">
        <v>3246</v>
      </c>
      <c r="C48" s="2">
        <v>1534</v>
      </c>
      <c r="D48" s="2">
        <v>4780</v>
      </c>
      <c r="E48" s="1">
        <v>575.5</v>
      </c>
      <c r="F48" s="1">
        <v>665.8</v>
      </c>
      <c r="G48" s="3">
        <v>1241.2</v>
      </c>
      <c r="H48" s="1">
        <v>44.1</v>
      </c>
      <c r="I48" s="1">
        <v>45.4</v>
      </c>
      <c r="J48">
        <f t="shared" si="0"/>
        <v>25379.55</v>
      </c>
      <c r="K48">
        <f t="shared" si="1"/>
        <v>30227.319999999996</v>
      </c>
      <c r="L48">
        <f t="shared" si="2"/>
        <v>44.797285104326107</v>
      </c>
      <c r="M48">
        <f t="shared" si="6"/>
        <v>820491.55</v>
      </c>
      <c r="N48">
        <f t="shared" si="4"/>
        <v>1807863.5500000005</v>
      </c>
      <c r="O48">
        <f t="shared" si="7"/>
        <v>24314.700000000008</v>
      </c>
      <c r="P48">
        <f t="shared" si="5"/>
        <v>45366.7</v>
      </c>
      <c r="Q48">
        <f t="shared" si="3"/>
        <v>37.719608102018618</v>
      </c>
      <c r="R48" s="1">
        <v>2013</v>
      </c>
    </row>
    <row r="49" spans="1:18">
      <c r="A49" s="4" t="s">
        <v>0</v>
      </c>
      <c r="B49" s="5">
        <v>136821</v>
      </c>
      <c r="C49" s="5">
        <v>104647</v>
      </c>
      <c r="D49" s="5">
        <v>241468</v>
      </c>
      <c r="E49" s="6">
        <v>24314.799999999999</v>
      </c>
      <c r="F49" s="6">
        <v>45366.8</v>
      </c>
      <c r="G49" s="6">
        <v>69681.600000000006</v>
      </c>
      <c r="H49" s="4">
        <v>33.9</v>
      </c>
      <c r="I49" s="4">
        <v>39.700000000000003</v>
      </c>
      <c r="R49" s="4" t="s">
        <v>0</v>
      </c>
    </row>
    <row r="51" spans="1:18">
      <c r="H51">
        <f>((H49*E49)+(I49*F49))/G49</f>
        <v>37.676139468668914</v>
      </c>
    </row>
  </sheetData>
  <mergeCells count="3">
    <mergeCell ref="B1:D1"/>
    <mergeCell ref="E1:G1"/>
    <mergeCell ref="H1:I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2018-08-08T23:44:08Z</dcterms:created>
  <dcterms:modified xsi:type="dcterms:W3CDTF">2018-08-09T15:45:06Z</dcterms:modified>
</cp:coreProperties>
</file>