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a/Desktop/"/>
    </mc:Choice>
  </mc:AlternateContent>
  <xr:revisionPtr revIDLastSave="0" documentId="13_ncr:1_{4857E8C3-6131-A543-BD30-6B3D75436406}" xr6:coauthVersionLast="47" xr6:coauthVersionMax="47" xr10:uidLastSave="{00000000-0000-0000-0000-000000000000}"/>
  <bookViews>
    <workbookView xWindow="15200" yWindow="-21100" windowWidth="17200" windowHeight="21100" xr2:uid="{9FB4DD8D-0577-D244-804C-4796B0377567}"/>
  </bookViews>
  <sheets>
    <sheet name="Second-Half" sheetId="3" r:id="rId1"/>
    <sheet name="First-Half" sheetId="1" r:id="rId2"/>
    <sheet name="Plann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6" i="3" l="1"/>
  <c r="Q207" i="3"/>
  <c r="L203" i="3"/>
  <c r="M203" i="3" s="1"/>
  <c r="K203" i="3"/>
  <c r="M193" i="3"/>
  <c r="M194" i="3"/>
  <c r="M195" i="3"/>
  <c r="L193" i="3"/>
  <c r="L194" i="3"/>
  <c r="L195" i="3"/>
  <c r="K193" i="3"/>
  <c r="K194" i="3"/>
  <c r="K195" i="3"/>
  <c r="H196" i="3"/>
  <c r="H197" i="3" s="1"/>
  <c r="Q197" i="3" s="1"/>
  <c r="M191" i="3"/>
  <c r="M192" i="3"/>
  <c r="L191" i="3"/>
  <c r="L192" i="3"/>
  <c r="K191" i="3"/>
  <c r="K192" i="3"/>
  <c r="L190" i="3"/>
  <c r="M190" i="3" s="1"/>
  <c r="K190" i="3"/>
  <c r="Q185" i="3"/>
  <c r="Q186" i="3" s="1"/>
  <c r="L183" i="3"/>
  <c r="M183" i="3" s="1"/>
  <c r="K183" i="3"/>
  <c r="D206" i="3"/>
  <c r="H207" i="3"/>
  <c r="B201" i="3"/>
  <c r="B190" i="3"/>
  <c r="C190" i="3" s="1"/>
  <c r="B191" i="3" s="1"/>
  <c r="C191" i="3" s="1"/>
  <c r="B192" i="3" s="1"/>
  <c r="C192" i="3" s="1"/>
  <c r="B193" i="3" s="1"/>
  <c r="C193" i="3" s="1"/>
  <c r="B194" i="3" s="1"/>
  <c r="C194" i="3" s="1"/>
  <c r="B195" i="3" s="1"/>
  <c r="C195" i="3" s="1"/>
  <c r="Q175" i="3"/>
  <c r="M168" i="3"/>
  <c r="Q174" i="3"/>
  <c r="L168" i="3"/>
  <c r="K168" i="3"/>
  <c r="L162" i="3"/>
  <c r="M162" i="3" s="1"/>
  <c r="K162" i="3"/>
  <c r="Q163" i="3"/>
  <c r="Q164" i="3" s="1"/>
  <c r="L158" i="3"/>
  <c r="M158" i="3" s="1"/>
  <c r="K158" i="3"/>
  <c r="Z141" i="3"/>
  <c r="Z142" i="3" s="1"/>
  <c r="Z152" i="3"/>
  <c r="Q152" i="3"/>
  <c r="V148" i="3"/>
  <c r="U148" i="3"/>
  <c r="T148" i="3"/>
  <c r="L148" i="3"/>
  <c r="M148" i="3" s="1"/>
  <c r="K148" i="3"/>
  <c r="U137" i="3"/>
  <c r="V137" i="3" s="1"/>
  <c r="T137" i="3"/>
  <c r="Q141" i="3"/>
  <c r="L137" i="3"/>
  <c r="M137" i="3" s="1"/>
  <c r="K137" i="3"/>
  <c r="Q119" i="3"/>
  <c r="L116" i="3"/>
  <c r="K116" i="3"/>
  <c r="M116" i="3"/>
  <c r="U103" i="3"/>
  <c r="Y108" i="3"/>
  <c r="Q108" i="3"/>
  <c r="Q86" i="3"/>
  <c r="H185" i="3"/>
  <c r="H174" i="3"/>
  <c r="H163" i="3"/>
  <c r="H152" i="3"/>
  <c r="H141" i="3"/>
  <c r="H130" i="3"/>
  <c r="H119" i="3"/>
  <c r="H108" i="3"/>
  <c r="H97" i="3"/>
  <c r="H86" i="3"/>
  <c r="H75" i="3"/>
  <c r="Q75" i="3"/>
  <c r="Q64" i="3"/>
  <c r="Z53" i="3"/>
  <c r="Q53" i="3"/>
  <c r="H64" i="3"/>
  <c r="H53" i="3"/>
  <c r="Q42" i="3"/>
  <c r="H208" i="3" l="1"/>
  <c r="Q208" i="3" s="1"/>
  <c r="C201" i="3"/>
  <c r="B202" i="3" s="1"/>
  <c r="C202" i="3" s="1"/>
  <c r="B203" i="3" s="1"/>
  <c r="C203" i="3" s="1"/>
  <c r="B204" i="3" s="1"/>
  <c r="C204" i="3" s="1"/>
  <c r="B205" i="3" s="1"/>
  <c r="C205" i="3" s="1"/>
  <c r="B206" i="3" s="1"/>
  <c r="H42" i="3"/>
  <c r="Q31" i="3"/>
  <c r="H31" i="3"/>
  <c r="H20" i="3"/>
  <c r="H9" i="3"/>
  <c r="B3" i="3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14" i="3" s="1"/>
  <c r="Q169" i="1"/>
  <c r="H169" i="1"/>
  <c r="H170" i="1" s="1"/>
  <c r="Q170" i="1" s="1"/>
  <c r="B168" i="1"/>
  <c r="C168" i="1" s="1"/>
  <c r="L167" i="1"/>
  <c r="M167" i="1" s="1"/>
  <c r="K167" i="1"/>
  <c r="L166" i="1"/>
  <c r="M166" i="1" s="1"/>
  <c r="K166" i="1"/>
  <c r="Q162" i="1"/>
  <c r="L161" i="1"/>
  <c r="M161" i="1" s="1"/>
  <c r="K161" i="1"/>
  <c r="B166" i="1"/>
  <c r="C166" i="1" s="1"/>
  <c r="B167" i="1" s="1"/>
  <c r="C167" i="1" s="1"/>
  <c r="L157" i="1"/>
  <c r="M157" i="1" s="1"/>
  <c r="K157" i="1"/>
  <c r="B159" i="1"/>
  <c r="C159" i="1" s="1"/>
  <c r="B160" i="1" s="1"/>
  <c r="C160" i="1" s="1"/>
  <c r="B161" i="1" s="1"/>
  <c r="C161" i="1" s="1"/>
  <c r="B156" i="1"/>
  <c r="C156" i="1" s="1"/>
  <c r="B157" i="1" s="1"/>
  <c r="C157" i="1" s="1"/>
  <c r="B158" i="1" s="1"/>
  <c r="C158" i="1" s="1"/>
  <c r="H153" i="1"/>
  <c r="Q153" i="1" s="1"/>
  <c r="H152" i="1"/>
  <c r="B151" i="1"/>
  <c r="C151" i="1" s="1"/>
  <c r="B150" i="1"/>
  <c r="C150" i="1" s="1"/>
  <c r="Z142" i="1"/>
  <c r="Q142" i="1"/>
  <c r="H142" i="1"/>
  <c r="Q152" i="1"/>
  <c r="Z141" i="1"/>
  <c r="K146" i="1"/>
  <c r="T136" i="1"/>
  <c r="U138" i="1"/>
  <c r="V138" i="1" s="1"/>
  <c r="T138" i="1"/>
  <c r="U136" i="1"/>
  <c r="V136" i="1" s="1"/>
  <c r="B146" i="1"/>
  <c r="C146" i="1" s="1"/>
  <c r="B147" i="1" s="1"/>
  <c r="C147" i="1" s="1"/>
  <c r="B149" i="1" s="1"/>
  <c r="C149" i="1" s="1"/>
  <c r="M138" i="1"/>
  <c r="L138" i="1"/>
  <c r="Q141" i="1"/>
  <c r="H141" i="1"/>
  <c r="H130" i="1"/>
  <c r="Q119" i="1"/>
  <c r="H119" i="1"/>
  <c r="B8" i="2"/>
  <c r="C7" i="2"/>
  <c r="Z109" i="1"/>
  <c r="B4" i="2"/>
  <c r="Q109" i="1"/>
  <c r="H109" i="1"/>
  <c r="H99" i="1"/>
  <c r="H10" i="3" l="1"/>
  <c r="H21" i="3"/>
  <c r="C14" i="3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5" i="3" s="1"/>
  <c r="H32" i="3" s="1"/>
  <c r="Q32" i="3" s="1"/>
  <c r="Q163" i="1"/>
  <c r="L146" i="1"/>
  <c r="M146" i="1" s="1"/>
  <c r="H89" i="1"/>
  <c r="Q79" i="1"/>
  <c r="H79" i="1"/>
  <c r="H80" i="1" s="1"/>
  <c r="H69" i="1"/>
  <c r="H59" i="1"/>
  <c r="Z49" i="1"/>
  <c r="H49" i="1"/>
  <c r="H38" i="1"/>
  <c r="H39" i="1" s="1"/>
  <c r="Q38" i="1"/>
  <c r="C32" i="1"/>
  <c r="B33" i="1" s="1"/>
  <c r="C33" i="1" s="1"/>
  <c r="B34" i="1" s="1"/>
  <c r="K22" i="1"/>
  <c r="Q28" i="1"/>
  <c r="H28" i="1"/>
  <c r="C22" i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L27" i="1" s="1"/>
  <c r="K7" i="1"/>
  <c r="Y7" i="1" s="1"/>
  <c r="AA7" i="1" s="1"/>
  <c r="V11" i="1"/>
  <c r="P11" i="1"/>
  <c r="I11" i="1"/>
  <c r="I12" i="1" s="1"/>
  <c r="L7" i="1"/>
  <c r="L9" i="1"/>
  <c r="L10" i="1"/>
  <c r="L8" i="1"/>
  <c r="K8" i="1"/>
  <c r="K9" i="1"/>
  <c r="H17" i="1" s="1"/>
  <c r="K10" i="1"/>
  <c r="Y10" i="1" s="1"/>
  <c r="AA10" i="1" s="1"/>
  <c r="C25" i="3" l="1"/>
  <c r="B26" i="3" s="1"/>
  <c r="C26" i="3" s="1"/>
  <c r="B27" i="3" s="1"/>
  <c r="C27" i="3" s="1"/>
  <c r="B28" i="3" s="1"/>
  <c r="L25" i="1"/>
  <c r="Q80" i="1"/>
  <c r="C73" i="1"/>
  <c r="B74" i="1" s="1"/>
  <c r="C74" i="1" s="1"/>
  <c r="B75" i="1" s="1"/>
  <c r="C75" i="1" s="1"/>
  <c r="B76" i="1" s="1"/>
  <c r="C76" i="1" s="1"/>
  <c r="B77" i="1" s="1"/>
  <c r="C77" i="1" s="1"/>
  <c r="B78" i="1" s="1"/>
  <c r="K23" i="1"/>
  <c r="D23" i="1"/>
  <c r="D24" i="1"/>
  <c r="K25" i="1"/>
  <c r="K26" i="1"/>
  <c r="D26" i="1"/>
  <c r="D25" i="1"/>
  <c r="K24" i="1"/>
  <c r="L22" i="1"/>
  <c r="M22" i="1" s="1"/>
  <c r="L24" i="1"/>
  <c r="D27" i="1"/>
  <c r="K27" i="1"/>
  <c r="L23" i="1"/>
  <c r="D22" i="1"/>
  <c r="L26" i="1"/>
  <c r="Q39" i="1"/>
  <c r="Y9" i="1"/>
  <c r="AA9" i="1" s="1"/>
  <c r="AE9" i="1" s="1"/>
  <c r="AE11" i="1" s="1"/>
  <c r="Y8" i="1"/>
  <c r="AA8" i="1" s="1"/>
  <c r="P12" i="1"/>
  <c r="V12" i="1" s="1"/>
  <c r="C28" i="3" l="1"/>
  <c r="K28" i="3"/>
  <c r="C78" i="1"/>
  <c r="K78" i="1"/>
  <c r="L78" i="1" s="1"/>
  <c r="B83" i="1" s="1"/>
  <c r="C34" i="1"/>
  <c r="B35" i="1" s="1"/>
  <c r="M23" i="1"/>
  <c r="AE12" i="1"/>
  <c r="H18" i="1" s="1"/>
  <c r="H29" i="1" s="1"/>
  <c r="Q29" i="1" s="1"/>
  <c r="B29" i="3" l="1"/>
  <c r="L28" i="3"/>
  <c r="M28" i="3" s="1"/>
  <c r="C83" i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93" i="1" s="1"/>
  <c r="H90" i="1"/>
  <c r="C35" i="1"/>
  <c r="B36" i="1" s="1"/>
  <c r="M24" i="1"/>
  <c r="C29" i="3" l="1"/>
  <c r="K29" i="3"/>
  <c r="H100" i="1"/>
  <c r="C93" i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103" i="1" s="1"/>
  <c r="H110" i="1" s="1"/>
  <c r="Q110" i="1" s="1"/>
  <c r="Z110" i="1" s="1"/>
  <c r="C36" i="1"/>
  <c r="B37" i="1" s="1"/>
  <c r="M25" i="1"/>
  <c r="B30" i="3" l="1"/>
  <c r="L29" i="3"/>
  <c r="M29" i="3" s="1"/>
  <c r="C103" i="1"/>
  <c r="B104" i="1" s="1"/>
  <c r="C104" i="1" s="1"/>
  <c r="B105" i="1" s="1"/>
  <c r="C37" i="1"/>
  <c r="B42" i="1" s="1"/>
  <c r="H50" i="1" s="1"/>
  <c r="M27" i="1"/>
  <c r="M26" i="1"/>
  <c r="C30" i="3" l="1"/>
  <c r="K30" i="3"/>
  <c r="C105" i="1"/>
  <c r="K105" i="1"/>
  <c r="T105" i="1" s="1"/>
  <c r="C42" i="1"/>
  <c r="B43" i="1" s="1"/>
  <c r="B36" i="3" l="1"/>
  <c r="L30" i="3"/>
  <c r="M30" i="3" s="1"/>
  <c r="B106" i="1"/>
  <c r="L105" i="1"/>
  <c r="C43" i="1"/>
  <c r="K43" i="1"/>
  <c r="T43" i="1" s="1"/>
  <c r="H43" i="3" l="1"/>
  <c r="Q43" i="3" s="1"/>
  <c r="C36" i="3"/>
  <c r="B37" i="3" s="1"/>
  <c r="C37" i="3" s="1"/>
  <c r="B38" i="3" s="1"/>
  <c r="C38" i="3" s="1"/>
  <c r="B39" i="3" s="1"/>
  <c r="K39" i="3" s="1"/>
  <c r="M105" i="1"/>
  <c r="U105" i="1"/>
  <c r="V105" i="1" s="1"/>
  <c r="C106" i="1"/>
  <c r="K106" i="1"/>
  <c r="T106" i="1" s="1"/>
  <c r="B44" i="1"/>
  <c r="C44" i="1" s="1"/>
  <c r="B45" i="1" s="1"/>
  <c r="C45" i="1" s="1"/>
  <c r="B46" i="1" s="1"/>
  <c r="L43" i="1"/>
  <c r="C39" i="3" l="1"/>
  <c r="B107" i="1"/>
  <c r="L106" i="1"/>
  <c r="U43" i="1"/>
  <c r="V43" i="1" s="1"/>
  <c r="M43" i="1"/>
  <c r="C46" i="1"/>
  <c r="K46" i="1"/>
  <c r="K44" i="1"/>
  <c r="L44" i="1" s="1"/>
  <c r="K45" i="1" s="1"/>
  <c r="L45" i="1" s="1"/>
  <c r="B40" i="3" l="1"/>
  <c r="L39" i="3"/>
  <c r="M39" i="3" s="1"/>
  <c r="M106" i="1"/>
  <c r="U106" i="1"/>
  <c r="V106" i="1" s="1"/>
  <c r="C107" i="1"/>
  <c r="K107" i="1"/>
  <c r="T107" i="1" s="1"/>
  <c r="B47" i="1"/>
  <c r="L46" i="1"/>
  <c r="M46" i="1" s="1"/>
  <c r="Q46" i="1" s="1"/>
  <c r="C40" i="3" l="1"/>
  <c r="K40" i="3"/>
  <c r="B108" i="1"/>
  <c r="C108" i="1" s="1"/>
  <c r="L107" i="1"/>
  <c r="U107" i="1" s="1"/>
  <c r="V107" i="1" s="1"/>
  <c r="C47" i="1"/>
  <c r="K47" i="1"/>
  <c r="B41" i="3" l="1"/>
  <c r="L40" i="3"/>
  <c r="M40" i="3" s="1"/>
  <c r="H120" i="1"/>
  <c r="Q120" i="1" s="1"/>
  <c r="B114" i="1"/>
  <c r="B48" i="1"/>
  <c r="L47" i="1"/>
  <c r="M47" i="1" s="1"/>
  <c r="Q47" i="1" s="1"/>
  <c r="Q49" i="1" s="1"/>
  <c r="Q50" i="1" s="1"/>
  <c r="Z50" i="1" s="1"/>
  <c r="C41" i="3" l="1"/>
  <c r="K41" i="3"/>
  <c r="C114" i="1"/>
  <c r="K114" i="1"/>
  <c r="C48" i="1"/>
  <c r="K48" i="1"/>
  <c r="B47" i="3" l="1"/>
  <c r="L41" i="3"/>
  <c r="M41" i="3" s="1"/>
  <c r="B115" i="1"/>
  <c r="L114" i="1"/>
  <c r="M114" i="1" s="1"/>
  <c r="L48" i="1"/>
  <c r="B53" i="1"/>
  <c r="M48" i="1"/>
  <c r="C47" i="3" l="1"/>
  <c r="H54" i="3"/>
  <c r="Q54" i="3" s="1"/>
  <c r="Z54" i="3" s="1"/>
  <c r="C115" i="1"/>
  <c r="K115" i="1"/>
  <c r="C53" i="1"/>
  <c r="B54" i="1" s="1"/>
  <c r="C54" i="1" s="1"/>
  <c r="B55" i="1" s="1"/>
  <c r="C55" i="1" s="1"/>
  <c r="B56" i="1" s="1"/>
  <c r="B48" i="3" l="1"/>
  <c r="K48" i="3" s="1"/>
  <c r="L115" i="1"/>
  <c r="M115" i="1" s="1"/>
  <c r="B116" i="1"/>
  <c r="C116" i="1" s="1"/>
  <c r="B117" i="1" s="1"/>
  <c r="C117" i="1" s="1"/>
  <c r="B118" i="1" s="1"/>
  <c r="C118" i="1" s="1"/>
  <c r="C56" i="1"/>
  <c r="K56" i="1"/>
  <c r="C48" i="3" l="1"/>
  <c r="L48" i="3" s="1"/>
  <c r="M48" i="3" s="1"/>
  <c r="B124" i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H131" i="1"/>
  <c r="B57" i="1"/>
  <c r="L56" i="1"/>
  <c r="M56" i="1" s="1"/>
  <c r="Q56" i="1" s="1"/>
  <c r="B49" i="3" l="1"/>
  <c r="K49" i="3" s="1"/>
  <c r="B135" i="1"/>
  <c r="C135" i="1" s="1"/>
  <c r="B136" i="1" s="1"/>
  <c r="C57" i="1"/>
  <c r="K57" i="1"/>
  <c r="C49" i="3" l="1"/>
  <c r="L49" i="3" s="1"/>
  <c r="M49" i="3" s="1"/>
  <c r="C136" i="1"/>
  <c r="K136" i="1"/>
  <c r="B58" i="1"/>
  <c r="L57" i="1"/>
  <c r="M57" i="1" s="1"/>
  <c r="Q57" i="1" s="1"/>
  <c r="B50" i="3" l="1"/>
  <c r="B137" i="1"/>
  <c r="C137" i="1" s="1"/>
  <c r="B138" i="1" s="1"/>
  <c r="L136" i="1"/>
  <c r="M136" i="1" s="1"/>
  <c r="C58" i="1"/>
  <c r="K58" i="1"/>
  <c r="C50" i="3" l="1"/>
  <c r="K50" i="3"/>
  <c r="C138" i="1"/>
  <c r="B139" i="1" s="1"/>
  <c r="C139" i="1" s="1"/>
  <c r="B140" i="1" s="1"/>
  <c r="C140" i="1" s="1"/>
  <c r="K138" i="1"/>
  <c r="B63" i="1"/>
  <c r="H70" i="1" s="1"/>
  <c r="L58" i="1"/>
  <c r="M58" i="1" s="1"/>
  <c r="Q58" i="1" s="1"/>
  <c r="Q59" i="1" s="1"/>
  <c r="B51" i="3" l="1"/>
  <c r="L50" i="3"/>
  <c r="M50" i="3" s="1"/>
  <c r="C63" i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C51" i="3" l="1"/>
  <c r="K51" i="3"/>
  <c r="H60" i="1"/>
  <c r="Q60" i="1"/>
  <c r="M107" i="1"/>
  <c r="B52" i="3" l="1"/>
  <c r="L51" i="3"/>
  <c r="M51" i="3" s="1"/>
  <c r="C52" i="3" l="1"/>
  <c r="K52" i="3"/>
  <c r="T52" i="3" s="1"/>
  <c r="L52" i="3" l="1"/>
  <c r="B58" i="3"/>
  <c r="K58" i="3" l="1"/>
  <c r="C58" i="3"/>
  <c r="H65" i="3"/>
  <c r="Q65" i="3" s="1"/>
  <c r="U52" i="3"/>
  <c r="V52" i="3" s="1"/>
  <c r="M52" i="3"/>
  <c r="B59" i="3" l="1"/>
  <c r="L58" i="3"/>
  <c r="M58" i="3" s="1"/>
  <c r="C59" i="3" l="1"/>
  <c r="K59" i="3"/>
  <c r="B60" i="3" l="1"/>
  <c r="C60" i="3" s="1"/>
  <c r="B61" i="3" s="1"/>
  <c r="C61" i="3" s="1"/>
  <c r="B62" i="3" s="1"/>
  <c r="L59" i="3"/>
  <c r="M59" i="3" s="1"/>
  <c r="C62" i="3" l="1"/>
  <c r="K62" i="3"/>
  <c r="B63" i="3" l="1"/>
  <c r="L62" i="3"/>
  <c r="M62" i="3" s="1"/>
  <c r="C63" i="3" l="1"/>
  <c r="K63" i="3"/>
  <c r="L63" i="3" l="1"/>
  <c r="M63" i="3" s="1"/>
  <c r="B69" i="3"/>
  <c r="K69" i="3" l="1"/>
  <c r="C69" i="3"/>
  <c r="H76" i="3"/>
  <c r="Q76" i="3" s="1"/>
  <c r="B70" i="3" l="1"/>
  <c r="C70" i="3" s="1"/>
  <c r="B71" i="3" s="1"/>
  <c r="C71" i="3" s="1"/>
  <c r="B72" i="3" s="1"/>
  <c r="C72" i="3" s="1"/>
  <c r="B73" i="3" s="1"/>
  <c r="C73" i="3" s="1"/>
  <c r="B74" i="3" s="1"/>
  <c r="L69" i="3"/>
  <c r="M69" i="3" s="1"/>
  <c r="C74" i="3" l="1"/>
  <c r="K74" i="3"/>
  <c r="B80" i="3" l="1"/>
  <c r="L74" i="3"/>
  <c r="M74" i="3" s="1"/>
  <c r="H87" i="3" l="1"/>
  <c r="Q87" i="3" s="1"/>
  <c r="C80" i="3"/>
  <c r="B81" i="3" s="1"/>
  <c r="C81" i="3" s="1"/>
  <c r="B82" i="3" s="1"/>
  <c r="C82" i="3" l="1"/>
  <c r="K82" i="3"/>
  <c r="B83" i="3" l="1"/>
  <c r="C83" i="3" s="1"/>
  <c r="B84" i="3" s="1"/>
  <c r="C84" i="3" s="1"/>
  <c r="B85" i="3" s="1"/>
  <c r="C85" i="3" s="1"/>
  <c r="B91" i="3" s="1"/>
  <c r="L82" i="3"/>
  <c r="M82" i="3" s="1"/>
  <c r="C91" i="3" l="1"/>
  <c r="B92" i="3" s="1"/>
  <c r="C92" i="3" s="1"/>
  <c r="B93" i="3" s="1"/>
  <c r="C93" i="3" s="1"/>
  <c r="B94" i="3" s="1"/>
  <c r="C94" i="3" s="1"/>
  <c r="B95" i="3" s="1"/>
  <c r="C95" i="3" s="1"/>
  <c r="B96" i="3" s="1"/>
  <c r="C96" i="3" s="1"/>
  <c r="B102" i="3" s="1"/>
  <c r="H98" i="3"/>
  <c r="K102" i="3" l="1"/>
  <c r="H109" i="3"/>
  <c r="Q109" i="3" s="1"/>
  <c r="Y109" i="3" s="1"/>
  <c r="C102" i="3"/>
  <c r="B103" i="3" l="1"/>
  <c r="L102" i="3"/>
  <c r="M102" i="3" s="1"/>
  <c r="C103" i="3" l="1"/>
  <c r="K103" i="3"/>
  <c r="B104" i="3" l="1"/>
  <c r="L103" i="3"/>
  <c r="M103" i="3" s="1"/>
  <c r="C104" i="3" l="1"/>
  <c r="K104" i="3"/>
  <c r="B105" i="3" l="1"/>
  <c r="C105" i="3" s="1"/>
  <c r="B106" i="3" s="1"/>
  <c r="C106" i="3" s="1"/>
  <c r="B107" i="3" s="1"/>
  <c r="C107" i="3" s="1"/>
  <c r="B113" i="3" s="1"/>
  <c r="L104" i="3"/>
  <c r="M104" i="3" s="1"/>
  <c r="C113" i="3" l="1"/>
  <c r="B114" i="3" s="1"/>
  <c r="C114" i="3" s="1"/>
  <c r="B115" i="3" s="1"/>
  <c r="C115" i="3" s="1"/>
  <c r="B116" i="3" s="1"/>
  <c r="H120" i="3"/>
  <c r="Q120" i="3" s="1"/>
  <c r="C116" i="3" l="1"/>
  <c r="B117" i="3" s="1"/>
  <c r="C117" i="3" s="1"/>
  <c r="B118" i="3" s="1"/>
  <c r="C118" i="3" s="1"/>
  <c r="B124" i="3" s="1"/>
  <c r="H131" i="3" l="1"/>
  <c r="C124" i="3"/>
  <c r="B125" i="3" s="1"/>
  <c r="C125" i="3" s="1"/>
  <c r="B126" i="3" s="1"/>
  <c r="C126" i="3" s="1"/>
  <c r="B127" i="3" s="1"/>
  <c r="C127" i="3" s="1"/>
  <c r="B128" i="3" s="1"/>
  <c r="C128" i="3" s="1"/>
  <c r="B129" i="3" s="1"/>
  <c r="C129" i="3" s="1"/>
  <c r="B135" i="3" s="1"/>
  <c r="C135" i="3" l="1"/>
  <c r="B136" i="3" s="1"/>
  <c r="C136" i="3" s="1"/>
  <c r="B137" i="3" s="1"/>
  <c r="C137" i="3" s="1"/>
  <c r="B138" i="3" s="1"/>
  <c r="C138" i="3" s="1"/>
  <c r="B139" i="3" s="1"/>
  <c r="C139" i="3" s="1"/>
  <c r="B140" i="3" s="1"/>
  <c r="C140" i="3" s="1"/>
  <c r="B146" i="3" s="1"/>
  <c r="H142" i="3"/>
  <c r="Q142" i="3" s="1"/>
  <c r="H153" i="3" l="1"/>
  <c r="Q153" i="3" s="1"/>
  <c r="Z153" i="3" s="1"/>
  <c r="C146" i="3"/>
  <c r="B147" i="3" s="1"/>
  <c r="C147" i="3" s="1"/>
  <c r="B148" i="3" s="1"/>
  <c r="C148" i="3" s="1"/>
  <c r="B149" i="3" s="1"/>
  <c r="C149" i="3" s="1"/>
  <c r="B150" i="3" s="1"/>
  <c r="C150" i="3" s="1"/>
  <c r="B151" i="3" s="1"/>
  <c r="C151" i="3" s="1"/>
  <c r="B157" i="3" s="1"/>
  <c r="H164" i="3" l="1"/>
  <c r="C157" i="3"/>
  <c r="B158" i="3" s="1"/>
  <c r="C158" i="3" s="1"/>
  <c r="B159" i="3" s="1"/>
  <c r="C159" i="3" s="1"/>
  <c r="B160" i="3" s="1"/>
  <c r="C160" i="3" s="1"/>
  <c r="B161" i="3" s="1"/>
  <c r="C161" i="3" s="1"/>
  <c r="B162" i="3" s="1"/>
  <c r="C162" i="3" s="1"/>
  <c r="B168" i="3" s="1"/>
  <c r="H175" i="3" l="1"/>
  <c r="C168" i="3"/>
  <c r="B169" i="3" s="1"/>
  <c r="C169" i="3" s="1"/>
  <c r="B170" i="3" s="1"/>
  <c r="C170" i="3" s="1"/>
  <c r="B171" i="3" s="1"/>
  <c r="C171" i="3" s="1"/>
  <c r="B172" i="3" s="1"/>
  <c r="C172" i="3" s="1"/>
  <c r="B173" i="3" s="1"/>
  <c r="C173" i="3" s="1"/>
  <c r="B179" i="3" s="1"/>
  <c r="C179" i="3" l="1"/>
  <c r="B180" i="3" s="1"/>
  <c r="C180" i="3" s="1"/>
  <c r="B181" i="3" s="1"/>
  <c r="C181" i="3" s="1"/>
  <c r="B182" i="3" s="1"/>
  <c r="C182" i="3" s="1"/>
  <c r="B183" i="3" s="1"/>
  <c r="C183" i="3" s="1"/>
  <c r="B184" i="3" s="1"/>
  <c r="C184" i="3" s="1"/>
  <c r="H186" i="3"/>
</calcChain>
</file>

<file path=xl/sharedStrings.xml><?xml version="1.0" encoding="utf-8"?>
<sst xmlns="http://schemas.openxmlformats.org/spreadsheetml/2006/main" count="1024" uniqueCount="202">
  <si>
    <t>scrp1</t>
  </si>
  <si>
    <t>start time</t>
  </si>
  <si>
    <t>18.09</t>
  </si>
  <si>
    <t>end time</t>
  </si>
  <si>
    <t>scrp2</t>
  </si>
  <si>
    <t>19.17</t>
  </si>
  <si>
    <t xml:space="preserve">Connection Interrupted </t>
  </si>
  <si>
    <t>scrp3</t>
  </si>
  <si>
    <t>19.21</t>
  </si>
  <si>
    <t>scrp4</t>
  </si>
  <si>
    <t>19.24</t>
  </si>
  <si>
    <t xml:space="preserve">scrp5 </t>
  </si>
  <si>
    <t>19.25</t>
  </si>
  <si>
    <t>20.30</t>
  </si>
  <si>
    <t>Success</t>
  </si>
  <si>
    <t>Stopped</t>
  </si>
  <si>
    <t>scrp6</t>
  </si>
  <si>
    <t>scrp7</t>
  </si>
  <si>
    <t>scrp8</t>
  </si>
  <si>
    <t>scrp9</t>
  </si>
  <si>
    <t>20.49</t>
  </si>
  <si>
    <t>21.35</t>
  </si>
  <si>
    <t>Exit code</t>
  </si>
  <si>
    <t>Outcome/500</t>
  </si>
  <si>
    <t>Comments</t>
  </si>
  <si>
    <t>api blocked</t>
  </si>
  <si>
    <t>RE-RUN</t>
  </si>
  <si>
    <t>10.22</t>
  </si>
  <si>
    <t>10.23</t>
  </si>
  <si>
    <t>10.24</t>
  </si>
  <si>
    <t>10.25</t>
  </si>
  <si>
    <t>indexes</t>
  </si>
  <si>
    <t>Container img name</t>
  </si>
  <si>
    <t xml:space="preserve">TOTAL </t>
  </si>
  <si>
    <t>Already Done</t>
  </si>
  <si>
    <t>Preliminary progress</t>
  </si>
  <si>
    <t>Running total</t>
  </si>
  <si>
    <t>11.18</t>
  </si>
  <si>
    <t>scrp10</t>
  </si>
  <si>
    <t>scrp11</t>
  </si>
  <si>
    <t>scrp12</t>
  </si>
  <si>
    <t>scrp13</t>
  </si>
  <si>
    <t>Missing</t>
  </si>
  <si>
    <t>11.43</t>
  </si>
  <si>
    <t>11.45</t>
  </si>
  <si>
    <t>11.56</t>
  </si>
  <si>
    <t>Outcome</t>
  </si>
  <si>
    <t>12.44</t>
  </si>
  <si>
    <t>Start Time</t>
  </si>
  <si>
    <t>End Time</t>
  </si>
  <si>
    <t>Indexes</t>
  </si>
  <si>
    <t>scrp14</t>
  </si>
  <si>
    <t>scrp15</t>
  </si>
  <si>
    <t>scrp16</t>
  </si>
  <si>
    <t>scrp17</t>
  </si>
  <si>
    <t>scrp18</t>
  </si>
  <si>
    <t>scrp19</t>
  </si>
  <si>
    <t>21.18</t>
  </si>
  <si>
    <t>21.24</t>
  </si>
  <si>
    <t>22.11</t>
  </si>
  <si>
    <t>22.14</t>
  </si>
  <si>
    <t>Error in api, all nan after 2nd run</t>
  </si>
  <si>
    <t>scrp20</t>
  </si>
  <si>
    <t>scrp21</t>
  </si>
  <si>
    <t>scrp22</t>
  </si>
  <si>
    <t>scrp23</t>
  </si>
  <si>
    <t>scrp24</t>
  </si>
  <si>
    <t>scrp25</t>
  </si>
  <si>
    <t>10.08</t>
  </si>
  <si>
    <t>11.00</t>
  </si>
  <si>
    <t>10.38</t>
  </si>
  <si>
    <t>11.29</t>
  </si>
  <si>
    <t>11.30</t>
  </si>
  <si>
    <t>scrp26</t>
  </si>
  <si>
    <t>scrp27</t>
  </si>
  <si>
    <t>scrp28</t>
  </si>
  <si>
    <t>scrp29</t>
  </si>
  <si>
    <t>scrp30</t>
  </si>
  <si>
    <t>scrp31</t>
  </si>
  <si>
    <t>Toget</t>
  </si>
  <si>
    <t>nans</t>
  </si>
  <si>
    <t>Success but nans</t>
  </si>
  <si>
    <t>21.36</t>
  </si>
  <si>
    <t>21.37</t>
  </si>
  <si>
    <t>21.38</t>
  </si>
  <si>
    <t>scrp32</t>
  </si>
  <si>
    <t>scrp33</t>
  </si>
  <si>
    <t>scrp34</t>
  </si>
  <si>
    <t>scrp35</t>
  </si>
  <si>
    <t>scrp36</t>
  </si>
  <si>
    <t>scrp37</t>
  </si>
  <si>
    <t>error-whole morning</t>
  </si>
  <si>
    <t>19.11</t>
  </si>
  <si>
    <t>19.30</t>
  </si>
  <si>
    <t xml:space="preserve">none </t>
  </si>
  <si>
    <t>scrp39</t>
  </si>
  <si>
    <t>CHALLENGE</t>
  </si>
  <si>
    <t>6177 Has no surname? - FIXED BUG</t>
  </si>
  <si>
    <t>Done</t>
  </si>
  <si>
    <t>FROM LOGS MUST REFORMAT</t>
  </si>
  <si>
    <t>12.11</t>
  </si>
  <si>
    <t>12.46</t>
  </si>
  <si>
    <t>12.12</t>
  </si>
  <si>
    <t>12.13</t>
  </si>
  <si>
    <t>12.47</t>
  </si>
  <si>
    <t>12.48</t>
  </si>
  <si>
    <t>12.57</t>
  </si>
  <si>
    <t>12.58</t>
  </si>
  <si>
    <t>12.59</t>
  </si>
  <si>
    <t>13.30</t>
  </si>
  <si>
    <t>13.31</t>
  </si>
  <si>
    <t>13.32</t>
  </si>
  <si>
    <t>14.12</t>
  </si>
  <si>
    <t>14.13</t>
  </si>
  <si>
    <t>14.14</t>
  </si>
  <si>
    <t>16.38</t>
  </si>
  <si>
    <t>16.39</t>
  </si>
  <si>
    <t>16.40</t>
  </si>
  <si>
    <t>Challengee</t>
  </si>
  <si>
    <t>10.21</t>
  </si>
  <si>
    <t>11.10</t>
  </si>
  <si>
    <t>11.11</t>
  </si>
  <si>
    <t>11.12</t>
  </si>
  <si>
    <t>11.13</t>
  </si>
  <si>
    <t>11.14</t>
  </si>
  <si>
    <t>11.57</t>
  </si>
  <si>
    <t>11.58</t>
  </si>
  <si>
    <t>12.06</t>
  </si>
  <si>
    <t>12.07</t>
  </si>
  <si>
    <t>12.08</t>
  </si>
  <si>
    <t>12.53</t>
  </si>
  <si>
    <t>13.36</t>
  </si>
  <si>
    <t>13.42</t>
  </si>
  <si>
    <t>14.23</t>
  </si>
  <si>
    <t>.14.23</t>
  </si>
  <si>
    <t>Planning</t>
  </si>
  <si>
    <t xml:space="preserve">Aim </t>
  </si>
  <si>
    <t xml:space="preserve">Batch </t>
  </si>
  <si>
    <t>Batches pd 3</t>
  </si>
  <si>
    <t>Days to finish</t>
  </si>
  <si>
    <t>Tasks</t>
  </si>
  <si>
    <t xml:space="preserve">Write RFMT script </t>
  </si>
  <si>
    <t xml:space="preserve">Filter flag False </t>
  </si>
  <si>
    <t>19.22</t>
  </si>
  <si>
    <t>19.23</t>
  </si>
  <si>
    <t>19.40</t>
  </si>
  <si>
    <t>19.56</t>
  </si>
  <si>
    <t>19.57</t>
  </si>
  <si>
    <t>19.58</t>
  </si>
  <si>
    <t xml:space="preserve">12.43 Jun7 </t>
  </si>
  <si>
    <t>evening</t>
  </si>
  <si>
    <t>morining</t>
  </si>
  <si>
    <t>17.44</t>
  </si>
  <si>
    <t>18.19</t>
  </si>
  <si>
    <t>12.05</t>
  </si>
  <si>
    <t>12.25</t>
  </si>
  <si>
    <t>13.26</t>
  </si>
  <si>
    <t>connection interrupted</t>
  </si>
  <si>
    <t>Error</t>
  </si>
  <si>
    <t>17.02</t>
  </si>
  <si>
    <t xml:space="preserve">Fix Missing ones batch: </t>
  </si>
  <si>
    <r>
      <t>[[</t>
    </r>
    <r>
      <rPr>
        <sz val="12"/>
        <color rgb="FFB5CEA8"/>
        <rFont val="Menlo"/>
        <family val="2"/>
      </rPr>
      <t>9877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9885</t>
    </r>
    <r>
      <rPr>
        <sz val="12"/>
        <color rgb="FFD4D4D4"/>
        <rFont val="Menlo"/>
        <family val="2"/>
      </rPr>
      <t>],[</t>
    </r>
    <r>
      <rPr>
        <sz val="12"/>
        <color rgb="FFB5CEA8"/>
        <rFont val="Menlo"/>
        <family val="2"/>
      </rPr>
      <t>12071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12085</t>
    </r>
    <r>
      <rPr>
        <sz val="12"/>
        <color rgb="FFD4D4D4"/>
        <rFont val="Menlo"/>
        <family val="2"/>
      </rPr>
      <t>],[</t>
    </r>
    <r>
      <rPr>
        <sz val="12"/>
        <color rgb="FFB5CEA8"/>
        <rFont val="Menlo"/>
        <family val="2"/>
      </rPr>
      <t>12263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12285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17367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17369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17959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17961</t>
    </r>
    <r>
      <rPr>
        <sz val="12"/>
        <color rgb="FFD4D4D4"/>
        <rFont val="Menlo"/>
        <family val="2"/>
      </rPr>
      <t>]]</t>
    </r>
  </si>
  <si>
    <t>COMPLETED UP TO 20684</t>
  </si>
  <si>
    <r>
      <rPr>
        <sz val="12"/>
        <color rgb="FFD4D4D4"/>
        <rFont val="Menlo"/>
        <family val="2"/>
      </rPr>
      <t>[[</t>
    </r>
    <r>
      <rPr>
        <sz val="12"/>
        <color rgb="FFB5CEA8"/>
        <rFont val="Menlo"/>
        <family val="2"/>
      </rPr>
      <t>13484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13485</t>
    </r>
    <r>
      <rPr>
        <sz val="12"/>
        <color rgb="FFD4D4D4"/>
        <rFont val="Menlo"/>
        <family val="2"/>
      </rPr>
      <t>]]</t>
    </r>
  </si>
  <si>
    <t>13.54</t>
  </si>
  <si>
    <t>13.55</t>
  </si>
  <si>
    <t>13.56</t>
  </si>
  <si>
    <t>11.53</t>
  </si>
  <si>
    <t>11.54</t>
  </si>
  <si>
    <t>11.55</t>
  </si>
  <si>
    <t>12.30</t>
  </si>
  <si>
    <t>12.31</t>
  </si>
  <si>
    <t>12.32</t>
  </si>
  <si>
    <t>12.36</t>
  </si>
  <si>
    <t>13.08</t>
  </si>
  <si>
    <t>12.37</t>
  </si>
  <si>
    <t>12.38</t>
  </si>
  <si>
    <t>13.09</t>
  </si>
  <si>
    <t>13.10</t>
  </si>
  <si>
    <t>11.48</t>
  </si>
  <si>
    <t>00.08</t>
  </si>
  <si>
    <t>connection interruputed</t>
  </si>
  <si>
    <t>9.01</t>
  </si>
  <si>
    <t>JSONDecodeError</t>
  </si>
  <si>
    <t>10.01</t>
  </si>
  <si>
    <t>10.46</t>
  </si>
  <si>
    <t>17.00</t>
  </si>
  <si>
    <t>23.19</t>
  </si>
  <si>
    <t>11.15</t>
  </si>
  <si>
    <t>challenge</t>
  </si>
  <si>
    <t>12.45</t>
  </si>
  <si>
    <t>13.21</t>
  </si>
  <si>
    <t>14.02</t>
  </si>
  <si>
    <t>wrong</t>
  </si>
  <si>
    <t>12.00</t>
  </si>
  <si>
    <t>13.20</t>
  </si>
  <si>
    <t>14.10</t>
  </si>
  <si>
    <t>12.22</t>
  </si>
  <si>
    <t>12.28</t>
  </si>
  <si>
    <t>137-0</t>
  </si>
  <si>
    <t>Exception</t>
  </si>
  <si>
    <r>
      <t>index_pairs</t>
    </r>
    <r>
      <rPr>
        <sz val="12"/>
        <color rgb="FFD4D4D4"/>
        <rFont val="Menlo"/>
        <family val="2"/>
      </rPr>
      <t xml:space="preserve"> = [[</t>
    </r>
    <r>
      <rPr>
        <sz val="12"/>
        <color rgb="FFB5CEA8"/>
        <rFont val="Menlo"/>
        <family val="2"/>
      </rPr>
      <t>23766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23767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31483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31485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35629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35685</t>
    </r>
    <r>
      <rPr>
        <sz val="12"/>
        <color rgb="FFD4D4D4"/>
        <rFont val="Menlo"/>
        <family val="2"/>
      </rPr>
      <t>], [</t>
    </r>
    <r>
      <rPr>
        <sz val="12"/>
        <color rgb="FFB5CEA8"/>
        <rFont val="Menlo"/>
        <family val="2"/>
      </rPr>
      <t>43408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43409</t>
    </r>
    <r>
      <rPr>
        <sz val="12"/>
        <color rgb="FFD4D4D4"/>
        <rFont val="Menlo"/>
        <family val="2"/>
      </rPr>
      <t xml:space="preserve">]]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</si>
</sst>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rgb="FF9CDCFE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8" xfId="0" applyFill="1" applyBorder="1"/>
    <xf numFmtId="0" fontId="0" fillId="0" borderId="0" xfId="0" applyFill="1" applyBorder="1"/>
    <xf numFmtId="0" fontId="2" fillId="0" borderId="6" xfId="0" applyFont="1" applyBorder="1"/>
    <xf numFmtId="0" fontId="2" fillId="0" borderId="1" xfId="0" applyFont="1" applyBorder="1"/>
    <xf numFmtId="0" fontId="0" fillId="0" borderId="15" xfId="0" applyBorder="1"/>
    <xf numFmtId="0" fontId="0" fillId="0" borderId="8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3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6" xfId="0" applyFill="1" applyBorder="1"/>
    <xf numFmtId="0" fontId="2" fillId="3" borderId="6" xfId="0" applyFont="1" applyFill="1" applyBorder="1"/>
    <xf numFmtId="16" fontId="0" fillId="0" borderId="0" xfId="0" applyNumberFormat="1" applyBorder="1"/>
    <xf numFmtId="16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14" xfId="0" applyBorder="1"/>
    <xf numFmtId="0" fontId="0" fillId="2" borderId="9" xfId="0" applyFill="1" applyBorder="1"/>
    <xf numFmtId="0" fontId="0" fillId="2" borderId="5" xfId="0" applyFill="1" applyBorder="1"/>
    <xf numFmtId="0" fontId="0" fillId="2" borderId="1" xfId="0" applyFill="1" applyBorder="1"/>
    <xf numFmtId="0" fontId="0" fillId="4" borderId="0" xfId="0" applyFill="1" applyBorder="1"/>
    <xf numFmtId="0" fontId="0" fillId="5" borderId="3" xfId="0" applyFill="1" applyBorder="1"/>
    <xf numFmtId="0" fontId="0" fillId="5" borderId="0" xfId="0" applyFill="1" applyBorder="1"/>
    <xf numFmtId="16" fontId="0" fillId="0" borderId="0" xfId="0" applyNumberFormat="1" applyFill="1" applyBorder="1"/>
    <xf numFmtId="20" fontId="0" fillId="0" borderId="1" xfId="0" applyNumberFormat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20" fontId="0" fillId="0" borderId="0" xfId="0" applyNumberFormat="1" applyFill="1" applyBorder="1"/>
    <xf numFmtId="20" fontId="0" fillId="0" borderId="0" xfId="0" applyNumberFormat="1" applyBorder="1"/>
    <xf numFmtId="0" fontId="3" fillId="0" borderId="0" xfId="0" applyFont="1"/>
    <xf numFmtId="20" fontId="0" fillId="0" borderId="6" xfId="0" applyNumberFormat="1" applyBorder="1"/>
    <xf numFmtId="0" fontId="0" fillId="4" borderId="5" xfId="0" applyFill="1" applyBorder="1"/>
    <xf numFmtId="17" fontId="0" fillId="0" borderId="0" xfId="0" applyNumberFormat="1"/>
    <xf numFmtId="20" fontId="0" fillId="0" borderId="15" xfId="0" applyNumberFormat="1" applyBorder="1"/>
    <xf numFmtId="20" fontId="0" fillId="0" borderId="3" xfId="0" applyNumberFormat="1" applyBorder="1"/>
    <xf numFmtId="20" fontId="0" fillId="0" borderId="5" xfId="0" applyNumberFormat="1" applyBorder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0" xfId="0" applyFill="1"/>
    <xf numFmtId="0" fontId="0" fillId="3" borderId="0" xfId="0" applyFill="1" applyBorder="1"/>
    <xf numFmtId="0" fontId="0" fillId="2" borderId="3" xfId="0" applyFill="1" applyBorder="1"/>
    <xf numFmtId="0" fontId="4" fillId="0" borderId="0" xfId="0" applyFont="1"/>
    <xf numFmtId="0" fontId="6" fillId="0" borderId="0" xfId="0" applyFont="1"/>
    <xf numFmtId="0" fontId="0" fillId="7" borderId="13" xfId="0" applyFill="1" applyBorder="1"/>
    <xf numFmtId="0" fontId="0" fillId="7" borderId="6" xfId="0" applyFill="1" applyBorder="1"/>
    <xf numFmtId="0" fontId="0" fillId="0" borderId="1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782D-5473-A74C-AE8F-6ECBFC0BC6A5}">
  <dimension ref="A1:AA211"/>
  <sheetViews>
    <sheetView tabSelected="1" topLeftCell="F192" zoomScale="111" zoomScaleNormal="74" workbookViewId="0">
      <selection activeCell="O211" sqref="O211"/>
    </sheetView>
  </sheetViews>
  <sheetFormatPr baseColWidth="10" defaultRowHeight="16" x14ac:dyDescent="0.2"/>
  <cols>
    <col min="1" max="1" width="12.1640625" customWidth="1"/>
    <col min="9" max="9" width="12.1640625" customWidth="1"/>
    <col min="10" max="10" width="18.33203125" customWidth="1"/>
    <col min="19" max="19" width="13.1640625" customWidth="1"/>
  </cols>
  <sheetData>
    <row r="1" spans="1:9" x14ac:dyDescent="0.2">
      <c r="A1" s="32">
        <v>44722</v>
      </c>
      <c r="B1" s="32">
        <v>44723</v>
      </c>
    </row>
    <row r="2" spans="1:9" x14ac:dyDescent="0.2">
      <c r="A2" s="22" t="s">
        <v>32</v>
      </c>
      <c r="B2" s="22" t="s">
        <v>50</v>
      </c>
      <c r="C2" s="1"/>
      <c r="D2" s="1" t="s">
        <v>79</v>
      </c>
      <c r="E2" s="1" t="s">
        <v>1</v>
      </c>
      <c r="F2" s="1" t="s">
        <v>3</v>
      </c>
      <c r="G2" s="1" t="s">
        <v>22</v>
      </c>
      <c r="H2" s="1" t="s">
        <v>46</v>
      </c>
      <c r="I2" s="2" t="s">
        <v>24</v>
      </c>
    </row>
    <row r="3" spans="1:9" x14ac:dyDescent="0.2">
      <c r="A3" s="15"/>
      <c r="B3" s="1">
        <f>'First-Half'!C168</f>
        <v>20685</v>
      </c>
      <c r="C3" s="25">
        <f t="shared" ref="C3:C8" si="0">B3+D3</f>
        <v>20885</v>
      </c>
      <c r="D3" s="1">
        <v>200</v>
      </c>
      <c r="E3" s="43"/>
      <c r="F3" s="1" t="s">
        <v>164</v>
      </c>
      <c r="G3" s="1">
        <v>0</v>
      </c>
      <c r="H3" s="1">
        <v>200</v>
      </c>
      <c r="I3" s="2"/>
    </row>
    <row r="4" spans="1:9" x14ac:dyDescent="0.2">
      <c r="A4" s="16"/>
      <c r="B4" s="4">
        <f>C3</f>
        <v>20885</v>
      </c>
      <c r="C4" s="19">
        <f t="shared" si="0"/>
        <v>21085</v>
      </c>
      <c r="D4" s="4">
        <v>200</v>
      </c>
      <c r="E4" s="48"/>
      <c r="F4" s="4" t="s">
        <v>165</v>
      </c>
      <c r="G4" s="19">
        <v>0</v>
      </c>
      <c r="H4" s="4">
        <v>200</v>
      </c>
      <c r="I4" s="5"/>
    </row>
    <row r="5" spans="1:9" x14ac:dyDescent="0.2">
      <c r="A5" s="16"/>
      <c r="B5" s="4">
        <f>C4</f>
        <v>21085</v>
      </c>
      <c r="C5" s="19">
        <f t="shared" si="0"/>
        <v>21285</v>
      </c>
      <c r="D5" s="4">
        <v>200</v>
      </c>
      <c r="E5" s="48"/>
      <c r="F5" s="4" t="s">
        <v>166</v>
      </c>
      <c r="G5" s="19">
        <v>0</v>
      </c>
      <c r="H5" s="4">
        <v>200</v>
      </c>
      <c r="I5" s="5"/>
    </row>
    <row r="6" spans="1:9" x14ac:dyDescent="0.2">
      <c r="A6" s="16"/>
      <c r="B6" s="4">
        <f>C5</f>
        <v>21285</v>
      </c>
      <c r="C6" s="19">
        <f t="shared" si="0"/>
        <v>21485</v>
      </c>
      <c r="D6" s="4">
        <v>200</v>
      </c>
      <c r="E6" s="19" t="s">
        <v>167</v>
      </c>
      <c r="F6" s="19" t="s">
        <v>170</v>
      </c>
      <c r="G6" s="19">
        <v>0</v>
      </c>
      <c r="H6" s="19">
        <v>200</v>
      </c>
      <c r="I6" s="5"/>
    </row>
    <row r="7" spans="1:9" x14ac:dyDescent="0.2">
      <c r="A7" s="16"/>
      <c r="B7" s="4">
        <f>C6</f>
        <v>21485</v>
      </c>
      <c r="C7" s="19">
        <f t="shared" si="0"/>
        <v>21685</v>
      </c>
      <c r="D7" s="4">
        <v>200</v>
      </c>
      <c r="E7" s="4" t="s">
        <v>168</v>
      </c>
      <c r="F7" s="4" t="s">
        <v>171</v>
      </c>
      <c r="G7" s="19">
        <v>0</v>
      </c>
      <c r="H7" s="19">
        <v>200</v>
      </c>
      <c r="I7" s="5"/>
    </row>
    <row r="8" spans="1:9" x14ac:dyDescent="0.2">
      <c r="A8" s="17"/>
      <c r="B8" s="7">
        <f>C7</f>
        <v>21685</v>
      </c>
      <c r="C8" s="29">
        <f t="shared" si="0"/>
        <v>21885</v>
      </c>
      <c r="D8" s="7">
        <v>200</v>
      </c>
      <c r="E8" s="7" t="s">
        <v>169</v>
      </c>
      <c r="F8" s="7" t="s">
        <v>172</v>
      </c>
      <c r="G8" s="46">
        <v>0</v>
      </c>
      <c r="H8" s="7">
        <v>200</v>
      </c>
      <c r="I8" s="8"/>
    </row>
    <row r="9" spans="1:9" x14ac:dyDescent="0.2">
      <c r="A9" s="16" t="s">
        <v>33</v>
      </c>
      <c r="B9" s="4"/>
      <c r="C9" s="4"/>
      <c r="D9" s="4"/>
      <c r="E9" s="4"/>
      <c r="F9" s="4"/>
      <c r="G9" s="5"/>
      <c r="H9" s="35">
        <f>SUM(H3:H8)</f>
        <v>1200</v>
      </c>
      <c r="I9" s="35"/>
    </row>
    <row r="10" spans="1:9" x14ac:dyDescent="0.2">
      <c r="A10" s="17" t="s">
        <v>36</v>
      </c>
      <c r="B10" s="7"/>
      <c r="C10" s="7"/>
      <c r="D10" s="7"/>
      <c r="E10" s="7"/>
      <c r="F10" s="7"/>
      <c r="G10" s="7"/>
      <c r="H10" s="28">
        <f>B3+H9</f>
        <v>21885</v>
      </c>
      <c r="I10" s="14"/>
    </row>
    <row r="12" spans="1:9" x14ac:dyDescent="0.2">
      <c r="A12" s="32">
        <v>44723</v>
      </c>
    </row>
    <row r="13" spans="1:9" x14ac:dyDescent="0.2">
      <c r="A13" s="22" t="s">
        <v>32</v>
      </c>
      <c r="B13" s="22" t="s">
        <v>50</v>
      </c>
      <c r="C13" s="1"/>
      <c r="D13" s="1" t="s">
        <v>79</v>
      </c>
      <c r="E13" s="1" t="s">
        <v>1</v>
      </c>
      <c r="F13" s="1" t="s">
        <v>3</v>
      </c>
      <c r="G13" s="1" t="s">
        <v>22</v>
      </c>
      <c r="H13" s="1" t="s">
        <v>46</v>
      </c>
      <c r="I13" s="2" t="s">
        <v>24</v>
      </c>
    </row>
    <row r="14" spans="1:9" x14ac:dyDescent="0.2">
      <c r="A14" s="15"/>
      <c r="B14" s="1">
        <f>C8</f>
        <v>21885</v>
      </c>
      <c r="C14" s="25">
        <f t="shared" ref="C14:C19" si="1">B14+D14</f>
        <v>22085</v>
      </c>
      <c r="D14" s="1">
        <v>200</v>
      </c>
      <c r="E14" s="43" t="s">
        <v>173</v>
      </c>
      <c r="F14" s="1" t="s">
        <v>174</v>
      </c>
      <c r="G14" s="1">
        <v>0</v>
      </c>
      <c r="H14" s="1">
        <v>200</v>
      </c>
      <c r="I14" s="2"/>
    </row>
    <row r="15" spans="1:9" x14ac:dyDescent="0.2">
      <c r="A15" s="16"/>
      <c r="B15" s="4">
        <f>C14</f>
        <v>22085</v>
      </c>
      <c r="C15" s="19">
        <f t="shared" si="1"/>
        <v>22285</v>
      </c>
      <c r="D15" s="4">
        <v>200</v>
      </c>
      <c r="E15" s="48" t="s">
        <v>175</v>
      </c>
      <c r="F15" s="4" t="s">
        <v>177</v>
      </c>
      <c r="G15" s="19">
        <v>0</v>
      </c>
      <c r="H15" s="4">
        <v>200</v>
      </c>
      <c r="I15" s="5"/>
    </row>
    <row r="16" spans="1:9" x14ac:dyDescent="0.2">
      <c r="A16" s="16"/>
      <c r="B16" s="4">
        <f>C15</f>
        <v>22285</v>
      </c>
      <c r="C16" s="19">
        <f t="shared" si="1"/>
        <v>22485</v>
      </c>
      <c r="D16" s="4">
        <v>200</v>
      </c>
      <c r="E16" s="48" t="s">
        <v>176</v>
      </c>
      <c r="F16" s="4" t="s">
        <v>178</v>
      </c>
      <c r="G16" s="19">
        <v>0</v>
      </c>
      <c r="H16" s="4">
        <v>200</v>
      </c>
      <c r="I16" s="5"/>
    </row>
    <row r="17" spans="1:18" x14ac:dyDescent="0.2">
      <c r="A17" s="16"/>
      <c r="B17" s="4">
        <f>C16</f>
        <v>22485</v>
      </c>
      <c r="C17" s="19">
        <f t="shared" si="1"/>
        <v>22685</v>
      </c>
      <c r="D17" s="4">
        <v>200</v>
      </c>
      <c r="E17" s="19"/>
      <c r="F17" s="19"/>
      <c r="G17" s="19">
        <v>0</v>
      </c>
      <c r="H17" s="19">
        <v>200</v>
      </c>
      <c r="I17" s="5"/>
    </row>
    <row r="18" spans="1:18" x14ac:dyDescent="0.2">
      <c r="A18" s="16"/>
      <c r="B18" s="4">
        <f>C17</f>
        <v>22685</v>
      </c>
      <c r="C18" s="19">
        <f t="shared" si="1"/>
        <v>22885</v>
      </c>
      <c r="D18" s="4">
        <v>200</v>
      </c>
      <c r="E18" s="4"/>
      <c r="F18" s="4"/>
      <c r="G18" s="19">
        <v>0</v>
      </c>
      <c r="H18" s="19">
        <v>200</v>
      </c>
      <c r="I18" s="5"/>
    </row>
    <row r="19" spans="1:18" x14ac:dyDescent="0.2">
      <c r="A19" s="17"/>
      <c r="B19" s="7">
        <f>C18</f>
        <v>22885</v>
      </c>
      <c r="C19" s="29">
        <f t="shared" si="1"/>
        <v>23085</v>
      </c>
      <c r="D19" s="7">
        <v>200</v>
      </c>
      <c r="E19" s="7"/>
      <c r="F19" s="7"/>
      <c r="G19" s="46">
        <v>0</v>
      </c>
      <c r="H19" s="7">
        <v>200</v>
      </c>
      <c r="I19" s="8"/>
    </row>
    <row r="20" spans="1:18" x14ac:dyDescent="0.2">
      <c r="A20" s="16" t="s">
        <v>33</v>
      </c>
      <c r="B20" s="4"/>
      <c r="C20" s="4"/>
      <c r="D20" s="4"/>
      <c r="E20" s="4"/>
      <c r="F20" s="4"/>
      <c r="G20" s="5"/>
      <c r="H20" s="35">
        <f>SUM(H14:H19)</f>
        <v>1200</v>
      </c>
      <c r="I20" s="35"/>
    </row>
    <row r="21" spans="1:18" x14ac:dyDescent="0.2">
      <c r="A21" s="17" t="s">
        <v>36</v>
      </c>
      <c r="B21" s="7"/>
      <c r="C21" s="7"/>
      <c r="D21" s="7"/>
      <c r="E21" s="7"/>
      <c r="F21" s="7"/>
      <c r="G21" s="7"/>
      <c r="H21" s="28">
        <f>B14+H20</f>
        <v>23085</v>
      </c>
      <c r="I21" s="14"/>
    </row>
    <row r="23" spans="1:18" x14ac:dyDescent="0.2">
      <c r="A23" s="32">
        <v>44723</v>
      </c>
    </row>
    <row r="24" spans="1:18" x14ac:dyDescent="0.2">
      <c r="A24" s="22" t="s">
        <v>32</v>
      </c>
      <c r="B24" s="22" t="s">
        <v>50</v>
      </c>
      <c r="C24" s="1"/>
      <c r="D24" s="1" t="s">
        <v>79</v>
      </c>
      <c r="E24" s="1" t="s">
        <v>1</v>
      </c>
      <c r="F24" s="1" t="s">
        <v>3</v>
      </c>
      <c r="G24" s="1" t="s">
        <v>22</v>
      </c>
      <c r="H24" s="1" t="s">
        <v>46</v>
      </c>
      <c r="I24" s="2" t="s">
        <v>24</v>
      </c>
    </row>
    <row r="25" spans="1:18" x14ac:dyDescent="0.2">
      <c r="A25" s="15"/>
      <c r="B25" s="1">
        <f>C19</f>
        <v>23085</v>
      </c>
      <c r="C25" s="25">
        <f t="shared" ref="C25:C30" si="2">B25+D25</f>
        <v>23285</v>
      </c>
      <c r="D25" s="1">
        <v>200</v>
      </c>
      <c r="E25" s="43"/>
      <c r="F25" s="1"/>
      <c r="G25" s="1">
        <v>0</v>
      </c>
      <c r="H25" s="1">
        <v>200</v>
      </c>
      <c r="I25" s="2"/>
    </row>
    <row r="26" spans="1:18" x14ac:dyDescent="0.2">
      <c r="A26" s="16"/>
      <c r="B26" s="4">
        <f>C25</f>
        <v>23285</v>
      </c>
      <c r="C26" s="19">
        <f t="shared" si="2"/>
        <v>23485</v>
      </c>
      <c r="D26" s="4">
        <v>200</v>
      </c>
      <c r="E26" s="48"/>
      <c r="F26" s="4"/>
      <c r="G26" s="19">
        <v>0</v>
      </c>
      <c r="H26" s="4">
        <v>200</v>
      </c>
      <c r="I26" s="5"/>
      <c r="J26" s="32">
        <v>44728</v>
      </c>
    </row>
    <row r="27" spans="1:18" x14ac:dyDescent="0.2">
      <c r="A27" s="16"/>
      <c r="B27" s="4">
        <f>C26</f>
        <v>23485</v>
      </c>
      <c r="C27" s="19">
        <f t="shared" si="2"/>
        <v>23685</v>
      </c>
      <c r="D27" s="4">
        <v>200</v>
      </c>
      <c r="E27" s="48"/>
      <c r="F27" s="4"/>
      <c r="G27" s="19">
        <v>0</v>
      </c>
      <c r="H27" s="4">
        <v>200</v>
      </c>
      <c r="I27" s="5"/>
      <c r="J27" s="22" t="s">
        <v>32</v>
      </c>
      <c r="K27" s="22" t="s">
        <v>50</v>
      </c>
      <c r="L27" s="1"/>
      <c r="M27" s="1" t="s">
        <v>79</v>
      </c>
      <c r="N27" s="1" t="s">
        <v>1</v>
      </c>
      <c r="O27" s="1" t="s">
        <v>3</v>
      </c>
      <c r="P27" s="1" t="s">
        <v>22</v>
      </c>
      <c r="Q27" s="1" t="s">
        <v>46</v>
      </c>
      <c r="R27" s="2" t="s">
        <v>24</v>
      </c>
    </row>
    <row r="28" spans="1:18" x14ac:dyDescent="0.2">
      <c r="A28" s="16"/>
      <c r="B28" s="4">
        <f>C27</f>
        <v>23685</v>
      </c>
      <c r="C28" s="19">
        <f t="shared" si="2"/>
        <v>23885</v>
      </c>
      <c r="D28" s="4">
        <v>200</v>
      </c>
      <c r="E28" s="19"/>
      <c r="F28" s="19"/>
      <c r="G28" s="19">
        <v>0</v>
      </c>
      <c r="H28" s="19">
        <v>82</v>
      </c>
      <c r="I28" s="4"/>
      <c r="J28" s="15"/>
      <c r="K28" s="1">
        <f>B28+H28</f>
        <v>23767</v>
      </c>
      <c r="L28" s="1">
        <f>C28</f>
        <v>23885</v>
      </c>
      <c r="M28" s="1">
        <f>L28-K28</f>
        <v>118</v>
      </c>
      <c r="N28" s="43">
        <v>0.44861111111111113</v>
      </c>
      <c r="O28" s="1"/>
      <c r="P28" s="1">
        <v>0</v>
      </c>
      <c r="Q28" s="1">
        <v>118</v>
      </c>
      <c r="R28" s="2"/>
    </row>
    <row r="29" spans="1:18" x14ac:dyDescent="0.2">
      <c r="A29" s="16"/>
      <c r="B29" s="4">
        <f>C28</f>
        <v>23885</v>
      </c>
      <c r="C29" s="19">
        <f t="shared" si="2"/>
        <v>24085</v>
      </c>
      <c r="D29" s="4">
        <v>200</v>
      </c>
      <c r="E29" s="4"/>
      <c r="F29" s="4"/>
      <c r="G29" s="19">
        <v>0</v>
      </c>
      <c r="H29" s="19">
        <v>86</v>
      </c>
      <c r="I29" s="4"/>
      <c r="J29" s="16"/>
      <c r="K29" s="4">
        <f>B29+H29</f>
        <v>23971</v>
      </c>
      <c r="L29" s="4">
        <f>C29</f>
        <v>24085</v>
      </c>
      <c r="M29" s="4">
        <f>L29-K29</f>
        <v>114</v>
      </c>
      <c r="N29" s="48">
        <v>0.44861111111111113</v>
      </c>
      <c r="O29" s="4"/>
      <c r="P29" s="4">
        <v>0</v>
      </c>
      <c r="Q29" s="4">
        <v>114</v>
      </c>
      <c r="R29" s="5"/>
    </row>
    <row r="30" spans="1:18" x14ac:dyDescent="0.2">
      <c r="A30" s="17"/>
      <c r="B30" s="7">
        <f>C29</f>
        <v>24085</v>
      </c>
      <c r="C30" s="29">
        <f t="shared" si="2"/>
        <v>24285</v>
      </c>
      <c r="D30" s="7">
        <v>200</v>
      </c>
      <c r="E30" s="7"/>
      <c r="F30" s="7"/>
      <c r="G30" s="46">
        <v>0</v>
      </c>
      <c r="H30" s="7">
        <v>88</v>
      </c>
      <c r="I30" s="7"/>
      <c r="J30" s="17"/>
      <c r="K30" s="4">
        <f>B30+H30</f>
        <v>24173</v>
      </c>
      <c r="L30" s="4">
        <f>C30</f>
        <v>24285</v>
      </c>
      <c r="M30" s="4">
        <f>L30-K30</f>
        <v>112</v>
      </c>
      <c r="N30" s="50">
        <v>0.44861111111111113</v>
      </c>
      <c r="O30" s="7"/>
      <c r="P30" s="7">
        <v>0</v>
      </c>
      <c r="Q30" s="7">
        <v>112</v>
      </c>
      <c r="R30" s="8"/>
    </row>
    <row r="31" spans="1:18" x14ac:dyDescent="0.2">
      <c r="A31" s="16" t="s">
        <v>33</v>
      </c>
      <c r="B31" s="4"/>
      <c r="C31" s="4"/>
      <c r="D31" s="4"/>
      <c r="E31" s="4"/>
      <c r="F31" s="4"/>
      <c r="G31" s="5"/>
      <c r="H31" s="35">
        <f>SUM(H25:H30)</f>
        <v>856</v>
      </c>
      <c r="I31" s="35"/>
      <c r="J31" s="16" t="s">
        <v>33</v>
      </c>
      <c r="K31" s="1"/>
      <c r="L31" s="1"/>
      <c r="M31" s="1"/>
      <c r="N31" s="1"/>
      <c r="O31" s="1"/>
      <c r="P31" s="2"/>
      <c r="Q31" s="13">
        <f>SUM(Q28:Q30)</f>
        <v>344</v>
      </c>
      <c r="R31" s="13"/>
    </row>
    <row r="32" spans="1:18" x14ac:dyDescent="0.2">
      <c r="A32" s="17" t="s">
        <v>36</v>
      </c>
      <c r="B32" s="7"/>
      <c r="C32" s="7"/>
      <c r="D32" s="7"/>
      <c r="E32" s="7"/>
      <c r="F32" s="7"/>
      <c r="G32" s="7"/>
      <c r="H32" s="26">
        <f>B25+H31</f>
        <v>23941</v>
      </c>
      <c r="I32" s="14"/>
      <c r="J32" s="17" t="s">
        <v>36</v>
      </c>
      <c r="K32" s="7"/>
      <c r="L32" s="7"/>
      <c r="M32" s="7"/>
      <c r="N32" s="7"/>
      <c r="O32" s="7"/>
      <c r="P32" s="7"/>
      <c r="Q32" s="28">
        <f>H32+Q31</f>
        <v>24285</v>
      </c>
      <c r="R32" s="14"/>
    </row>
    <row r="34" spans="1:18" x14ac:dyDescent="0.2">
      <c r="A34" s="32">
        <v>44728</v>
      </c>
    </row>
    <row r="35" spans="1:18" x14ac:dyDescent="0.2">
      <c r="A35" s="22" t="s">
        <v>32</v>
      </c>
      <c r="B35" s="22" t="s">
        <v>50</v>
      </c>
      <c r="C35" s="1"/>
      <c r="D35" s="1" t="s">
        <v>79</v>
      </c>
      <c r="E35" s="1" t="s">
        <v>1</v>
      </c>
      <c r="F35" s="1" t="s">
        <v>3</v>
      </c>
      <c r="G35" s="11" t="s">
        <v>22</v>
      </c>
      <c r="H35" s="1" t="s">
        <v>46</v>
      </c>
      <c r="I35" s="2" t="s">
        <v>24</v>
      </c>
    </row>
    <row r="36" spans="1:18" x14ac:dyDescent="0.2">
      <c r="A36" s="15"/>
      <c r="B36" s="1">
        <f>C30</f>
        <v>24285</v>
      </c>
      <c r="C36" s="25">
        <f t="shared" ref="C36:C41" si="3">B36+D36</f>
        <v>24485</v>
      </c>
      <c r="D36" s="1">
        <v>200</v>
      </c>
      <c r="E36" s="43" t="s">
        <v>179</v>
      </c>
      <c r="F36" s="1"/>
      <c r="G36">
        <v>0</v>
      </c>
      <c r="H36" s="1">
        <v>200</v>
      </c>
      <c r="I36" s="2"/>
    </row>
    <row r="37" spans="1:18" x14ac:dyDescent="0.2">
      <c r="A37" s="16"/>
      <c r="B37" s="4">
        <f>C36</f>
        <v>24485</v>
      </c>
      <c r="C37" s="19">
        <f t="shared" si="3"/>
        <v>24685</v>
      </c>
      <c r="D37" s="4">
        <v>200</v>
      </c>
      <c r="E37" s="48" t="s">
        <v>179</v>
      </c>
      <c r="F37" s="4"/>
      <c r="G37" s="19">
        <v>0</v>
      </c>
      <c r="H37" s="4">
        <v>200</v>
      </c>
      <c r="I37" s="5"/>
      <c r="J37" s="32">
        <v>44728</v>
      </c>
    </row>
    <row r="38" spans="1:18" x14ac:dyDescent="0.2">
      <c r="A38" s="16"/>
      <c r="B38" s="4">
        <f>C37</f>
        <v>24685</v>
      </c>
      <c r="C38" s="19">
        <f t="shared" si="3"/>
        <v>24885</v>
      </c>
      <c r="D38" s="4">
        <v>200</v>
      </c>
      <c r="E38" s="48" t="s">
        <v>179</v>
      </c>
      <c r="F38" s="4"/>
      <c r="G38" s="19">
        <v>0</v>
      </c>
      <c r="H38" s="4">
        <v>200</v>
      </c>
      <c r="I38" s="5"/>
      <c r="J38" s="22" t="s">
        <v>32</v>
      </c>
      <c r="K38" s="22" t="s">
        <v>50</v>
      </c>
      <c r="L38" s="1"/>
      <c r="M38" s="1" t="s">
        <v>79</v>
      </c>
      <c r="N38" s="1" t="s">
        <v>1</v>
      </c>
      <c r="O38" s="1" t="s">
        <v>3</v>
      </c>
      <c r="P38" s="1" t="s">
        <v>22</v>
      </c>
      <c r="Q38" s="1" t="s">
        <v>46</v>
      </c>
      <c r="R38" s="2" t="s">
        <v>24</v>
      </c>
    </row>
    <row r="39" spans="1:18" x14ac:dyDescent="0.2">
      <c r="A39" s="16"/>
      <c r="B39" s="4">
        <f>C38</f>
        <v>24885</v>
      </c>
      <c r="C39" s="19">
        <f t="shared" si="3"/>
        <v>25085</v>
      </c>
      <c r="D39" s="4">
        <v>200</v>
      </c>
      <c r="E39" s="19"/>
      <c r="F39" s="19"/>
      <c r="G39" s="19">
        <v>0</v>
      </c>
      <c r="H39" s="19">
        <v>89</v>
      </c>
      <c r="I39" s="5"/>
      <c r="J39" s="15"/>
      <c r="K39" s="1">
        <f>B39+H39</f>
        <v>24974</v>
      </c>
      <c r="L39" s="1">
        <f>C39</f>
        <v>25085</v>
      </c>
      <c r="M39" s="1">
        <f>L39-K39</f>
        <v>111</v>
      </c>
      <c r="N39" s="43"/>
      <c r="O39" s="1"/>
      <c r="P39" s="1"/>
      <c r="Q39" s="1">
        <v>111</v>
      </c>
      <c r="R39" s="2"/>
    </row>
    <row r="40" spans="1:18" x14ac:dyDescent="0.2">
      <c r="A40" s="16"/>
      <c r="B40" s="4">
        <f>C39</f>
        <v>25085</v>
      </c>
      <c r="C40" s="19">
        <f t="shared" si="3"/>
        <v>25285</v>
      </c>
      <c r="D40" s="4">
        <v>200</v>
      </c>
      <c r="E40" s="4"/>
      <c r="F40" s="4"/>
      <c r="G40" s="19">
        <v>0</v>
      </c>
      <c r="H40" s="19">
        <v>94</v>
      </c>
      <c r="I40" s="5"/>
      <c r="J40" s="16"/>
      <c r="K40" s="4">
        <f>B40+H40</f>
        <v>25179</v>
      </c>
      <c r="L40" s="4">
        <f>C40</f>
        <v>25285</v>
      </c>
      <c r="M40" s="4">
        <f>L40-K40</f>
        <v>106</v>
      </c>
      <c r="N40" s="48"/>
      <c r="O40" s="4"/>
      <c r="P40" s="4"/>
      <c r="Q40" s="4">
        <v>106</v>
      </c>
      <c r="R40" s="5"/>
    </row>
    <row r="41" spans="1:18" x14ac:dyDescent="0.2">
      <c r="A41" s="17"/>
      <c r="B41" s="7">
        <f>C40</f>
        <v>25285</v>
      </c>
      <c r="C41" s="29">
        <f t="shared" si="3"/>
        <v>25485</v>
      </c>
      <c r="D41" s="7">
        <v>200</v>
      </c>
      <c r="E41" s="7"/>
      <c r="F41" s="7"/>
      <c r="G41" s="46">
        <v>0</v>
      </c>
      <c r="H41" s="7">
        <v>84</v>
      </c>
      <c r="I41" s="8"/>
      <c r="J41" s="17"/>
      <c r="K41" s="4">
        <f>B41+H41</f>
        <v>25369</v>
      </c>
      <c r="L41" s="4">
        <f>C41</f>
        <v>25485</v>
      </c>
      <c r="M41" s="4">
        <f>L41-K41</f>
        <v>116</v>
      </c>
      <c r="N41" s="50"/>
      <c r="O41" s="7"/>
      <c r="P41" s="7"/>
      <c r="Q41" s="7">
        <v>116</v>
      </c>
      <c r="R41" s="8"/>
    </row>
    <row r="42" spans="1:18" x14ac:dyDescent="0.2">
      <c r="A42" s="16" t="s">
        <v>33</v>
      </c>
      <c r="B42" s="4"/>
      <c r="C42" s="4"/>
      <c r="D42" s="4"/>
      <c r="E42" s="4"/>
      <c r="F42" s="4"/>
      <c r="G42" s="5"/>
      <c r="H42" s="35">
        <f>SUM(H36:H41)</f>
        <v>867</v>
      </c>
      <c r="I42" s="35"/>
      <c r="J42" s="16" t="s">
        <v>33</v>
      </c>
      <c r="K42" s="1"/>
      <c r="L42" s="1"/>
      <c r="M42" s="1"/>
      <c r="N42" s="1"/>
      <c r="O42" s="1"/>
      <c r="P42" s="2"/>
      <c r="Q42" s="13">
        <f>SUM(Q39:Q41)</f>
        <v>333</v>
      </c>
      <c r="R42" s="13"/>
    </row>
    <row r="43" spans="1:18" x14ac:dyDescent="0.2">
      <c r="A43" s="17" t="s">
        <v>36</v>
      </c>
      <c r="B43" s="7"/>
      <c r="C43" s="7"/>
      <c r="D43" s="7"/>
      <c r="E43" s="7"/>
      <c r="F43" s="7"/>
      <c r="G43" s="7"/>
      <c r="H43" s="26">
        <f>B36+H42</f>
        <v>25152</v>
      </c>
      <c r="I43" s="14"/>
      <c r="J43" s="17" t="s">
        <v>36</v>
      </c>
      <c r="K43" s="7"/>
      <c r="L43" s="7"/>
      <c r="M43" s="7"/>
      <c r="N43" s="7"/>
      <c r="O43" s="7"/>
      <c r="P43" s="7"/>
      <c r="Q43" s="28">
        <f>H43+Q42</f>
        <v>25485</v>
      </c>
      <c r="R43" s="14"/>
    </row>
    <row r="45" spans="1:18" x14ac:dyDescent="0.2">
      <c r="A45" s="32">
        <v>44728</v>
      </c>
    </row>
    <row r="46" spans="1:18" x14ac:dyDescent="0.2">
      <c r="A46" s="22" t="s">
        <v>32</v>
      </c>
      <c r="B46" s="22" t="s">
        <v>50</v>
      </c>
      <c r="C46" s="1"/>
      <c r="D46" s="1" t="s">
        <v>79</v>
      </c>
      <c r="E46" s="1" t="s">
        <v>1</v>
      </c>
      <c r="F46" s="1" t="s">
        <v>3</v>
      </c>
      <c r="G46" s="11" t="s">
        <v>22</v>
      </c>
      <c r="H46" s="1" t="s">
        <v>46</v>
      </c>
      <c r="I46" s="2" t="s">
        <v>24</v>
      </c>
      <c r="J46" s="32">
        <v>44729</v>
      </c>
    </row>
    <row r="47" spans="1:18" x14ac:dyDescent="0.2">
      <c r="A47" s="15"/>
      <c r="B47" s="1">
        <f>C41</f>
        <v>25485</v>
      </c>
      <c r="C47" s="25">
        <f t="shared" ref="C47:C52" si="4">B47+D47</f>
        <v>25685</v>
      </c>
      <c r="D47" s="1">
        <v>200</v>
      </c>
      <c r="E47" s="43"/>
      <c r="F47" s="1"/>
      <c r="G47">
        <v>0</v>
      </c>
      <c r="H47" s="1">
        <v>200</v>
      </c>
      <c r="I47" s="2"/>
      <c r="J47" s="22" t="s">
        <v>32</v>
      </c>
      <c r="K47" s="22" t="s">
        <v>50</v>
      </c>
      <c r="L47" s="1"/>
      <c r="M47" s="1" t="s">
        <v>79</v>
      </c>
      <c r="N47" s="1" t="s">
        <v>1</v>
      </c>
      <c r="O47" s="1" t="s">
        <v>3</v>
      </c>
      <c r="P47" s="1" t="s">
        <v>22</v>
      </c>
      <c r="Q47" s="1" t="s">
        <v>46</v>
      </c>
      <c r="R47" s="2" t="s">
        <v>24</v>
      </c>
    </row>
    <row r="48" spans="1:18" x14ac:dyDescent="0.2">
      <c r="A48" s="16"/>
      <c r="B48" s="4">
        <f>C47</f>
        <v>25685</v>
      </c>
      <c r="C48" s="19">
        <f t="shared" si="4"/>
        <v>25885</v>
      </c>
      <c r="D48" s="4">
        <v>200</v>
      </c>
      <c r="E48" s="48">
        <v>0.71458333333333324</v>
      </c>
      <c r="F48" s="4"/>
      <c r="G48" s="19">
        <v>0</v>
      </c>
      <c r="H48" s="4">
        <v>85</v>
      </c>
      <c r="I48" s="4"/>
      <c r="J48" s="15"/>
      <c r="K48" s="1">
        <f>B48+H48</f>
        <v>25770</v>
      </c>
      <c r="L48" s="1">
        <f>C48</f>
        <v>25885</v>
      </c>
      <c r="M48" s="1">
        <f>L48-K48</f>
        <v>115</v>
      </c>
      <c r="N48" s="43"/>
      <c r="O48" s="1"/>
      <c r="P48" s="1">
        <v>0</v>
      </c>
      <c r="Q48" s="1">
        <v>115</v>
      </c>
      <c r="R48" s="2"/>
    </row>
    <row r="49" spans="1:27" x14ac:dyDescent="0.2">
      <c r="A49" s="16"/>
      <c r="B49" s="4">
        <f>C48</f>
        <v>25885</v>
      </c>
      <c r="C49" s="19">
        <f t="shared" si="4"/>
        <v>26085</v>
      </c>
      <c r="D49" s="4">
        <v>200</v>
      </c>
      <c r="E49" s="48">
        <v>0.71458333333333324</v>
      </c>
      <c r="F49" s="4"/>
      <c r="G49" s="19">
        <v>0</v>
      </c>
      <c r="H49" s="4">
        <v>80</v>
      </c>
      <c r="I49" s="4"/>
      <c r="J49" s="16"/>
      <c r="K49" s="4">
        <f t="shared" ref="K49:K52" si="5">B49+H49</f>
        <v>25965</v>
      </c>
      <c r="L49" s="4">
        <f t="shared" ref="L49:L52" si="6">C49</f>
        <v>26085</v>
      </c>
      <c r="M49" s="4">
        <f>L49-K49</f>
        <v>120</v>
      </c>
      <c r="N49" s="48"/>
      <c r="O49" s="4"/>
      <c r="P49" s="4">
        <v>0</v>
      </c>
      <c r="Q49" s="4">
        <v>120</v>
      </c>
      <c r="R49" s="5"/>
    </row>
    <row r="50" spans="1:27" x14ac:dyDescent="0.2">
      <c r="A50" s="16"/>
      <c r="B50" s="4">
        <f>C49</f>
        <v>26085</v>
      </c>
      <c r="C50" s="19">
        <f t="shared" si="4"/>
        <v>26285</v>
      </c>
      <c r="D50" s="4">
        <v>200</v>
      </c>
      <c r="E50" s="48">
        <v>0.71458333333333324</v>
      </c>
      <c r="F50" s="19"/>
      <c r="G50" s="19">
        <v>0</v>
      </c>
      <c r="H50" s="19">
        <v>82</v>
      </c>
      <c r="I50" s="4"/>
      <c r="J50" s="16"/>
      <c r="K50" s="4">
        <f t="shared" si="5"/>
        <v>26167</v>
      </c>
      <c r="L50" s="4">
        <f t="shared" si="6"/>
        <v>26285</v>
      </c>
      <c r="M50" s="4">
        <f>L50-K50</f>
        <v>118</v>
      </c>
      <c r="N50" s="48"/>
      <c r="O50" s="4"/>
      <c r="P50" s="4">
        <v>0</v>
      </c>
      <c r="Q50" s="4">
        <v>118</v>
      </c>
      <c r="R50" s="5"/>
    </row>
    <row r="51" spans="1:27" x14ac:dyDescent="0.2">
      <c r="A51" s="16"/>
      <c r="B51" s="4">
        <f>C50</f>
        <v>26285</v>
      </c>
      <c r="C51" s="19">
        <f t="shared" si="4"/>
        <v>26485</v>
      </c>
      <c r="D51" s="4">
        <v>200</v>
      </c>
      <c r="E51" s="48" t="s">
        <v>180</v>
      </c>
      <c r="F51" s="4"/>
      <c r="G51" s="19">
        <v>0</v>
      </c>
      <c r="H51" s="19">
        <v>128</v>
      </c>
      <c r="I51" s="4"/>
      <c r="J51" s="16"/>
      <c r="K51" s="4">
        <f t="shared" si="5"/>
        <v>26413</v>
      </c>
      <c r="L51" s="4">
        <f t="shared" si="6"/>
        <v>26485</v>
      </c>
      <c r="M51" s="4">
        <f t="shared" ref="M51:M52" si="7">L51-K51</f>
        <v>72</v>
      </c>
      <c r="N51" s="4"/>
      <c r="O51" s="4"/>
      <c r="P51" s="19">
        <v>0</v>
      </c>
      <c r="Q51" s="19">
        <v>72</v>
      </c>
      <c r="R51" s="5"/>
      <c r="S51" s="22" t="s">
        <v>32</v>
      </c>
      <c r="T51" s="22" t="s">
        <v>50</v>
      </c>
      <c r="U51" s="1"/>
      <c r="V51" s="1" t="s">
        <v>79</v>
      </c>
      <c r="W51" s="1" t="s">
        <v>1</v>
      </c>
      <c r="X51" s="1" t="s">
        <v>3</v>
      </c>
      <c r="Y51" s="1" t="s">
        <v>22</v>
      </c>
      <c r="Z51" s="1" t="s">
        <v>46</v>
      </c>
      <c r="AA51" s="2" t="s">
        <v>24</v>
      </c>
    </row>
    <row r="52" spans="1:27" x14ac:dyDescent="0.2">
      <c r="A52" s="17"/>
      <c r="B52" s="7">
        <f>C51</f>
        <v>26485</v>
      </c>
      <c r="C52" s="69">
        <f t="shared" si="4"/>
        <v>26685</v>
      </c>
      <c r="D52" s="7">
        <v>200</v>
      </c>
      <c r="E52" s="50" t="s">
        <v>180</v>
      </c>
      <c r="F52" s="7"/>
      <c r="G52" s="46">
        <v>0</v>
      </c>
      <c r="H52" s="7">
        <v>126</v>
      </c>
      <c r="I52" s="7"/>
      <c r="J52" s="17"/>
      <c r="K52" s="6">
        <f t="shared" si="5"/>
        <v>26611</v>
      </c>
      <c r="L52" s="7">
        <f t="shared" si="6"/>
        <v>26685</v>
      </c>
      <c r="M52" s="7">
        <f t="shared" si="7"/>
        <v>74</v>
      </c>
      <c r="N52" s="7"/>
      <c r="O52" s="7"/>
      <c r="P52" s="7">
        <v>1</v>
      </c>
      <c r="Q52" s="7">
        <v>0</v>
      </c>
      <c r="R52" s="8" t="s">
        <v>181</v>
      </c>
      <c r="S52" s="36"/>
      <c r="T52" s="6">
        <f>K52+Q52</f>
        <v>26611</v>
      </c>
      <c r="U52" s="7">
        <f>L52</f>
        <v>26685</v>
      </c>
      <c r="V52" s="7">
        <f t="shared" ref="V52" si="8">U52-T52</f>
        <v>74</v>
      </c>
      <c r="W52" s="7" t="s">
        <v>184</v>
      </c>
      <c r="X52" s="7"/>
      <c r="Y52" s="7">
        <v>0</v>
      </c>
      <c r="Z52" s="7">
        <v>74</v>
      </c>
      <c r="AA52" s="8"/>
    </row>
    <row r="53" spans="1:27" x14ac:dyDescent="0.2">
      <c r="A53" s="16" t="s">
        <v>33</v>
      </c>
      <c r="B53" s="4"/>
      <c r="C53" s="4"/>
      <c r="D53" s="4"/>
      <c r="E53" s="4"/>
      <c r="F53" s="4"/>
      <c r="G53" s="5"/>
      <c r="H53" s="35">
        <f>SUM(H47:H52)</f>
        <v>701</v>
      </c>
      <c r="I53" s="35"/>
      <c r="J53" s="16" t="s">
        <v>33</v>
      </c>
      <c r="K53" s="4"/>
      <c r="L53" s="4"/>
      <c r="M53" s="4"/>
      <c r="N53" s="4"/>
      <c r="O53" s="4"/>
      <c r="P53" s="5"/>
      <c r="Q53" s="35">
        <f>SUM(Q48:Q52)</f>
        <v>425</v>
      </c>
      <c r="R53" s="35"/>
      <c r="S53" s="16" t="s">
        <v>33</v>
      </c>
      <c r="T53" s="4"/>
      <c r="U53" s="4"/>
      <c r="V53" s="4"/>
      <c r="W53" s="4"/>
      <c r="X53" s="4"/>
      <c r="Y53" s="5"/>
      <c r="Z53" s="35">
        <f>SUM(Z48:Z52)</f>
        <v>74</v>
      </c>
      <c r="AA53" s="35"/>
    </row>
    <row r="54" spans="1:27" x14ac:dyDescent="0.2">
      <c r="A54" s="17" t="s">
        <v>36</v>
      </c>
      <c r="B54" s="7"/>
      <c r="C54" s="7"/>
      <c r="D54" s="7"/>
      <c r="E54" s="7"/>
      <c r="F54" s="7"/>
      <c r="G54" s="7"/>
      <c r="H54" s="26">
        <f>B47+H53</f>
        <v>26186</v>
      </c>
      <c r="I54" s="14"/>
      <c r="J54" s="17" t="s">
        <v>36</v>
      </c>
      <c r="K54" s="7"/>
      <c r="L54" s="7"/>
      <c r="M54" s="7"/>
      <c r="N54" s="7"/>
      <c r="O54" s="7"/>
      <c r="P54" s="7"/>
      <c r="Q54" s="26">
        <f>H54+Q53</f>
        <v>26611</v>
      </c>
      <c r="R54" s="14"/>
      <c r="S54" s="17" t="s">
        <v>36</v>
      </c>
      <c r="T54" s="7"/>
      <c r="U54" s="7"/>
      <c r="V54" s="7"/>
      <c r="W54" s="7"/>
      <c r="X54" s="7"/>
      <c r="Y54" s="7"/>
      <c r="Z54" s="68">
        <f>Q54+Z53</f>
        <v>26685</v>
      </c>
      <c r="AA54" s="14"/>
    </row>
    <row r="56" spans="1:27" x14ac:dyDescent="0.2">
      <c r="A56" s="32">
        <v>44729</v>
      </c>
      <c r="J56" s="32">
        <v>44729</v>
      </c>
    </row>
    <row r="57" spans="1:27" x14ac:dyDescent="0.2">
      <c r="A57" s="22" t="s">
        <v>32</v>
      </c>
      <c r="B57" s="22" t="s">
        <v>50</v>
      </c>
      <c r="C57" s="1"/>
      <c r="D57" s="1" t="s">
        <v>79</v>
      </c>
      <c r="E57" s="1" t="s">
        <v>1</v>
      </c>
      <c r="F57" s="1" t="s">
        <v>3</v>
      </c>
      <c r="G57" s="11" t="s">
        <v>22</v>
      </c>
      <c r="H57" s="1" t="s">
        <v>46</v>
      </c>
      <c r="I57" s="2" t="s">
        <v>24</v>
      </c>
      <c r="J57" s="10" t="s">
        <v>32</v>
      </c>
      <c r="K57" s="22" t="s">
        <v>50</v>
      </c>
      <c r="L57" s="1"/>
      <c r="M57" s="1" t="s">
        <v>79</v>
      </c>
      <c r="N57" s="1" t="s">
        <v>1</v>
      </c>
      <c r="O57" s="1" t="s">
        <v>3</v>
      </c>
      <c r="P57" s="1" t="s">
        <v>22</v>
      </c>
      <c r="Q57" s="1" t="s">
        <v>46</v>
      </c>
      <c r="R57" s="2" t="s">
        <v>24</v>
      </c>
    </row>
    <row r="58" spans="1:27" x14ac:dyDescent="0.2">
      <c r="A58" s="15"/>
      <c r="B58" s="1">
        <f>C52</f>
        <v>26685</v>
      </c>
      <c r="C58" s="25">
        <f t="shared" ref="C58:C63" si="9">B58+D58</f>
        <v>26885</v>
      </c>
      <c r="D58" s="1">
        <v>200</v>
      </c>
      <c r="E58" s="43" t="s">
        <v>180</v>
      </c>
      <c r="F58" s="1"/>
      <c r="G58" s="1">
        <v>0</v>
      </c>
      <c r="H58" s="1">
        <v>134</v>
      </c>
      <c r="I58" s="2"/>
      <c r="J58" s="27"/>
      <c r="K58" s="22">
        <f t="shared" ref="K58" si="10">B58+H58</f>
        <v>26819</v>
      </c>
      <c r="L58" s="1">
        <f t="shared" ref="L58" si="11">C58</f>
        <v>26885</v>
      </c>
      <c r="M58" s="1">
        <f t="shared" ref="M58" si="12">L58-K58</f>
        <v>66</v>
      </c>
      <c r="N58" s="1"/>
      <c r="O58" s="1"/>
      <c r="P58" s="1">
        <v>0</v>
      </c>
      <c r="Q58" s="1">
        <v>66</v>
      </c>
      <c r="R58" s="2"/>
    </row>
    <row r="59" spans="1:27" x14ac:dyDescent="0.2">
      <c r="A59" s="16"/>
      <c r="B59" s="4">
        <f>C58</f>
        <v>26885</v>
      </c>
      <c r="C59" s="19">
        <f t="shared" si="9"/>
        <v>27085</v>
      </c>
      <c r="D59" s="4">
        <v>200</v>
      </c>
      <c r="E59" s="48" t="s">
        <v>182</v>
      </c>
      <c r="F59" s="4"/>
      <c r="G59" s="19">
        <v>1</v>
      </c>
      <c r="H59" s="4">
        <v>0</v>
      </c>
      <c r="I59" s="5" t="s">
        <v>183</v>
      </c>
      <c r="J59" s="65"/>
      <c r="K59" s="3">
        <f>B59+H59</f>
        <v>26885</v>
      </c>
      <c r="L59" s="4">
        <f t="shared" ref="L59" si="13">C59</f>
        <v>27085</v>
      </c>
      <c r="M59" s="4">
        <f t="shared" ref="M59" si="14">L59-K59</f>
        <v>200</v>
      </c>
      <c r="N59" s="4" t="s">
        <v>184</v>
      </c>
      <c r="O59" s="4"/>
      <c r="P59" s="4">
        <v>0</v>
      </c>
      <c r="Q59" s="4">
        <v>200</v>
      </c>
      <c r="R59" s="5"/>
    </row>
    <row r="60" spans="1:27" x14ac:dyDescent="0.2">
      <c r="A60" s="16"/>
      <c r="B60" s="4">
        <f>C59</f>
        <v>27085</v>
      </c>
      <c r="C60" s="19">
        <f t="shared" si="9"/>
        <v>27285</v>
      </c>
      <c r="D60" s="4">
        <v>200</v>
      </c>
      <c r="E60" s="48" t="s">
        <v>184</v>
      </c>
      <c r="F60" s="4"/>
      <c r="G60" s="19">
        <v>0</v>
      </c>
      <c r="H60" s="4">
        <v>200</v>
      </c>
      <c r="I60" s="5"/>
      <c r="J60" s="65"/>
      <c r="K60" s="3"/>
      <c r="L60" s="4"/>
      <c r="M60" s="4"/>
      <c r="N60" s="4"/>
      <c r="O60" s="4"/>
      <c r="P60" s="4"/>
      <c r="Q60" s="4"/>
      <c r="R60" s="5"/>
    </row>
    <row r="61" spans="1:27" x14ac:dyDescent="0.2">
      <c r="A61" s="16"/>
      <c r="B61" s="4">
        <f>C60</f>
        <v>27285</v>
      </c>
      <c r="C61" s="19">
        <f t="shared" si="9"/>
        <v>27485</v>
      </c>
      <c r="D61" s="4">
        <v>200</v>
      </c>
      <c r="E61" s="48" t="s">
        <v>184</v>
      </c>
      <c r="F61" s="19"/>
      <c r="G61" s="19">
        <v>0</v>
      </c>
      <c r="H61" s="19">
        <v>200</v>
      </c>
      <c r="I61" s="5"/>
      <c r="J61" s="65"/>
      <c r="K61" s="3"/>
      <c r="L61" s="4"/>
      <c r="M61" s="4"/>
      <c r="N61" s="4"/>
      <c r="O61" s="4"/>
      <c r="P61" s="4"/>
      <c r="Q61" s="4"/>
      <c r="R61" s="5"/>
    </row>
    <row r="62" spans="1:27" x14ac:dyDescent="0.2">
      <c r="A62" s="16"/>
      <c r="B62" s="4">
        <f>C61</f>
        <v>27485</v>
      </c>
      <c r="C62" s="19">
        <f t="shared" si="9"/>
        <v>27685</v>
      </c>
      <c r="D62" s="4">
        <v>200</v>
      </c>
      <c r="E62" s="47" t="s">
        <v>185</v>
      </c>
      <c r="F62" s="4"/>
      <c r="G62" s="19">
        <v>0</v>
      </c>
      <c r="H62" s="19">
        <v>70</v>
      </c>
      <c r="I62" s="5"/>
      <c r="J62" s="65"/>
      <c r="K62" s="3">
        <f>B62+H62</f>
        <v>27555</v>
      </c>
      <c r="L62" s="4">
        <f t="shared" ref="L62:L63" si="15">C62</f>
        <v>27685</v>
      </c>
      <c r="M62" s="4">
        <f t="shared" ref="M62:M63" si="16">L62-K62</f>
        <v>130</v>
      </c>
      <c r="N62" s="4"/>
      <c r="O62" s="4"/>
      <c r="P62" s="4">
        <v>0</v>
      </c>
      <c r="Q62" s="4">
        <v>130</v>
      </c>
      <c r="R62" s="5"/>
    </row>
    <row r="63" spans="1:27" x14ac:dyDescent="0.2">
      <c r="A63" s="17"/>
      <c r="B63" s="7">
        <f>C62</f>
        <v>27685</v>
      </c>
      <c r="C63" s="69">
        <f t="shared" si="9"/>
        <v>27885</v>
      </c>
      <c r="D63" s="7">
        <v>200</v>
      </c>
      <c r="E63" s="7" t="s">
        <v>185</v>
      </c>
      <c r="F63" s="7"/>
      <c r="G63" s="46"/>
      <c r="H63" s="7">
        <v>70</v>
      </c>
      <c r="I63" s="8"/>
      <c r="J63" s="65"/>
      <c r="K63" s="6">
        <f>B63+H63</f>
        <v>27755</v>
      </c>
      <c r="L63" s="7">
        <f t="shared" si="15"/>
        <v>27885</v>
      </c>
      <c r="M63" s="7">
        <f t="shared" si="16"/>
        <v>130</v>
      </c>
      <c r="N63" s="7"/>
      <c r="O63" s="7"/>
      <c r="P63" s="7">
        <v>0</v>
      </c>
      <c r="Q63" s="7">
        <v>130</v>
      </c>
      <c r="R63" s="8"/>
    </row>
    <row r="64" spans="1:27" x14ac:dyDescent="0.2">
      <c r="A64" s="16" t="s">
        <v>33</v>
      </c>
      <c r="B64" s="4"/>
      <c r="C64" s="4"/>
      <c r="D64" s="4"/>
      <c r="E64" s="4"/>
      <c r="F64" s="4"/>
      <c r="G64" s="5"/>
      <c r="H64" s="35">
        <f>SUM(H58:H63)</f>
        <v>674</v>
      </c>
      <c r="I64" s="35"/>
      <c r="J64" s="15" t="s">
        <v>33</v>
      </c>
      <c r="K64" s="1"/>
      <c r="L64" s="1"/>
      <c r="M64" s="1"/>
      <c r="N64" s="1"/>
      <c r="O64" s="1"/>
      <c r="P64" s="2"/>
      <c r="Q64" s="13">
        <f>SUM(Q58:Q63)</f>
        <v>526</v>
      </c>
      <c r="R64" s="13"/>
    </row>
    <row r="65" spans="1:18" x14ac:dyDescent="0.2">
      <c r="A65" s="17" t="s">
        <v>36</v>
      </c>
      <c r="B65" s="7"/>
      <c r="C65" s="7"/>
      <c r="D65" s="7"/>
      <c r="E65" s="7"/>
      <c r="F65" s="7"/>
      <c r="G65" s="7"/>
      <c r="H65" s="26">
        <f>B58+H64</f>
        <v>27359</v>
      </c>
      <c r="I65" s="14"/>
      <c r="J65" s="17" t="s">
        <v>36</v>
      </c>
      <c r="K65" s="7"/>
      <c r="L65" s="7"/>
      <c r="M65" s="7"/>
      <c r="N65" s="7"/>
      <c r="O65" s="7"/>
      <c r="P65" s="7"/>
      <c r="Q65" s="68">
        <f>H65+Q64</f>
        <v>27885</v>
      </c>
      <c r="R65" s="14"/>
    </row>
    <row r="67" spans="1:18" x14ac:dyDescent="0.2">
      <c r="A67" s="32">
        <v>44729</v>
      </c>
      <c r="J67" s="32">
        <v>44729</v>
      </c>
    </row>
    <row r="68" spans="1:18" x14ac:dyDescent="0.2">
      <c r="A68" s="22" t="s">
        <v>32</v>
      </c>
      <c r="B68" s="22" t="s">
        <v>50</v>
      </c>
      <c r="C68" s="1"/>
      <c r="D68" s="1" t="s">
        <v>79</v>
      </c>
      <c r="E68" s="1" t="s">
        <v>1</v>
      </c>
      <c r="F68" s="1" t="s">
        <v>3</v>
      </c>
      <c r="G68" s="11" t="s">
        <v>22</v>
      </c>
      <c r="H68" s="1" t="s">
        <v>46</v>
      </c>
      <c r="I68" s="2" t="s">
        <v>24</v>
      </c>
      <c r="J68" s="10" t="s">
        <v>32</v>
      </c>
      <c r="K68" s="10" t="s">
        <v>50</v>
      </c>
      <c r="L68" s="11"/>
      <c r="M68" s="11" t="s">
        <v>79</v>
      </c>
      <c r="N68" s="11" t="s">
        <v>1</v>
      </c>
      <c r="O68" s="11" t="s">
        <v>3</v>
      </c>
      <c r="P68" s="11" t="s">
        <v>22</v>
      </c>
      <c r="Q68" s="11" t="s">
        <v>46</v>
      </c>
      <c r="R68" s="12" t="s">
        <v>24</v>
      </c>
    </row>
    <row r="69" spans="1:18" x14ac:dyDescent="0.2">
      <c r="A69" s="15"/>
      <c r="B69" s="1">
        <f>C63</f>
        <v>27885</v>
      </c>
      <c r="C69" s="25">
        <f t="shared" ref="C69:C74" si="17">B69+D69</f>
        <v>28085</v>
      </c>
      <c r="D69" s="1">
        <v>200</v>
      </c>
      <c r="E69" s="43" t="s">
        <v>185</v>
      </c>
      <c r="F69" s="1"/>
      <c r="G69" s="1"/>
      <c r="H69" s="1">
        <v>66</v>
      </c>
      <c r="I69" s="2"/>
      <c r="J69" s="15"/>
      <c r="K69" s="22">
        <f>B69+H69</f>
        <v>27951</v>
      </c>
      <c r="L69" s="1">
        <f>C69</f>
        <v>28085</v>
      </c>
      <c r="M69" s="1">
        <f t="shared" ref="M69" si="18">L69-K69</f>
        <v>134</v>
      </c>
      <c r="N69" s="1"/>
      <c r="O69" s="1"/>
      <c r="P69" s="1">
        <v>0</v>
      </c>
      <c r="Q69" s="1">
        <v>134</v>
      </c>
      <c r="R69" s="2"/>
    </row>
    <row r="70" spans="1:18" x14ac:dyDescent="0.2">
      <c r="A70" s="16"/>
      <c r="B70" s="4">
        <f>C69</f>
        <v>28085</v>
      </c>
      <c r="C70" s="19">
        <f t="shared" si="17"/>
        <v>28285</v>
      </c>
      <c r="D70" s="4">
        <v>200</v>
      </c>
      <c r="E70" s="48" t="s">
        <v>186</v>
      </c>
      <c r="F70" s="4"/>
      <c r="G70" s="19"/>
      <c r="H70" s="4">
        <v>200</v>
      </c>
      <c r="I70" s="5"/>
      <c r="J70" s="16"/>
      <c r="K70" s="3"/>
      <c r="L70" s="4"/>
      <c r="M70" s="4"/>
      <c r="N70" s="4"/>
      <c r="O70" s="4"/>
      <c r="P70" s="4"/>
      <c r="Q70" s="4"/>
      <c r="R70" s="5"/>
    </row>
    <row r="71" spans="1:18" x14ac:dyDescent="0.2">
      <c r="A71" s="16"/>
      <c r="B71" s="4">
        <f>C70</f>
        <v>28285</v>
      </c>
      <c r="C71" s="19">
        <f t="shared" si="17"/>
        <v>28485</v>
      </c>
      <c r="D71" s="4">
        <v>200</v>
      </c>
      <c r="E71" s="48" t="s">
        <v>187</v>
      </c>
      <c r="F71" s="4"/>
      <c r="G71" s="19"/>
      <c r="H71" s="4">
        <v>200</v>
      </c>
      <c r="I71" s="5"/>
      <c r="J71" s="16"/>
      <c r="K71" s="3"/>
      <c r="L71" s="4"/>
      <c r="M71" s="4"/>
      <c r="N71" s="4"/>
      <c r="O71" s="4"/>
      <c r="P71" s="4"/>
      <c r="Q71" s="4"/>
      <c r="R71" s="5"/>
    </row>
    <row r="72" spans="1:18" x14ac:dyDescent="0.2">
      <c r="A72" s="16"/>
      <c r="B72" s="4">
        <f>C71</f>
        <v>28485</v>
      </c>
      <c r="C72" s="19">
        <f t="shared" si="17"/>
        <v>28685</v>
      </c>
      <c r="D72" s="4">
        <v>200</v>
      </c>
      <c r="E72" s="48" t="s">
        <v>187</v>
      </c>
      <c r="F72" s="19"/>
      <c r="G72" s="19"/>
      <c r="H72" s="19">
        <v>200</v>
      </c>
      <c r="I72" s="5"/>
      <c r="J72" s="16"/>
      <c r="K72" s="3"/>
      <c r="L72" s="4"/>
      <c r="M72" s="4"/>
      <c r="N72" s="4"/>
      <c r="O72" s="4"/>
      <c r="P72" s="4"/>
      <c r="Q72" s="4"/>
      <c r="R72" s="5"/>
    </row>
    <row r="73" spans="1:18" x14ac:dyDescent="0.2">
      <c r="A73" s="16"/>
      <c r="B73" s="4">
        <f>C72</f>
        <v>28685</v>
      </c>
      <c r="C73" s="19">
        <f t="shared" si="17"/>
        <v>28885</v>
      </c>
      <c r="D73" s="4">
        <v>200</v>
      </c>
      <c r="E73" s="47" t="s">
        <v>187</v>
      </c>
      <c r="F73" s="4"/>
      <c r="G73" s="19"/>
      <c r="H73" s="19">
        <v>200</v>
      </c>
      <c r="I73" s="5"/>
      <c r="J73" s="16"/>
      <c r="K73" s="3"/>
      <c r="L73" s="4"/>
      <c r="M73" s="4"/>
      <c r="N73" s="4"/>
      <c r="O73" s="4"/>
      <c r="P73" s="4"/>
      <c r="Q73" s="4"/>
      <c r="R73" s="5"/>
    </row>
    <row r="74" spans="1:18" x14ac:dyDescent="0.2">
      <c r="A74" s="17"/>
      <c r="B74" s="7">
        <f>C73</f>
        <v>28885</v>
      </c>
      <c r="C74" s="69">
        <f t="shared" si="17"/>
        <v>29085</v>
      </c>
      <c r="D74" s="7">
        <v>200</v>
      </c>
      <c r="E74" s="7" t="s">
        <v>187</v>
      </c>
      <c r="F74" s="7"/>
      <c r="G74" s="46"/>
      <c r="H74" s="7">
        <v>195</v>
      </c>
      <c r="I74" s="8"/>
      <c r="J74" s="17"/>
      <c r="K74" s="6">
        <f>B74+H74</f>
        <v>29080</v>
      </c>
      <c r="L74" s="7">
        <f>C74</f>
        <v>29085</v>
      </c>
      <c r="M74" s="7">
        <f t="shared" ref="M74" si="19">L74-K74</f>
        <v>5</v>
      </c>
      <c r="N74" s="7"/>
      <c r="O74" s="7"/>
      <c r="P74" s="7"/>
      <c r="Q74" s="7">
        <v>5</v>
      </c>
      <c r="R74" s="8"/>
    </row>
    <row r="75" spans="1:18" x14ac:dyDescent="0.2">
      <c r="A75" s="16" t="s">
        <v>33</v>
      </c>
      <c r="B75" s="4"/>
      <c r="C75" s="4"/>
      <c r="D75" s="4"/>
      <c r="E75" s="4"/>
      <c r="F75" s="4"/>
      <c r="G75" s="5"/>
      <c r="H75" s="35">
        <f>SUM(H69:H74)</f>
        <v>1061</v>
      </c>
      <c r="I75" s="35"/>
      <c r="J75" s="16" t="s">
        <v>33</v>
      </c>
      <c r="K75" s="4"/>
      <c r="L75" s="4"/>
      <c r="M75" s="4"/>
      <c r="N75" s="4"/>
      <c r="O75" s="4"/>
      <c r="P75" s="5"/>
      <c r="Q75" s="35">
        <f>SUM(Q69:Q74)</f>
        <v>139</v>
      </c>
      <c r="R75" s="35"/>
    </row>
    <row r="76" spans="1:18" x14ac:dyDescent="0.2">
      <c r="A76" s="17" t="s">
        <v>36</v>
      </c>
      <c r="B76" s="7"/>
      <c r="C76" s="7"/>
      <c r="D76" s="7"/>
      <c r="E76" s="7"/>
      <c r="F76" s="7"/>
      <c r="G76" s="7"/>
      <c r="H76" s="26">
        <f>B69+H75</f>
        <v>28946</v>
      </c>
      <c r="I76" s="14"/>
      <c r="J76" s="17" t="s">
        <v>36</v>
      </c>
      <c r="K76" s="7"/>
      <c r="L76" s="7"/>
      <c r="M76" s="7"/>
      <c r="N76" s="7"/>
      <c r="O76" s="7"/>
      <c r="P76" s="7"/>
      <c r="Q76" s="68">
        <f>H76+Q75</f>
        <v>29085</v>
      </c>
      <c r="R76" s="14"/>
    </row>
    <row r="78" spans="1:18" x14ac:dyDescent="0.2">
      <c r="A78" s="32">
        <v>44730</v>
      </c>
    </row>
    <row r="79" spans="1:18" x14ac:dyDescent="0.2">
      <c r="A79" s="22" t="s">
        <v>32</v>
      </c>
      <c r="B79" s="22" t="s">
        <v>50</v>
      </c>
      <c r="C79" s="1"/>
      <c r="D79" s="1" t="s">
        <v>79</v>
      </c>
      <c r="E79" s="1" t="s">
        <v>1</v>
      </c>
      <c r="F79" s="1" t="s">
        <v>3</v>
      </c>
      <c r="G79" s="11" t="s">
        <v>22</v>
      </c>
      <c r="H79" s="1" t="s">
        <v>46</v>
      </c>
      <c r="I79" s="2" t="s">
        <v>24</v>
      </c>
    </row>
    <row r="80" spans="1:18" x14ac:dyDescent="0.2">
      <c r="A80" s="15"/>
      <c r="B80" s="1">
        <f>C74</f>
        <v>29085</v>
      </c>
      <c r="C80" s="25">
        <f t="shared" ref="C80:C85" si="20">B80+D80</f>
        <v>29285</v>
      </c>
      <c r="D80" s="1">
        <v>200</v>
      </c>
      <c r="E80" s="43" t="s">
        <v>188</v>
      </c>
      <c r="F80" s="1"/>
      <c r="G80" s="1"/>
      <c r="H80" s="1">
        <v>200</v>
      </c>
      <c r="I80" s="2"/>
    </row>
    <row r="81" spans="1:18" x14ac:dyDescent="0.2">
      <c r="A81" s="16"/>
      <c r="B81" s="4">
        <f>C80</f>
        <v>29285</v>
      </c>
      <c r="C81" s="19">
        <f t="shared" si="20"/>
        <v>29485</v>
      </c>
      <c r="D81" s="4">
        <v>200</v>
      </c>
      <c r="E81" s="48" t="s">
        <v>188</v>
      </c>
      <c r="F81" s="4"/>
      <c r="G81" s="19"/>
      <c r="H81" s="4">
        <v>200</v>
      </c>
      <c r="I81" s="5"/>
      <c r="J81" s="10" t="s">
        <v>32</v>
      </c>
      <c r="K81" s="10" t="s">
        <v>50</v>
      </c>
      <c r="L81" s="11"/>
      <c r="M81" s="11" t="s">
        <v>79</v>
      </c>
      <c r="N81" s="11" t="s">
        <v>1</v>
      </c>
      <c r="O81" s="11" t="s">
        <v>3</v>
      </c>
      <c r="P81" s="11" t="s">
        <v>22</v>
      </c>
      <c r="Q81" s="11" t="s">
        <v>46</v>
      </c>
      <c r="R81" s="12" t="s">
        <v>24</v>
      </c>
    </row>
    <row r="82" spans="1:18" x14ac:dyDescent="0.2">
      <c r="A82" s="16"/>
      <c r="B82" s="4">
        <f>C81</f>
        <v>29485</v>
      </c>
      <c r="C82" s="19">
        <f t="shared" si="20"/>
        <v>29685</v>
      </c>
      <c r="D82" s="4">
        <v>200</v>
      </c>
      <c r="E82" s="48" t="s">
        <v>188</v>
      </c>
      <c r="F82" s="4"/>
      <c r="G82" s="19">
        <v>1</v>
      </c>
      <c r="H82" s="4">
        <v>0</v>
      </c>
      <c r="I82" s="5" t="s">
        <v>189</v>
      </c>
      <c r="J82" s="15"/>
      <c r="K82" s="1">
        <f>B82+H82</f>
        <v>29485</v>
      </c>
      <c r="L82" s="1">
        <f>C82</f>
        <v>29685</v>
      </c>
      <c r="M82" s="1">
        <f t="shared" ref="M82" si="21">L82-K82</f>
        <v>200</v>
      </c>
      <c r="N82" s="1" t="s">
        <v>190</v>
      </c>
      <c r="O82" s="1"/>
      <c r="P82" s="1">
        <v>0</v>
      </c>
      <c r="Q82" s="1">
        <v>200</v>
      </c>
      <c r="R82" s="2"/>
    </row>
    <row r="83" spans="1:18" x14ac:dyDescent="0.2">
      <c r="A83" s="16"/>
      <c r="B83" s="4">
        <f>C82</f>
        <v>29685</v>
      </c>
      <c r="C83" s="19">
        <f t="shared" si="20"/>
        <v>29885</v>
      </c>
      <c r="D83" s="4">
        <v>200</v>
      </c>
      <c r="E83" s="48" t="s">
        <v>188</v>
      </c>
      <c r="F83" s="19"/>
      <c r="G83" s="19"/>
      <c r="H83" s="4">
        <v>200</v>
      </c>
      <c r="I83" s="5"/>
      <c r="J83" s="16"/>
      <c r="K83" s="4"/>
      <c r="L83" s="4"/>
      <c r="M83" s="4"/>
      <c r="N83" s="4"/>
      <c r="O83" s="4"/>
      <c r="P83" s="4"/>
      <c r="Q83" s="4"/>
      <c r="R83" s="5"/>
    </row>
    <row r="84" spans="1:18" x14ac:dyDescent="0.2">
      <c r="A84" s="16"/>
      <c r="B84" s="4">
        <f>C83</f>
        <v>29885</v>
      </c>
      <c r="C84" s="19">
        <f t="shared" si="20"/>
        <v>30085</v>
      </c>
      <c r="D84" s="4">
        <v>200</v>
      </c>
      <c r="E84" s="47" t="s">
        <v>190</v>
      </c>
      <c r="F84" s="4"/>
      <c r="G84" s="19"/>
      <c r="H84" s="19">
        <v>200</v>
      </c>
      <c r="I84" s="5"/>
      <c r="J84" s="16"/>
      <c r="K84" s="4"/>
      <c r="L84" s="4"/>
      <c r="M84" s="4"/>
      <c r="N84" s="4"/>
      <c r="O84" s="4"/>
      <c r="P84" s="4"/>
      <c r="Q84" s="4"/>
      <c r="R84" s="5"/>
    </row>
    <row r="85" spans="1:18" x14ac:dyDescent="0.2">
      <c r="A85" s="17"/>
      <c r="B85" s="7">
        <f>C84</f>
        <v>30085</v>
      </c>
      <c r="C85" s="46">
        <f t="shared" si="20"/>
        <v>30285</v>
      </c>
      <c r="D85" s="7">
        <v>200</v>
      </c>
      <c r="E85" s="7" t="s">
        <v>190</v>
      </c>
      <c r="F85" s="7"/>
      <c r="G85" s="46"/>
      <c r="H85" s="7">
        <v>200</v>
      </c>
      <c r="I85" s="8"/>
      <c r="J85" s="16"/>
      <c r="K85" s="7"/>
      <c r="L85" s="7"/>
      <c r="M85" s="7"/>
      <c r="N85" s="7"/>
      <c r="O85" s="7"/>
      <c r="P85" s="7"/>
      <c r="Q85" s="7"/>
      <c r="R85" s="8"/>
    </row>
    <row r="86" spans="1:18" x14ac:dyDescent="0.2">
      <c r="A86" s="16" t="s">
        <v>33</v>
      </c>
      <c r="B86" s="4"/>
      <c r="C86" s="4"/>
      <c r="D86" s="4"/>
      <c r="E86" s="4"/>
      <c r="F86" s="4"/>
      <c r="G86" s="5"/>
      <c r="H86" s="35">
        <f>SUM(H80:H85)</f>
        <v>1000</v>
      </c>
      <c r="I86" s="35"/>
      <c r="J86" s="13"/>
      <c r="K86" s="1"/>
      <c r="L86" s="1"/>
      <c r="M86" s="1"/>
      <c r="N86" s="1"/>
      <c r="O86" s="1"/>
      <c r="P86" s="1"/>
      <c r="Q86" s="35">
        <f>SUM(Q80:Q85)</f>
        <v>200</v>
      </c>
      <c r="R86" s="2"/>
    </row>
    <row r="87" spans="1:18" x14ac:dyDescent="0.2">
      <c r="A87" s="17" t="s">
        <v>36</v>
      </c>
      <c r="B87" s="7"/>
      <c r="C87" s="7"/>
      <c r="D87" s="7"/>
      <c r="E87" s="7"/>
      <c r="F87" s="7"/>
      <c r="G87" s="7"/>
      <c r="H87" s="26">
        <f>B80+H86</f>
        <v>30085</v>
      </c>
      <c r="I87" s="14"/>
      <c r="J87" s="14"/>
      <c r="K87" s="7"/>
      <c r="L87" s="7"/>
      <c r="M87" s="7"/>
      <c r="N87" s="7"/>
      <c r="O87" s="7"/>
      <c r="P87" s="7"/>
      <c r="Q87" s="26">
        <f>H87+Q86</f>
        <v>30285</v>
      </c>
      <c r="R87" s="8"/>
    </row>
    <row r="89" spans="1:18" x14ac:dyDescent="0.2">
      <c r="A89" s="32">
        <v>44730</v>
      </c>
    </row>
    <row r="90" spans="1:18" x14ac:dyDescent="0.2">
      <c r="A90" s="22" t="s">
        <v>32</v>
      </c>
      <c r="B90" s="22" t="s">
        <v>50</v>
      </c>
      <c r="C90" s="1"/>
      <c r="D90" s="1" t="s">
        <v>79</v>
      </c>
      <c r="E90" s="1" t="s">
        <v>1</v>
      </c>
      <c r="F90" s="1" t="s">
        <v>3</v>
      </c>
      <c r="G90" s="11" t="s">
        <v>22</v>
      </c>
      <c r="H90" s="1" t="s">
        <v>46</v>
      </c>
      <c r="I90" s="2" t="s">
        <v>24</v>
      </c>
    </row>
    <row r="91" spans="1:18" x14ac:dyDescent="0.2">
      <c r="A91" s="15"/>
      <c r="B91" s="1">
        <f>C85</f>
        <v>30285</v>
      </c>
      <c r="C91" s="25">
        <f t="shared" ref="C91:C96" si="22">B91+D91</f>
        <v>30485</v>
      </c>
      <c r="D91" s="1">
        <v>200</v>
      </c>
      <c r="E91" s="43" t="s">
        <v>190</v>
      </c>
      <c r="F91" s="1"/>
      <c r="G91" s="1">
        <v>0</v>
      </c>
      <c r="H91" s="1">
        <v>200</v>
      </c>
      <c r="I91" s="2"/>
    </row>
    <row r="92" spans="1:18" x14ac:dyDescent="0.2">
      <c r="A92" s="16"/>
      <c r="B92" s="4">
        <f>C91</f>
        <v>30485</v>
      </c>
      <c r="C92" s="19">
        <f t="shared" si="22"/>
        <v>30685</v>
      </c>
      <c r="D92" s="4">
        <v>200</v>
      </c>
      <c r="E92" s="48" t="s">
        <v>191</v>
      </c>
      <c r="F92" s="4" t="s">
        <v>192</v>
      </c>
      <c r="G92" s="19">
        <v>0</v>
      </c>
      <c r="H92" s="4">
        <v>200</v>
      </c>
      <c r="I92" s="5"/>
    </row>
    <row r="93" spans="1:18" x14ac:dyDescent="0.2">
      <c r="A93" s="16"/>
      <c r="B93" s="4">
        <f>C92</f>
        <v>30685</v>
      </c>
      <c r="C93" s="19">
        <f t="shared" si="22"/>
        <v>30885</v>
      </c>
      <c r="D93" s="4">
        <v>200</v>
      </c>
      <c r="E93" s="48" t="s">
        <v>191</v>
      </c>
      <c r="F93" s="4" t="s">
        <v>192</v>
      </c>
      <c r="G93" s="19">
        <v>0</v>
      </c>
      <c r="H93" s="4">
        <v>200</v>
      </c>
      <c r="I93" s="5"/>
    </row>
    <row r="94" spans="1:18" x14ac:dyDescent="0.2">
      <c r="A94" s="16"/>
      <c r="B94" s="4">
        <f>C93</f>
        <v>30885</v>
      </c>
      <c r="C94" s="19">
        <f t="shared" si="22"/>
        <v>31085</v>
      </c>
      <c r="D94" s="4">
        <v>200</v>
      </c>
      <c r="E94" s="48" t="s">
        <v>191</v>
      </c>
      <c r="F94" s="4" t="s">
        <v>192</v>
      </c>
      <c r="G94" s="19">
        <v>0</v>
      </c>
      <c r="H94" s="19">
        <v>200</v>
      </c>
      <c r="I94" s="5"/>
    </row>
    <row r="95" spans="1:18" x14ac:dyDescent="0.2">
      <c r="A95" s="16"/>
      <c r="B95" s="4">
        <f>C94</f>
        <v>31085</v>
      </c>
      <c r="C95" s="19">
        <f t="shared" si="22"/>
        <v>31285</v>
      </c>
      <c r="D95" s="4">
        <v>200</v>
      </c>
      <c r="E95" s="47" t="s">
        <v>191</v>
      </c>
      <c r="F95" s="4" t="s">
        <v>192</v>
      </c>
      <c r="G95" s="19">
        <v>0</v>
      </c>
      <c r="H95" s="19">
        <v>200</v>
      </c>
      <c r="I95" s="5"/>
    </row>
    <row r="96" spans="1:18" x14ac:dyDescent="0.2">
      <c r="A96" s="17"/>
      <c r="B96" s="7">
        <f>C95</f>
        <v>31285</v>
      </c>
      <c r="C96" s="46">
        <f t="shared" si="22"/>
        <v>31485</v>
      </c>
      <c r="D96" s="7">
        <v>200</v>
      </c>
      <c r="E96" s="7"/>
      <c r="F96" s="7"/>
      <c r="G96" s="46"/>
      <c r="H96" s="7"/>
      <c r="I96" s="8"/>
    </row>
    <row r="97" spans="1:26" x14ac:dyDescent="0.2">
      <c r="A97" s="16" t="s">
        <v>33</v>
      </c>
      <c r="B97" s="4"/>
      <c r="C97" s="4"/>
      <c r="D97" s="4"/>
      <c r="E97" s="4"/>
      <c r="F97" s="4"/>
      <c r="G97" s="5"/>
      <c r="H97" s="35">
        <f>SUM(H91:H96)</f>
        <v>1000</v>
      </c>
      <c r="I97" s="35"/>
    </row>
    <row r="98" spans="1:26" x14ac:dyDescent="0.2">
      <c r="A98" s="17" t="s">
        <v>36</v>
      </c>
      <c r="B98" s="7"/>
      <c r="C98" s="7"/>
      <c r="D98" s="7"/>
      <c r="E98" s="7"/>
      <c r="F98" s="7"/>
      <c r="G98" s="7"/>
      <c r="H98" s="26">
        <f>B91+H97</f>
        <v>31285</v>
      </c>
      <c r="I98" s="14"/>
    </row>
    <row r="100" spans="1:26" x14ac:dyDescent="0.2">
      <c r="A100" s="32">
        <v>44731</v>
      </c>
    </row>
    <row r="101" spans="1:26" x14ac:dyDescent="0.2">
      <c r="A101" s="22" t="s">
        <v>32</v>
      </c>
      <c r="B101" s="22" t="s">
        <v>50</v>
      </c>
      <c r="C101" s="1"/>
      <c r="D101" s="1" t="s">
        <v>79</v>
      </c>
      <c r="E101" s="1" t="s">
        <v>1</v>
      </c>
      <c r="F101" s="1" t="s">
        <v>3</v>
      </c>
      <c r="G101" s="11" t="s">
        <v>22</v>
      </c>
      <c r="H101" s="1" t="s">
        <v>46</v>
      </c>
      <c r="I101" s="2" t="s">
        <v>24</v>
      </c>
      <c r="J101" s="22" t="s">
        <v>32</v>
      </c>
      <c r="K101" s="22" t="s">
        <v>50</v>
      </c>
      <c r="L101" s="1"/>
      <c r="M101" s="1" t="s">
        <v>79</v>
      </c>
      <c r="N101" s="11" t="s">
        <v>1</v>
      </c>
      <c r="O101" s="11" t="s">
        <v>3</v>
      </c>
      <c r="P101" s="11" t="s">
        <v>22</v>
      </c>
      <c r="Q101" s="11" t="s">
        <v>46</v>
      </c>
      <c r="R101" s="12" t="s">
        <v>24</v>
      </c>
      <c r="S101" s="10" t="s">
        <v>50</v>
      </c>
      <c r="T101" s="11"/>
      <c r="U101" s="12" t="s">
        <v>79</v>
      </c>
      <c r="V101" s="11" t="s">
        <v>1</v>
      </c>
      <c r="W101" s="11" t="s">
        <v>3</v>
      </c>
      <c r="X101" s="11" t="s">
        <v>22</v>
      </c>
      <c r="Y101" s="11" t="s">
        <v>46</v>
      </c>
      <c r="Z101" s="12" t="s">
        <v>24</v>
      </c>
    </row>
    <row r="102" spans="1:26" x14ac:dyDescent="0.2">
      <c r="A102" s="15"/>
      <c r="B102" s="1">
        <f>C96</f>
        <v>31485</v>
      </c>
      <c r="C102" s="25">
        <f t="shared" ref="C102:C107" si="23">B102+D102</f>
        <v>31685</v>
      </c>
      <c r="D102" s="1">
        <v>200</v>
      </c>
      <c r="E102" s="43"/>
      <c r="F102" s="1"/>
      <c r="G102" s="1">
        <v>0</v>
      </c>
      <c r="H102" s="1">
        <v>197</v>
      </c>
      <c r="I102" s="1"/>
      <c r="J102" s="15"/>
      <c r="K102" s="1">
        <f>B102+H102</f>
        <v>31682</v>
      </c>
      <c r="L102" s="1">
        <f>C102</f>
        <v>31685</v>
      </c>
      <c r="M102" s="1">
        <f>L102-K102</f>
        <v>3</v>
      </c>
      <c r="N102" s="1"/>
      <c r="O102" s="1"/>
      <c r="P102" s="1">
        <v>0</v>
      </c>
      <c r="Q102" s="1">
        <v>3</v>
      </c>
      <c r="R102" s="2"/>
      <c r="S102" s="3"/>
      <c r="T102" s="4"/>
      <c r="U102" s="4"/>
      <c r="V102" s="4"/>
      <c r="W102" s="4"/>
      <c r="X102" s="4"/>
      <c r="Y102" s="4"/>
      <c r="Z102" s="5"/>
    </row>
    <row r="103" spans="1:26" x14ac:dyDescent="0.2">
      <c r="A103" s="16"/>
      <c r="B103" s="4">
        <f>C102</f>
        <v>31685</v>
      </c>
      <c r="C103" s="19">
        <f t="shared" si="23"/>
        <v>31885</v>
      </c>
      <c r="D103" s="4">
        <v>200</v>
      </c>
      <c r="E103" s="48"/>
      <c r="F103" s="4"/>
      <c r="G103" s="19">
        <v>0</v>
      </c>
      <c r="H103" s="4">
        <v>186</v>
      </c>
      <c r="I103" s="4"/>
      <c r="J103" s="16"/>
      <c r="K103" s="4">
        <f>B103+H103</f>
        <v>31871</v>
      </c>
      <c r="L103" s="4">
        <f>C103</f>
        <v>31885</v>
      </c>
      <c r="M103" s="4">
        <f>L103-K103</f>
        <v>14</v>
      </c>
      <c r="N103" s="4"/>
      <c r="O103" s="4"/>
      <c r="P103" s="4">
        <v>0</v>
      </c>
      <c r="Q103" s="4">
        <v>4</v>
      </c>
      <c r="R103" s="5" t="s">
        <v>193</v>
      </c>
      <c r="S103" s="3">
        <v>31871</v>
      </c>
      <c r="T103" s="4">
        <v>31881</v>
      </c>
      <c r="U103" s="4">
        <f>T103-S103</f>
        <v>10</v>
      </c>
      <c r="V103" s="4"/>
      <c r="W103" s="4"/>
      <c r="X103" s="4">
        <v>0</v>
      </c>
      <c r="Y103" s="4">
        <v>10</v>
      </c>
      <c r="Z103" s="5"/>
    </row>
    <row r="104" spans="1:26" x14ac:dyDescent="0.2">
      <c r="A104" s="16"/>
      <c r="B104" s="4">
        <f>C103</f>
        <v>31885</v>
      </c>
      <c r="C104" s="19">
        <f t="shared" si="23"/>
        <v>32085</v>
      </c>
      <c r="D104" s="4">
        <v>200</v>
      </c>
      <c r="E104" s="48"/>
      <c r="F104" s="4"/>
      <c r="G104" s="19">
        <v>0</v>
      </c>
      <c r="H104" s="4">
        <v>196</v>
      </c>
      <c r="I104" s="4"/>
      <c r="J104" s="16"/>
      <c r="K104" s="4">
        <f>B104+H104</f>
        <v>32081</v>
      </c>
      <c r="L104" s="4">
        <f>C104</f>
        <v>32085</v>
      </c>
      <c r="M104" s="4">
        <f>L104-K104</f>
        <v>4</v>
      </c>
      <c r="N104" s="4"/>
      <c r="O104" s="4"/>
      <c r="P104" s="4">
        <v>0</v>
      </c>
      <c r="Q104" s="4">
        <v>4</v>
      </c>
      <c r="R104" s="5"/>
      <c r="S104" s="3"/>
      <c r="T104" s="4"/>
      <c r="U104" s="4"/>
      <c r="V104" s="4"/>
      <c r="W104" s="4"/>
      <c r="X104" s="4"/>
      <c r="Y104" s="4"/>
      <c r="Z104" s="5"/>
    </row>
    <row r="105" spans="1:26" x14ac:dyDescent="0.2">
      <c r="A105" s="16"/>
      <c r="B105" s="4">
        <f>C104</f>
        <v>32085</v>
      </c>
      <c r="C105" s="19">
        <f t="shared" si="23"/>
        <v>32285</v>
      </c>
      <c r="D105" s="4">
        <v>200</v>
      </c>
      <c r="E105" s="48" t="s">
        <v>194</v>
      </c>
      <c r="F105" s="19"/>
      <c r="G105" s="19">
        <v>0</v>
      </c>
      <c r="H105" s="19">
        <v>200</v>
      </c>
      <c r="I105" s="4"/>
      <c r="J105" s="16"/>
      <c r="K105" s="4"/>
      <c r="L105" s="4"/>
      <c r="M105" s="4"/>
      <c r="N105" s="4"/>
      <c r="O105" s="4"/>
      <c r="P105" s="4"/>
      <c r="Q105" s="4"/>
      <c r="R105" s="5"/>
      <c r="S105" s="3"/>
      <c r="T105" s="4"/>
      <c r="U105" s="4"/>
      <c r="V105" s="4"/>
      <c r="W105" s="4"/>
      <c r="X105" s="4"/>
      <c r="Y105" s="4"/>
      <c r="Z105" s="5"/>
    </row>
    <row r="106" spans="1:26" x14ac:dyDescent="0.2">
      <c r="A106" s="16"/>
      <c r="B106" s="4">
        <f>C105</f>
        <v>32285</v>
      </c>
      <c r="C106" s="19">
        <f t="shared" si="23"/>
        <v>32485</v>
      </c>
      <c r="D106" s="4">
        <v>200</v>
      </c>
      <c r="E106" s="47" t="s">
        <v>194</v>
      </c>
      <c r="F106" s="4"/>
      <c r="G106" s="19">
        <v>0</v>
      </c>
      <c r="H106" s="19">
        <v>200</v>
      </c>
      <c r="I106" s="5"/>
      <c r="J106" s="16"/>
      <c r="K106" s="4"/>
      <c r="L106" s="4"/>
      <c r="M106" s="4"/>
      <c r="N106" s="4"/>
      <c r="O106" s="4"/>
      <c r="P106" s="4"/>
      <c r="Q106" s="4"/>
      <c r="R106" s="5"/>
      <c r="S106" s="3"/>
      <c r="T106" s="4"/>
      <c r="U106" s="4"/>
      <c r="V106" s="4"/>
      <c r="W106" s="4"/>
      <c r="X106" s="4"/>
      <c r="Y106" s="4"/>
      <c r="Z106" s="5"/>
    </row>
    <row r="107" spans="1:26" x14ac:dyDescent="0.2">
      <c r="A107" s="17"/>
      <c r="B107" s="7">
        <f>C106</f>
        <v>32485</v>
      </c>
      <c r="C107" s="69">
        <f t="shared" si="23"/>
        <v>32685</v>
      </c>
      <c r="D107" s="7">
        <v>200</v>
      </c>
      <c r="E107" s="7" t="s">
        <v>194</v>
      </c>
      <c r="F107" s="7"/>
      <c r="G107" s="46">
        <v>0</v>
      </c>
      <c r="H107" s="7">
        <v>200</v>
      </c>
      <c r="I107" s="8"/>
      <c r="J107" s="16"/>
      <c r="K107" s="4"/>
      <c r="L107" s="4"/>
      <c r="M107" s="4"/>
      <c r="N107" s="4"/>
      <c r="O107" s="4"/>
      <c r="P107" s="4"/>
      <c r="Q107" s="4"/>
      <c r="R107" s="5"/>
      <c r="S107" s="6"/>
      <c r="T107" s="7"/>
      <c r="U107" s="7"/>
      <c r="V107" s="7"/>
      <c r="W107" s="7"/>
      <c r="X107" s="7"/>
      <c r="Y107" s="7"/>
      <c r="Z107" s="8"/>
    </row>
    <row r="108" spans="1:26" x14ac:dyDescent="0.2">
      <c r="A108" s="16" t="s">
        <v>33</v>
      </c>
      <c r="B108" s="4"/>
      <c r="C108" s="4"/>
      <c r="D108" s="4"/>
      <c r="E108" s="4"/>
      <c r="F108" s="4"/>
      <c r="G108" s="5"/>
      <c r="H108" s="35">
        <f>SUM(H102:H107)</f>
        <v>1179</v>
      </c>
      <c r="I108" s="35"/>
      <c r="J108" s="15"/>
      <c r="K108" s="1"/>
      <c r="L108" s="1"/>
      <c r="M108" s="1"/>
      <c r="N108" s="1"/>
      <c r="O108" s="1"/>
      <c r="P108" s="1"/>
      <c r="Q108" s="23">
        <f>SUM(Q102:Q107)</f>
        <v>11</v>
      </c>
      <c r="R108" s="2"/>
      <c r="S108" s="4"/>
      <c r="T108" s="4"/>
      <c r="U108" s="4"/>
      <c r="V108" s="4"/>
      <c r="W108" s="4"/>
      <c r="X108" s="4"/>
      <c r="Y108" s="35">
        <f>SUM(Y102:Y107)</f>
        <v>10</v>
      </c>
      <c r="Z108" s="5"/>
    </row>
    <row r="109" spans="1:26" x14ac:dyDescent="0.2">
      <c r="A109" s="17" t="s">
        <v>36</v>
      </c>
      <c r="B109" s="7"/>
      <c r="C109" s="7"/>
      <c r="D109" s="7"/>
      <c r="E109" s="7"/>
      <c r="F109" s="7"/>
      <c r="G109" s="7"/>
      <c r="H109" s="26">
        <f>B102+H108</f>
        <v>32664</v>
      </c>
      <c r="I109" s="14"/>
      <c r="J109" s="17"/>
      <c r="K109" s="7"/>
      <c r="L109" s="7"/>
      <c r="M109" s="7"/>
      <c r="N109" s="7"/>
      <c r="O109" s="7"/>
      <c r="P109" s="7"/>
      <c r="Q109" s="26">
        <f>H109+Q108</f>
        <v>32675</v>
      </c>
      <c r="R109" s="8"/>
      <c r="S109" s="7"/>
      <c r="T109" s="7"/>
      <c r="U109" s="7"/>
      <c r="V109" s="7"/>
      <c r="W109" s="7"/>
      <c r="X109" s="7"/>
      <c r="Y109" s="68">
        <f>Q109+Y108</f>
        <v>32685</v>
      </c>
      <c r="Z109" s="8"/>
    </row>
    <row r="112" spans="1:26" x14ac:dyDescent="0.2">
      <c r="A112" s="22" t="s">
        <v>32</v>
      </c>
      <c r="B112" s="22" t="s">
        <v>50</v>
      </c>
      <c r="C112" s="1"/>
      <c r="D112" s="1" t="s">
        <v>79</v>
      </c>
      <c r="E112" s="1" t="s">
        <v>1</v>
      </c>
      <c r="F112" s="1" t="s">
        <v>3</v>
      </c>
      <c r="G112" s="11" t="s">
        <v>22</v>
      </c>
      <c r="H112" s="1" t="s">
        <v>46</v>
      </c>
      <c r="I112" s="2" t="s">
        <v>24</v>
      </c>
    </row>
    <row r="113" spans="1:18" x14ac:dyDescent="0.2">
      <c r="A113" s="15"/>
      <c r="B113" s="1">
        <f>C107</f>
        <v>32685</v>
      </c>
      <c r="C113" s="25">
        <f t="shared" ref="C113:C118" si="24">B113+D113</f>
        <v>32885</v>
      </c>
      <c r="D113" s="1">
        <v>200</v>
      </c>
      <c r="E113" s="43" t="s">
        <v>101</v>
      </c>
      <c r="F113" s="1"/>
      <c r="G113" s="1">
        <v>0</v>
      </c>
      <c r="H113" s="1">
        <v>200</v>
      </c>
      <c r="I113" s="2"/>
    </row>
    <row r="114" spans="1:18" x14ac:dyDescent="0.2">
      <c r="A114" s="16"/>
      <c r="B114" s="4">
        <f>C113</f>
        <v>32885</v>
      </c>
      <c r="C114" s="19">
        <f t="shared" si="24"/>
        <v>33085</v>
      </c>
      <c r="D114" s="4">
        <v>200</v>
      </c>
      <c r="E114" s="48" t="s">
        <v>101</v>
      </c>
      <c r="F114" s="4"/>
      <c r="G114" s="19">
        <v>0</v>
      </c>
      <c r="H114" s="4">
        <v>200</v>
      </c>
      <c r="I114" s="5"/>
    </row>
    <row r="115" spans="1:18" x14ac:dyDescent="0.2">
      <c r="A115" s="16"/>
      <c r="B115" s="4">
        <f>C114</f>
        <v>33085</v>
      </c>
      <c r="C115" s="19">
        <f t="shared" si="24"/>
        <v>33285</v>
      </c>
      <c r="D115" s="4">
        <v>200</v>
      </c>
      <c r="E115" s="48" t="s">
        <v>101</v>
      </c>
      <c r="F115" s="4"/>
      <c r="G115" s="19">
        <v>0</v>
      </c>
      <c r="H115" s="4">
        <v>200</v>
      </c>
      <c r="I115" s="5"/>
      <c r="J115" s="22" t="s">
        <v>32</v>
      </c>
      <c r="K115" s="10" t="s">
        <v>50</v>
      </c>
      <c r="L115" s="11"/>
      <c r="M115" s="11" t="s">
        <v>79</v>
      </c>
      <c r="N115" s="11" t="s">
        <v>1</v>
      </c>
      <c r="O115" s="11" t="s">
        <v>3</v>
      </c>
      <c r="P115" s="11" t="s">
        <v>22</v>
      </c>
      <c r="Q115" s="11" t="s">
        <v>46</v>
      </c>
      <c r="R115" s="12"/>
    </row>
    <row r="116" spans="1:18" x14ac:dyDescent="0.2">
      <c r="A116" s="16"/>
      <c r="B116" s="4">
        <f>C115</f>
        <v>33285</v>
      </c>
      <c r="C116" s="19">
        <f t="shared" si="24"/>
        <v>33485</v>
      </c>
      <c r="D116" s="4">
        <v>200</v>
      </c>
      <c r="E116" s="48" t="s">
        <v>101</v>
      </c>
      <c r="F116" s="19"/>
      <c r="G116" s="19">
        <v>0</v>
      </c>
      <c r="H116" s="19">
        <v>188</v>
      </c>
      <c r="I116" s="5"/>
      <c r="J116" s="15"/>
      <c r="K116" s="3">
        <f>B116+H116</f>
        <v>33473</v>
      </c>
      <c r="L116" s="4">
        <f>C116</f>
        <v>33485</v>
      </c>
      <c r="M116" s="4">
        <f>L116-K116</f>
        <v>12</v>
      </c>
      <c r="N116" s="4"/>
      <c r="O116" s="4"/>
      <c r="P116" s="4">
        <v>0</v>
      </c>
      <c r="Q116" s="4">
        <v>12</v>
      </c>
      <c r="R116" s="5"/>
    </row>
    <row r="117" spans="1:18" x14ac:dyDescent="0.2">
      <c r="A117" s="16"/>
      <c r="B117" s="4">
        <f>C116</f>
        <v>33485</v>
      </c>
      <c r="C117" s="19">
        <f t="shared" si="24"/>
        <v>33685</v>
      </c>
      <c r="D117" s="4">
        <v>200</v>
      </c>
      <c r="E117" s="47" t="s">
        <v>195</v>
      </c>
      <c r="F117" s="4"/>
      <c r="G117" s="19"/>
      <c r="H117" s="19">
        <v>200</v>
      </c>
      <c r="I117" s="5"/>
      <c r="J117" s="16"/>
      <c r="K117" s="3"/>
      <c r="L117" s="4"/>
      <c r="M117" s="4"/>
      <c r="N117" s="4"/>
      <c r="O117" s="4"/>
      <c r="P117" s="4"/>
      <c r="Q117" s="4"/>
      <c r="R117" s="5"/>
    </row>
    <row r="118" spans="1:18" x14ac:dyDescent="0.2">
      <c r="A118" s="17"/>
      <c r="B118" s="7">
        <f>C117</f>
        <v>33685</v>
      </c>
      <c r="C118" s="69">
        <f t="shared" si="24"/>
        <v>33885</v>
      </c>
      <c r="D118" s="7">
        <v>200</v>
      </c>
      <c r="E118" s="7" t="s">
        <v>195</v>
      </c>
      <c r="F118" s="7"/>
      <c r="G118" s="46"/>
      <c r="H118" s="7">
        <v>200</v>
      </c>
      <c r="I118" s="8"/>
      <c r="J118" s="16"/>
      <c r="K118" s="6"/>
      <c r="L118" s="7"/>
      <c r="M118" s="7"/>
      <c r="N118" s="7"/>
      <c r="O118" s="7"/>
      <c r="P118" s="7"/>
      <c r="Q118" s="7"/>
      <c r="R118" s="8"/>
    </row>
    <row r="119" spans="1:18" x14ac:dyDescent="0.2">
      <c r="A119" s="16" t="s">
        <v>33</v>
      </c>
      <c r="B119" s="4"/>
      <c r="C119" s="4"/>
      <c r="D119" s="4"/>
      <c r="E119" s="4"/>
      <c r="F119" s="4"/>
      <c r="G119" s="5"/>
      <c r="H119" s="35">
        <f>SUM(H113:H118)</f>
        <v>1188</v>
      </c>
      <c r="I119" s="35"/>
      <c r="J119" s="15"/>
      <c r="K119" s="1"/>
      <c r="L119" s="1"/>
      <c r="M119" s="1"/>
      <c r="N119" s="1"/>
      <c r="O119" s="1"/>
      <c r="P119" s="1"/>
      <c r="Q119" s="23">
        <f>SUM(Q113:Q118)</f>
        <v>12</v>
      </c>
      <c r="R119" s="2"/>
    </row>
    <row r="120" spans="1:18" x14ac:dyDescent="0.2">
      <c r="A120" s="17" t="s">
        <v>36</v>
      </c>
      <c r="B120" s="7"/>
      <c r="C120" s="7"/>
      <c r="D120" s="7"/>
      <c r="E120" s="7"/>
      <c r="F120" s="7"/>
      <c r="G120" s="7"/>
      <c r="H120" s="26">
        <f>B113+H119</f>
        <v>33873</v>
      </c>
      <c r="I120" s="14"/>
      <c r="J120" s="17"/>
      <c r="K120" s="7"/>
      <c r="L120" s="7"/>
      <c r="M120" s="7"/>
      <c r="N120" s="7"/>
      <c r="O120" s="7"/>
      <c r="P120" s="7"/>
      <c r="Q120" s="68">
        <f>H120+Q119</f>
        <v>33885</v>
      </c>
      <c r="R120" s="8"/>
    </row>
    <row r="123" spans="1:18" x14ac:dyDescent="0.2">
      <c r="A123" s="22" t="s">
        <v>32</v>
      </c>
      <c r="B123" s="22" t="s">
        <v>50</v>
      </c>
      <c r="C123" s="1"/>
      <c r="D123" s="1" t="s">
        <v>79</v>
      </c>
      <c r="E123" s="1" t="s">
        <v>1</v>
      </c>
      <c r="F123" s="1" t="s">
        <v>3</v>
      </c>
      <c r="G123" s="11" t="s">
        <v>22</v>
      </c>
      <c r="H123" s="1" t="s">
        <v>46</v>
      </c>
      <c r="I123" s="2" t="s">
        <v>24</v>
      </c>
    </row>
    <row r="124" spans="1:18" x14ac:dyDescent="0.2">
      <c r="A124" s="15"/>
      <c r="B124" s="1">
        <f>C118</f>
        <v>33885</v>
      </c>
      <c r="C124" s="25">
        <f t="shared" ref="C124:C129" si="25">B124+D124</f>
        <v>34085</v>
      </c>
      <c r="D124" s="1">
        <v>200</v>
      </c>
      <c r="E124" s="43" t="s">
        <v>195</v>
      </c>
      <c r="F124" s="1"/>
      <c r="G124" s="1"/>
      <c r="H124" s="1">
        <v>200</v>
      </c>
      <c r="I124" s="2"/>
    </row>
    <row r="125" spans="1:18" x14ac:dyDescent="0.2">
      <c r="A125" s="16"/>
      <c r="B125" s="4">
        <f>C124</f>
        <v>34085</v>
      </c>
      <c r="C125" s="19">
        <f t="shared" si="25"/>
        <v>34285</v>
      </c>
      <c r="D125" s="4">
        <v>200</v>
      </c>
      <c r="E125" s="48" t="s">
        <v>195</v>
      </c>
      <c r="F125" s="4"/>
      <c r="G125" s="19"/>
      <c r="H125" s="4">
        <v>200</v>
      </c>
      <c r="I125" s="5"/>
    </row>
    <row r="126" spans="1:18" x14ac:dyDescent="0.2">
      <c r="A126" s="16"/>
      <c r="B126" s="4">
        <f>C125</f>
        <v>34285</v>
      </c>
      <c r="C126" s="19">
        <f t="shared" si="25"/>
        <v>34485</v>
      </c>
      <c r="D126" s="4">
        <v>200</v>
      </c>
      <c r="E126" s="48" t="s">
        <v>196</v>
      </c>
      <c r="F126" s="4"/>
      <c r="G126" s="19"/>
      <c r="H126" s="4">
        <v>200</v>
      </c>
      <c r="I126" s="5"/>
    </row>
    <row r="127" spans="1:18" x14ac:dyDescent="0.2">
      <c r="A127" s="16"/>
      <c r="B127" s="4">
        <f>C126</f>
        <v>34485</v>
      </c>
      <c r="C127" s="19">
        <f t="shared" si="25"/>
        <v>34685</v>
      </c>
      <c r="D127" s="4">
        <v>200</v>
      </c>
      <c r="E127" s="48" t="s">
        <v>196</v>
      </c>
      <c r="F127" s="19"/>
      <c r="G127" s="19"/>
      <c r="H127" s="19">
        <v>200</v>
      </c>
      <c r="I127" s="5"/>
    </row>
    <row r="128" spans="1:18" x14ac:dyDescent="0.2">
      <c r="A128" s="16"/>
      <c r="B128" s="4">
        <f>C127</f>
        <v>34685</v>
      </c>
      <c r="C128" s="19">
        <f t="shared" si="25"/>
        <v>34885</v>
      </c>
      <c r="D128" s="4">
        <v>200</v>
      </c>
      <c r="E128" s="47" t="s">
        <v>196</v>
      </c>
      <c r="F128" s="4"/>
      <c r="G128" s="19"/>
      <c r="H128" s="19">
        <v>200</v>
      </c>
      <c r="I128" s="5"/>
    </row>
    <row r="129" spans="1:27" x14ac:dyDescent="0.2">
      <c r="A129" s="17"/>
      <c r="B129" s="7">
        <f>C128</f>
        <v>34885</v>
      </c>
      <c r="C129" s="69">
        <f t="shared" si="25"/>
        <v>35085</v>
      </c>
      <c r="D129" s="7">
        <v>200</v>
      </c>
      <c r="E129" s="7" t="s">
        <v>196</v>
      </c>
      <c r="F129" s="7"/>
      <c r="G129" s="46"/>
      <c r="H129" s="7">
        <v>200</v>
      </c>
      <c r="I129" s="8"/>
    </row>
    <row r="130" spans="1:27" x14ac:dyDescent="0.2">
      <c r="A130" s="16" t="s">
        <v>33</v>
      </c>
      <c r="B130" s="4"/>
      <c r="C130" s="4"/>
      <c r="D130" s="4"/>
      <c r="E130" s="4"/>
      <c r="F130" s="4"/>
      <c r="G130" s="5"/>
      <c r="H130" s="35">
        <f>SUM(H124:H129)</f>
        <v>1200</v>
      </c>
      <c r="I130" s="35"/>
    </row>
    <row r="131" spans="1:27" x14ac:dyDescent="0.2">
      <c r="A131" s="17" t="s">
        <v>36</v>
      </c>
      <c r="B131" s="7"/>
      <c r="C131" s="7"/>
      <c r="D131" s="7"/>
      <c r="E131" s="7"/>
      <c r="F131" s="7"/>
      <c r="G131" s="7"/>
      <c r="H131" s="68">
        <f>B124+H130</f>
        <v>35085</v>
      </c>
      <c r="I131" s="14"/>
    </row>
    <row r="133" spans="1:27" x14ac:dyDescent="0.2">
      <c r="A133" s="32">
        <v>44735</v>
      </c>
    </row>
    <row r="134" spans="1:27" x14ac:dyDescent="0.2">
      <c r="A134" s="22" t="s">
        <v>32</v>
      </c>
      <c r="B134" s="22" t="s">
        <v>50</v>
      </c>
      <c r="C134" s="1"/>
      <c r="D134" s="1" t="s">
        <v>79</v>
      </c>
      <c r="E134" s="1" t="s">
        <v>1</v>
      </c>
      <c r="F134" s="1" t="s">
        <v>3</v>
      </c>
      <c r="G134" s="11" t="s">
        <v>22</v>
      </c>
      <c r="H134" s="1" t="s">
        <v>46</v>
      </c>
      <c r="I134" s="2" t="s">
        <v>24</v>
      </c>
    </row>
    <row r="135" spans="1:27" x14ac:dyDescent="0.2">
      <c r="A135" s="15"/>
      <c r="B135" s="1">
        <f>C129</f>
        <v>35085</v>
      </c>
      <c r="C135" s="25">
        <f t="shared" ref="C135:C140" si="26">B135+D135</f>
        <v>35285</v>
      </c>
      <c r="D135" s="1">
        <v>200</v>
      </c>
      <c r="E135" s="43">
        <v>0.49027777777777781</v>
      </c>
      <c r="F135" s="1"/>
      <c r="G135" s="1">
        <v>0</v>
      </c>
      <c r="H135" s="1">
        <v>200</v>
      </c>
      <c r="I135" s="2"/>
    </row>
    <row r="136" spans="1:27" x14ac:dyDescent="0.2">
      <c r="A136" s="16"/>
      <c r="B136" s="4">
        <f>C135</f>
        <v>35285</v>
      </c>
      <c r="C136" s="19">
        <f t="shared" si="26"/>
        <v>35485</v>
      </c>
      <c r="D136" s="4">
        <v>200</v>
      </c>
      <c r="E136" s="48">
        <v>0.49027777777777781</v>
      </c>
      <c r="F136" s="4"/>
      <c r="G136" s="19">
        <v>0</v>
      </c>
      <c r="H136" s="4">
        <v>200</v>
      </c>
      <c r="I136" s="5"/>
      <c r="J136" s="22" t="s">
        <v>32</v>
      </c>
      <c r="K136" s="10" t="s">
        <v>50</v>
      </c>
      <c r="L136" s="11"/>
      <c r="M136" s="11" t="s">
        <v>79</v>
      </c>
      <c r="N136" s="11" t="s">
        <v>1</v>
      </c>
      <c r="O136" s="11" t="s">
        <v>3</v>
      </c>
      <c r="P136" s="11" t="s">
        <v>22</v>
      </c>
      <c r="Q136" s="11" t="s">
        <v>46</v>
      </c>
      <c r="R136" s="12"/>
      <c r="S136" s="22" t="s">
        <v>32</v>
      </c>
      <c r="T136" s="10" t="s">
        <v>50</v>
      </c>
      <c r="U136" s="11"/>
      <c r="V136" s="11" t="s">
        <v>79</v>
      </c>
      <c r="W136" s="11" t="s">
        <v>1</v>
      </c>
      <c r="X136" s="11" t="s">
        <v>3</v>
      </c>
      <c r="Y136" s="11" t="s">
        <v>22</v>
      </c>
      <c r="Z136" s="11" t="s">
        <v>46</v>
      </c>
      <c r="AA136" s="12"/>
    </row>
    <row r="137" spans="1:27" x14ac:dyDescent="0.2">
      <c r="A137" s="16"/>
      <c r="B137" s="4">
        <f>C136</f>
        <v>35485</v>
      </c>
      <c r="C137" s="19">
        <f t="shared" si="26"/>
        <v>35685</v>
      </c>
      <c r="D137" s="4">
        <v>200</v>
      </c>
      <c r="E137" s="48">
        <v>0.49027777777777781</v>
      </c>
      <c r="F137" s="4"/>
      <c r="G137" s="19">
        <v>1</v>
      </c>
      <c r="H137" s="4">
        <v>0</v>
      </c>
      <c r="I137" s="5" t="s">
        <v>189</v>
      </c>
      <c r="J137" s="15"/>
      <c r="K137" s="22">
        <f>B137+H137</f>
        <v>35485</v>
      </c>
      <c r="L137" s="1">
        <f>C137</f>
        <v>35685</v>
      </c>
      <c r="M137" s="1">
        <f>L137-K137</f>
        <v>200</v>
      </c>
      <c r="N137" s="1"/>
      <c r="O137" s="1"/>
      <c r="P137" s="1">
        <v>0</v>
      </c>
      <c r="Q137" s="1">
        <v>144</v>
      </c>
      <c r="R137" s="2"/>
      <c r="S137" s="15"/>
      <c r="T137" s="1">
        <f>K137+Q137</f>
        <v>35629</v>
      </c>
      <c r="U137" s="1">
        <f>L137</f>
        <v>35685</v>
      </c>
      <c r="V137" s="1">
        <f>U137-T137</f>
        <v>56</v>
      </c>
      <c r="W137" s="1"/>
      <c r="X137" s="1"/>
      <c r="Y137" s="1"/>
      <c r="Z137" s="1"/>
      <c r="AA137" s="2"/>
    </row>
    <row r="138" spans="1:27" x14ac:dyDescent="0.2">
      <c r="A138" s="16"/>
      <c r="B138" s="4">
        <f>C137</f>
        <v>35685</v>
      </c>
      <c r="C138" s="19">
        <f t="shared" si="26"/>
        <v>35885</v>
      </c>
      <c r="D138" s="4">
        <v>200</v>
      </c>
      <c r="E138" s="48">
        <v>0.49027777777777781</v>
      </c>
      <c r="F138" s="19"/>
      <c r="G138" s="19">
        <v>0</v>
      </c>
      <c r="H138" s="19">
        <v>200</v>
      </c>
      <c r="I138" s="5"/>
      <c r="J138" s="16"/>
      <c r="K138" s="4"/>
      <c r="L138" s="4"/>
      <c r="M138" s="4"/>
      <c r="N138" s="4"/>
      <c r="O138" s="4"/>
      <c r="P138" s="4"/>
      <c r="Q138" s="4"/>
      <c r="R138" s="5"/>
      <c r="S138" s="35"/>
      <c r="T138" s="4"/>
      <c r="U138" s="4"/>
      <c r="V138" s="4"/>
      <c r="W138" s="4"/>
      <c r="X138" s="4"/>
      <c r="Y138" s="4"/>
      <c r="Z138" s="4"/>
      <c r="AA138" s="5"/>
    </row>
    <row r="139" spans="1:27" x14ac:dyDescent="0.2">
      <c r="A139" s="16"/>
      <c r="B139" s="4">
        <f>C138</f>
        <v>35885</v>
      </c>
      <c r="C139" s="19">
        <f t="shared" si="26"/>
        <v>36085</v>
      </c>
      <c r="D139" s="4">
        <v>200</v>
      </c>
      <c r="E139" s="47" t="s">
        <v>197</v>
      </c>
      <c r="F139" s="4"/>
      <c r="G139" s="19"/>
      <c r="H139" s="19">
        <v>200</v>
      </c>
      <c r="I139" s="5"/>
      <c r="J139" s="16"/>
      <c r="K139" s="4"/>
      <c r="L139" s="4"/>
      <c r="M139" s="4"/>
      <c r="N139" s="4"/>
      <c r="O139" s="4"/>
      <c r="P139" s="4"/>
      <c r="Q139" s="4"/>
      <c r="R139" s="5"/>
      <c r="S139" s="35"/>
      <c r="T139" s="4"/>
      <c r="U139" s="4"/>
      <c r="V139" s="4"/>
      <c r="W139" s="4"/>
      <c r="X139" s="4"/>
      <c r="Y139" s="4"/>
      <c r="Z139" s="4"/>
      <c r="AA139" s="5"/>
    </row>
    <row r="140" spans="1:27" x14ac:dyDescent="0.2">
      <c r="A140" s="17"/>
      <c r="B140" s="7">
        <f>C139</f>
        <v>36085</v>
      </c>
      <c r="C140" s="46">
        <f t="shared" si="26"/>
        <v>36285</v>
      </c>
      <c r="D140" s="7">
        <v>200</v>
      </c>
      <c r="E140" s="7" t="s">
        <v>197</v>
      </c>
      <c r="F140" s="7"/>
      <c r="G140" s="46"/>
      <c r="H140" s="7">
        <v>200</v>
      </c>
      <c r="I140" s="8"/>
      <c r="J140" s="16"/>
      <c r="K140" s="7"/>
      <c r="L140" s="7"/>
      <c r="M140" s="7"/>
      <c r="N140" s="7"/>
      <c r="O140" s="7"/>
      <c r="P140" s="7"/>
      <c r="Q140" s="7"/>
      <c r="R140" s="8"/>
      <c r="S140" s="35"/>
      <c r="T140" s="7"/>
      <c r="U140" s="7"/>
      <c r="V140" s="7"/>
      <c r="W140" s="7"/>
      <c r="X140" s="7"/>
      <c r="Y140" s="7"/>
      <c r="Z140" s="7"/>
      <c r="AA140" s="8"/>
    </row>
    <row r="141" spans="1:27" x14ac:dyDescent="0.2">
      <c r="A141" s="16" t="s">
        <v>33</v>
      </c>
      <c r="B141" s="4"/>
      <c r="C141" s="4"/>
      <c r="D141" s="4"/>
      <c r="E141" s="4"/>
      <c r="F141" s="4"/>
      <c r="G141" s="5"/>
      <c r="H141" s="35">
        <f>SUM(H135:H140)</f>
        <v>1000</v>
      </c>
      <c r="I141" s="35"/>
      <c r="J141" s="15"/>
      <c r="K141" s="1"/>
      <c r="L141" s="1"/>
      <c r="M141" s="1"/>
      <c r="N141" s="1"/>
      <c r="O141" s="1"/>
      <c r="P141" s="1"/>
      <c r="Q141" s="23">
        <f>SUM(Q135:Q140)</f>
        <v>144</v>
      </c>
      <c r="R141" s="2"/>
      <c r="S141" s="13"/>
      <c r="T141" s="1"/>
      <c r="U141" s="1"/>
      <c r="V141" s="1"/>
      <c r="W141" s="1"/>
      <c r="X141" s="1"/>
      <c r="Y141" s="1"/>
      <c r="Z141" s="23">
        <f>SUM(Z135:Z140)</f>
        <v>0</v>
      </c>
      <c r="AA141" s="2"/>
    </row>
    <row r="142" spans="1:27" x14ac:dyDescent="0.2">
      <c r="A142" s="17" t="s">
        <v>36</v>
      </c>
      <c r="B142" s="7"/>
      <c r="C142" s="7"/>
      <c r="D142" s="7"/>
      <c r="E142" s="7"/>
      <c r="F142" s="7"/>
      <c r="G142" s="7"/>
      <c r="H142" s="26">
        <f>B135+H141</f>
        <v>36085</v>
      </c>
      <c r="I142" s="14"/>
      <c r="J142" s="17"/>
      <c r="K142" s="7"/>
      <c r="L142" s="7"/>
      <c r="M142" s="7"/>
      <c r="N142" s="7"/>
      <c r="O142" s="7"/>
      <c r="P142" s="7"/>
      <c r="Q142" s="68">
        <f>H142+Q141</f>
        <v>36229</v>
      </c>
      <c r="R142" s="8"/>
      <c r="S142" s="14"/>
      <c r="T142" s="7"/>
      <c r="U142" s="7"/>
      <c r="V142" s="7"/>
      <c r="W142" s="7"/>
      <c r="X142" s="7"/>
      <c r="Y142" s="7"/>
      <c r="Z142" s="68">
        <f>Q142+Z141</f>
        <v>36229</v>
      </c>
      <c r="AA142" s="8"/>
    </row>
    <row r="144" spans="1:27" x14ac:dyDescent="0.2">
      <c r="A144" s="32">
        <v>44739</v>
      </c>
    </row>
    <row r="145" spans="1:27" x14ac:dyDescent="0.2">
      <c r="A145" s="22" t="s">
        <v>32</v>
      </c>
      <c r="B145" s="22" t="s">
        <v>50</v>
      </c>
      <c r="C145" s="1"/>
      <c r="D145" s="1" t="s">
        <v>79</v>
      </c>
      <c r="E145" s="1" t="s">
        <v>1</v>
      </c>
      <c r="F145" s="1" t="s">
        <v>3</v>
      </c>
      <c r="G145" s="11" t="s">
        <v>22</v>
      </c>
      <c r="H145" s="1" t="s">
        <v>46</v>
      </c>
      <c r="I145" s="2" t="s">
        <v>24</v>
      </c>
    </row>
    <row r="146" spans="1:27" x14ac:dyDescent="0.2">
      <c r="A146" s="15"/>
      <c r="B146" s="1">
        <f>C140</f>
        <v>36285</v>
      </c>
      <c r="C146" s="25">
        <f t="shared" ref="C146:C151" si="27">B146+D146</f>
        <v>36485</v>
      </c>
      <c r="D146" s="1">
        <v>200</v>
      </c>
      <c r="E146" s="43" t="s">
        <v>197</v>
      </c>
      <c r="F146" s="1"/>
      <c r="G146" s="1"/>
      <c r="H146" s="1">
        <v>200</v>
      </c>
      <c r="I146" s="2"/>
    </row>
    <row r="147" spans="1:27" x14ac:dyDescent="0.2">
      <c r="A147" s="16"/>
      <c r="B147" s="4">
        <f>C146</f>
        <v>36485</v>
      </c>
      <c r="C147" s="19">
        <f t="shared" si="27"/>
        <v>36685</v>
      </c>
      <c r="D147" s="4">
        <v>200</v>
      </c>
      <c r="E147" s="48"/>
      <c r="F147" s="4"/>
      <c r="G147" s="19"/>
      <c r="H147" s="4">
        <v>200</v>
      </c>
      <c r="I147" s="5"/>
      <c r="J147" s="22" t="s">
        <v>32</v>
      </c>
      <c r="K147" s="22" t="s">
        <v>50</v>
      </c>
      <c r="L147" s="1"/>
      <c r="M147" s="1" t="s">
        <v>79</v>
      </c>
      <c r="N147" s="1" t="s">
        <v>1</v>
      </c>
      <c r="O147" s="1" t="s">
        <v>3</v>
      </c>
      <c r="P147" s="1" t="s">
        <v>22</v>
      </c>
      <c r="Q147" s="1" t="s">
        <v>46</v>
      </c>
      <c r="R147" s="2"/>
      <c r="S147" s="22" t="s">
        <v>32</v>
      </c>
      <c r="T147" s="10" t="s">
        <v>50</v>
      </c>
      <c r="U147" s="11"/>
      <c r="V147" s="11" t="s">
        <v>79</v>
      </c>
      <c r="W147" s="11" t="s">
        <v>1</v>
      </c>
      <c r="X147" s="11" t="s">
        <v>3</v>
      </c>
      <c r="Y147" s="11" t="s">
        <v>22</v>
      </c>
      <c r="Z147" s="11" t="s">
        <v>46</v>
      </c>
      <c r="AA147" s="12"/>
    </row>
    <row r="148" spans="1:27" x14ac:dyDescent="0.2">
      <c r="A148" s="16"/>
      <c r="B148" s="4">
        <f>C147</f>
        <v>36685</v>
      </c>
      <c r="C148" s="19">
        <f t="shared" si="27"/>
        <v>36885</v>
      </c>
      <c r="D148" s="4">
        <v>200</v>
      </c>
      <c r="E148" s="48"/>
      <c r="F148" s="4"/>
      <c r="G148" s="19">
        <v>137</v>
      </c>
      <c r="H148" s="4">
        <v>0</v>
      </c>
      <c r="I148" s="4"/>
      <c r="J148" s="27"/>
      <c r="K148" s="22">
        <f>B148+H148</f>
        <v>36685</v>
      </c>
      <c r="L148" s="1">
        <f>C148</f>
        <v>36885</v>
      </c>
      <c r="M148" s="1">
        <f>L148-K148</f>
        <v>200</v>
      </c>
      <c r="N148" s="1"/>
      <c r="O148" s="1"/>
      <c r="P148" s="1">
        <v>0</v>
      </c>
      <c r="Q148" s="1">
        <v>148</v>
      </c>
      <c r="R148" s="2"/>
      <c r="S148" s="15"/>
      <c r="T148" s="22">
        <f>K148+Q148</f>
        <v>36833</v>
      </c>
      <c r="U148" s="1">
        <f>L148</f>
        <v>36885</v>
      </c>
      <c r="V148" s="1">
        <f>U148-T148</f>
        <v>52</v>
      </c>
      <c r="W148" s="1" t="s">
        <v>198</v>
      </c>
      <c r="X148" s="1"/>
      <c r="Y148" s="1">
        <v>0</v>
      </c>
      <c r="Z148" s="1">
        <v>52</v>
      </c>
      <c r="AA148" s="2"/>
    </row>
    <row r="149" spans="1:27" x14ac:dyDescent="0.2">
      <c r="A149" s="16"/>
      <c r="B149" s="4">
        <f>C148</f>
        <v>36885</v>
      </c>
      <c r="C149" s="19">
        <f t="shared" si="27"/>
        <v>37085</v>
      </c>
      <c r="D149" s="4">
        <v>200</v>
      </c>
      <c r="F149" s="19"/>
      <c r="G149" s="19"/>
      <c r="H149" s="19">
        <v>200</v>
      </c>
      <c r="I149" s="4"/>
      <c r="J149" s="65"/>
      <c r="K149" s="3"/>
      <c r="L149" s="4"/>
      <c r="M149" s="4"/>
      <c r="N149" s="4"/>
      <c r="O149" s="4"/>
      <c r="P149" s="4"/>
      <c r="Q149" s="4"/>
      <c r="R149" s="5"/>
      <c r="S149" s="16"/>
      <c r="T149" s="3"/>
      <c r="U149" s="4"/>
      <c r="V149" s="4"/>
      <c r="W149" s="4"/>
      <c r="X149" s="4"/>
      <c r="Y149" s="4"/>
      <c r="Z149" s="4"/>
      <c r="AA149" s="5"/>
    </row>
    <row r="150" spans="1:27" x14ac:dyDescent="0.2">
      <c r="A150" s="16"/>
      <c r="B150" s="4">
        <f>C149</f>
        <v>37085</v>
      </c>
      <c r="C150" s="19">
        <f t="shared" si="27"/>
        <v>37285</v>
      </c>
      <c r="D150" s="4">
        <v>200</v>
      </c>
      <c r="E150" s="48" t="s">
        <v>198</v>
      </c>
      <c r="F150" s="4"/>
      <c r="G150" s="19"/>
      <c r="H150" s="19">
        <v>200</v>
      </c>
      <c r="I150" s="4"/>
      <c r="J150" s="65"/>
      <c r="K150" s="3"/>
      <c r="L150" s="4"/>
      <c r="M150" s="4"/>
      <c r="N150" s="4"/>
      <c r="O150" s="4"/>
      <c r="P150" s="4"/>
      <c r="Q150" s="4"/>
      <c r="R150" s="5"/>
      <c r="S150" s="16"/>
      <c r="T150" s="3"/>
      <c r="U150" s="4"/>
      <c r="V150" s="4"/>
      <c r="W150" s="4"/>
      <c r="X150" s="4"/>
      <c r="Y150" s="4"/>
      <c r="Z150" s="4"/>
      <c r="AA150" s="5"/>
    </row>
    <row r="151" spans="1:27" x14ac:dyDescent="0.2">
      <c r="A151" s="17"/>
      <c r="B151" s="7">
        <f>C150</f>
        <v>37285</v>
      </c>
      <c r="C151" s="69">
        <f t="shared" si="27"/>
        <v>37485</v>
      </c>
      <c r="D151" s="7">
        <v>200</v>
      </c>
      <c r="E151" s="7" t="s">
        <v>198</v>
      </c>
      <c r="F151" s="7"/>
      <c r="G151" s="46"/>
      <c r="H151" s="7">
        <v>200</v>
      </c>
      <c r="I151" s="7"/>
      <c r="J151" s="37"/>
      <c r="K151" s="6"/>
      <c r="L151" s="7"/>
      <c r="M151" s="7"/>
      <c r="N151" s="7"/>
      <c r="O151" s="7"/>
      <c r="P151" s="7"/>
      <c r="Q151" s="7"/>
      <c r="R151" s="8"/>
      <c r="S151" s="16"/>
      <c r="T151" s="6"/>
      <c r="U151" s="7"/>
      <c r="V151" s="7"/>
      <c r="W151" s="7"/>
      <c r="X151" s="7"/>
      <c r="Y151" s="7"/>
      <c r="Z151" s="7"/>
      <c r="AA151" s="8"/>
    </row>
    <row r="152" spans="1:27" x14ac:dyDescent="0.2">
      <c r="A152" s="16" t="s">
        <v>33</v>
      </c>
      <c r="B152" s="4"/>
      <c r="C152" s="4"/>
      <c r="D152" s="4"/>
      <c r="E152" s="4"/>
      <c r="F152" s="4"/>
      <c r="G152" s="5"/>
      <c r="H152" s="35">
        <f>SUM(H146:H151)</f>
        <v>1000</v>
      </c>
      <c r="I152" s="35"/>
      <c r="J152" s="16" t="s">
        <v>33</v>
      </c>
      <c r="K152" s="4"/>
      <c r="L152" s="4"/>
      <c r="M152" s="4"/>
      <c r="N152" s="4"/>
      <c r="O152" s="4"/>
      <c r="P152" s="4"/>
      <c r="Q152" s="14">
        <f>SUM(Q146:Q151)</f>
        <v>148</v>
      </c>
      <c r="R152" s="4"/>
      <c r="S152" s="15" t="s">
        <v>33</v>
      </c>
      <c r="T152" s="1"/>
      <c r="U152" s="1"/>
      <c r="V152" s="1"/>
      <c r="W152" s="1"/>
      <c r="X152" s="1"/>
      <c r="Y152" s="1"/>
      <c r="Z152" s="23">
        <f>SUM(Z146:Z151)</f>
        <v>52</v>
      </c>
      <c r="AA152" s="2"/>
    </row>
    <row r="153" spans="1:27" x14ac:dyDescent="0.2">
      <c r="A153" s="17" t="s">
        <v>36</v>
      </c>
      <c r="B153" s="7"/>
      <c r="C153" s="7"/>
      <c r="D153" s="7"/>
      <c r="E153" s="7"/>
      <c r="F153" s="7"/>
      <c r="G153" s="7"/>
      <c r="H153" s="26">
        <f>B146+H152</f>
        <v>37285</v>
      </c>
      <c r="I153" s="14"/>
      <c r="J153" s="17" t="s">
        <v>36</v>
      </c>
      <c r="K153" s="7"/>
      <c r="L153" s="7"/>
      <c r="M153" s="7"/>
      <c r="N153" s="7"/>
      <c r="O153" s="7"/>
      <c r="P153" s="7"/>
      <c r="Q153" s="26">
        <f>H153+Q152</f>
        <v>37433</v>
      </c>
      <c r="R153" s="7"/>
      <c r="S153" s="17" t="s">
        <v>36</v>
      </c>
      <c r="T153" s="7"/>
      <c r="U153" s="7"/>
      <c r="V153" s="7"/>
      <c r="W153" s="7"/>
      <c r="X153" s="7"/>
      <c r="Y153" s="7"/>
      <c r="Z153" s="68">
        <f>Q153+Z152</f>
        <v>37485</v>
      </c>
      <c r="AA153" s="8"/>
    </row>
    <row r="156" spans="1:27" x14ac:dyDescent="0.2">
      <c r="A156" s="22" t="s">
        <v>32</v>
      </c>
      <c r="B156" s="22" t="s">
        <v>50</v>
      </c>
      <c r="C156" s="1"/>
      <c r="D156" s="1" t="s">
        <v>79</v>
      </c>
      <c r="E156" s="1" t="s">
        <v>1</v>
      </c>
      <c r="F156" s="1" t="s">
        <v>3</v>
      </c>
      <c r="G156" s="11" t="s">
        <v>22</v>
      </c>
      <c r="H156" s="1" t="s">
        <v>46</v>
      </c>
      <c r="I156" s="2" t="s">
        <v>24</v>
      </c>
    </row>
    <row r="157" spans="1:27" x14ac:dyDescent="0.2">
      <c r="A157" s="15"/>
      <c r="B157" s="1">
        <f>C151</f>
        <v>37485</v>
      </c>
      <c r="C157" s="25">
        <f t="shared" ref="C157:C162" si="28">B157+D157</f>
        <v>37685</v>
      </c>
      <c r="D157" s="1">
        <v>200</v>
      </c>
      <c r="E157" s="43" t="s">
        <v>198</v>
      </c>
      <c r="F157" s="1"/>
      <c r="G157" s="1">
        <v>0</v>
      </c>
      <c r="H157" s="1">
        <v>200</v>
      </c>
      <c r="I157" s="2"/>
      <c r="J157" s="22" t="s">
        <v>32</v>
      </c>
      <c r="K157" s="22" t="s">
        <v>50</v>
      </c>
      <c r="L157" s="1"/>
      <c r="M157" s="1" t="s">
        <v>79</v>
      </c>
      <c r="N157" s="1" t="s">
        <v>1</v>
      </c>
      <c r="O157" s="1" t="s">
        <v>3</v>
      </c>
      <c r="P157" s="1" t="s">
        <v>22</v>
      </c>
      <c r="Q157" s="1" t="s">
        <v>46</v>
      </c>
      <c r="R157" s="2"/>
    </row>
    <row r="158" spans="1:27" x14ac:dyDescent="0.2">
      <c r="A158" s="16"/>
      <c r="B158" s="4">
        <f>C157</f>
        <v>37685</v>
      </c>
      <c r="C158" s="19">
        <f t="shared" si="28"/>
        <v>37885</v>
      </c>
      <c r="D158" s="4">
        <v>200</v>
      </c>
      <c r="E158" s="48" t="s">
        <v>195</v>
      </c>
      <c r="F158" s="4"/>
      <c r="G158" s="19">
        <v>137</v>
      </c>
      <c r="H158" s="4">
        <v>182</v>
      </c>
      <c r="I158" s="5"/>
      <c r="J158" s="27"/>
      <c r="K158" s="22">
        <f>B158+H158</f>
        <v>37867</v>
      </c>
      <c r="L158" s="1">
        <f>C158</f>
        <v>37885</v>
      </c>
      <c r="M158" s="1">
        <f>L158-K158</f>
        <v>18</v>
      </c>
      <c r="N158" s="1"/>
      <c r="O158" s="1"/>
      <c r="P158" s="1">
        <v>0</v>
      </c>
      <c r="Q158" s="1">
        <v>18</v>
      </c>
      <c r="R158" s="2"/>
    </row>
    <row r="159" spans="1:27" x14ac:dyDescent="0.2">
      <c r="A159" s="16"/>
      <c r="B159" s="4">
        <f>C158</f>
        <v>37885</v>
      </c>
      <c r="C159" s="19">
        <f t="shared" si="28"/>
        <v>38085</v>
      </c>
      <c r="D159" s="4">
        <v>200</v>
      </c>
      <c r="E159" s="48"/>
      <c r="F159" s="4"/>
      <c r="G159" s="19">
        <v>0</v>
      </c>
      <c r="H159" s="4">
        <v>200</v>
      </c>
      <c r="I159" s="5"/>
      <c r="J159" s="65"/>
      <c r="K159" s="3"/>
      <c r="L159" s="4"/>
      <c r="M159" s="4"/>
      <c r="N159" s="4"/>
      <c r="O159" s="4"/>
      <c r="P159" s="4"/>
      <c r="Q159" s="4"/>
      <c r="R159" s="5"/>
    </row>
    <row r="160" spans="1:27" x14ac:dyDescent="0.2">
      <c r="A160" s="16"/>
      <c r="B160" s="4">
        <f>C159</f>
        <v>38085</v>
      </c>
      <c r="C160" s="19">
        <f t="shared" si="28"/>
        <v>38285</v>
      </c>
      <c r="D160" s="4">
        <v>200</v>
      </c>
      <c r="E160" s="48"/>
      <c r="F160" s="19"/>
      <c r="G160" s="19">
        <v>0</v>
      </c>
      <c r="H160" s="19">
        <v>200</v>
      </c>
      <c r="I160" s="5"/>
      <c r="J160" s="65"/>
      <c r="K160" s="3"/>
      <c r="L160" s="4"/>
      <c r="M160" s="4"/>
      <c r="R160" s="5"/>
    </row>
    <row r="161" spans="1:18" x14ac:dyDescent="0.2">
      <c r="A161" s="16"/>
      <c r="B161" s="4">
        <f>C160</f>
        <v>38285</v>
      </c>
      <c r="C161" s="19">
        <f t="shared" si="28"/>
        <v>38485</v>
      </c>
      <c r="D161" s="4">
        <v>200</v>
      </c>
      <c r="E161" s="47"/>
      <c r="F161" s="4"/>
      <c r="G161" s="19">
        <v>0</v>
      </c>
      <c r="H161" s="19">
        <v>200</v>
      </c>
      <c r="I161" s="5"/>
      <c r="J161" s="65"/>
      <c r="K161" s="3"/>
      <c r="L161" s="4"/>
      <c r="M161" s="4"/>
      <c r="N161" s="4"/>
      <c r="O161" s="4"/>
      <c r="P161" s="4"/>
      <c r="Q161" s="4"/>
      <c r="R161" s="5"/>
    </row>
    <row r="162" spans="1:18" x14ac:dyDescent="0.2">
      <c r="A162" s="17"/>
      <c r="B162" s="7">
        <f>C161</f>
        <v>38485</v>
      </c>
      <c r="C162" s="69">
        <f t="shared" si="28"/>
        <v>38685</v>
      </c>
      <c r="D162" s="7">
        <v>200</v>
      </c>
      <c r="E162" s="7" t="s">
        <v>195</v>
      </c>
      <c r="F162" s="7"/>
      <c r="G162" s="46">
        <v>0</v>
      </c>
      <c r="H162" s="7">
        <v>174</v>
      </c>
      <c r="I162" s="8"/>
      <c r="J162" s="37"/>
      <c r="K162" s="6">
        <f>B162+H162</f>
        <v>38659</v>
      </c>
      <c r="L162" s="7">
        <f>C162</f>
        <v>38685</v>
      </c>
      <c r="M162" s="7">
        <f>L162-K162</f>
        <v>26</v>
      </c>
      <c r="N162" s="7"/>
      <c r="O162" s="7"/>
      <c r="P162" s="7"/>
      <c r="Q162" s="7">
        <v>26</v>
      </c>
      <c r="R162" s="8"/>
    </row>
    <row r="163" spans="1:18" x14ac:dyDescent="0.2">
      <c r="A163" s="16" t="s">
        <v>33</v>
      </c>
      <c r="B163" s="4"/>
      <c r="C163" s="4"/>
      <c r="D163" s="4"/>
      <c r="E163" s="4"/>
      <c r="F163" s="4"/>
      <c r="G163" s="5"/>
      <c r="H163" s="35">
        <f>SUM(H157:H162)</f>
        <v>1156</v>
      </c>
      <c r="I163" s="35"/>
      <c r="J163" s="16" t="s">
        <v>33</v>
      </c>
      <c r="K163" s="4"/>
      <c r="L163" s="4"/>
      <c r="M163" s="4"/>
      <c r="N163" s="4"/>
      <c r="O163" s="4"/>
      <c r="P163" s="4"/>
      <c r="Q163" s="14">
        <f>SUM(Q156:Q162)</f>
        <v>44</v>
      </c>
      <c r="R163" s="13"/>
    </row>
    <row r="164" spans="1:18" x14ac:dyDescent="0.2">
      <c r="A164" s="17" t="s">
        <v>36</v>
      </c>
      <c r="B164" s="7"/>
      <c r="C164" s="7"/>
      <c r="D164" s="7"/>
      <c r="E164" s="7"/>
      <c r="F164" s="7"/>
      <c r="G164" s="7"/>
      <c r="H164" s="26">
        <f>B157+H163</f>
        <v>38641</v>
      </c>
      <c r="I164" s="14"/>
      <c r="J164" s="17" t="s">
        <v>36</v>
      </c>
      <c r="K164" s="7"/>
      <c r="L164" s="7"/>
      <c r="M164" s="7"/>
      <c r="N164" s="7"/>
      <c r="O164" s="7"/>
      <c r="P164" s="7"/>
      <c r="Q164" s="68">
        <f>H164+Q163</f>
        <v>38685</v>
      </c>
      <c r="R164" s="14"/>
    </row>
    <row r="166" spans="1:18" x14ac:dyDescent="0.2">
      <c r="A166" s="32">
        <v>44740</v>
      </c>
    </row>
    <row r="167" spans="1:18" x14ac:dyDescent="0.2">
      <c r="A167" s="22" t="s">
        <v>32</v>
      </c>
      <c r="B167" s="22" t="s">
        <v>50</v>
      </c>
      <c r="C167" s="1"/>
      <c r="D167" s="1" t="s">
        <v>79</v>
      </c>
      <c r="E167" s="1" t="s">
        <v>1</v>
      </c>
      <c r="F167" s="1" t="s">
        <v>3</v>
      </c>
      <c r="G167" s="11" t="s">
        <v>22</v>
      </c>
      <c r="H167" s="1" t="s">
        <v>46</v>
      </c>
      <c r="I167" s="2" t="s">
        <v>24</v>
      </c>
      <c r="J167" s="22" t="s">
        <v>32</v>
      </c>
      <c r="K167" s="22" t="s">
        <v>50</v>
      </c>
      <c r="L167" s="1"/>
      <c r="M167" s="1" t="s">
        <v>79</v>
      </c>
      <c r="N167" s="1" t="s">
        <v>1</v>
      </c>
      <c r="O167" s="1" t="s">
        <v>3</v>
      </c>
      <c r="P167" s="1" t="s">
        <v>22</v>
      </c>
      <c r="Q167" s="1" t="s">
        <v>46</v>
      </c>
      <c r="R167" s="2"/>
    </row>
    <row r="168" spans="1:18" x14ac:dyDescent="0.2">
      <c r="A168" s="15"/>
      <c r="B168" s="1">
        <f>C162</f>
        <v>38685</v>
      </c>
      <c r="C168" s="25">
        <f t="shared" ref="C168:C173" si="29">B168+D168</f>
        <v>38885</v>
      </c>
      <c r="D168" s="1">
        <v>200</v>
      </c>
      <c r="E168" s="43"/>
      <c r="F168" s="1"/>
      <c r="G168" s="1">
        <v>0</v>
      </c>
      <c r="H168" s="1">
        <v>175</v>
      </c>
      <c r="I168" s="2"/>
      <c r="J168" s="27"/>
      <c r="K168" s="22">
        <f>B168+H168</f>
        <v>38860</v>
      </c>
      <c r="L168" s="1">
        <f>C168</f>
        <v>38885</v>
      </c>
      <c r="M168" s="1">
        <f>L168-K168</f>
        <v>25</v>
      </c>
      <c r="N168" s="1"/>
      <c r="O168" s="1"/>
      <c r="P168" s="1">
        <v>0</v>
      </c>
      <c r="Q168" s="1">
        <v>25</v>
      </c>
      <c r="R168" s="2"/>
    </row>
    <row r="169" spans="1:18" x14ac:dyDescent="0.2">
      <c r="A169" s="16"/>
      <c r="B169" s="4">
        <f>C168</f>
        <v>38885</v>
      </c>
      <c r="C169" s="19">
        <f t="shared" si="29"/>
        <v>39085</v>
      </c>
      <c r="D169" s="4">
        <v>200</v>
      </c>
      <c r="E169" s="48"/>
      <c r="F169" s="4"/>
      <c r="G169" s="19">
        <v>0</v>
      </c>
      <c r="H169" s="4">
        <v>200</v>
      </c>
      <c r="I169" s="5"/>
      <c r="J169" s="65"/>
      <c r="K169" s="3"/>
      <c r="L169" s="4"/>
      <c r="M169" s="4"/>
      <c r="N169" s="4"/>
      <c r="O169" s="4"/>
      <c r="P169" s="4"/>
      <c r="Q169" s="4"/>
      <c r="R169" s="5"/>
    </row>
    <row r="170" spans="1:18" x14ac:dyDescent="0.2">
      <c r="A170" s="16"/>
      <c r="B170" s="4">
        <f>C169</f>
        <v>39085</v>
      </c>
      <c r="C170" s="19">
        <f t="shared" si="29"/>
        <v>39285</v>
      </c>
      <c r="D170" s="4">
        <v>200</v>
      </c>
      <c r="E170" s="48"/>
      <c r="F170" s="4"/>
      <c r="G170" s="19">
        <v>0</v>
      </c>
      <c r="H170" s="4">
        <v>200</v>
      </c>
      <c r="I170" s="5"/>
      <c r="J170" s="65"/>
      <c r="K170" s="3"/>
      <c r="L170" s="4"/>
      <c r="M170" s="4"/>
      <c r="R170" s="5"/>
    </row>
    <row r="171" spans="1:18" x14ac:dyDescent="0.2">
      <c r="A171" s="16"/>
      <c r="B171" s="4">
        <f>C170</f>
        <v>39285</v>
      </c>
      <c r="C171" s="19">
        <f t="shared" si="29"/>
        <v>39485</v>
      </c>
      <c r="D171" s="4">
        <v>200</v>
      </c>
      <c r="E171" s="48"/>
      <c r="F171" s="19"/>
      <c r="G171" s="19">
        <v>0</v>
      </c>
      <c r="H171" s="19">
        <v>200</v>
      </c>
      <c r="I171" s="5"/>
      <c r="J171" s="65"/>
      <c r="K171" s="3"/>
      <c r="L171" s="4"/>
      <c r="M171" s="4"/>
      <c r="N171" s="4"/>
      <c r="O171" s="4"/>
      <c r="P171" s="4"/>
      <c r="Q171" s="4"/>
      <c r="R171" s="5"/>
    </row>
    <row r="172" spans="1:18" x14ac:dyDescent="0.2">
      <c r="A172" s="16"/>
      <c r="B172" s="4">
        <f>C171</f>
        <v>39485</v>
      </c>
      <c r="C172" s="19">
        <f t="shared" si="29"/>
        <v>39685</v>
      </c>
      <c r="D172" s="4">
        <v>200</v>
      </c>
      <c r="E172" s="47"/>
      <c r="F172" s="4"/>
      <c r="G172" s="19">
        <v>0</v>
      </c>
      <c r="H172" s="19">
        <v>200</v>
      </c>
      <c r="I172" s="5"/>
      <c r="J172" s="65"/>
      <c r="K172" s="3"/>
      <c r="L172" s="4"/>
      <c r="M172" s="4"/>
      <c r="N172" s="4"/>
      <c r="O172" s="4"/>
      <c r="P172" s="4"/>
      <c r="Q172" s="4"/>
      <c r="R172" s="5"/>
    </row>
    <row r="173" spans="1:18" x14ac:dyDescent="0.2">
      <c r="A173" s="17"/>
      <c r="B173" s="7">
        <f>C172</f>
        <v>39685</v>
      </c>
      <c r="C173" s="69">
        <f t="shared" si="29"/>
        <v>39885</v>
      </c>
      <c r="D173" s="7">
        <v>200</v>
      </c>
      <c r="E173" s="7"/>
      <c r="F173" s="7"/>
      <c r="G173" s="46">
        <v>0</v>
      </c>
      <c r="H173" s="7">
        <v>200</v>
      </c>
      <c r="I173" s="8"/>
      <c r="J173" s="37"/>
      <c r="K173" s="6"/>
      <c r="L173" s="7"/>
      <c r="M173" s="7"/>
      <c r="N173" s="7"/>
      <c r="O173" s="7"/>
      <c r="P173" s="7"/>
      <c r="Q173" s="7"/>
      <c r="R173" s="8"/>
    </row>
    <row r="174" spans="1:18" x14ac:dyDescent="0.2">
      <c r="A174" s="16" t="s">
        <v>33</v>
      </c>
      <c r="B174" s="4"/>
      <c r="C174" s="4"/>
      <c r="D174" s="4"/>
      <c r="E174" s="4"/>
      <c r="F174" s="4"/>
      <c r="G174" s="5"/>
      <c r="H174" s="35">
        <f>SUM(H168:H173)</f>
        <v>1175</v>
      </c>
      <c r="I174" s="35"/>
      <c r="J174" s="16" t="s">
        <v>33</v>
      </c>
      <c r="K174" s="4"/>
      <c r="L174" s="4"/>
      <c r="M174" s="4"/>
      <c r="N174" s="4"/>
      <c r="O174" s="4"/>
      <c r="P174" s="4"/>
      <c r="Q174" s="14">
        <f>SUM(Q166:Q172)</f>
        <v>25</v>
      </c>
      <c r="R174" s="13"/>
    </row>
    <row r="175" spans="1:18" x14ac:dyDescent="0.2">
      <c r="A175" s="17" t="s">
        <v>36</v>
      </c>
      <c r="B175" s="7"/>
      <c r="C175" s="7"/>
      <c r="D175" s="7"/>
      <c r="E175" s="7"/>
      <c r="F175" s="7"/>
      <c r="G175" s="7"/>
      <c r="H175" s="26">
        <f>B168+H174</f>
        <v>39860</v>
      </c>
      <c r="I175" s="14"/>
      <c r="J175" s="17" t="s">
        <v>36</v>
      </c>
      <c r="K175" s="7"/>
      <c r="L175" s="7"/>
      <c r="M175" s="7"/>
      <c r="N175" s="7"/>
      <c r="O175" s="7"/>
      <c r="P175" s="7"/>
      <c r="Q175" s="68">
        <f>H175+Q174</f>
        <v>39885</v>
      </c>
      <c r="R175" s="14"/>
    </row>
    <row r="177" spans="1:18" x14ac:dyDescent="0.2">
      <c r="A177" s="32">
        <v>44740</v>
      </c>
    </row>
    <row r="178" spans="1:18" x14ac:dyDescent="0.2">
      <c r="A178" s="22" t="s">
        <v>32</v>
      </c>
      <c r="B178" s="22" t="s">
        <v>50</v>
      </c>
      <c r="C178" s="1"/>
      <c r="D178" s="1" t="s">
        <v>79</v>
      </c>
      <c r="E178" s="1" t="s">
        <v>1</v>
      </c>
      <c r="F178" s="1" t="s">
        <v>3</v>
      </c>
      <c r="G178" s="11" t="s">
        <v>22</v>
      </c>
      <c r="H178" s="1" t="s">
        <v>46</v>
      </c>
      <c r="I178" s="2" t="s">
        <v>24</v>
      </c>
    </row>
    <row r="179" spans="1:18" x14ac:dyDescent="0.2">
      <c r="A179" s="15"/>
      <c r="B179" s="1">
        <f>C173</f>
        <v>39885</v>
      </c>
      <c r="C179" s="25">
        <f t="shared" ref="C179:C184" si="30">B179+D179</f>
        <v>40085</v>
      </c>
      <c r="D179" s="1">
        <v>200</v>
      </c>
      <c r="E179" s="43"/>
      <c r="F179" s="1"/>
      <c r="G179" s="1">
        <v>0</v>
      </c>
      <c r="H179" s="1">
        <v>200</v>
      </c>
      <c r="I179" s="2"/>
    </row>
    <row r="180" spans="1:18" x14ac:dyDescent="0.2">
      <c r="A180" s="16"/>
      <c r="B180" s="4">
        <f>C179</f>
        <v>40085</v>
      </c>
      <c r="C180" s="19">
        <f t="shared" si="30"/>
        <v>40285</v>
      </c>
      <c r="D180" s="4">
        <v>200</v>
      </c>
      <c r="E180" s="48"/>
      <c r="F180" s="4"/>
      <c r="G180" s="19">
        <v>0</v>
      </c>
      <c r="H180" s="4">
        <v>200</v>
      </c>
      <c r="I180" s="5"/>
    </row>
    <row r="181" spans="1:18" x14ac:dyDescent="0.2">
      <c r="A181" s="16"/>
      <c r="B181" s="4">
        <f>C180</f>
        <v>40285</v>
      </c>
      <c r="C181" s="19">
        <f t="shared" si="30"/>
        <v>40485</v>
      </c>
      <c r="D181" s="4">
        <v>200</v>
      </c>
      <c r="E181" s="48"/>
      <c r="F181" s="4"/>
      <c r="G181" s="19">
        <v>0</v>
      </c>
      <c r="H181" s="4">
        <v>200</v>
      </c>
      <c r="I181" s="5"/>
    </row>
    <row r="182" spans="1:18" x14ac:dyDescent="0.2">
      <c r="A182" s="16"/>
      <c r="B182" s="4">
        <f>C181</f>
        <v>40485</v>
      </c>
      <c r="C182" s="19">
        <f t="shared" si="30"/>
        <v>40685</v>
      </c>
      <c r="D182" s="4">
        <v>200</v>
      </c>
      <c r="E182" s="48"/>
      <c r="F182" s="19"/>
      <c r="G182" s="19">
        <v>0</v>
      </c>
      <c r="H182" s="19">
        <v>200</v>
      </c>
      <c r="I182" s="5"/>
      <c r="J182" s="22" t="s">
        <v>32</v>
      </c>
      <c r="K182" s="22" t="s">
        <v>50</v>
      </c>
      <c r="L182" s="1"/>
      <c r="M182" s="1" t="s">
        <v>79</v>
      </c>
      <c r="N182" s="1" t="s">
        <v>1</v>
      </c>
      <c r="O182" s="1" t="s">
        <v>3</v>
      </c>
      <c r="P182" s="1" t="s">
        <v>22</v>
      </c>
      <c r="Q182" s="1" t="s">
        <v>46</v>
      </c>
      <c r="R182" s="2"/>
    </row>
    <row r="183" spans="1:18" x14ac:dyDescent="0.2">
      <c r="A183" s="16"/>
      <c r="B183" s="4">
        <f>C182</f>
        <v>40685</v>
      </c>
      <c r="C183" s="19">
        <f t="shared" si="30"/>
        <v>40885</v>
      </c>
      <c r="D183" s="4">
        <v>200</v>
      </c>
      <c r="E183" s="47"/>
      <c r="F183" s="4"/>
      <c r="G183" s="19" t="s">
        <v>199</v>
      </c>
      <c r="H183" s="19">
        <v>166</v>
      </c>
      <c r="I183" s="5"/>
      <c r="J183" s="27"/>
      <c r="K183" s="22">
        <f>B183+H183</f>
        <v>40851</v>
      </c>
      <c r="L183" s="1">
        <f>C183</f>
        <v>40885</v>
      </c>
      <c r="M183" s="1">
        <f>L183-K183</f>
        <v>34</v>
      </c>
      <c r="N183" s="43"/>
      <c r="O183" s="1"/>
      <c r="P183" s="1">
        <v>0</v>
      </c>
      <c r="Q183" s="1">
        <v>34</v>
      </c>
      <c r="R183" s="2"/>
    </row>
    <row r="184" spans="1:18" x14ac:dyDescent="0.2">
      <c r="A184" s="17"/>
      <c r="B184" s="7">
        <f>C183</f>
        <v>40885</v>
      </c>
      <c r="C184" s="46">
        <f t="shared" si="30"/>
        <v>41085</v>
      </c>
      <c r="D184" s="7">
        <v>200</v>
      </c>
      <c r="E184" s="7"/>
      <c r="F184" s="7"/>
      <c r="G184" s="46">
        <v>0</v>
      </c>
      <c r="H184" s="7">
        <v>200</v>
      </c>
      <c r="I184" s="8"/>
      <c r="J184" s="65"/>
      <c r="K184" s="3"/>
      <c r="L184" s="4"/>
      <c r="M184" s="4"/>
      <c r="N184" s="4"/>
      <c r="O184" s="4"/>
      <c r="P184" s="4"/>
      <c r="Q184" s="4"/>
      <c r="R184" s="5"/>
    </row>
    <row r="185" spans="1:18" x14ac:dyDescent="0.2">
      <c r="A185" s="16" t="s">
        <v>33</v>
      </c>
      <c r="B185" s="4"/>
      <c r="C185" s="4"/>
      <c r="D185" s="4"/>
      <c r="E185" s="4"/>
      <c r="F185" s="4"/>
      <c r="G185" s="5"/>
      <c r="H185" s="70">
        <f>SUM(H179:H184)</f>
        <v>1166</v>
      </c>
      <c r="I185" s="35"/>
      <c r="J185" s="15" t="s">
        <v>33</v>
      </c>
      <c r="K185" s="1"/>
      <c r="L185" s="1"/>
      <c r="M185" s="1"/>
      <c r="N185" s="1"/>
      <c r="O185" s="1"/>
      <c r="P185" s="1"/>
      <c r="Q185" s="23">
        <f>SUM(Q177:Q183)</f>
        <v>34</v>
      </c>
      <c r="R185" s="13"/>
    </row>
    <row r="186" spans="1:18" x14ac:dyDescent="0.2">
      <c r="A186" s="17" t="s">
        <v>36</v>
      </c>
      <c r="B186" s="7"/>
      <c r="C186" s="7"/>
      <c r="D186" s="7"/>
      <c r="E186" s="7"/>
      <c r="F186" s="7"/>
      <c r="G186" s="7"/>
      <c r="H186" s="26">
        <f>B179+H185</f>
        <v>41051</v>
      </c>
      <c r="I186" s="14"/>
      <c r="J186" s="17" t="s">
        <v>36</v>
      </c>
      <c r="K186" s="7"/>
      <c r="L186" s="7"/>
      <c r="M186" s="7"/>
      <c r="N186" s="7"/>
      <c r="O186" s="7"/>
      <c r="P186" s="7"/>
      <c r="Q186" s="68">
        <f>H186+Q185</f>
        <v>41085</v>
      </c>
      <c r="R186" s="14"/>
    </row>
    <row r="189" spans="1:18" x14ac:dyDescent="0.2">
      <c r="A189" s="22" t="s">
        <v>32</v>
      </c>
      <c r="B189" s="22" t="s">
        <v>50</v>
      </c>
      <c r="C189" s="1"/>
      <c r="D189" s="1" t="s">
        <v>79</v>
      </c>
      <c r="E189" s="1" t="s">
        <v>1</v>
      </c>
      <c r="F189" s="1" t="s">
        <v>3</v>
      </c>
      <c r="G189" s="11" t="s">
        <v>22</v>
      </c>
      <c r="H189" s="1" t="s">
        <v>46</v>
      </c>
      <c r="I189" s="2" t="s">
        <v>24</v>
      </c>
      <c r="J189" s="22" t="s">
        <v>32</v>
      </c>
      <c r="K189" s="22" t="s">
        <v>50</v>
      </c>
      <c r="L189" s="1"/>
      <c r="M189" s="1" t="s">
        <v>79</v>
      </c>
      <c r="N189" s="1" t="s">
        <v>1</v>
      </c>
      <c r="O189" s="1" t="s">
        <v>3</v>
      </c>
      <c r="P189" s="1" t="s">
        <v>22</v>
      </c>
      <c r="Q189" s="1" t="s">
        <v>46</v>
      </c>
      <c r="R189" s="2"/>
    </row>
    <row r="190" spans="1:18" x14ac:dyDescent="0.2">
      <c r="A190" s="15"/>
      <c r="B190" s="1">
        <f>C184</f>
        <v>41085</v>
      </c>
      <c r="C190" s="25">
        <f t="shared" ref="C190:C195" si="31">B190+D190</f>
        <v>41285</v>
      </c>
      <c r="D190" s="1">
        <v>200</v>
      </c>
      <c r="E190" s="43"/>
      <c r="F190" s="1"/>
      <c r="G190" s="1">
        <v>0</v>
      </c>
      <c r="H190" s="1">
        <v>95</v>
      </c>
      <c r="I190" s="2"/>
      <c r="J190" s="27"/>
      <c r="K190" s="22">
        <f>B190+H190</f>
        <v>41180</v>
      </c>
      <c r="L190" s="1">
        <f>C190</f>
        <v>41285</v>
      </c>
      <c r="M190" s="1">
        <f>L190-K190</f>
        <v>105</v>
      </c>
      <c r="N190" s="43"/>
      <c r="O190" s="1"/>
      <c r="P190" s="1">
        <v>0</v>
      </c>
      <c r="Q190" s="1">
        <v>105</v>
      </c>
      <c r="R190" s="2"/>
    </row>
    <row r="191" spans="1:18" x14ac:dyDescent="0.2">
      <c r="A191" s="16"/>
      <c r="B191" s="4">
        <f>C190</f>
        <v>41285</v>
      </c>
      <c r="C191" s="19">
        <f t="shared" si="31"/>
        <v>41485</v>
      </c>
      <c r="D191" s="4">
        <v>200</v>
      </c>
      <c r="E191" s="48"/>
      <c r="F191" s="4"/>
      <c r="G191" s="19">
        <v>0</v>
      </c>
      <c r="H191" s="4">
        <v>109</v>
      </c>
      <c r="I191" s="5"/>
      <c r="J191" s="65"/>
      <c r="K191" s="3">
        <f t="shared" ref="K191:K195" si="32">B191+H191</f>
        <v>41394</v>
      </c>
      <c r="L191" s="4">
        <f t="shared" ref="L191:L195" si="33">C191</f>
        <v>41485</v>
      </c>
      <c r="M191" s="4">
        <f t="shared" ref="M191:M195" si="34">L191-K191</f>
        <v>91</v>
      </c>
      <c r="N191" s="48"/>
      <c r="O191" s="4"/>
      <c r="P191" s="4">
        <v>1</v>
      </c>
      <c r="Q191" s="4">
        <v>91</v>
      </c>
      <c r="R191" s="5" t="s">
        <v>200</v>
      </c>
    </row>
    <row r="192" spans="1:18" x14ac:dyDescent="0.2">
      <c r="A192" s="16"/>
      <c r="B192" s="4">
        <f>C191</f>
        <v>41485</v>
      </c>
      <c r="C192" s="19">
        <f t="shared" si="31"/>
        <v>41685</v>
      </c>
      <c r="D192" s="4">
        <v>200</v>
      </c>
      <c r="E192" s="48"/>
      <c r="F192" s="4"/>
      <c r="G192" s="19">
        <v>0</v>
      </c>
      <c r="H192" s="4">
        <v>162</v>
      </c>
      <c r="I192" s="5"/>
      <c r="J192" s="65"/>
      <c r="K192" s="3">
        <f t="shared" si="32"/>
        <v>41647</v>
      </c>
      <c r="L192" s="4">
        <f t="shared" si="33"/>
        <v>41685</v>
      </c>
      <c r="M192" s="4">
        <f t="shared" si="34"/>
        <v>38</v>
      </c>
      <c r="P192">
        <v>0</v>
      </c>
      <c r="Q192">
        <v>38</v>
      </c>
      <c r="R192" s="5"/>
    </row>
    <row r="193" spans="1:18" x14ac:dyDescent="0.2">
      <c r="A193" s="16"/>
      <c r="B193" s="4">
        <f>C192</f>
        <v>41685</v>
      </c>
      <c r="C193" s="19">
        <f t="shared" si="31"/>
        <v>41885</v>
      </c>
      <c r="D193" s="4">
        <v>200</v>
      </c>
      <c r="E193" s="48"/>
      <c r="F193" s="19"/>
      <c r="G193" s="19"/>
      <c r="H193" s="19">
        <v>164</v>
      </c>
      <c r="I193" s="5"/>
      <c r="J193" s="65"/>
      <c r="K193" s="3">
        <f t="shared" si="32"/>
        <v>41849</v>
      </c>
      <c r="L193" s="4">
        <f t="shared" si="33"/>
        <v>41885</v>
      </c>
      <c r="M193" s="4">
        <f t="shared" si="34"/>
        <v>36</v>
      </c>
      <c r="N193" s="4"/>
      <c r="O193" s="4"/>
      <c r="P193" s="4">
        <v>0</v>
      </c>
      <c r="Q193" s="4">
        <v>36</v>
      </c>
      <c r="R193" s="5"/>
    </row>
    <row r="194" spans="1:18" x14ac:dyDescent="0.2">
      <c r="A194" s="16"/>
      <c r="B194" s="4">
        <f>C193</f>
        <v>41885</v>
      </c>
      <c r="C194" s="19">
        <f t="shared" si="31"/>
        <v>42085</v>
      </c>
      <c r="D194" s="4">
        <v>200</v>
      </c>
      <c r="E194" s="47"/>
      <c r="F194" s="4"/>
      <c r="G194" s="19"/>
      <c r="H194" s="19">
        <v>157</v>
      </c>
      <c r="I194" s="5"/>
      <c r="J194" s="65"/>
      <c r="K194" s="3">
        <f t="shared" si="32"/>
        <v>42042</v>
      </c>
      <c r="L194" s="4">
        <f t="shared" si="33"/>
        <v>42085</v>
      </c>
      <c r="M194" s="4">
        <f t="shared" si="34"/>
        <v>43</v>
      </c>
      <c r="N194" s="4"/>
      <c r="O194" s="4"/>
      <c r="P194" s="19">
        <v>0</v>
      </c>
      <c r="Q194" s="19">
        <v>43</v>
      </c>
      <c r="R194" s="5"/>
    </row>
    <row r="195" spans="1:18" x14ac:dyDescent="0.2">
      <c r="A195" s="17"/>
      <c r="B195" s="7">
        <f>C194</f>
        <v>42085</v>
      </c>
      <c r="C195" s="46">
        <f t="shared" si="31"/>
        <v>42285</v>
      </c>
      <c r="D195" s="7">
        <v>200</v>
      </c>
      <c r="E195" s="7"/>
      <c r="F195" s="7"/>
      <c r="G195" s="46"/>
      <c r="H195" s="7">
        <v>160</v>
      </c>
      <c r="I195" s="8"/>
      <c r="J195" s="37"/>
      <c r="K195" s="3">
        <f t="shared" si="32"/>
        <v>42245</v>
      </c>
      <c r="L195" s="4">
        <f t="shared" si="33"/>
        <v>42285</v>
      </c>
      <c r="M195" s="4">
        <f t="shared" si="34"/>
        <v>40</v>
      </c>
      <c r="N195" s="4"/>
      <c r="O195" s="4"/>
      <c r="P195" s="19">
        <v>0</v>
      </c>
      <c r="Q195" s="7">
        <v>40</v>
      </c>
      <c r="R195" s="8"/>
    </row>
    <row r="196" spans="1:18" x14ac:dyDescent="0.2">
      <c r="A196" s="16" t="s">
        <v>33</v>
      </c>
      <c r="B196" s="4"/>
      <c r="C196" s="4"/>
      <c r="D196" s="4"/>
      <c r="E196" s="4"/>
      <c r="F196" s="4"/>
      <c r="G196" s="5"/>
      <c r="H196" s="35">
        <f>SUM(H190:H195)</f>
        <v>847</v>
      </c>
      <c r="I196" s="35"/>
      <c r="J196" s="16" t="s">
        <v>33</v>
      </c>
      <c r="K196" s="22"/>
      <c r="L196" s="1"/>
      <c r="M196" s="1"/>
      <c r="N196" s="1"/>
      <c r="O196" s="1"/>
      <c r="P196" s="2"/>
      <c r="Q196" s="14">
        <f>SUM(Q188:Q195)</f>
        <v>353</v>
      </c>
      <c r="R196" s="13"/>
    </row>
    <row r="197" spans="1:18" x14ac:dyDescent="0.2">
      <c r="A197" s="17" t="s">
        <v>36</v>
      </c>
      <c r="B197" s="7"/>
      <c r="C197" s="7"/>
      <c r="D197" s="7"/>
      <c r="E197" s="7"/>
      <c r="F197" s="7"/>
      <c r="G197" s="7"/>
      <c r="H197" s="26">
        <f>B190+H196</f>
        <v>41932</v>
      </c>
      <c r="I197" s="14"/>
      <c r="J197" s="17" t="s">
        <v>36</v>
      </c>
      <c r="K197" s="6"/>
      <c r="L197" s="7"/>
      <c r="M197" s="7"/>
      <c r="N197" s="7"/>
      <c r="O197" s="7"/>
      <c r="P197" s="8"/>
      <c r="Q197" s="68">
        <f>H197+Q196</f>
        <v>42285</v>
      </c>
      <c r="R197" s="14"/>
    </row>
    <row r="200" spans="1:18" x14ac:dyDescent="0.2">
      <c r="A200" s="22" t="s">
        <v>32</v>
      </c>
      <c r="B200" s="22" t="s">
        <v>50</v>
      </c>
      <c r="C200" s="1"/>
      <c r="D200" s="1" t="s">
        <v>79</v>
      </c>
      <c r="E200" s="1" t="s">
        <v>1</v>
      </c>
      <c r="F200" s="1" t="s">
        <v>3</v>
      </c>
      <c r="G200" s="11" t="s">
        <v>22</v>
      </c>
      <c r="H200" s="1" t="s">
        <v>46</v>
      </c>
      <c r="I200" s="2" t="s">
        <v>24</v>
      </c>
      <c r="J200" s="13" t="s">
        <v>32</v>
      </c>
      <c r="K200" s="1" t="s">
        <v>50</v>
      </c>
      <c r="L200" s="1"/>
      <c r="M200" s="1" t="s">
        <v>79</v>
      </c>
      <c r="N200" s="1" t="s">
        <v>1</v>
      </c>
      <c r="O200" s="1" t="s">
        <v>3</v>
      </c>
      <c r="P200" s="1" t="s">
        <v>22</v>
      </c>
      <c r="Q200" s="1" t="s">
        <v>46</v>
      </c>
      <c r="R200" s="2"/>
    </row>
    <row r="201" spans="1:18" x14ac:dyDescent="0.2">
      <c r="A201" s="15"/>
      <c r="B201" s="1">
        <f>C195</f>
        <v>42285</v>
      </c>
      <c r="C201" s="25">
        <f t="shared" ref="C201:C205" si="35">B201+D201</f>
        <v>42485</v>
      </c>
      <c r="D201" s="1">
        <v>200</v>
      </c>
      <c r="E201" s="43"/>
      <c r="F201" s="1"/>
      <c r="G201" s="1"/>
      <c r="H201" s="1">
        <v>200</v>
      </c>
      <c r="I201" s="2"/>
      <c r="J201" s="15"/>
      <c r="K201" s="22"/>
      <c r="L201" s="1"/>
      <c r="M201" s="1"/>
      <c r="N201" s="1"/>
      <c r="O201" s="1"/>
      <c r="P201" s="1"/>
      <c r="Q201" s="1"/>
      <c r="R201" s="2"/>
    </row>
    <row r="202" spans="1:18" x14ac:dyDescent="0.2">
      <c r="A202" s="16"/>
      <c r="B202" s="4">
        <f>C201</f>
        <v>42485</v>
      </c>
      <c r="C202" s="19">
        <f t="shared" si="35"/>
        <v>42685</v>
      </c>
      <c r="D202" s="4">
        <v>200</v>
      </c>
      <c r="E202" s="48"/>
      <c r="F202" s="4"/>
      <c r="G202" s="19"/>
      <c r="H202" s="4">
        <v>200</v>
      </c>
      <c r="I202" s="5"/>
      <c r="J202" s="16"/>
      <c r="K202" s="3"/>
      <c r="L202" s="4"/>
      <c r="M202" s="4"/>
      <c r="N202" s="4"/>
      <c r="O202" s="4"/>
      <c r="P202" s="4"/>
      <c r="Q202" s="4"/>
      <c r="R202" s="5"/>
    </row>
    <row r="203" spans="1:18" x14ac:dyDescent="0.2">
      <c r="A203" s="16"/>
      <c r="B203" s="4">
        <f>C202</f>
        <v>42685</v>
      </c>
      <c r="C203" s="19">
        <f t="shared" si="35"/>
        <v>42885</v>
      </c>
      <c r="D203" s="4">
        <v>200</v>
      </c>
      <c r="E203" s="48"/>
      <c r="F203" s="4"/>
      <c r="G203" s="19"/>
      <c r="H203" s="4">
        <v>176</v>
      </c>
      <c r="I203" s="5"/>
      <c r="J203" s="16"/>
      <c r="K203" s="3">
        <f t="shared" ref="K203" si="36">B203+H203</f>
        <v>42861</v>
      </c>
      <c r="L203" s="4">
        <f t="shared" ref="L203" si="37">C203</f>
        <v>42885</v>
      </c>
      <c r="M203" s="4">
        <f t="shared" ref="M203" si="38">L203-K203</f>
        <v>24</v>
      </c>
      <c r="N203" s="4"/>
      <c r="O203" s="4"/>
      <c r="P203" s="4">
        <v>0</v>
      </c>
      <c r="Q203" s="4">
        <v>24</v>
      </c>
      <c r="R203" s="5"/>
    </row>
    <row r="204" spans="1:18" x14ac:dyDescent="0.2">
      <c r="A204" s="16"/>
      <c r="B204" s="4">
        <f>C203</f>
        <v>42885</v>
      </c>
      <c r="C204" s="19">
        <f t="shared" si="35"/>
        <v>43085</v>
      </c>
      <c r="D204" s="4">
        <v>200</v>
      </c>
      <c r="E204" s="48"/>
      <c r="F204" s="19"/>
      <c r="G204" s="19"/>
      <c r="H204" s="19">
        <v>200</v>
      </c>
      <c r="I204" s="5"/>
      <c r="J204" s="16"/>
      <c r="K204" s="3"/>
      <c r="L204" s="4"/>
      <c r="M204" s="4"/>
      <c r="N204" s="4"/>
      <c r="O204" s="4"/>
      <c r="P204" s="4"/>
      <c r="Q204" s="4"/>
      <c r="R204" s="5"/>
    </row>
    <row r="205" spans="1:18" x14ac:dyDescent="0.2">
      <c r="A205" s="16"/>
      <c r="B205" s="4">
        <f>C204</f>
        <v>43085</v>
      </c>
      <c r="C205" s="19">
        <f t="shared" si="35"/>
        <v>43285</v>
      </c>
      <c r="D205" s="4">
        <v>200</v>
      </c>
      <c r="E205" s="47"/>
      <c r="F205" s="4"/>
      <c r="G205" s="19"/>
      <c r="H205" s="19">
        <v>200</v>
      </c>
      <c r="I205" s="5"/>
      <c r="J205" s="16"/>
      <c r="K205" s="3"/>
      <c r="L205" s="4"/>
      <c r="M205" s="4"/>
      <c r="N205" s="4"/>
      <c r="O205" s="4"/>
      <c r="P205" s="4"/>
      <c r="Q205" s="4"/>
      <c r="R205" s="5"/>
    </row>
    <row r="206" spans="1:18" x14ac:dyDescent="0.2">
      <c r="A206" s="17"/>
      <c r="B206" s="7">
        <f>C205</f>
        <v>43285</v>
      </c>
      <c r="C206" s="69">
        <v>43408</v>
      </c>
      <c r="D206" s="7">
        <f>C206-B206</f>
        <v>123</v>
      </c>
      <c r="E206" s="7"/>
      <c r="F206" s="7"/>
      <c r="G206" s="46"/>
      <c r="H206" s="7">
        <v>123</v>
      </c>
      <c r="I206" s="8"/>
      <c r="J206" s="17"/>
      <c r="K206" s="6"/>
      <c r="L206" s="7"/>
      <c r="M206" s="7"/>
      <c r="N206" s="7"/>
      <c r="O206" s="7"/>
      <c r="P206" s="7"/>
      <c r="Q206" s="7"/>
      <c r="R206" s="8"/>
    </row>
    <row r="207" spans="1:18" x14ac:dyDescent="0.2">
      <c r="A207" s="16" t="s">
        <v>33</v>
      </c>
      <c r="B207" s="4"/>
      <c r="C207" s="4"/>
      <c r="D207" s="4"/>
      <c r="E207" s="4"/>
      <c r="F207" s="4"/>
      <c r="G207" s="5"/>
      <c r="H207" s="35">
        <f>SUM(H201:H206)</f>
        <v>1099</v>
      </c>
      <c r="I207" s="35"/>
      <c r="J207" s="16" t="s">
        <v>33</v>
      </c>
      <c r="K207" s="3"/>
      <c r="L207" s="4"/>
      <c r="M207" s="4"/>
      <c r="N207" s="4"/>
      <c r="O207" s="4"/>
      <c r="P207" s="5"/>
      <c r="Q207" s="14">
        <f>SUM(Q199:Q205)</f>
        <v>24</v>
      </c>
      <c r="R207" s="35"/>
    </row>
    <row r="208" spans="1:18" x14ac:dyDescent="0.2">
      <c r="A208" s="17" t="s">
        <v>36</v>
      </c>
      <c r="B208" s="7"/>
      <c r="C208" s="7"/>
      <c r="D208" s="7"/>
      <c r="E208" s="7"/>
      <c r="F208" s="7"/>
      <c r="G208" s="7"/>
      <c r="H208" s="26">
        <f>B201+H207</f>
        <v>43384</v>
      </c>
      <c r="I208" s="14"/>
      <c r="J208" s="17" t="s">
        <v>36</v>
      </c>
      <c r="K208" s="6"/>
      <c r="L208" s="7"/>
      <c r="M208" s="7"/>
      <c r="N208" s="7"/>
      <c r="O208" s="7"/>
      <c r="P208" s="8"/>
      <c r="Q208" s="68">
        <f>H208+Q207</f>
        <v>43408</v>
      </c>
      <c r="R208" s="14"/>
    </row>
    <row r="211" spans="7:9" x14ac:dyDescent="0.2">
      <c r="G211" s="23" t="s">
        <v>42</v>
      </c>
      <c r="H211" s="23">
        <v>23766</v>
      </c>
      <c r="I211" s="67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AF52-D5A5-E245-9092-FC059DDB247C}">
  <dimension ref="A1:AF177"/>
  <sheetViews>
    <sheetView topLeftCell="A142" workbookViewId="0">
      <selection activeCell="R168" sqref="J165:R168"/>
    </sheetView>
  </sheetViews>
  <sheetFormatPr baseColWidth="10" defaultRowHeight="16" x14ac:dyDescent="0.2"/>
  <cols>
    <col min="1" max="1" width="17.6640625" customWidth="1"/>
    <col min="5" max="5" width="20.6640625" customWidth="1"/>
    <col min="9" max="9" width="12.6640625" customWidth="1"/>
    <col min="10" max="10" width="18.6640625" customWidth="1"/>
    <col min="16" max="16" width="14.6640625" customWidth="1"/>
    <col min="18" max="18" width="11.33203125" customWidth="1"/>
  </cols>
  <sheetData>
    <row r="1" spans="1:32" x14ac:dyDescent="0.2">
      <c r="A1" t="s">
        <v>33</v>
      </c>
      <c r="B1" s="9">
        <v>43408</v>
      </c>
    </row>
    <row r="2" spans="1:32" x14ac:dyDescent="0.2">
      <c r="A2" s="10" t="s">
        <v>35</v>
      </c>
      <c r="B2" s="11"/>
      <c r="C2" s="11"/>
      <c r="D2" s="11"/>
      <c r="E2" s="11"/>
      <c r="F2" s="12"/>
    </row>
    <row r="3" spans="1:32" x14ac:dyDescent="0.2">
      <c r="A3" s="3" t="s">
        <v>34</v>
      </c>
      <c r="B3" s="4">
        <v>0</v>
      </c>
      <c r="C3" s="4">
        <v>922</v>
      </c>
      <c r="D3" s="4"/>
      <c r="E3" s="4"/>
      <c r="F3" s="5"/>
    </row>
    <row r="4" spans="1:32" x14ac:dyDescent="0.2">
      <c r="A4" s="18" t="s">
        <v>0</v>
      </c>
      <c r="B4" s="7">
        <v>922</v>
      </c>
      <c r="C4" s="7">
        <v>1085</v>
      </c>
      <c r="D4" s="7"/>
      <c r="E4" s="7" t="s">
        <v>14</v>
      </c>
      <c r="F4" s="8" t="s">
        <v>2</v>
      </c>
    </row>
    <row r="5" spans="1:32" x14ac:dyDescent="0.2">
      <c r="A5" s="32">
        <v>44703</v>
      </c>
      <c r="R5" s="32">
        <v>44705</v>
      </c>
    </row>
    <row r="6" spans="1:32" x14ac:dyDescent="0.2">
      <c r="A6" s="10" t="s">
        <v>32</v>
      </c>
      <c r="B6" s="11" t="s">
        <v>31</v>
      </c>
      <c r="C6" s="11"/>
      <c r="D6" s="11"/>
      <c r="E6" s="11" t="s">
        <v>24</v>
      </c>
      <c r="F6" s="11" t="s">
        <v>48</v>
      </c>
      <c r="G6" s="11" t="s">
        <v>49</v>
      </c>
      <c r="H6" s="11" t="s">
        <v>22</v>
      </c>
      <c r="I6" s="12" t="s">
        <v>23</v>
      </c>
      <c r="J6" s="10" t="s">
        <v>32</v>
      </c>
      <c r="K6" s="11" t="s">
        <v>50</v>
      </c>
      <c r="L6" s="11"/>
      <c r="M6" s="11" t="s">
        <v>1</v>
      </c>
      <c r="N6" s="11" t="s">
        <v>3</v>
      </c>
      <c r="O6" s="11" t="s">
        <v>22</v>
      </c>
      <c r="P6" s="11" t="s">
        <v>23</v>
      </c>
      <c r="Q6" s="12" t="s">
        <v>24</v>
      </c>
      <c r="R6" s="71" t="s">
        <v>26</v>
      </c>
      <c r="S6" s="10" t="s">
        <v>1</v>
      </c>
      <c r="T6" s="11" t="s">
        <v>3</v>
      </c>
      <c r="U6" s="11" t="s">
        <v>22</v>
      </c>
      <c r="V6" s="11" t="s">
        <v>23</v>
      </c>
      <c r="W6" s="12" t="s">
        <v>24</v>
      </c>
      <c r="X6" s="10" t="s">
        <v>32</v>
      </c>
      <c r="Y6" s="1" t="s">
        <v>31</v>
      </c>
      <c r="Z6" s="1"/>
      <c r="AA6" s="21" t="s">
        <v>42</v>
      </c>
      <c r="AB6" s="1" t="s">
        <v>48</v>
      </c>
      <c r="AC6" s="1" t="s">
        <v>49</v>
      </c>
      <c r="AD6" s="11" t="s">
        <v>22</v>
      </c>
      <c r="AE6" s="1" t="s">
        <v>46</v>
      </c>
      <c r="AF6" s="23" t="s">
        <v>24</v>
      </c>
    </row>
    <row r="7" spans="1:32" x14ac:dyDescent="0.2">
      <c r="A7" s="15" t="s">
        <v>4</v>
      </c>
      <c r="B7" s="1">
        <v>1085</v>
      </c>
      <c r="C7" s="1">
        <v>1585</v>
      </c>
      <c r="D7" s="1"/>
      <c r="E7" s="1" t="s">
        <v>81</v>
      </c>
      <c r="F7" s="1" t="s">
        <v>5</v>
      </c>
      <c r="G7" s="1" t="s">
        <v>13</v>
      </c>
      <c r="H7" s="1">
        <v>0</v>
      </c>
      <c r="I7" s="1">
        <v>186</v>
      </c>
      <c r="J7" s="15" t="s">
        <v>16</v>
      </c>
      <c r="K7" s="4">
        <f>B7+I7</f>
        <v>1271</v>
      </c>
      <c r="L7" s="4">
        <f>C7</f>
        <v>1585</v>
      </c>
      <c r="M7" s="4" t="s">
        <v>20</v>
      </c>
      <c r="N7" s="4" t="s">
        <v>21</v>
      </c>
      <c r="O7" s="4">
        <v>0</v>
      </c>
      <c r="P7" s="4">
        <v>0</v>
      </c>
      <c r="Q7" s="5" t="s">
        <v>25</v>
      </c>
      <c r="R7" s="72"/>
      <c r="S7" s="3" t="s">
        <v>27</v>
      </c>
      <c r="T7" s="4" t="s">
        <v>37</v>
      </c>
      <c r="U7" s="4">
        <v>0</v>
      </c>
      <c r="V7" s="4">
        <v>202</v>
      </c>
      <c r="W7" s="5" t="s">
        <v>80</v>
      </c>
      <c r="X7" s="74" t="s">
        <v>38</v>
      </c>
      <c r="Y7" s="22">
        <f>$K$7+$V$7</f>
        <v>1473</v>
      </c>
      <c r="Z7" s="21">
        <v>1585</v>
      </c>
      <c r="AA7" s="1">
        <f>Z7-Y7</f>
        <v>112</v>
      </c>
      <c r="AB7" s="1" t="s">
        <v>45</v>
      </c>
      <c r="AC7" s="1" t="s">
        <v>47</v>
      </c>
      <c r="AD7" s="1">
        <v>0</v>
      </c>
      <c r="AE7" s="1">
        <v>233</v>
      </c>
      <c r="AF7" s="2"/>
    </row>
    <row r="8" spans="1:32" x14ac:dyDescent="0.2">
      <c r="A8" s="16" t="s">
        <v>7</v>
      </c>
      <c r="B8" s="4">
        <v>1585</v>
      </c>
      <c r="C8" s="4">
        <v>2085</v>
      </c>
      <c r="D8" s="4"/>
      <c r="E8" s="4" t="s">
        <v>15</v>
      </c>
      <c r="F8" s="4" t="s">
        <v>8</v>
      </c>
      <c r="G8" s="4" t="s">
        <v>13</v>
      </c>
      <c r="H8" s="4">
        <v>0</v>
      </c>
      <c r="I8" s="4">
        <v>178</v>
      </c>
      <c r="J8" s="16" t="s">
        <v>17</v>
      </c>
      <c r="K8" s="4">
        <f t="shared" ref="K8:K10" si="0">B8+I8</f>
        <v>1763</v>
      </c>
      <c r="L8" s="4">
        <f>C8</f>
        <v>2085</v>
      </c>
      <c r="M8" s="4" t="s">
        <v>20</v>
      </c>
      <c r="N8" s="4" t="s">
        <v>82</v>
      </c>
      <c r="O8" s="4">
        <v>0</v>
      </c>
      <c r="P8" s="4">
        <v>0</v>
      </c>
      <c r="Q8" s="5" t="s">
        <v>25</v>
      </c>
      <c r="R8" s="72"/>
      <c r="S8" s="3" t="s">
        <v>28</v>
      </c>
      <c r="T8" s="4"/>
      <c r="U8" s="4">
        <v>0</v>
      </c>
      <c r="V8" s="4">
        <v>201</v>
      </c>
      <c r="W8" s="5" t="s">
        <v>80</v>
      </c>
      <c r="X8" s="75"/>
      <c r="Y8" s="6">
        <f>K8+V8</f>
        <v>1964</v>
      </c>
      <c r="Z8" s="20">
        <v>2085</v>
      </c>
      <c r="AA8" s="7">
        <f t="shared" ref="AA8:AA10" si="1">Z8-Y8</f>
        <v>121</v>
      </c>
      <c r="AB8" s="7"/>
      <c r="AC8" s="7" t="s">
        <v>47</v>
      </c>
      <c r="AD8" s="7">
        <v>0</v>
      </c>
      <c r="AE8" s="7"/>
      <c r="AF8" s="8"/>
    </row>
    <row r="9" spans="1:32" x14ac:dyDescent="0.2">
      <c r="A9" s="16" t="s">
        <v>9</v>
      </c>
      <c r="B9" s="4">
        <v>2085</v>
      </c>
      <c r="C9" s="4">
        <v>2585</v>
      </c>
      <c r="D9" s="4"/>
      <c r="E9" s="4" t="s">
        <v>6</v>
      </c>
      <c r="F9" s="4" t="s">
        <v>10</v>
      </c>
      <c r="G9" s="4" t="s">
        <v>13</v>
      </c>
      <c r="H9" s="4">
        <v>0</v>
      </c>
      <c r="I9" s="4">
        <v>163</v>
      </c>
      <c r="J9" s="16" t="s">
        <v>18</v>
      </c>
      <c r="K9" s="4">
        <f t="shared" si="0"/>
        <v>2248</v>
      </c>
      <c r="L9" s="4">
        <f t="shared" ref="L9:L10" si="2">C9</f>
        <v>2585</v>
      </c>
      <c r="M9" s="4" t="s">
        <v>20</v>
      </c>
      <c r="N9" s="4" t="s">
        <v>83</v>
      </c>
      <c r="O9" s="4">
        <v>0</v>
      </c>
      <c r="P9" s="4">
        <v>0</v>
      </c>
      <c r="Q9" s="5" t="s">
        <v>25</v>
      </c>
      <c r="R9" s="72"/>
      <c r="S9" s="3" t="s">
        <v>29</v>
      </c>
      <c r="T9" s="4"/>
      <c r="U9" s="4">
        <v>0</v>
      </c>
      <c r="V9" s="4">
        <v>194</v>
      </c>
      <c r="W9" s="5" t="s">
        <v>80</v>
      </c>
      <c r="X9" s="74" t="s">
        <v>39</v>
      </c>
      <c r="Y9" s="10">
        <f t="shared" ref="Y9:Y10" si="3">K9+V9</f>
        <v>2442</v>
      </c>
      <c r="Z9" s="21">
        <v>2585</v>
      </c>
      <c r="AA9" s="1">
        <f t="shared" si="1"/>
        <v>143</v>
      </c>
      <c r="AB9" s="1" t="s">
        <v>43</v>
      </c>
      <c r="AC9" s="1" t="s">
        <v>47</v>
      </c>
      <c r="AD9" s="1">
        <v>0</v>
      </c>
      <c r="AE9" s="1">
        <f>AA9+AA10</f>
        <v>282</v>
      </c>
      <c r="AF9" s="2"/>
    </row>
    <row r="10" spans="1:32" x14ac:dyDescent="0.2">
      <c r="A10" s="17" t="s">
        <v>11</v>
      </c>
      <c r="B10" s="7">
        <v>2585</v>
      </c>
      <c r="C10" s="29">
        <v>3085</v>
      </c>
      <c r="D10" s="7"/>
      <c r="E10" s="7" t="s">
        <v>15</v>
      </c>
      <c r="F10" s="7" t="s">
        <v>12</v>
      </c>
      <c r="G10" s="7" t="s">
        <v>13</v>
      </c>
      <c r="H10" s="7">
        <v>0</v>
      </c>
      <c r="I10" s="7">
        <v>154</v>
      </c>
      <c r="J10" s="17" t="s">
        <v>19</v>
      </c>
      <c r="K10" s="7">
        <f t="shared" si="0"/>
        <v>2739</v>
      </c>
      <c r="L10" s="7">
        <f t="shared" si="2"/>
        <v>3085</v>
      </c>
      <c r="M10" s="7" t="s">
        <v>20</v>
      </c>
      <c r="N10" s="4" t="s">
        <v>84</v>
      </c>
      <c r="O10" s="7">
        <v>0</v>
      </c>
      <c r="P10" s="7">
        <v>0</v>
      </c>
      <c r="Q10" s="5" t="s">
        <v>25</v>
      </c>
      <c r="R10" s="73"/>
      <c r="S10" s="6" t="s">
        <v>30</v>
      </c>
      <c r="T10" s="7"/>
      <c r="U10" s="7">
        <v>0</v>
      </c>
      <c r="V10" s="7">
        <v>207</v>
      </c>
      <c r="W10" s="8" t="s">
        <v>80</v>
      </c>
      <c r="X10" s="75"/>
      <c r="Y10" s="6">
        <f t="shared" si="3"/>
        <v>2946</v>
      </c>
      <c r="Z10" s="20">
        <v>3085</v>
      </c>
      <c r="AA10" s="7">
        <f t="shared" si="1"/>
        <v>139</v>
      </c>
      <c r="AB10" s="7"/>
      <c r="AC10" s="7" t="s">
        <v>47</v>
      </c>
      <c r="AD10" s="7">
        <v>0</v>
      </c>
      <c r="AE10" s="7"/>
      <c r="AF10" s="8"/>
    </row>
    <row r="11" spans="1:32" x14ac:dyDescent="0.2">
      <c r="A11" s="15" t="s">
        <v>33</v>
      </c>
      <c r="B11" s="1"/>
      <c r="C11" s="1"/>
      <c r="D11" s="1"/>
      <c r="E11" s="1"/>
      <c r="F11" s="1"/>
      <c r="G11" s="1"/>
      <c r="H11" s="1"/>
      <c r="I11" s="13">
        <f>SUM(I7:I10)</f>
        <v>681</v>
      </c>
      <c r="J11" s="13"/>
      <c r="K11" s="1"/>
      <c r="L11" s="1"/>
      <c r="M11" s="1"/>
      <c r="N11" s="1"/>
      <c r="O11" s="1"/>
      <c r="P11" s="13">
        <f>SUM(P7:P10)</f>
        <v>0</v>
      </c>
      <c r="Q11" s="13"/>
      <c r="R11" s="1"/>
      <c r="S11" s="1"/>
      <c r="T11" s="1"/>
      <c r="U11" s="1"/>
      <c r="V11" s="13">
        <f>SUM(V7:V10)</f>
        <v>804</v>
      </c>
      <c r="W11" s="2"/>
      <c r="X11" s="22"/>
      <c r="Y11" s="4"/>
      <c r="Z11" s="4"/>
      <c r="AA11" s="4"/>
      <c r="AB11" s="4"/>
      <c r="AC11" s="4"/>
      <c r="AD11" s="4"/>
      <c r="AE11" s="13">
        <f>SUM(AE7:AE10)</f>
        <v>515</v>
      </c>
      <c r="AF11" s="2"/>
    </row>
    <row r="12" spans="1:32" x14ac:dyDescent="0.2">
      <c r="A12" s="17" t="s">
        <v>36</v>
      </c>
      <c r="B12" s="7"/>
      <c r="C12" s="7"/>
      <c r="D12" s="7"/>
      <c r="E12" s="7"/>
      <c r="F12" s="7"/>
      <c r="G12" s="7"/>
      <c r="H12" s="7"/>
      <c r="I12" s="14">
        <f>I11+C4</f>
        <v>1766</v>
      </c>
      <c r="J12" s="14"/>
      <c r="K12" s="7"/>
      <c r="L12" s="7"/>
      <c r="M12" s="7"/>
      <c r="N12" s="7"/>
      <c r="O12" s="7"/>
      <c r="P12" s="14">
        <f>P11+I12</f>
        <v>1766</v>
      </c>
      <c r="Q12" s="14"/>
      <c r="R12" s="7"/>
      <c r="S12" s="7"/>
      <c r="T12" s="7"/>
      <c r="U12" s="7"/>
      <c r="V12" s="14">
        <f>V11+P12</f>
        <v>2570</v>
      </c>
      <c r="W12" s="8"/>
      <c r="X12" s="6"/>
      <c r="Y12" s="7"/>
      <c r="Z12" s="7"/>
      <c r="AA12" s="7"/>
      <c r="AB12" s="7"/>
      <c r="AC12" s="7"/>
      <c r="AD12" s="7"/>
      <c r="AE12" s="28">
        <f>AE11+V12</f>
        <v>3085</v>
      </c>
      <c r="AF12" s="8"/>
    </row>
    <row r="13" spans="1:32" x14ac:dyDescent="0.2">
      <c r="A13" s="32">
        <v>44704</v>
      </c>
    </row>
    <row r="14" spans="1:32" x14ac:dyDescent="0.2">
      <c r="A14" s="10" t="s">
        <v>32</v>
      </c>
      <c r="B14" s="1" t="s">
        <v>31</v>
      </c>
      <c r="C14" s="1"/>
      <c r="D14" s="21" t="s">
        <v>42</v>
      </c>
      <c r="E14" s="1" t="s">
        <v>48</v>
      </c>
      <c r="F14" s="1" t="s">
        <v>49</v>
      </c>
      <c r="G14" s="11" t="s">
        <v>22</v>
      </c>
      <c r="H14" s="2" t="s">
        <v>46</v>
      </c>
      <c r="I14" s="13" t="s">
        <v>24</v>
      </c>
    </row>
    <row r="15" spans="1:32" x14ac:dyDescent="0.2">
      <c r="A15" s="15" t="s">
        <v>40</v>
      </c>
      <c r="B15" s="1">
        <v>3085</v>
      </c>
      <c r="C15" s="24">
        <v>3285</v>
      </c>
      <c r="D15" s="1">
        <v>200</v>
      </c>
      <c r="E15" s="25" t="s">
        <v>44</v>
      </c>
      <c r="F15" s="1" t="s">
        <v>47</v>
      </c>
      <c r="G15" s="1">
        <v>0</v>
      </c>
      <c r="H15" s="13">
        <v>200</v>
      </c>
      <c r="I15" s="13"/>
    </row>
    <row r="16" spans="1:32" x14ac:dyDescent="0.2">
      <c r="A16" s="17" t="s">
        <v>41</v>
      </c>
      <c r="B16" s="7">
        <v>3285</v>
      </c>
      <c r="C16" s="30">
        <v>3485</v>
      </c>
      <c r="D16" s="7">
        <v>200</v>
      </c>
      <c r="E16" s="7" t="s">
        <v>43</v>
      </c>
      <c r="F16" s="7" t="s">
        <v>47</v>
      </c>
      <c r="G16" s="7">
        <v>0</v>
      </c>
      <c r="H16" s="26">
        <v>200</v>
      </c>
      <c r="I16" s="14"/>
    </row>
    <row r="17" spans="1:18" x14ac:dyDescent="0.2">
      <c r="A17" s="15" t="s">
        <v>33</v>
      </c>
      <c r="B17" s="1"/>
      <c r="C17" s="1"/>
      <c r="D17" s="1"/>
      <c r="E17" s="1"/>
      <c r="F17" s="4"/>
      <c r="G17" s="1"/>
      <c r="H17" s="13">
        <f>SUM(H15:H16)</f>
        <v>400</v>
      </c>
      <c r="I17" s="13"/>
    </row>
    <row r="18" spans="1:18" x14ac:dyDescent="0.2">
      <c r="A18" s="17" t="s">
        <v>36</v>
      </c>
      <c r="B18" s="7"/>
      <c r="C18" s="7"/>
      <c r="D18" s="7"/>
      <c r="E18" s="7"/>
      <c r="F18" s="7"/>
      <c r="G18" s="7"/>
      <c r="H18" s="28">
        <f>AE12+H17</f>
        <v>3485</v>
      </c>
      <c r="I18" s="14"/>
    </row>
    <row r="19" spans="1:18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8" x14ac:dyDescent="0.2">
      <c r="A20" s="31">
        <v>44704</v>
      </c>
      <c r="B20" s="4"/>
      <c r="C20" s="4"/>
      <c r="D20" s="4"/>
      <c r="E20" s="4"/>
      <c r="F20" s="4"/>
      <c r="G20" s="4"/>
      <c r="H20" s="4"/>
      <c r="I20" s="4"/>
      <c r="J20" s="31">
        <v>44705</v>
      </c>
    </row>
    <row r="21" spans="1:18" x14ac:dyDescent="0.2">
      <c r="A21" s="10" t="s">
        <v>32</v>
      </c>
      <c r="B21" s="10" t="s">
        <v>50</v>
      </c>
      <c r="C21" s="11"/>
      <c r="D21" s="11" t="s">
        <v>79</v>
      </c>
      <c r="E21" s="11" t="s">
        <v>1</v>
      </c>
      <c r="F21" s="11" t="s">
        <v>3</v>
      </c>
      <c r="G21" s="11" t="s">
        <v>22</v>
      </c>
      <c r="H21" s="11" t="s">
        <v>46</v>
      </c>
      <c r="I21" s="12" t="s">
        <v>24</v>
      </c>
      <c r="J21" s="10" t="s">
        <v>32</v>
      </c>
      <c r="K21" s="22" t="s">
        <v>50</v>
      </c>
      <c r="L21" s="1"/>
      <c r="M21" s="11" t="s">
        <v>42</v>
      </c>
      <c r="N21" s="1" t="s">
        <v>1</v>
      </c>
      <c r="O21" s="1" t="s">
        <v>3</v>
      </c>
      <c r="P21" s="11" t="s">
        <v>22</v>
      </c>
      <c r="Q21" s="11" t="s">
        <v>46</v>
      </c>
      <c r="R21" s="12" t="s">
        <v>24</v>
      </c>
    </row>
    <row r="22" spans="1:18" x14ac:dyDescent="0.2">
      <c r="A22" s="27" t="s">
        <v>51</v>
      </c>
      <c r="B22" s="3">
        <v>3485</v>
      </c>
      <c r="C22" s="4">
        <f>B22+200</f>
        <v>3685</v>
      </c>
      <c r="D22">
        <f>C22-B22</f>
        <v>200</v>
      </c>
      <c r="E22" s="4" t="s">
        <v>58</v>
      </c>
      <c r="F22" s="19" t="s">
        <v>59</v>
      </c>
      <c r="G22" s="4">
        <v>0</v>
      </c>
      <c r="H22" s="4">
        <v>85</v>
      </c>
      <c r="I22" s="5" t="s">
        <v>80</v>
      </c>
      <c r="J22" s="27" t="s">
        <v>62</v>
      </c>
      <c r="K22" s="22">
        <f>B22+H22</f>
        <v>3570</v>
      </c>
      <c r="L22" s="1">
        <f>C22</f>
        <v>3685</v>
      </c>
      <c r="M22" s="1">
        <f>L22-K22</f>
        <v>115</v>
      </c>
      <c r="N22" s="1" t="s">
        <v>68</v>
      </c>
      <c r="O22" s="25" t="s">
        <v>70</v>
      </c>
      <c r="P22" s="1">
        <v>0</v>
      </c>
      <c r="Q22" s="1">
        <v>115</v>
      </c>
      <c r="R22" s="2"/>
    </row>
    <row r="23" spans="1:18" x14ac:dyDescent="0.2">
      <c r="A23" s="27" t="s">
        <v>52</v>
      </c>
      <c r="B23" s="3">
        <f>C22</f>
        <v>3685</v>
      </c>
      <c r="C23" s="4">
        <f>B23+200</f>
        <v>3885</v>
      </c>
      <c r="D23">
        <f t="shared" ref="D23:D27" si="4">C23-B23</f>
        <v>200</v>
      </c>
      <c r="E23" s="4" t="s">
        <v>58</v>
      </c>
      <c r="F23" s="19" t="s">
        <v>59</v>
      </c>
      <c r="G23" s="4">
        <v>1</v>
      </c>
      <c r="H23" s="4">
        <v>0</v>
      </c>
      <c r="I23" s="5" t="s">
        <v>61</v>
      </c>
      <c r="J23" s="27" t="s">
        <v>63</v>
      </c>
      <c r="K23" s="3">
        <f t="shared" ref="K23:K27" si="5">B23+H23</f>
        <v>3685</v>
      </c>
      <c r="L23" s="4">
        <f t="shared" ref="L23:L27" si="6">C23</f>
        <v>3885</v>
      </c>
      <c r="M23" s="4">
        <f t="shared" ref="M23:M27" si="7">L23-K23</f>
        <v>200</v>
      </c>
      <c r="N23" s="4" t="s">
        <v>68</v>
      </c>
      <c r="O23" s="19" t="s">
        <v>70</v>
      </c>
      <c r="P23" s="4">
        <v>0</v>
      </c>
      <c r="Q23" s="4">
        <v>200</v>
      </c>
      <c r="R23" s="5"/>
    </row>
    <row r="24" spans="1:18" x14ac:dyDescent="0.2">
      <c r="A24" s="27" t="s">
        <v>53</v>
      </c>
      <c r="B24" s="3">
        <f t="shared" ref="B24:B27" si="8">C23</f>
        <v>3885</v>
      </c>
      <c r="C24" s="4">
        <f t="shared" ref="C24:C27" si="9">B24+200</f>
        <v>4085</v>
      </c>
      <c r="D24">
        <f t="shared" si="4"/>
        <v>200</v>
      </c>
      <c r="E24" s="4" t="s">
        <v>58</v>
      </c>
      <c r="F24" s="4" t="s">
        <v>60</v>
      </c>
      <c r="G24" s="4">
        <v>1</v>
      </c>
      <c r="H24" s="4">
        <v>0</v>
      </c>
      <c r="I24" s="5" t="s">
        <v>61</v>
      </c>
      <c r="J24" s="27" t="s">
        <v>64</v>
      </c>
      <c r="K24" s="3">
        <f t="shared" si="5"/>
        <v>3885</v>
      </c>
      <c r="L24" s="4">
        <f t="shared" si="6"/>
        <v>4085</v>
      </c>
      <c r="M24" s="4">
        <f t="shared" si="7"/>
        <v>200</v>
      </c>
      <c r="N24" s="4" t="s">
        <v>68</v>
      </c>
      <c r="O24" s="19" t="s">
        <v>70</v>
      </c>
      <c r="P24" s="4">
        <v>0</v>
      </c>
      <c r="Q24" s="4">
        <v>200</v>
      </c>
      <c r="R24" s="5"/>
    </row>
    <row r="25" spans="1:18" x14ac:dyDescent="0.2">
      <c r="A25" s="27" t="s">
        <v>54</v>
      </c>
      <c r="B25" s="3">
        <f t="shared" si="8"/>
        <v>4085</v>
      </c>
      <c r="C25" s="4">
        <f t="shared" si="9"/>
        <v>4285</v>
      </c>
      <c r="D25">
        <f t="shared" si="4"/>
        <v>200</v>
      </c>
      <c r="E25" s="4" t="s">
        <v>58</v>
      </c>
      <c r="F25" s="4" t="s">
        <v>60</v>
      </c>
      <c r="G25" s="4">
        <v>0</v>
      </c>
      <c r="H25" s="4">
        <v>98</v>
      </c>
      <c r="I25" s="19" t="s">
        <v>80</v>
      </c>
      <c r="J25" s="27" t="s">
        <v>65</v>
      </c>
      <c r="K25" s="3">
        <f t="shared" si="5"/>
        <v>4183</v>
      </c>
      <c r="L25" s="4">
        <f t="shared" si="6"/>
        <v>4285</v>
      </c>
      <c r="M25" s="4">
        <f t="shared" si="7"/>
        <v>102</v>
      </c>
      <c r="N25" s="19" t="s">
        <v>69</v>
      </c>
      <c r="O25" s="19" t="s">
        <v>71</v>
      </c>
      <c r="P25" s="19">
        <v>0</v>
      </c>
      <c r="Q25" s="19">
        <v>102</v>
      </c>
      <c r="R25" s="5"/>
    </row>
    <row r="26" spans="1:18" x14ac:dyDescent="0.2">
      <c r="A26" s="27" t="s">
        <v>55</v>
      </c>
      <c r="B26" s="3">
        <f t="shared" si="8"/>
        <v>4285</v>
      </c>
      <c r="C26" s="4">
        <f t="shared" si="9"/>
        <v>4485</v>
      </c>
      <c r="D26">
        <f t="shared" si="4"/>
        <v>200</v>
      </c>
      <c r="E26" s="4" t="s">
        <v>58</v>
      </c>
      <c r="F26" s="19" t="s">
        <v>59</v>
      </c>
      <c r="G26" s="4">
        <v>0</v>
      </c>
      <c r="H26" s="4">
        <v>104</v>
      </c>
      <c r="I26" s="5" t="s">
        <v>80</v>
      </c>
      <c r="J26" s="27" t="s">
        <v>66</v>
      </c>
      <c r="K26" s="3">
        <f t="shared" si="5"/>
        <v>4389</v>
      </c>
      <c r="L26" s="4">
        <f t="shared" si="6"/>
        <v>4485</v>
      </c>
      <c r="M26" s="4">
        <f t="shared" si="7"/>
        <v>96</v>
      </c>
      <c r="N26" s="19" t="s">
        <v>69</v>
      </c>
      <c r="O26" s="19" t="s">
        <v>72</v>
      </c>
      <c r="P26" s="19">
        <v>0</v>
      </c>
      <c r="Q26" s="19">
        <v>96</v>
      </c>
      <c r="R26" s="5"/>
    </row>
    <row r="27" spans="1:18" x14ac:dyDescent="0.2">
      <c r="A27" s="27" t="s">
        <v>56</v>
      </c>
      <c r="B27" s="6">
        <f t="shared" si="8"/>
        <v>4485</v>
      </c>
      <c r="C27" s="29">
        <f t="shared" si="9"/>
        <v>4685</v>
      </c>
      <c r="D27">
        <f t="shared" si="4"/>
        <v>200</v>
      </c>
      <c r="E27" s="7" t="s">
        <v>57</v>
      </c>
      <c r="F27" s="19" t="s">
        <v>59</v>
      </c>
      <c r="G27" s="7">
        <v>0</v>
      </c>
      <c r="H27" s="7">
        <v>120</v>
      </c>
      <c r="I27" s="8" t="s">
        <v>80</v>
      </c>
      <c r="J27" s="27" t="s">
        <v>67</v>
      </c>
      <c r="K27" s="6">
        <f t="shared" si="5"/>
        <v>4605</v>
      </c>
      <c r="L27" s="7">
        <f t="shared" si="6"/>
        <v>4685</v>
      </c>
      <c r="M27" s="4">
        <f t="shared" si="7"/>
        <v>80</v>
      </c>
      <c r="N27" s="7" t="s">
        <v>69</v>
      </c>
      <c r="O27" s="19" t="s">
        <v>72</v>
      </c>
      <c r="P27" s="7">
        <v>0</v>
      </c>
      <c r="Q27" s="7">
        <v>80</v>
      </c>
      <c r="R27" s="5"/>
    </row>
    <row r="28" spans="1:18" x14ac:dyDescent="0.2">
      <c r="A28" s="15" t="s">
        <v>33</v>
      </c>
      <c r="B28" s="1"/>
      <c r="C28" s="1"/>
      <c r="D28" s="1"/>
      <c r="E28" s="1"/>
      <c r="F28" s="1"/>
      <c r="G28" s="4"/>
      <c r="H28" s="13">
        <f>SUM(H22:H27)</f>
        <v>407</v>
      </c>
      <c r="I28" s="13"/>
      <c r="J28" s="15" t="s">
        <v>33</v>
      </c>
      <c r="K28" s="3"/>
      <c r="L28" s="4"/>
      <c r="M28" s="1"/>
      <c r="N28" s="1"/>
      <c r="O28" s="1"/>
      <c r="P28" s="4"/>
      <c r="Q28" s="13">
        <f>SUM(Q22:Q27)</f>
        <v>793</v>
      </c>
      <c r="R28" s="13"/>
    </row>
    <row r="29" spans="1:18" x14ac:dyDescent="0.2">
      <c r="A29" s="17" t="s">
        <v>36</v>
      </c>
      <c r="B29" s="7"/>
      <c r="C29" s="7"/>
      <c r="D29" s="7"/>
      <c r="E29" s="7"/>
      <c r="F29" s="7"/>
      <c r="G29" s="7"/>
      <c r="H29" s="26">
        <f>H18+H28</f>
        <v>3892</v>
      </c>
      <c r="I29" s="14"/>
      <c r="J29" s="17" t="s">
        <v>36</v>
      </c>
      <c r="K29" s="6"/>
      <c r="L29" s="7"/>
      <c r="M29" s="7"/>
      <c r="N29" s="7"/>
      <c r="O29" s="7"/>
      <c r="P29" s="7"/>
      <c r="Q29" s="28">
        <f>H29+Q28</f>
        <v>4685</v>
      </c>
      <c r="R29" s="14"/>
    </row>
    <row r="30" spans="1:18" x14ac:dyDescent="0.2">
      <c r="A30" s="32">
        <v>44705</v>
      </c>
    </row>
    <row r="31" spans="1:18" x14ac:dyDescent="0.2">
      <c r="A31" s="10" t="s">
        <v>32</v>
      </c>
      <c r="B31" s="10" t="s">
        <v>50</v>
      </c>
      <c r="C31" s="11"/>
      <c r="D31" s="11" t="s">
        <v>79</v>
      </c>
      <c r="E31" s="11" t="s">
        <v>1</v>
      </c>
      <c r="F31" s="11" t="s">
        <v>3</v>
      </c>
      <c r="G31" s="11" t="s">
        <v>22</v>
      </c>
      <c r="H31" s="11" t="s">
        <v>46</v>
      </c>
      <c r="I31" s="12" t="s">
        <v>24</v>
      </c>
      <c r="J31" s="10" t="s">
        <v>32</v>
      </c>
      <c r="K31" s="22" t="s">
        <v>50</v>
      </c>
      <c r="L31" s="1"/>
      <c r="M31" s="1" t="s">
        <v>42</v>
      </c>
      <c r="N31" s="1" t="s">
        <v>1</v>
      </c>
      <c r="O31" s="1" t="s">
        <v>3</v>
      </c>
      <c r="P31" s="11" t="s">
        <v>22</v>
      </c>
      <c r="Q31" s="11" t="s">
        <v>46</v>
      </c>
      <c r="R31" s="12" t="s">
        <v>24</v>
      </c>
    </row>
    <row r="32" spans="1:18" x14ac:dyDescent="0.2">
      <c r="A32" s="15" t="s">
        <v>73</v>
      </c>
      <c r="B32" s="33">
        <v>4685</v>
      </c>
      <c r="C32" s="33">
        <f>B32+D32</f>
        <v>4885</v>
      </c>
      <c r="D32">
        <v>200</v>
      </c>
      <c r="E32" t="s">
        <v>91</v>
      </c>
      <c r="G32">
        <v>0</v>
      </c>
      <c r="H32">
        <v>200</v>
      </c>
      <c r="I32" s="5"/>
      <c r="J32" s="27" t="s">
        <v>85</v>
      </c>
      <c r="K32" s="22"/>
      <c r="L32" s="1"/>
      <c r="M32" s="1"/>
      <c r="N32" s="1"/>
      <c r="O32" s="25"/>
      <c r="P32" s="1"/>
      <c r="Q32" s="1"/>
      <c r="R32" s="2"/>
    </row>
    <row r="33" spans="1:27" x14ac:dyDescent="0.2">
      <c r="A33" s="15" t="s">
        <v>74</v>
      </c>
      <c r="B33">
        <f>C32</f>
        <v>4885</v>
      </c>
      <c r="C33">
        <f>B33+D33</f>
        <v>5085</v>
      </c>
      <c r="D33">
        <v>200</v>
      </c>
      <c r="E33" t="s">
        <v>92</v>
      </c>
      <c r="F33" t="s">
        <v>93</v>
      </c>
      <c r="G33">
        <v>0</v>
      </c>
      <c r="H33">
        <v>200</v>
      </c>
      <c r="J33" s="27" t="s">
        <v>86</v>
      </c>
      <c r="K33" s="3"/>
      <c r="L33" s="4"/>
      <c r="M33" s="4"/>
      <c r="N33" s="4"/>
      <c r="O33" s="19"/>
      <c r="P33" s="4"/>
      <c r="Q33" s="4"/>
      <c r="R33" s="5"/>
    </row>
    <row r="34" spans="1:27" x14ac:dyDescent="0.2">
      <c r="A34" s="15" t="s">
        <v>75</v>
      </c>
      <c r="B34">
        <f t="shared" ref="B34:B37" si="10">C33</f>
        <v>5085</v>
      </c>
      <c r="C34">
        <f t="shared" ref="C34:C37" si="11">B34+D34</f>
        <v>5285</v>
      </c>
      <c r="D34">
        <v>200</v>
      </c>
      <c r="E34" t="s">
        <v>92</v>
      </c>
      <c r="F34" t="s">
        <v>93</v>
      </c>
      <c r="G34">
        <v>0</v>
      </c>
      <c r="H34">
        <v>200</v>
      </c>
      <c r="I34" s="5"/>
      <c r="J34" s="27" t="s">
        <v>87</v>
      </c>
      <c r="K34" s="3"/>
      <c r="L34" s="4"/>
      <c r="M34" s="4"/>
      <c r="N34" s="19"/>
      <c r="O34" s="19"/>
      <c r="P34" s="4"/>
      <c r="Q34" s="4"/>
      <c r="R34" s="5"/>
    </row>
    <row r="35" spans="1:27" x14ac:dyDescent="0.2">
      <c r="A35" s="15" t="s">
        <v>76</v>
      </c>
      <c r="B35">
        <f t="shared" si="10"/>
        <v>5285</v>
      </c>
      <c r="C35">
        <f t="shared" si="11"/>
        <v>5485</v>
      </c>
      <c r="D35">
        <v>200</v>
      </c>
      <c r="E35" t="s">
        <v>92</v>
      </c>
      <c r="F35" t="s">
        <v>93</v>
      </c>
      <c r="G35">
        <v>0</v>
      </c>
      <c r="H35">
        <v>200</v>
      </c>
      <c r="I35" s="5"/>
      <c r="J35" s="27" t="s">
        <v>88</v>
      </c>
      <c r="K35" s="3"/>
      <c r="L35" s="4"/>
      <c r="M35" s="4"/>
      <c r="N35" s="19"/>
      <c r="O35" s="19"/>
      <c r="P35" s="19"/>
      <c r="Q35" s="19"/>
      <c r="R35" s="5"/>
    </row>
    <row r="36" spans="1:27" x14ac:dyDescent="0.2">
      <c r="A36" s="15" t="s">
        <v>77</v>
      </c>
      <c r="B36">
        <f t="shared" si="10"/>
        <v>5485</v>
      </c>
      <c r="C36">
        <f t="shared" si="11"/>
        <v>5685</v>
      </c>
      <c r="D36">
        <v>200</v>
      </c>
      <c r="G36">
        <v>0</v>
      </c>
      <c r="H36">
        <v>200</v>
      </c>
      <c r="I36" s="5"/>
      <c r="J36" s="27" t="s">
        <v>89</v>
      </c>
      <c r="K36" s="3"/>
      <c r="L36" s="4"/>
      <c r="M36" s="4"/>
      <c r="N36" s="19"/>
      <c r="O36" s="19"/>
      <c r="P36" s="19"/>
      <c r="Q36" s="19"/>
      <c r="R36" s="5"/>
    </row>
    <row r="37" spans="1:27" x14ac:dyDescent="0.2">
      <c r="A37" s="18" t="s">
        <v>78</v>
      </c>
      <c r="B37">
        <f t="shared" si="10"/>
        <v>5685</v>
      </c>
      <c r="C37" s="33">
        <f t="shared" si="11"/>
        <v>5885</v>
      </c>
      <c r="D37">
        <v>200</v>
      </c>
      <c r="G37">
        <v>0</v>
      </c>
      <c r="H37">
        <v>200</v>
      </c>
      <c r="I37" s="8"/>
      <c r="J37" s="27" t="s">
        <v>90</v>
      </c>
      <c r="K37" s="6"/>
      <c r="L37" s="7"/>
      <c r="M37" s="4"/>
      <c r="N37" s="7"/>
      <c r="O37" s="19"/>
      <c r="P37" s="7"/>
      <c r="Q37" s="7"/>
      <c r="R37" s="5"/>
    </row>
    <row r="38" spans="1:27" x14ac:dyDescent="0.2">
      <c r="A38" s="15" t="s">
        <v>33</v>
      </c>
      <c r="B38" s="1"/>
      <c r="C38" s="1"/>
      <c r="D38" s="1"/>
      <c r="E38" s="1"/>
      <c r="F38" s="1"/>
      <c r="G38" s="2"/>
      <c r="H38" s="13">
        <f>SUM(H32:H37)</f>
        <v>1200</v>
      </c>
      <c r="I38" s="13"/>
      <c r="J38" s="15" t="s">
        <v>33</v>
      </c>
      <c r="K38" s="3"/>
      <c r="L38" s="4"/>
      <c r="M38" s="1"/>
      <c r="N38" s="1"/>
      <c r="O38" s="1"/>
      <c r="P38" s="4"/>
      <c r="Q38" s="13">
        <f>SUM(Q32:Q37)</f>
        <v>0</v>
      </c>
      <c r="R38" s="13"/>
    </row>
    <row r="39" spans="1:27" x14ac:dyDescent="0.2">
      <c r="A39" s="17" t="s">
        <v>36</v>
      </c>
      <c r="B39" s="7"/>
      <c r="C39" s="7"/>
      <c r="D39" s="7"/>
      <c r="E39" s="7"/>
      <c r="F39" s="7"/>
      <c r="G39" s="7"/>
      <c r="H39" s="26">
        <f>B32+H38</f>
        <v>5885</v>
      </c>
      <c r="I39" s="14"/>
      <c r="J39" s="17" t="s">
        <v>36</v>
      </c>
      <c r="K39" s="6"/>
      <c r="L39" s="7"/>
      <c r="M39" s="7"/>
      <c r="N39" s="7"/>
      <c r="O39" s="7"/>
      <c r="P39" s="7"/>
      <c r="Q39" s="28">
        <f>H39+Q38</f>
        <v>5885</v>
      </c>
      <c r="R39" s="14"/>
    </row>
    <row r="40" spans="1:27" x14ac:dyDescent="0.2">
      <c r="A40" s="32">
        <v>44709</v>
      </c>
      <c r="J40" s="32">
        <v>44710</v>
      </c>
    </row>
    <row r="41" spans="1:27" x14ac:dyDescent="0.2">
      <c r="A41" s="10" t="s">
        <v>32</v>
      </c>
      <c r="B41" s="10" t="s">
        <v>50</v>
      </c>
      <c r="C41" s="11"/>
      <c r="D41" s="11" t="s">
        <v>79</v>
      </c>
      <c r="E41" s="11" t="s">
        <v>1</v>
      </c>
      <c r="F41" s="11" t="s">
        <v>3</v>
      </c>
      <c r="G41" s="11" t="s">
        <v>22</v>
      </c>
      <c r="H41" s="11" t="s">
        <v>46</v>
      </c>
      <c r="I41" s="12" t="s">
        <v>24</v>
      </c>
      <c r="J41" s="10" t="s">
        <v>32</v>
      </c>
      <c r="K41" s="22" t="s">
        <v>50</v>
      </c>
      <c r="L41" s="1"/>
      <c r="M41" s="1" t="s">
        <v>42</v>
      </c>
      <c r="N41" s="1" t="s">
        <v>1</v>
      </c>
      <c r="O41" s="1" t="s">
        <v>3</v>
      </c>
      <c r="P41" s="1" t="s">
        <v>22</v>
      </c>
      <c r="Q41" s="1" t="s">
        <v>46</v>
      </c>
      <c r="R41" s="2" t="s">
        <v>24</v>
      </c>
      <c r="S41" s="10" t="s">
        <v>32</v>
      </c>
      <c r="T41" s="22" t="s">
        <v>50</v>
      </c>
      <c r="U41" s="1"/>
      <c r="V41" s="1" t="s">
        <v>42</v>
      </c>
      <c r="W41" s="1" t="s">
        <v>1</v>
      </c>
      <c r="X41" s="1" t="s">
        <v>3</v>
      </c>
      <c r="Y41" s="1" t="s">
        <v>22</v>
      </c>
      <c r="Z41" s="1" t="s">
        <v>46</v>
      </c>
      <c r="AA41" s="2" t="s">
        <v>24</v>
      </c>
    </row>
    <row r="42" spans="1:27" x14ac:dyDescent="0.2">
      <c r="A42" s="15"/>
      <c r="B42">
        <f>C37</f>
        <v>5885</v>
      </c>
      <c r="C42" s="34">
        <f>B42+D42</f>
        <v>6085</v>
      </c>
      <c r="D42">
        <v>200</v>
      </c>
      <c r="G42">
        <v>0</v>
      </c>
      <c r="H42">
        <v>200</v>
      </c>
      <c r="I42" s="5"/>
      <c r="J42" s="27"/>
      <c r="K42" s="22"/>
      <c r="L42" s="1"/>
      <c r="M42" s="1"/>
      <c r="N42" s="1"/>
      <c r="O42" s="25"/>
      <c r="P42" s="1"/>
      <c r="Q42" s="1"/>
      <c r="R42" s="2"/>
      <c r="S42" s="27"/>
      <c r="T42" s="22"/>
      <c r="U42" s="1"/>
      <c r="V42" s="1"/>
      <c r="W42" s="1"/>
      <c r="X42" s="25"/>
      <c r="Y42" s="1"/>
      <c r="Z42" s="1"/>
      <c r="AA42" s="2"/>
    </row>
    <row r="43" spans="1:27" x14ac:dyDescent="0.2">
      <c r="A43" s="15"/>
      <c r="B43">
        <f>C42</f>
        <v>6085</v>
      </c>
      <c r="C43">
        <f>B43+D43</f>
        <v>6285</v>
      </c>
      <c r="D43">
        <v>200</v>
      </c>
      <c r="G43">
        <v>1</v>
      </c>
      <c r="H43">
        <v>84</v>
      </c>
      <c r="I43" s="5"/>
      <c r="J43" s="27"/>
      <c r="K43" s="3">
        <f>B43+H43</f>
        <v>6169</v>
      </c>
      <c r="L43" s="4">
        <f>C43</f>
        <v>6285</v>
      </c>
      <c r="M43" s="4">
        <f>L43-K43</f>
        <v>116</v>
      </c>
      <c r="N43" s="4"/>
      <c r="O43" s="19"/>
      <c r="P43" s="4">
        <v>1</v>
      </c>
      <c r="Q43" s="39">
        <v>8</v>
      </c>
      <c r="R43" s="5" t="s">
        <v>97</v>
      </c>
      <c r="S43" s="27" t="s">
        <v>95</v>
      </c>
      <c r="T43" s="3">
        <f>K43+Q43</f>
        <v>6177</v>
      </c>
      <c r="U43" s="4">
        <f>L43</f>
        <v>6285</v>
      </c>
      <c r="V43" s="4">
        <f>U43-T43</f>
        <v>108</v>
      </c>
      <c r="W43" s="4"/>
      <c r="X43" s="19"/>
      <c r="Y43" s="4">
        <v>0</v>
      </c>
      <c r="Z43" s="19">
        <v>108</v>
      </c>
      <c r="AA43" s="5" t="s">
        <v>98</v>
      </c>
    </row>
    <row r="44" spans="1:27" x14ac:dyDescent="0.2">
      <c r="A44" s="15"/>
      <c r="B44">
        <f t="shared" ref="B44:B47" si="12">C43</f>
        <v>6285</v>
      </c>
      <c r="C44">
        <f t="shared" ref="C44:C47" si="13">B44+D44</f>
        <v>6485</v>
      </c>
      <c r="D44">
        <v>200</v>
      </c>
      <c r="G44">
        <v>137</v>
      </c>
      <c r="H44" t="s">
        <v>94</v>
      </c>
      <c r="I44" s="5"/>
      <c r="J44" s="27"/>
      <c r="K44" s="3">
        <f t="shared" ref="K44:K45" si="14">L43</f>
        <v>6285</v>
      </c>
      <c r="L44" s="4">
        <f t="shared" ref="L44:L45" si="15">K44+M44</f>
        <v>6285</v>
      </c>
      <c r="M44" s="4">
        <v>0</v>
      </c>
      <c r="N44" s="19"/>
      <c r="O44" s="19"/>
      <c r="P44" s="4">
        <v>0</v>
      </c>
      <c r="Q44" s="4">
        <v>200</v>
      </c>
      <c r="R44" s="5"/>
      <c r="S44" s="27"/>
      <c r="T44" s="3"/>
      <c r="U44" s="4"/>
      <c r="V44" s="4"/>
      <c r="W44" s="19"/>
      <c r="X44" s="19"/>
      <c r="Y44" s="4"/>
      <c r="Z44" s="19"/>
      <c r="AA44" s="5"/>
    </row>
    <row r="45" spans="1:27" x14ac:dyDescent="0.2">
      <c r="A45" s="15"/>
      <c r="B45">
        <f t="shared" si="12"/>
        <v>6485</v>
      </c>
      <c r="C45">
        <f t="shared" si="13"/>
        <v>6685</v>
      </c>
      <c r="D45">
        <v>200</v>
      </c>
      <c r="G45">
        <v>137</v>
      </c>
      <c r="H45" t="s">
        <v>94</v>
      </c>
      <c r="I45" s="5"/>
      <c r="J45" s="27"/>
      <c r="K45" s="3">
        <f t="shared" si="14"/>
        <v>6285</v>
      </c>
      <c r="L45" s="4">
        <f t="shared" si="15"/>
        <v>6285</v>
      </c>
      <c r="M45" s="4">
        <v>0</v>
      </c>
      <c r="N45" s="19"/>
      <c r="O45" s="19"/>
      <c r="P45" s="19">
        <v>0</v>
      </c>
      <c r="Q45" s="19">
        <v>200</v>
      </c>
      <c r="R45" s="5"/>
      <c r="S45" s="36"/>
      <c r="T45" s="3"/>
      <c r="U45" s="4"/>
      <c r="V45" s="4"/>
      <c r="W45" s="19"/>
      <c r="X45" s="19"/>
      <c r="Y45" s="19"/>
      <c r="Z45" s="19"/>
      <c r="AA45" s="5"/>
    </row>
    <row r="46" spans="1:27" x14ac:dyDescent="0.2">
      <c r="A46" s="15"/>
      <c r="B46">
        <f t="shared" si="12"/>
        <v>6685</v>
      </c>
      <c r="C46">
        <f t="shared" si="13"/>
        <v>6885</v>
      </c>
      <c r="D46">
        <v>200</v>
      </c>
      <c r="G46">
        <v>0</v>
      </c>
      <c r="H46">
        <v>151</v>
      </c>
      <c r="I46" s="5" t="s">
        <v>80</v>
      </c>
      <c r="J46" s="27"/>
      <c r="K46" s="3">
        <f>B46+H46</f>
        <v>6836</v>
      </c>
      <c r="L46" s="4">
        <f>C46</f>
        <v>6885</v>
      </c>
      <c r="M46" s="4">
        <f>L46-K46</f>
        <v>49</v>
      </c>
      <c r="N46" s="19"/>
      <c r="O46" s="19"/>
      <c r="P46" s="19">
        <v>0</v>
      </c>
      <c r="Q46" s="19">
        <f>M46</f>
        <v>49</v>
      </c>
      <c r="R46" s="5"/>
      <c r="S46" s="27"/>
      <c r="T46" s="3"/>
      <c r="U46" s="4"/>
      <c r="V46" s="4"/>
      <c r="W46" s="19"/>
      <c r="X46" s="19"/>
      <c r="Y46" s="19"/>
      <c r="Z46" s="19"/>
      <c r="AA46" s="5"/>
    </row>
    <row r="47" spans="1:27" x14ac:dyDescent="0.2">
      <c r="A47" s="15"/>
      <c r="B47">
        <f t="shared" si="12"/>
        <v>6885</v>
      </c>
      <c r="C47">
        <f t="shared" si="13"/>
        <v>7085</v>
      </c>
      <c r="D47">
        <v>200</v>
      </c>
      <c r="G47">
        <v>0</v>
      </c>
      <c r="H47">
        <v>158</v>
      </c>
      <c r="I47" s="5" t="s">
        <v>80</v>
      </c>
      <c r="J47" s="27"/>
      <c r="K47" s="3">
        <f>B47+H47</f>
        <v>7043</v>
      </c>
      <c r="L47" s="4">
        <f t="shared" ref="L47:L48" si="16">C47</f>
        <v>7085</v>
      </c>
      <c r="M47" s="4">
        <f t="shared" ref="M47:M48" si="17">L47-K47</f>
        <v>42</v>
      </c>
      <c r="N47" s="4"/>
      <c r="O47" s="19"/>
      <c r="P47" s="19">
        <v>0</v>
      </c>
      <c r="Q47" s="19">
        <f>M47</f>
        <v>42</v>
      </c>
      <c r="R47" s="5"/>
      <c r="S47" s="38"/>
      <c r="T47" s="3"/>
      <c r="U47" s="4"/>
      <c r="V47" s="4"/>
      <c r="W47" s="4"/>
      <c r="X47" s="19"/>
      <c r="Y47" s="4"/>
      <c r="Z47" s="4"/>
      <c r="AA47" s="5"/>
    </row>
    <row r="48" spans="1:27" x14ac:dyDescent="0.2">
      <c r="A48" s="15"/>
      <c r="B48">
        <f>C47</f>
        <v>7085</v>
      </c>
      <c r="C48" s="33">
        <f>B48+D48</f>
        <v>7285</v>
      </c>
      <c r="D48">
        <v>200</v>
      </c>
      <c r="G48">
        <v>1</v>
      </c>
      <c r="H48">
        <v>0</v>
      </c>
      <c r="I48" s="8" t="s">
        <v>96</v>
      </c>
      <c r="J48" s="27"/>
      <c r="K48" s="40">
        <f t="shared" ref="K48" si="18">B48+H48</f>
        <v>7085</v>
      </c>
      <c r="L48" s="41">
        <f t="shared" si="16"/>
        <v>7285</v>
      </c>
      <c r="M48" s="4">
        <f t="shared" si="17"/>
        <v>200</v>
      </c>
      <c r="N48" s="4"/>
      <c r="O48" s="19"/>
      <c r="P48" s="19">
        <v>0</v>
      </c>
      <c r="Q48" s="19">
        <v>200</v>
      </c>
      <c r="R48" s="5" t="s">
        <v>99</v>
      </c>
      <c r="S48" s="38"/>
      <c r="T48" s="3"/>
      <c r="U48" s="4"/>
      <c r="V48" s="4"/>
      <c r="W48" s="4"/>
      <c r="X48" s="19"/>
      <c r="Y48" s="4"/>
      <c r="Z48" s="4"/>
      <c r="AA48" s="5"/>
    </row>
    <row r="49" spans="1:27" x14ac:dyDescent="0.2">
      <c r="A49" s="15" t="s">
        <v>33</v>
      </c>
      <c r="B49" s="1"/>
      <c r="C49" s="1"/>
      <c r="D49" s="1"/>
      <c r="E49" s="1"/>
      <c r="F49" s="1"/>
      <c r="G49" s="2"/>
      <c r="H49" s="13">
        <f>SUM(H42:H47)</f>
        <v>593</v>
      </c>
      <c r="I49" s="35"/>
      <c r="J49" s="27" t="s">
        <v>33</v>
      </c>
      <c r="K49" s="22"/>
      <c r="L49" s="1"/>
      <c r="M49" s="1"/>
      <c r="N49" s="1"/>
      <c r="O49" s="1"/>
      <c r="P49" s="1"/>
      <c r="Q49" s="13">
        <f>SUM(Q42:Q48)</f>
        <v>699</v>
      </c>
      <c r="R49" s="2"/>
      <c r="S49" s="27" t="s">
        <v>33</v>
      </c>
      <c r="T49" s="22"/>
      <c r="U49" s="1"/>
      <c r="V49" s="1"/>
      <c r="W49" s="1"/>
      <c r="X49" s="1"/>
      <c r="Y49" s="1"/>
      <c r="Z49" s="13">
        <f>SUM(Z42:Z47)</f>
        <v>108</v>
      </c>
      <c r="AA49" s="2"/>
    </row>
    <row r="50" spans="1:27" x14ac:dyDescent="0.2">
      <c r="A50" s="17" t="s">
        <v>36</v>
      </c>
      <c r="B50" s="7"/>
      <c r="C50" s="7"/>
      <c r="D50" s="7"/>
      <c r="E50" s="7"/>
      <c r="F50" s="7"/>
      <c r="G50" s="7"/>
      <c r="H50" s="26">
        <f>B42+H49</f>
        <v>6478</v>
      </c>
      <c r="I50" s="14"/>
      <c r="J50" s="37" t="s">
        <v>36</v>
      </c>
      <c r="K50" s="6"/>
      <c r="L50" s="7"/>
      <c r="M50" s="7"/>
      <c r="N50" s="7"/>
      <c r="O50" s="7"/>
      <c r="P50" s="7"/>
      <c r="Q50" s="28">
        <f>H50+Q49</f>
        <v>7177</v>
      </c>
      <c r="R50" s="8"/>
      <c r="S50" s="37" t="s">
        <v>36</v>
      </c>
      <c r="T50" s="6"/>
      <c r="U50" s="7"/>
      <c r="V50" s="7"/>
      <c r="W50" s="7"/>
      <c r="X50" s="7"/>
      <c r="Y50" s="7"/>
      <c r="Z50" s="28">
        <f>Q50+Z49</f>
        <v>7285</v>
      </c>
      <c r="AA50" s="8"/>
    </row>
    <row r="51" spans="1:27" x14ac:dyDescent="0.2">
      <c r="A51" s="32">
        <v>44710</v>
      </c>
    </row>
    <row r="52" spans="1:27" x14ac:dyDescent="0.2">
      <c r="A52" s="10" t="s">
        <v>32</v>
      </c>
      <c r="B52" s="10" t="s">
        <v>50</v>
      </c>
      <c r="C52" s="11"/>
      <c r="D52" s="11" t="s">
        <v>79</v>
      </c>
      <c r="E52" s="11" t="s">
        <v>1</v>
      </c>
      <c r="F52" s="11" t="s">
        <v>3</v>
      </c>
      <c r="G52" s="11" t="s">
        <v>22</v>
      </c>
      <c r="H52" s="11" t="s">
        <v>46</v>
      </c>
      <c r="I52" s="12" t="s">
        <v>24</v>
      </c>
      <c r="J52" s="10" t="s">
        <v>32</v>
      </c>
      <c r="K52" s="10" t="s">
        <v>50</v>
      </c>
      <c r="L52" s="11"/>
      <c r="M52" s="11" t="s">
        <v>42</v>
      </c>
      <c r="N52" s="11" t="s">
        <v>1</v>
      </c>
      <c r="O52" s="11" t="s">
        <v>3</v>
      </c>
      <c r="P52" s="11" t="s">
        <v>22</v>
      </c>
      <c r="Q52" s="11" t="s">
        <v>46</v>
      </c>
      <c r="R52" s="12" t="s">
        <v>24</v>
      </c>
    </row>
    <row r="53" spans="1:27" x14ac:dyDescent="0.2">
      <c r="A53" s="15"/>
      <c r="B53">
        <f>C48</f>
        <v>7285</v>
      </c>
      <c r="C53" s="34">
        <f>B53+D53</f>
        <v>7485</v>
      </c>
      <c r="D53">
        <v>200</v>
      </c>
      <c r="E53" t="s">
        <v>100</v>
      </c>
      <c r="F53" t="s">
        <v>101</v>
      </c>
      <c r="G53">
        <v>0</v>
      </c>
      <c r="H53">
        <v>200</v>
      </c>
      <c r="I53" s="5"/>
      <c r="J53" s="15"/>
      <c r="L53" s="34"/>
      <c r="R53" s="5"/>
    </row>
    <row r="54" spans="1:27" x14ac:dyDescent="0.2">
      <c r="A54" s="15"/>
      <c r="B54">
        <f>C53</f>
        <v>7485</v>
      </c>
      <c r="C54">
        <f>B54+D54</f>
        <v>7685</v>
      </c>
      <c r="D54">
        <v>200</v>
      </c>
      <c r="E54" t="s">
        <v>102</v>
      </c>
      <c r="F54" t="s">
        <v>104</v>
      </c>
      <c r="G54">
        <v>0</v>
      </c>
      <c r="H54">
        <v>200</v>
      </c>
      <c r="I54" s="5"/>
      <c r="J54" s="15"/>
      <c r="R54" s="5"/>
    </row>
    <row r="55" spans="1:27" x14ac:dyDescent="0.2">
      <c r="A55" s="15"/>
      <c r="B55">
        <f t="shared" ref="B55:B58" si="19">C54</f>
        <v>7685</v>
      </c>
      <c r="C55">
        <f t="shared" ref="C55:C58" si="20">B55+D55</f>
        <v>7885</v>
      </c>
      <c r="D55">
        <v>200</v>
      </c>
      <c r="E55" t="s">
        <v>103</v>
      </c>
      <c r="F55" t="s">
        <v>105</v>
      </c>
      <c r="G55">
        <v>0</v>
      </c>
      <c r="H55">
        <v>200</v>
      </c>
      <c r="I55" s="5"/>
      <c r="J55" s="15"/>
      <c r="R55" s="5"/>
    </row>
    <row r="56" spans="1:27" x14ac:dyDescent="0.2">
      <c r="A56" s="15"/>
      <c r="B56">
        <f t="shared" si="19"/>
        <v>7885</v>
      </c>
      <c r="C56">
        <f t="shared" si="20"/>
        <v>8085</v>
      </c>
      <c r="D56">
        <v>200</v>
      </c>
      <c r="E56" t="s">
        <v>106</v>
      </c>
      <c r="H56">
        <v>151</v>
      </c>
      <c r="I56" s="5"/>
      <c r="J56" s="15"/>
      <c r="K56">
        <f>B56+H56</f>
        <v>8036</v>
      </c>
      <c r="L56">
        <f>C56</f>
        <v>8085</v>
      </c>
      <c r="M56">
        <f>L56-K56</f>
        <v>49</v>
      </c>
      <c r="N56" t="s">
        <v>106</v>
      </c>
      <c r="Q56">
        <f>M56</f>
        <v>49</v>
      </c>
      <c r="R56" s="5"/>
    </row>
    <row r="57" spans="1:27" x14ac:dyDescent="0.2">
      <c r="A57" s="15"/>
      <c r="B57">
        <f t="shared" si="19"/>
        <v>8085</v>
      </c>
      <c r="C57">
        <f t="shared" si="20"/>
        <v>8285</v>
      </c>
      <c r="D57">
        <v>200</v>
      </c>
      <c r="E57" t="s">
        <v>107</v>
      </c>
      <c r="H57">
        <v>155</v>
      </c>
      <c r="I57" s="5"/>
      <c r="J57" s="15"/>
      <c r="K57">
        <f>B57+H57</f>
        <v>8240</v>
      </c>
      <c r="L57">
        <f t="shared" ref="L57:L58" si="21">C57</f>
        <v>8285</v>
      </c>
      <c r="M57">
        <f t="shared" ref="M57:M58" si="22">L57-K57</f>
        <v>45</v>
      </c>
      <c r="N57" t="s">
        <v>107</v>
      </c>
      <c r="Q57">
        <f>M57</f>
        <v>45</v>
      </c>
      <c r="R57" s="5"/>
    </row>
    <row r="58" spans="1:27" x14ac:dyDescent="0.2">
      <c r="A58" s="15"/>
      <c r="B58">
        <f t="shared" si="19"/>
        <v>8285</v>
      </c>
      <c r="C58" s="33">
        <f t="shared" si="20"/>
        <v>8485</v>
      </c>
      <c r="D58">
        <v>200</v>
      </c>
      <c r="E58" t="s">
        <v>108</v>
      </c>
      <c r="H58">
        <v>140</v>
      </c>
      <c r="I58" s="5"/>
      <c r="J58" s="15"/>
      <c r="K58">
        <f t="shared" ref="K58" si="23">B58+H58</f>
        <v>8425</v>
      </c>
      <c r="L58">
        <f t="shared" si="21"/>
        <v>8485</v>
      </c>
      <c r="M58">
        <f t="shared" si="22"/>
        <v>60</v>
      </c>
      <c r="N58" t="s">
        <v>108</v>
      </c>
      <c r="Q58">
        <f>M58</f>
        <v>60</v>
      </c>
      <c r="R58" s="5"/>
    </row>
    <row r="59" spans="1:27" x14ac:dyDescent="0.2">
      <c r="A59" s="15" t="s">
        <v>33</v>
      </c>
      <c r="B59" s="1"/>
      <c r="C59" s="1"/>
      <c r="D59" s="1"/>
      <c r="E59" s="1"/>
      <c r="F59" s="1"/>
      <c r="G59" s="2"/>
      <c r="H59" s="13">
        <f>SUM(H53:H58)</f>
        <v>1046</v>
      </c>
      <c r="I59" s="13"/>
      <c r="J59" s="15" t="s">
        <v>33</v>
      </c>
      <c r="K59" s="1"/>
      <c r="L59" s="1"/>
      <c r="M59" s="1"/>
      <c r="N59" s="1"/>
      <c r="O59" s="1"/>
      <c r="P59" s="2"/>
      <c r="Q59" s="13">
        <f>SUM(Q53:Q58)</f>
        <v>154</v>
      </c>
      <c r="R59" s="35"/>
    </row>
    <row r="60" spans="1:27" x14ac:dyDescent="0.2">
      <c r="A60" s="17" t="s">
        <v>36</v>
      </c>
      <c r="B60" s="7"/>
      <c r="C60" s="7"/>
      <c r="D60" s="7"/>
      <c r="E60" s="7"/>
      <c r="F60" s="7"/>
      <c r="G60" s="7"/>
      <c r="H60" s="26">
        <f>B53+H59</f>
        <v>8331</v>
      </c>
      <c r="I60" s="14"/>
      <c r="J60" s="17" t="s">
        <v>36</v>
      </c>
      <c r="K60" s="7"/>
      <c r="L60" s="7"/>
      <c r="M60" s="7"/>
      <c r="N60" s="7"/>
      <c r="O60" s="7"/>
      <c r="P60" s="7"/>
      <c r="Q60" s="28">
        <f>H60+Q59</f>
        <v>8485</v>
      </c>
      <c r="R60" s="14"/>
    </row>
    <row r="61" spans="1:27" x14ac:dyDescent="0.2">
      <c r="A61" s="42">
        <v>44712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4"/>
    </row>
    <row r="62" spans="1:27" x14ac:dyDescent="0.2">
      <c r="A62" s="10" t="s">
        <v>32</v>
      </c>
      <c r="B62" s="10" t="s">
        <v>50</v>
      </c>
      <c r="C62" s="11"/>
      <c r="D62" s="11" t="s">
        <v>79</v>
      </c>
      <c r="E62" s="11" t="s">
        <v>1</v>
      </c>
      <c r="F62" s="11" t="s">
        <v>3</v>
      </c>
      <c r="G62" s="11" t="s">
        <v>22</v>
      </c>
      <c r="H62" s="11" t="s">
        <v>46</v>
      </c>
      <c r="I62" s="2" t="s">
        <v>24</v>
      </c>
      <c r="J62" s="19"/>
      <c r="K62" s="19"/>
      <c r="L62" s="19"/>
      <c r="M62" s="19"/>
      <c r="N62" s="19"/>
    </row>
    <row r="63" spans="1:27" x14ac:dyDescent="0.2">
      <c r="A63" s="15"/>
      <c r="B63" s="22">
        <f>C58</f>
        <v>8485</v>
      </c>
      <c r="C63" s="25">
        <f>B63+D63</f>
        <v>8685</v>
      </c>
      <c r="D63" s="1">
        <v>200</v>
      </c>
      <c r="E63" s="1" t="s">
        <v>109</v>
      </c>
      <c r="F63" s="1"/>
      <c r="G63" s="1">
        <v>0</v>
      </c>
      <c r="H63" s="1">
        <v>200</v>
      </c>
      <c r="I63" s="2"/>
      <c r="J63" s="19"/>
      <c r="K63" s="19"/>
      <c r="L63" s="19"/>
      <c r="M63" s="19"/>
      <c r="N63" s="19"/>
      <c r="R63" s="8"/>
    </row>
    <row r="64" spans="1:27" x14ac:dyDescent="0.2">
      <c r="A64" s="15"/>
      <c r="B64" s="3">
        <f>C63</f>
        <v>8685</v>
      </c>
      <c r="C64" s="4">
        <f>B64+D64</f>
        <v>8885</v>
      </c>
      <c r="D64" s="4">
        <v>200</v>
      </c>
      <c r="E64" s="1" t="s">
        <v>110</v>
      </c>
      <c r="F64" s="4"/>
      <c r="G64" s="4">
        <v>0</v>
      </c>
      <c r="H64" s="4">
        <v>200</v>
      </c>
      <c r="I64" s="5"/>
      <c r="J64" s="19"/>
      <c r="K64" s="19"/>
      <c r="L64" s="19"/>
      <c r="M64" s="19"/>
      <c r="N64" s="19"/>
    </row>
    <row r="65" spans="1:18" x14ac:dyDescent="0.2">
      <c r="A65" s="15"/>
      <c r="B65" s="3">
        <f t="shared" ref="B65:B68" si="24">C64</f>
        <v>8885</v>
      </c>
      <c r="C65" s="4">
        <f t="shared" ref="C65:C68" si="25">B65+D65</f>
        <v>9085</v>
      </c>
      <c r="D65" s="4">
        <v>200</v>
      </c>
      <c r="E65" s="1" t="s">
        <v>111</v>
      </c>
      <c r="F65" s="4"/>
      <c r="G65" s="4">
        <v>0</v>
      </c>
      <c r="H65" s="4">
        <v>200</v>
      </c>
      <c r="I65" s="5"/>
    </row>
    <row r="66" spans="1:18" x14ac:dyDescent="0.2">
      <c r="A66" s="15"/>
      <c r="B66" s="3">
        <f t="shared" si="24"/>
        <v>9085</v>
      </c>
      <c r="C66" s="4">
        <f t="shared" si="25"/>
        <v>9285</v>
      </c>
      <c r="D66" s="4">
        <v>200</v>
      </c>
      <c r="E66" s="19" t="s">
        <v>112</v>
      </c>
      <c r="F66" s="4"/>
      <c r="G66" s="19">
        <v>0</v>
      </c>
      <c r="H66" s="4">
        <v>200</v>
      </c>
      <c r="I66" s="5"/>
    </row>
    <row r="67" spans="1:18" x14ac:dyDescent="0.2">
      <c r="A67" s="15"/>
      <c r="B67" s="3">
        <f t="shared" si="24"/>
        <v>9285</v>
      </c>
      <c r="C67" s="4">
        <f t="shared" si="25"/>
        <v>9485</v>
      </c>
      <c r="D67" s="4">
        <v>200</v>
      </c>
      <c r="E67" s="19" t="s">
        <v>113</v>
      </c>
      <c r="F67" s="4"/>
      <c r="G67" s="19">
        <v>0</v>
      </c>
      <c r="H67" s="4">
        <v>200</v>
      </c>
      <c r="I67" s="5"/>
    </row>
    <row r="68" spans="1:18" x14ac:dyDescent="0.2">
      <c r="A68" s="15"/>
      <c r="B68" s="6">
        <f t="shared" si="24"/>
        <v>9485</v>
      </c>
      <c r="C68" s="29">
        <f t="shared" si="25"/>
        <v>9685</v>
      </c>
      <c r="D68" s="7">
        <v>200</v>
      </c>
      <c r="E68" s="19" t="s">
        <v>114</v>
      </c>
      <c r="F68" s="7"/>
      <c r="G68" s="7">
        <v>0</v>
      </c>
      <c r="H68" s="4">
        <v>200</v>
      </c>
      <c r="I68" s="8"/>
    </row>
    <row r="69" spans="1:18" x14ac:dyDescent="0.2">
      <c r="A69" s="15" t="s">
        <v>33</v>
      </c>
      <c r="B69" s="1"/>
      <c r="C69" s="1"/>
      <c r="D69" s="1"/>
      <c r="E69" s="1"/>
      <c r="F69" s="1"/>
      <c r="G69" s="2"/>
      <c r="H69" s="13">
        <f>SUM(H63:H68)</f>
        <v>1200</v>
      </c>
      <c r="I69" s="13"/>
    </row>
    <row r="70" spans="1:18" x14ac:dyDescent="0.2">
      <c r="A70" s="17" t="s">
        <v>36</v>
      </c>
      <c r="B70" s="7"/>
      <c r="C70" s="7"/>
      <c r="D70" s="7"/>
      <c r="E70" s="7"/>
      <c r="F70" s="7"/>
      <c r="G70" s="7"/>
      <c r="H70" s="28">
        <f>B63+H69</f>
        <v>9685</v>
      </c>
      <c r="I70" s="14"/>
    </row>
    <row r="71" spans="1:18" x14ac:dyDescent="0.2">
      <c r="A71" s="42">
        <v>44712</v>
      </c>
    </row>
    <row r="72" spans="1:18" x14ac:dyDescent="0.2">
      <c r="A72" s="10" t="s">
        <v>32</v>
      </c>
      <c r="B72" s="10" t="s">
        <v>50</v>
      </c>
      <c r="C72" s="11"/>
      <c r="D72" s="11" t="s">
        <v>79</v>
      </c>
      <c r="E72" s="11" t="s">
        <v>1</v>
      </c>
      <c r="F72" s="11" t="s">
        <v>3</v>
      </c>
      <c r="G72" s="11" t="s">
        <v>22</v>
      </c>
      <c r="H72" s="11" t="s">
        <v>46</v>
      </c>
      <c r="I72" s="2" t="s">
        <v>24</v>
      </c>
      <c r="J72" s="22" t="s">
        <v>32</v>
      </c>
      <c r="K72" s="22" t="s">
        <v>50</v>
      </c>
      <c r="L72" s="1"/>
      <c r="M72" s="1" t="s">
        <v>79</v>
      </c>
      <c r="N72" s="1" t="s">
        <v>1</v>
      </c>
      <c r="O72" s="1" t="s">
        <v>3</v>
      </c>
      <c r="P72" s="1" t="s">
        <v>22</v>
      </c>
      <c r="Q72" s="1" t="s">
        <v>46</v>
      </c>
      <c r="R72" s="2" t="s">
        <v>24</v>
      </c>
    </row>
    <row r="73" spans="1:18" x14ac:dyDescent="0.2">
      <c r="A73" s="15"/>
      <c r="B73" s="22">
        <v>9685</v>
      </c>
      <c r="C73" s="25">
        <f>B73+D73</f>
        <v>9885</v>
      </c>
      <c r="D73" s="1">
        <v>200</v>
      </c>
      <c r="E73" s="43">
        <v>0.65208333333333335</v>
      </c>
      <c r="F73" s="1"/>
      <c r="G73" s="1"/>
      <c r="H73" s="1">
        <v>200</v>
      </c>
      <c r="I73" s="2"/>
      <c r="J73" s="22"/>
      <c r="K73" s="1"/>
      <c r="L73" s="1"/>
      <c r="M73" s="1"/>
      <c r="N73" s="1"/>
      <c r="O73" s="1"/>
      <c r="P73" s="1"/>
      <c r="R73" s="2"/>
    </row>
    <row r="74" spans="1:18" x14ac:dyDescent="0.2">
      <c r="A74" s="15"/>
      <c r="B74" s="3">
        <f>C73</f>
        <v>9885</v>
      </c>
      <c r="C74" s="4">
        <f>B74+D74</f>
        <v>10085</v>
      </c>
      <c r="D74" s="4">
        <v>200</v>
      </c>
      <c r="E74" s="43">
        <v>0.69374999999999998</v>
      </c>
      <c r="F74" s="4"/>
      <c r="G74" s="4"/>
      <c r="H74" s="4">
        <v>200</v>
      </c>
      <c r="I74" s="5"/>
      <c r="J74" s="3"/>
      <c r="K74" s="4"/>
      <c r="L74" s="4"/>
      <c r="M74" s="4"/>
      <c r="N74" s="4"/>
      <c r="O74" s="4"/>
      <c r="P74" s="4"/>
      <c r="R74" s="5"/>
    </row>
    <row r="75" spans="1:18" x14ac:dyDescent="0.2">
      <c r="A75" s="15"/>
      <c r="B75" s="3">
        <f t="shared" ref="B75:B78" si="26">C74</f>
        <v>10085</v>
      </c>
      <c r="C75" s="4">
        <f t="shared" ref="C75:C78" si="27">B75+D75</f>
        <v>10285</v>
      </c>
      <c r="D75" s="4">
        <v>200</v>
      </c>
      <c r="E75" s="43">
        <v>0.73541666666666705</v>
      </c>
      <c r="F75" s="4"/>
      <c r="G75" s="4"/>
      <c r="H75" s="4">
        <v>200</v>
      </c>
      <c r="I75" s="5"/>
      <c r="J75" s="3"/>
      <c r="K75" s="4"/>
      <c r="L75" s="4"/>
      <c r="M75" s="4"/>
      <c r="N75" s="4"/>
      <c r="O75" s="4"/>
      <c r="P75" s="4"/>
      <c r="R75" s="5"/>
    </row>
    <row r="76" spans="1:18" x14ac:dyDescent="0.2">
      <c r="A76" s="15"/>
      <c r="B76" s="3">
        <f t="shared" si="26"/>
        <v>10285</v>
      </c>
      <c r="C76" s="4">
        <f t="shared" si="27"/>
        <v>10485</v>
      </c>
      <c r="D76" s="4">
        <v>200</v>
      </c>
      <c r="E76" s="19" t="s">
        <v>115</v>
      </c>
      <c r="F76" s="4"/>
      <c r="G76" s="19"/>
      <c r="H76" s="19">
        <v>200</v>
      </c>
      <c r="I76" s="5"/>
      <c r="J76" s="3"/>
      <c r="K76" s="4"/>
      <c r="L76" s="4"/>
      <c r="M76" s="4"/>
      <c r="N76" s="4"/>
      <c r="O76" s="4"/>
      <c r="P76" s="4"/>
      <c r="R76" s="5"/>
    </row>
    <row r="77" spans="1:18" x14ac:dyDescent="0.2">
      <c r="A77" s="15"/>
      <c r="B77" s="3">
        <f t="shared" si="26"/>
        <v>10485</v>
      </c>
      <c r="C77" s="4">
        <f t="shared" si="27"/>
        <v>10685</v>
      </c>
      <c r="D77" s="4">
        <v>200</v>
      </c>
      <c r="E77" s="19" t="s">
        <v>116</v>
      </c>
      <c r="F77" s="4"/>
      <c r="G77" s="19"/>
      <c r="H77" s="19">
        <v>200</v>
      </c>
      <c r="I77" s="5"/>
      <c r="J77" s="3"/>
      <c r="K77" s="4"/>
      <c r="L77" s="4"/>
      <c r="M77" s="4"/>
      <c r="N77" s="4"/>
      <c r="O77" s="4"/>
      <c r="P77" s="4"/>
      <c r="R77" s="5"/>
    </row>
    <row r="78" spans="1:18" x14ac:dyDescent="0.2">
      <c r="A78" s="15"/>
      <c r="B78" s="6">
        <f t="shared" si="26"/>
        <v>10685</v>
      </c>
      <c r="C78" s="29">
        <f t="shared" si="27"/>
        <v>10885</v>
      </c>
      <c r="D78" s="7">
        <v>200</v>
      </c>
      <c r="E78" s="19" t="s">
        <v>117</v>
      </c>
      <c r="F78" s="7"/>
      <c r="G78" s="7"/>
      <c r="H78" s="19">
        <v>0</v>
      </c>
      <c r="I78" s="44" t="s">
        <v>118</v>
      </c>
      <c r="J78" s="15"/>
      <c r="K78" s="3">
        <f>B78</f>
        <v>10685</v>
      </c>
      <c r="L78" s="19">
        <f t="shared" ref="L78" si="28">K78+M78</f>
        <v>10885</v>
      </c>
      <c r="M78" s="4">
        <v>200</v>
      </c>
      <c r="N78" s="19"/>
      <c r="O78" s="4"/>
      <c r="P78" s="4">
        <v>0</v>
      </c>
      <c r="Q78">
        <v>200</v>
      </c>
      <c r="R78" s="45"/>
    </row>
    <row r="79" spans="1:18" x14ac:dyDescent="0.2">
      <c r="A79" s="15" t="s">
        <v>33</v>
      </c>
      <c r="B79" s="1"/>
      <c r="C79" s="1"/>
      <c r="D79" s="1"/>
      <c r="E79" s="1"/>
      <c r="F79" s="1"/>
      <c r="G79" s="2"/>
      <c r="H79" s="13">
        <f>SUM(H73:H78)</f>
        <v>1000</v>
      </c>
      <c r="I79" s="13"/>
      <c r="J79" s="22"/>
      <c r="K79" s="1"/>
      <c r="L79" s="1"/>
      <c r="M79" s="1"/>
      <c r="N79" s="1"/>
      <c r="O79" s="1"/>
      <c r="P79" s="1"/>
      <c r="Q79" s="13">
        <f>SUM(Q73:Q78)</f>
        <v>200</v>
      </c>
      <c r="R79" s="2"/>
    </row>
    <row r="80" spans="1:18" x14ac:dyDescent="0.2">
      <c r="A80" s="17" t="s">
        <v>36</v>
      </c>
      <c r="B80" s="7"/>
      <c r="C80" s="7"/>
      <c r="D80" s="7"/>
      <c r="E80" s="7"/>
      <c r="F80" s="7"/>
      <c r="G80" s="7"/>
      <c r="H80" s="26">
        <f>B73+H79</f>
        <v>10685</v>
      </c>
      <c r="I80" s="14"/>
      <c r="J80" s="6"/>
      <c r="K80" s="7"/>
      <c r="L80" s="7"/>
      <c r="M80" s="7"/>
      <c r="N80" s="7"/>
      <c r="O80" s="7"/>
      <c r="P80" s="7"/>
      <c r="Q80" s="28">
        <f>H80+Q79</f>
        <v>10885</v>
      </c>
      <c r="R80" s="8"/>
    </row>
    <row r="81" spans="1:9" x14ac:dyDescent="0.2">
      <c r="A81" s="32">
        <v>44713</v>
      </c>
      <c r="B81" s="32">
        <v>44718</v>
      </c>
    </row>
    <row r="82" spans="1:9" x14ac:dyDescent="0.2">
      <c r="A82" s="10" t="s">
        <v>32</v>
      </c>
      <c r="B82" s="10" t="s">
        <v>50</v>
      </c>
      <c r="C82" s="11"/>
      <c r="D82" s="11" t="s">
        <v>79</v>
      </c>
      <c r="E82" s="11" t="s">
        <v>1</v>
      </c>
      <c r="F82" s="11" t="s">
        <v>3</v>
      </c>
      <c r="G82" s="11" t="s">
        <v>22</v>
      </c>
      <c r="H82" s="11" t="s">
        <v>46</v>
      </c>
      <c r="I82" s="2" t="s">
        <v>24</v>
      </c>
    </row>
    <row r="83" spans="1:9" x14ac:dyDescent="0.2">
      <c r="A83" s="15"/>
      <c r="B83" s="22">
        <f>L78</f>
        <v>10885</v>
      </c>
      <c r="C83" s="25">
        <f>B83+D83</f>
        <v>11085</v>
      </c>
      <c r="D83" s="1">
        <v>200</v>
      </c>
      <c r="E83" s="43"/>
      <c r="F83" s="1"/>
      <c r="G83" s="1">
        <v>0</v>
      </c>
      <c r="H83" s="1">
        <v>200</v>
      </c>
      <c r="I83" s="2"/>
    </row>
    <row r="84" spans="1:9" x14ac:dyDescent="0.2">
      <c r="A84" s="15"/>
      <c r="B84" s="3">
        <f>C83</f>
        <v>11085</v>
      </c>
      <c r="C84" s="4">
        <f>B84+D84</f>
        <v>11285</v>
      </c>
      <c r="D84" s="4">
        <v>200</v>
      </c>
      <c r="E84" s="48"/>
      <c r="F84" s="4"/>
      <c r="G84" s="4">
        <v>0</v>
      </c>
      <c r="H84" s="4">
        <v>200</v>
      </c>
      <c r="I84" s="5"/>
    </row>
    <row r="85" spans="1:9" x14ac:dyDescent="0.2">
      <c r="A85" s="15"/>
      <c r="B85" s="3">
        <f t="shared" ref="B85:B88" si="29">C84</f>
        <v>11285</v>
      </c>
      <c r="C85" s="4">
        <f t="shared" ref="C85:C88" si="30">B85+D85</f>
        <v>11485</v>
      </c>
      <c r="D85" s="4">
        <v>200</v>
      </c>
      <c r="E85" s="48" t="s">
        <v>119</v>
      </c>
      <c r="F85" s="4" t="s">
        <v>120</v>
      </c>
      <c r="G85" s="4">
        <v>0</v>
      </c>
      <c r="H85" s="4">
        <v>200</v>
      </c>
      <c r="I85" s="5"/>
    </row>
    <row r="86" spans="1:9" x14ac:dyDescent="0.2">
      <c r="A86" s="15"/>
      <c r="B86" s="3">
        <f t="shared" si="29"/>
        <v>11485</v>
      </c>
      <c r="C86" s="4">
        <f t="shared" si="30"/>
        <v>11685</v>
      </c>
      <c r="D86" s="4">
        <v>200</v>
      </c>
      <c r="E86" s="48" t="s">
        <v>27</v>
      </c>
      <c r="F86" s="4" t="s">
        <v>121</v>
      </c>
      <c r="G86" s="19">
        <v>0</v>
      </c>
      <c r="H86" s="19">
        <v>200</v>
      </c>
      <c r="I86" s="5"/>
    </row>
    <row r="87" spans="1:9" x14ac:dyDescent="0.2">
      <c r="A87" s="15"/>
      <c r="B87" s="3">
        <f t="shared" si="29"/>
        <v>11685</v>
      </c>
      <c r="C87" s="4">
        <f t="shared" si="30"/>
        <v>11885</v>
      </c>
      <c r="D87" s="4">
        <v>200</v>
      </c>
      <c r="E87" s="48" t="s">
        <v>28</v>
      </c>
      <c r="F87" s="4" t="s">
        <v>122</v>
      </c>
      <c r="G87" s="19">
        <v>0</v>
      </c>
      <c r="H87" s="19">
        <v>200</v>
      </c>
      <c r="I87" s="5"/>
    </row>
    <row r="88" spans="1:9" x14ac:dyDescent="0.2">
      <c r="A88" s="15"/>
      <c r="B88" s="6">
        <f t="shared" si="29"/>
        <v>11885</v>
      </c>
      <c r="C88" s="46">
        <f t="shared" si="30"/>
        <v>12085</v>
      </c>
      <c r="D88" s="7">
        <v>200</v>
      </c>
      <c r="E88" s="47" t="s">
        <v>122</v>
      </c>
      <c r="F88" s="7" t="s">
        <v>125</v>
      </c>
      <c r="G88" s="7">
        <v>0</v>
      </c>
      <c r="H88" s="19">
        <v>200</v>
      </c>
      <c r="I88" s="44"/>
    </row>
    <row r="89" spans="1:9" x14ac:dyDescent="0.2">
      <c r="A89" s="15" t="s">
        <v>33</v>
      </c>
      <c r="B89" s="1"/>
      <c r="C89" s="1"/>
      <c r="D89" s="1"/>
      <c r="E89" s="1"/>
      <c r="F89" s="1"/>
      <c r="G89" s="2"/>
      <c r="H89" s="13">
        <f>SUM(H83:H88)</f>
        <v>1200</v>
      </c>
      <c r="I89" s="13"/>
    </row>
    <row r="90" spans="1:9" x14ac:dyDescent="0.2">
      <c r="A90" s="17" t="s">
        <v>36</v>
      </c>
      <c r="B90" s="7"/>
      <c r="C90" s="7"/>
      <c r="D90" s="7"/>
      <c r="E90" s="7"/>
      <c r="F90" s="7"/>
      <c r="G90" s="7"/>
      <c r="H90" s="26">
        <f>B83+H89</f>
        <v>12085</v>
      </c>
      <c r="I90" s="14"/>
    </row>
    <row r="92" spans="1:9" x14ac:dyDescent="0.2">
      <c r="A92" s="10" t="s">
        <v>32</v>
      </c>
      <c r="B92" s="10" t="s">
        <v>50</v>
      </c>
      <c r="C92" s="11"/>
      <c r="D92" s="11" t="s">
        <v>79</v>
      </c>
      <c r="E92" s="11" t="s">
        <v>1</v>
      </c>
      <c r="F92" s="11" t="s">
        <v>3</v>
      </c>
      <c r="G92" s="11" t="s">
        <v>22</v>
      </c>
      <c r="H92" s="11" t="s">
        <v>46</v>
      </c>
      <c r="I92" s="2" t="s">
        <v>24</v>
      </c>
    </row>
    <row r="93" spans="1:9" x14ac:dyDescent="0.2">
      <c r="A93" s="15"/>
      <c r="B93" s="22">
        <f>C88</f>
        <v>12085</v>
      </c>
      <c r="C93" s="25">
        <f>B93+D93</f>
        <v>12285</v>
      </c>
      <c r="D93" s="1">
        <v>200</v>
      </c>
      <c r="E93" s="43" t="s">
        <v>123</v>
      </c>
      <c r="F93" s="1" t="s">
        <v>125</v>
      </c>
      <c r="G93" s="1">
        <v>0</v>
      </c>
      <c r="H93" s="1">
        <v>200</v>
      </c>
      <c r="I93" s="2"/>
    </row>
    <row r="94" spans="1:9" x14ac:dyDescent="0.2">
      <c r="A94" s="15"/>
      <c r="B94" s="3">
        <f>C93</f>
        <v>12285</v>
      </c>
      <c r="C94" s="4">
        <f>B94+D94</f>
        <v>12485</v>
      </c>
      <c r="D94" s="4">
        <v>200</v>
      </c>
      <c r="E94" s="43" t="s">
        <v>124</v>
      </c>
      <c r="F94" s="1" t="s">
        <v>126</v>
      </c>
      <c r="G94" s="4">
        <v>0</v>
      </c>
      <c r="H94" s="4">
        <v>200</v>
      </c>
      <c r="I94" s="5"/>
    </row>
    <row r="95" spans="1:9" x14ac:dyDescent="0.2">
      <c r="A95" s="15"/>
      <c r="B95" s="3">
        <f t="shared" ref="B95:B98" si="31">C94</f>
        <v>12485</v>
      </c>
      <c r="C95" s="4">
        <f t="shared" ref="C95:C98" si="32">B95+D95</f>
        <v>12685</v>
      </c>
      <c r="D95" s="4">
        <v>200</v>
      </c>
      <c r="E95" s="43" t="s">
        <v>127</v>
      </c>
      <c r="F95" s="19" t="s">
        <v>47</v>
      </c>
      <c r="G95" s="4">
        <v>0</v>
      </c>
      <c r="H95" s="4">
        <v>200</v>
      </c>
      <c r="I95" s="5"/>
    </row>
    <row r="96" spans="1:9" x14ac:dyDescent="0.2">
      <c r="A96" s="15"/>
      <c r="B96" s="3">
        <f t="shared" si="31"/>
        <v>12685</v>
      </c>
      <c r="C96" s="4">
        <f t="shared" si="32"/>
        <v>12885</v>
      </c>
      <c r="D96" s="4">
        <v>200</v>
      </c>
      <c r="E96" s="43" t="s">
        <v>128</v>
      </c>
      <c r="F96" s="19" t="s">
        <v>47</v>
      </c>
      <c r="G96" s="19">
        <v>0</v>
      </c>
      <c r="H96" s="19">
        <v>200</v>
      </c>
      <c r="I96" s="5"/>
    </row>
    <row r="97" spans="1:27" x14ac:dyDescent="0.2">
      <c r="A97" s="15"/>
      <c r="B97" s="3">
        <f t="shared" si="31"/>
        <v>12885</v>
      </c>
      <c r="C97" s="4">
        <f t="shared" si="32"/>
        <v>13085</v>
      </c>
      <c r="D97" s="4">
        <v>200</v>
      </c>
      <c r="E97" s="43" t="s">
        <v>129</v>
      </c>
      <c r="F97" s="19" t="s">
        <v>47</v>
      </c>
      <c r="G97" s="19">
        <v>0</v>
      </c>
      <c r="H97" s="19">
        <v>200</v>
      </c>
      <c r="I97" s="5"/>
    </row>
    <row r="98" spans="1:27" x14ac:dyDescent="0.2">
      <c r="A98" s="15"/>
      <c r="B98" s="6">
        <f t="shared" si="31"/>
        <v>13085</v>
      </c>
      <c r="C98" s="46">
        <f t="shared" si="32"/>
        <v>13285</v>
      </c>
      <c r="D98" s="7">
        <v>200</v>
      </c>
      <c r="E98" s="47" t="s">
        <v>130</v>
      </c>
      <c r="F98" s="7" t="s">
        <v>131</v>
      </c>
      <c r="G98" s="7">
        <v>0</v>
      </c>
      <c r="H98" s="19">
        <v>200</v>
      </c>
      <c r="I98" s="44"/>
    </row>
    <row r="99" spans="1:27" x14ac:dyDescent="0.2">
      <c r="A99" s="15" t="s">
        <v>33</v>
      </c>
      <c r="B99" s="1"/>
      <c r="C99" s="1"/>
      <c r="D99" s="1"/>
      <c r="E99" s="1"/>
      <c r="F99" s="1"/>
      <c r="G99" s="2"/>
      <c r="H99" s="13">
        <f>SUM(H93:H98)</f>
        <v>1200</v>
      </c>
      <c r="I99" s="13"/>
    </row>
    <row r="100" spans="1:27" x14ac:dyDescent="0.2">
      <c r="A100" s="17" t="s">
        <v>36</v>
      </c>
      <c r="B100" s="7"/>
      <c r="C100" s="7"/>
      <c r="D100" s="7"/>
      <c r="E100" s="7"/>
      <c r="F100" s="7"/>
      <c r="G100" s="7"/>
      <c r="H100" s="26">
        <f>B93+H99</f>
        <v>13285</v>
      </c>
      <c r="I100" s="14"/>
    </row>
    <row r="101" spans="1:27" x14ac:dyDescent="0.2">
      <c r="A101" s="52">
        <v>38869</v>
      </c>
    </row>
    <row r="102" spans="1:27" x14ac:dyDescent="0.2">
      <c r="A102" s="10" t="s">
        <v>32</v>
      </c>
      <c r="B102" s="10" t="s">
        <v>50</v>
      </c>
      <c r="C102" s="11"/>
      <c r="D102" s="11" t="s">
        <v>79</v>
      </c>
      <c r="E102" s="11" t="s">
        <v>1</v>
      </c>
      <c r="F102" s="11" t="s">
        <v>3</v>
      </c>
      <c r="G102" s="11" t="s">
        <v>22</v>
      </c>
      <c r="H102" s="11" t="s">
        <v>46</v>
      </c>
      <c r="I102" s="2" t="s">
        <v>24</v>
      </c>
    </row>
    <row r="103" spans="1:27" x14ac:dyDescent="0.2">
      <c r="A103" s="15"/>
      <c r="B103" s="22">
        <f>C98</f>
        <v>13285</v>
      </c>
      <c r="C103" s="25">
        <f>B103+D103</f>
        <v>13485</v>
      </c>
      <c r="D103" s="1">
        <v>200</v>
      </c>
      <c r="E103" s="43" t="s">
        <v>130</v>
      </c>
      <c r="F103" s="1" t="s">
        <v>131</v>
      </c>
      <c r="G103" s="1"/>
      <c r="H103" s="1">
        <v>200</v>
      </c>
      <c r="I103" s="2"/>
    </row>
    <row r="104" spans="1:27" x14ac:dyDescent="0.2">
      <c r="A104" s="15"/>
      <c r="B104" s="3">
        <f>C103</f>
        <v>13485</v>
      </c>
      <c r="C104" s="4">
        <f>B104+D104</f>
        <v>13685</v>
      </c>
      <c r="D104" s="4">
        <v>200</v>
      </c>
      <c r="E104" s="43" t="s">
        <v>130</v>
      </c>
      <c r="F104" s="1" t="s">
        <v>131</v>
      </c>
      <c r="G104" s="4"/>
      <c r="H104" s="4">
        <v>200</v>
      </c>
      <c r="I104" s="5"/>
      <c r="J104" s="10" t="s">
        <v>32</v>
      </c>
      <c r="K104" s="10" t="s">
        <v>50</v>
      </c>
      <c r="L104" s="11"/>
      <c r="M104" s="11" t="s">
        <v>79</v>
      </c>
      <c r="N104" s="11" t="s">
        <v>1</v>
      </c>
      <c r="O104" s="11" t="s">
        <v>3</v>
      </c>
      <c r="P104" s="11" t="s">
        <v>22</v>
      </c>
      <c r="Q104" s="11" t="s">
        <v>46</v>
      </c>
      <c r="R104" s="2" t="s">
        <v>24</v>
      </c>
      <c r="S104" s="10" t="s">
        <v>32</v>
      </c>
      <c r="T104" s="10" t="s">
        <v>50</v>
      </c>
      <c r="U104" s="11"/>
      <c r="V104" s="11" t="s">
        <v>79</v>
      </c>
      <c r="W104" s="1" t="s">
        <v>1</v>
      </c>
      <c r="X104" s="11" t="s">
        <v>3</v>
      </c>
      <c r="Y104" s="11" t="s">
        <v>22</v>
      </c>
      <c r="Z104" s="11" t="s">
        <v>46</v>
      </c>
      <c r="AA104" s="2" t="s">
        <v>24</v>
      </c>
    </row>
    <row r="105" spans="1:27" x14ac:dyDescent="0.2">
      <c r="A105" s="15"/>
      <c r="B105" s="3">
        <f t="shared" ref="B105:B108" si="33">C104</f>
        <v>13685</v>
      </c>
      <c r="C105" s="4">
        <f t="shared" ref="C105:C108" si="34">B105+D105</f>
        <v>13885</v>
      </c>
      <c r="D105" s="4">
        <v>200</v>
      </c>
      <c r="E105" s="43" t="s">
        <v>132</v>
      </c>
      <c r="F105" s="19" t="s">
        <v>133</v>
      </c>
      <c r="G105" s="4"/>
      <c r="H105" s="4">
        <v>79</v>
      </c>
      <c r="I105" s="5" t="s">
        <v>80</v>
      </c>
      <c r="J105" s="15"/>
      <c r="K105" s="22">
        <f>B105+H105</f>
        <v>13764</v>
      </c>
      <c r="L105" s="1">
        <f>C105</f>
        <v>13885</v>
      </c>
      <c r="M105" s="1">
        <f>L105-K105</f>
        <v>121</v>
      </c>
      <c r="N105" s="43" t="s">
        <v>8</v>
      </c>
      <c r="O105" s="25" t="s">
        <v>145</v>
      </c>
      <c r="P105" s="1">
        <v>0</v>
      </c>
      <c r="Q105" s="1">
        <v>82</v>
      </c>
      <c r="R105" s="2" t="s">
        <v>80</v>
      </c>
      <c r="S105" s="15"/>
      <c r="T105" s="22">
        <f>K105+Q105</f>
        <v>13846</v>
      </c>
      <c r="U105" s="1">
        <f>L105</f>
        <v>13885</v>
      </c>
      <c r="V105" s="1">
        <f>U105-T105</f>
        <v>39</v>
      </c>
      <c r="W105" s="1" t="s">
        <v>146</v>
      </c>
      <c r="X105" s="25"/>
      <c r="Y105" s="1"/>
      <c r="Z105" s="1">
        <v>39</v>
      </c>
      <c r="AA105" s="2"/>
    </row>
    <row r="106" spans="1:27" x14ac:dyDescent="0.2">
      <c r="A106" s="15"/>
      <c r="B106" s="3">
        <f t="shared" si="33"/>
        <v>13885</v>
      </c>
      <c r="C106" s="4">
        <f t="shared" si="34"/>
        <v>14085</v>
      </c>
      <c r="D106" s="4">
        <v>200</v>
      </c>
      <c r="E106" s="43" t="s">
        <v>132</v>
      </c>
      <c r="F106" s="19" t="s">
        <v>133</v>
      </c>
      <c r="G106" s="19"/>
      <c r="H106" s="19">
        <v>70</v>
      </c>
      <c r="I106" s="5" t="s">
        <v>80</v>
      </c>
      <c r="J106" s="15"/>
      <c r="K106" s="3">
        <f>B106+H106</f>
        <v>13955</v>
      </c>
      <c r="L106" s="4">
        <f>C106</f>
        <v>14085</v>
      </c>
      <c r="M106" s="4">
        <f t="shared" ref="M106:M107" si="35">L106-K106</f>
        <v>130</v>
      </c>
      <c r="N106" s="43" t="s">
        <v>143</v>
      </c>
      <c r="O106" s="19" t="s">
        <v>145</v>
      </c>
      <c r="P106" s="19">
        <v>0</v>
      </c>
      <c r="Q106" s="19">
        <v>79</v>
      </c>
      <c r="R106" s="5" t="s">
        <v>80</v>
      </c>
      <c r="S106" s="15"/>
      <c r="T106" s="22">
        <f>K106+Q106</f>
        <v>14034</v>
      </c>
      <c r="U106" s="4">
        <f>L106</f>
        <v>14085</v>
      </c>
      <c r="V106" s="4">
        <f t="shared" ref="V106:V107" si="36">U106-T106</f>
        <v>51</v>
      </c>
      <c r="W106" s="48" t="s">
        <v>147</v>
      </c>
      <c r="X106" s="19"/>
      <c r="Y106" s="19"/>
      <c r="Z106" s="19">
        <v>51</v>
      </c>
      <c r="AA106" s="5"/>
    </row>
    <row r="107" spans="1:27" x14ac:dyDescent="0.2">
      <c r="A107" s="15"/>
      <c r="B107" s="3">
        <f t="shared" si="33"/>
        <v>14085</v>
      </c>
      <c r="C107" s="4">
        <f t="shared" si="34"/>
        <v>14285</v>
      </c>
      <c r="D107" s="4">
        <v>200</v>
      </c>
      <c r="E107" s="43" t="s">
        <v>132</v>
      </c>
      <c r="F107" s="19" t="s">
        <v>134</v>
      </c>
      <c r="G107" s="19"/>
      <c r="H107" s="19">
        <v>75</v>
      </c>
      <c r="I107" s="5" t="s">
        <v>80</v>
      </c>
      <c r="J107" s="18"/>
      <c r="K107" s="6">
        <f>B107+H107</f>
        <v>14160</v>
      </c>
      <c r="L107" s="7">
        <f>C107</f>
        <v>14285</v>
      </c>
      <c r="M107" s="7">
        <f t="shared" si="35"/>
        <v>125</v>
      </c>
      <c r="N107" s="43" t="s">
        <v>144</v>
      </c>
      <c r="O107" s="46" t="s">
        <v>145</v>
      </c>
      <c r="P107" s="46">
        <v>0</v>
      </c>
      <c r="Q107" s="46">
        <v>82</v>
      </c>
      <c r="R107" s="8" t="s">
        <v>80</v>
      </c>
      <c r="S107" s="18"/>
      <c r="T107" s="22">
        <f t="shared" ref="T107" si="37">K107+Q107</f>
        <v>14242</v>
      </c>
      <c r="U107" s="7">
        <f>L107</f>
        <v>14285</v>
      </c>
      <c r="V107" s="7">
        <f t="shared" si="36"/>
        <v>43</v>
      </c>
      <c r="W107" s="50" t="s">
        <v>148</v>
      </c>
      <c r="X107" s="46"/>
      <c r="Y107" s="46"/>
      <c r="Z107" s="46">
        <v>43</v>
      </c>
      <c r="AA107" s="8"/>
    </row>
    <row r="108" spans="1:27" x14ac:dyDescent="0.2">
      <c r="A108" s="15"/>
      <c r="B108" s="51">
        <f t="shared" si="33"/>
        <v>14285</v>
      </c>
      <c r="C108" s="29">
        <f t="shared" si="34"/>
        <v>14485</v>
      </c>
      <c r="D108" s="7">
        <v>200</v>
      </c>
      <c r="E108" s="47" t="s">
        <v>149</v>
      </c>
      <c r="F108" s="7"/>
      <c r="G108" s="7"/>
      <c r="H108" s="19">
        <v>200</v>
      </c>
      <c r="I108" s="44"/>
    </row>
    <row r="109" spans="1:27" x14ac:dyDescent="0.2">
      <c r="A109" s="15" t="s">
        <v>33</v>
      </c>
      <c r="B109" s="1"/>
      <c r="C109" s="1"/>
      <c r="D109" s="1"/>
      <c r="E109" s="1"/>
      <c r="F109" s="1"/>
      <c r="G109" s="2"/>
      <c r="H109" s="13">
        <f>SUM(H103:H108)</f>
        <v>824</v>
      </c>
      <c r="I109" s="13"/>
      <c r="J109" s="15" t="s">
        <v>33</v>
      </c>
      <c r="K109" s="1"/>
      <c r="L109" s="1"/>
      <c r="M109" s="1"/>
      <c r="N109" s="1"/>
      <c r="O109" s="1"/>
      <c r="P109" s="2"/>
      <c r="Q109" s="13">
        <f>SUM(Q105:Q107)</f>
        <v>243</v>
      </c>
      <c r="R109" s="13"/>
      <c r="S109" s="15" t="s">
        <v>33</v>
      </c>
      <c r="T109" s="1"/>
      <c r="U109" s="1"/>
      <c r="V109" s="1"/>
      <c r="W109" s="1"/>
      <c r="X109" s="1"/>
      <c r="Y109" s="2"/>
      <c r="Z109" s="13">
        <f>SUM(Z105:Z107)</f>
        <v>133</v>
      </c>
      <c r="AA109" s="13"/>
    </row>
    <row r="110" spans="1:27" x14ac:dyDescent="0.2">
      <c r="A110" s="17" t="s">
        <v>36</v>
      </c>
      <c r="B110" s="7"/>
      <c r="C110" s="7"/>
      <c r="D110" s="7"/>
      <c r="E110" s="7"/>
      <c r="F110" s="7"/>
      <c r="G110" s="7"/>
      <c r="H110" s="26">
        <f>B103+H109</f>
        <v>14109</v>
      </c>
      <c r="I110" s="14"/>
      <c r="J110" s="17" t="s">
        <v>36</v>
      </c>
      <c r="K110" s="7"/>
      <c r="L110" s="7"/>
      <c r="M110" s="7"/>
      <c r="N110" s="7"/>
      <c r="O110" s="7"/>
      <c r="P110" s="7"/>
      <c r="Q110" s="26">
        <f>H110+Q109</f>
        <v>14352</v>
      </c>
      <c r="R110" s="14"/>
      <c r="S110" s="17" t="s">
        <v>36</v>
      </c>
      <c r="T110" s="7"/>
      <c r="U110" s="7"/>
      <c r="V110" s="7"/>
      <c r="W110" s="7"/>
      <c r="X110" s="7"/>
      <c r="Y110" s="7"/>
      <c r="Z110" s="28">
        <f>Q110+Z109</f>
        <v>14485</v>
      </c>
      <c r="AA110" s="14"/>
    </row>
    <row r="112" spans="1:27" x14ac:dyDescent="0.2">
      <c r="A112" s="52">
        <v>39234</v>
      </c>
    </row>
    <row r="113" spans="1:18" x14ac:dyDescent="0.2">
      <c r="A113" s="10" t="s">
        <v>32</v>
      </c>
      <c r="B113" s="22" t="s">
        <v>50</v>
      </c>
      <c r="C113" s="1"/>
      <c r="D113" s="1" t="s">
        <v>79</v>
      </c>
      <c r="E113" s="1" t="s">
        <v>1</v>
      </c>
      <c r="F113" s="1" t="s">
        <v>3</v>
      </c>
      <c r="G113" s="1" t="s">
        <v>22</v>
      </c>
      <c r="H113" s="1" t="s">
        <v>46</v>
      </c>
      <c r="I113" s="2" t="s">
        <v>24</v>
      </c>
      <c r="J113" s="10" t="s">
        <v>32</v>
      </c>
      <c r="K113" s="22" t="s">
        <v>50</v>
      </c>
      <c r="L113" s="1"/>
      <c r="M113" s="1" t="s">
        <v>79</v>
      </c>
      <c r="N113" s="1" t="s">
        <v>1</v>
      </c>
      <c r="O113" s="1" t="s">
        <v>3</v>
      </c>
      <c r="P113" s="1" t="s">
        <v>22</v>
      </c>
      <c r="Q113" s="1" t="s">
        <v>46</v>
      </c>
      <c r="R113" s="2" t="s">
        <v>24</v>
      </c>
    </row>
    <row r="114" spans="1:18" x14ac:dyDescent="0.2">
      <c r="A114" s="27"/>
      <c r="B114" s="22">
        <f>C108</f>
        <v>14485</v>
      </c>
      <c r="C114" s="25">
        <f>B114+D114</f>
        <v>14685</v>
      </c>
      <c r="D114" s="1">
        <v>200</v>
      </c>
      <c r="E114" s="43" t="s">
        <v>150</v>
      </c>
      <c r="F114" s="1"/>
      <c r="G114" s="1"/>
      <c r="H114" s="1">
        <v>75</v>
      </c>
      <c r="I114" s="2"/>
      <c r="J114" s="38"/>
      <c r="K114" s="22">
        <f>B114+H114</f>
        <v>14560</v>
      </c>
      <c r="L114" s="25">
        <f>C114</f>
        <v>14685</v>
      </c>
      <c r="M114" s="1">
        <f>L114-K114</f>
        <v>125</v>
      </c>
      <c r="N114" s="43" t="s">
        <v>151</v>
      </c>
      <c r="O114" s="1"/>
      <c r="P114" s="1"/>
      <c r="Q114" s="1">
        <v>125</v>
      </c>
      <c r="R114" s="2"/>
    </row>
    <row r="115" spans="1:18" x14ac:dyDescent="0.2">
      <c r="A115" s="27"/>
      <c r="B115" s="3">
        <f>C114</f>
        <v>14685</v>
      </c>
      <c r="C115" s="4">
        <f>B115+D115</f>
        <v>14885</v>
      </c>
      <c r="D115" s="4">
        <v>200</v>
      </c>
      <c r="E115" s="48" t="s">
        <v>150</v>
      </c>
      <c r="F115" s="4"/>
      <c r="G115" s="4"/>
      <c r="H115" s="4">
        <v>72</v>
      </c>
      <c r="I115" s="5"/>
      <c r="J115" s="38"/>
      <c r="K115" s="3">
        <f>B115+H115</f>
        <v>14757</v>
      </c>
      <c r="L115" s="19">
        <f>C115</f>
        <v>14885</v>
      </c>
      <c r="M115" s="4">
        <f>L115-K115</f>
        <v>128</v>
      </c>
      <c r="N115" s="48" t="s">
        <v>151</v>
      </c>
      <c r="O115" s="4"/>
      <c r="P115" s="4"/>
      <c r="Q115" s="4">
        <v>128</v>
      </c>
      <c r="R115" s="5"/>
    </row>
    <row r="116" spans="1:18" x14ac:dyDescent="0.2">
      <c r="A116" s="27"/>
      <c r="B116" s="3">
        <f>C115</f>
        <v>14885</v>
      </c>
      <c r="C116" s="19">
        <f>B116+D116</f>
        <v>15085</v>
      </c>
      <c r="D116" s="4">
        <v>200</v>
      </c>
      <c r="E116" s="48"/>
      <c r="F116" s="4"/>
      <c r="G116" s="4"/>
      <c r="H116" s="4">
        <v>200</v>
      </c>
      <c r="I116" s="5"/>
      <c r="J116" s="56"/>
      <c r="K116" s="3"/>
      <c r="L116" s="4"/>
      <c r="M116" s="4"/>
      <c r="N116" s="4"/>
      <c r="O116" s="4"/>
      <c r="P116" s="4"/>
      <c r="Q116" s="4"/>
      <c r="R116" s="5"/>
    </row>
    <row r="117" spans="1:18" x14ac:dyDescent="0.2">
      <c r="A117" s="27"/>
      <c r="B117" s="6">
        <f>C116</f>
        <v>15085</v>
      </c>
      <c r="C117" s="7">
        <f>B117+D117</f>
        <v>15285</v>
      </c>
      <c r="D117" s="7">
        <v>200</v>
      </c>
      <c r="E117" s="50"/>
      <c r="F117" s="7"/>
      <c r="G117" s="7"/>
      <c r="H117" s="7">
        <v>200</v>
      </c>
      <c r="I117" s="8"/>
      <c r="J117" s="56"/>
      <c r="K117" s="3"/>
      <c r="L117" s="4"/>
      <c r="M117" s="4"/>
      <c r="N117" s="4"/>
      <c r="O117" s="4"/>
      <c r="P117" s="4"/>
      <c r="Q117" s="4"/>
      <c r="R117" s="5"/>
    </row>
    <row r="118" spans="1:18" x14ac:dyDescent="0.2">
      <c r="A118" s="27"/>
      <c r="B118" s="6">
        <f>C117</f>
        <v>15285</v>
      </c>
      <c r="C118" s="29">
        <f>B118+D118</f>
        <v>15485</v>
      </c>
      <c r="D118" s="7">
        <v>200</v>
      </c>
      <c r="E118" s="50"/>
      <c r="F118" s="7"/>
      <c r="G118" s="7"/>
      <c r="H118" s="7">
        <v>200</v>
      </c>
      <c r="I118" s="8"/>
      <c r="J118" s="56"/>
      <c r="K118" s="6"/>
      <c r="L118" s="7"/>
      <c r="M118" s="7"/>
      <c r="N118" s="7"/>
      <c r="O118" s="7"/>
      <c r="P118" s="7"/>
      <c r="Q118" s="7"/>
      <c r="R118" s="8"/>
    </row>
    <row r="119" spans="1:18" x14ac:dyDescent="0.2">
      <c r="A119" s="15" t="s">
        <v>33</v>
      </c>
      <c r="B119" s="4"/>
      <c r="C119" s="4"/>
      <c r="D119" s="4"/>
      <c r="E119" s="4"/>
      <c r="F119" s="4"/>
      <c r="G119" s="5"/>
      <c r="H119" s="35">
        <f>SUM(H112:H118)</f>
        <v>747</v>
      </c>
      <c r="I119" s="35"/>
      <c r="J119" s="15" t="s">
        <v>33</v>
      </c>
      <c r="K119" s="4"/>
      <c r="L119" s="4"/>
      <c r="M119" s="4"/>
      <c r="N119" s="4"/>
      <c r="O119" s="4"/>
      <c r="P119" s="5"/>
      <c r="Q119" s="35">
        <f>SUM(Q112:Q118)</f>
        <v>253</v>
      </c>
      <c r="R119" s="35"/>
    </row>
    <row r="120" spans="1:18" x14ac:dyDescent="0.2">
      <c r="A120" s="17" t="s">
        <v>36</v>
      </c>
      <c r="B120" s="7"/>
      <c r="C120" s="7"/>
      <c r="D120" s="7"/>
      <c r="E120" s="7"/>
      <c r="F120" s="7"/>
      <c r="G120" s="7"/>
      <c r="H120" s="26">
        <f>C108+H119</f>
        <v>15232</v>
      </c>
      <c r="I120" s="14"/>
      <c r="J120" s="17" t="s">
        <v>36</v>
      </c>
      <c r="K120" s="7"/>
      <c r="L120" s="7"/>
      <c r="M120" s="7"/>
      <c r="N120" s="7"/>
      <c r="O120" s="7"/>
      <c r="P120" s="7"/>
      <c r="Q120" s="28">
        <f>H120+Q119</f>
        <v>15485</v>
      </c>
      <c r="R120" s="14"/>
    </row>
    <row r="122" spans="1:18" x14ac:dyDescent="0.2">
      <c r="A122" s="52">
        <v>39234</v>
      </c>
    </row>
    <row r="123" spans="1:18" x14ac:dyDescent="0.2">
      <c r="A123" s="10" t="s">
        <v>32</v>
      </c>
      <c r="B123" s="22" t="s">
        <v>50</v>
      </c>
      <c r="C123" s="1"/>
      <c r="D123" s="1" t="s">
        <v>79</v>
      </c>
      <c r="E123" s="1" t="s">
        <v>1</v>
      </c>
      <c r="F123" s="1" t="s">
        <v>3</v>
      </c>
      <c r="G123" s="1" t="s">
        <v>22</v>
      </c>
      <c r="H123" s="1" t="s">
        <v>46</v>
      </c>
      <c r="I123" s="2" t="s">
        <v>24</v>
      </c>
    </row>
    <row r="124" spans="1:18" x14ac:dyDescent="0.2">
      <c r="A124" s="27"/>
      <c r="B124" s="22">
        <f>C118</f>
        <v>15485</v>
      </c>
      <c r="C124" s="25">
        <f t="shared" ref="C124:C129" si="38">B124+D124</f>
        <v>15685</v>
      </c>
      <c r="D124" s="1">
        <v>200</v>
      </c>
      <c r="E124" s="53" t="s">
        <v>152</v>
      </c>
      <c r="F124" s="1" t="s">
        <v>153</v>
      </c>
      <c r="G124" s="1">
        <v>0</v>
      </c>
      <c r="H124" s="2">
        <v>200</v>
      </c>
      <c r="I124" s="2"/>
    </row>
    <row r="125" spans="1:18" x14ac:dyDescent="0.2">
      <c r="A125" s="27"/>
      <c r="B125" s="3">
        <f>C124</f>
        <v>15685</v>
      </c>
      <c r="C125" s="4">
        <f t="shared" si="38"/>
        <v>15885</v>
      </c>
      <c r="D125" s="4">
        <v>200</v>
      </c>
      <c r="E125" s="54" t="s">
        <v>152</v>
      </c>
      <c r="F125" s="4" t="s">
        <v>153</v>
      </c>
      <c r="G125" s="4">
        <v>0</v>
      </c>
      <c r="H125" s="5">
        <v>200</v>
      </c>
      <c r="I125" s="5"/>
    </row>
    <row r="126" spans="1:18" x14ac:dyDescent="0.2">
      <c r="A126" s="27"/>
      <c r="B126" s="3">
        <f>C125</f>
        <v>15885</v>
      </c>
      <c r="C126" s="19">
        <f t="shared" si="38"/>
        <v>16085</v>
      </c>
      <c r="D126" s="4">
        <v>200</v>
      </c>
      <c r="E126" s="54" t="s">
        <v>152</v>
      </c>
      <c r="F126" s="4" t="s">
        <v>153</v>
      </c>
      <c r="G126" s="4">
        <v>0</v>
      </c>
      <c r="H126" s="5">
        <v>200</v>
      </c>
      <c r="I126" s="5"/>
    </row>
    <row r="127" spans="1:18" x14ac:dyDescent="0.2">
      <c r="A127" s="27"/>
      <c r="B127" s="3">
        <f>C126</f>
        <v>16085</v>
      </c>
      <c r="C127" s="4">
        <f t="shared" si="38"/>
        <v>16285</v>
      </c>
      <c r="D127" s="4">
        <v>200</v>
      </c>
      <c r="E127" s="54" t="s">
        <v>71</v>
      </c>
      <c r="F127" s="19" t="s">
        <v>154</v>
      </c>
      <c r="G127" s="19">
        <v>0</v>
      </c>
      <c r="H127" s="5">
        <v>200</v>
      </c>
      <c r="I127" s="5"/>
    </row>
    <row r="128" spans="1:18" x14ac:dyDescent="0.2">
      <c r="A128" s="27"/>
      <c r="B128" s="3">
        <f>C127</f>
        <v>16285</v>
      </c>
      <c r="C128" s="19">
        <f t="shared" si="38"/>
        <v>16485</v>
      </c>
      <c r="D128" s="4">
        <v>200</v>
      </c>
      <c r="E128" s="54" t="s">
        <v>71</v>
      </c>
      <c r="F128" s="19" t="s">
        <v>154</v>
      </c>
      <c r="G128" s="19">
        <v>0</v>
      </c>
      <c r="H128" s="5">
        <v>200</v>
      </c>
      <c r="I128" s="5"/>
    </row>
    <row r="129" spans="1:27" x14ac:dyDescent="0.2">
      <c r="A129" s="27"/>
      <c r="B129" s="6">
        <f>C128</f>
        <v>16485</v>
      </c>
      <c r="C129" s="29">
        <f t="shared" si="38"/>
        <v>16685</v>
      </c>
      <c r="D129" s="7">
        <v>200</v>
      </c>
      <c r="E129" s="55" t="s">
        <v>71</v>
      </c>
      <c r="F129" s="46" t="s">
        <v>154</v>
      </c>
      <c r="G129" s="7">
        <v>0</v>
      </c>
      <c r="H129" s="8">
        <v>200</v>
      </c>
      <c r="I129" s="8"/>
    </row>
    <row r="130" spans="1:27" x14ac:dyDescent="0.2">
      <c r="A130" s="15" t="s">
        <v>33</v>
      </c>
      <c r="B130" s="4"/>
      <c r="C130" s="4"/>
      <c r="D130" s="4"/>
      <c r="E130" s="4"/>
      <c r="F130" s="4"/>
      <c r="G130" s="5"/>
      <c r="H130" s="35">
        <f>SUM(H122:H129)</f>
        <v>1200</v>
      </c>
      <c r="I130" s="35"/>
    </row>
    <row r="131" spans="1:27" x14ac:dyDescent="0.2">
      <c r="A131" s="17" t="s">
        <v>36</v>
      </c>
      <c r="B131" s="7"/>
      <c r="C131" s="7"/>
      <c r="D131" s="7"/>
      <c r="E131" s="7"/>
      <c r="F131" s="7"/>
      <c r="G131" s="7"/>
      <c r="H131" s="28">
        <f>C118+H130</f>
        <v>16685</v>
      </c>
      <c r="I131" s="14"/>
    </row>
    <row r="133" spans="1:27" x14ac:dyDescent="0.2">
      <c r="A133" s="52">
        <v>39600</v>
      </c>
    </row>
    <row r="134" spans="1:27" x14ac:dyDescent="0.2">
      <c r="A134" s="10" t="s">
        <v>32</v>
      </c>
      <c r="B134" s="22" t="s">
        <v>50</v>
      </c>
      <c r="C134" s="1"/>
      <c r="D134" s="1" t="s">
        <v>79</v>
      </c>
      <c r="E134" s="1" t="s">
        <v>1</v>
      </c>
      <c r="F134" s="1" t="s">
        <v>3</v>
      </c>
      <c r="G134" s="1" t="s">
        <v>22</v>
      </c>
      <c r="H134" s="1" t="s">
        <v>46</v>
      </c>
      <c r="I134" s="2" t="s">
        <v>24</v>
      </c>
      <c r="J134" s="22" t="s">
        <v>32</v>
      </c>
      <c r="K134" s="22" t="s">
        <v>50</v>
      </c>
      <c r="L134" s="1"/>
      <c r="M134" s="1" t="s">
        <v>79</v>
      </c>
      <c r="N134" s="1" t="s">
        <v>1</v>
      </c>
      <c r="O134" s="1" t="s">
        <v>3</v>
      </c>
      <c r="P134" s="1" t="s">
        <v>22</v>
      </c>
      <c r="Q134" s="1" t="s">
        <v>46</v>
      </c>
      <c r="R134" s="2" t="s">
        <v>24</v>
      </c>
      <c r="S134" s="22" t="s">
        <v>32</v>
      </c>
      <c r="T134" s="22" t="s">
        <v>50</v>
      </c>
      <c r="U134" s="1"/>
      <c r="V134" s="1" t="s">
        <v>79</v>
      </c>
      <c r="W134" s="1" t="s">
        <v>1</v>
      </c>
      <c r="X134" s="1" t="s">
        <v>3</v>
      </c>
      <c r="Y134" s="1" t="s">
        <v>22</v>
      </c>
      <c r="Z134" s="1" t="s">
        <v>46</v>
      </c>
      <c r="AA134" s="2" t="s">
        <v>24</v>
      </c>
    </row>
    <row r="135" spans="1:27" x14ac:dyDescent="0.2">
      <c r="A135" s="27"/>
      <c r="B135" s="22">
        <f>C129</f>
        <v>16685</v>
      </c>
      <c r="C135" s="25">
        <f t="shared" ref="C135:C140" si="39">B135+D135</f>
        <v>16885</v>
      </c>
      <c r="D135" s="1">
        <v>200</v>
      </c>
      <c r="E135" s="53" t="s">
        <v>155</v>
      </c>
      <c r="F135" s="1" t="s">
        <v>107</v>
      </c>
      <c r="G135" s="1">
        <v>0</v>
      </c>
      <c r="H135" s="2">
        <v>200</v>
      </c>
      <c r="I135" s="1"/>
      <c r="J135" s="15"/>
      <c r="K135" s="1"/>
      <c r="L135" s="1"/>
      <c r="M135" s="1"/>
      <c r="N135" s="1"/>
      <c r="O135" s="1"/>
      <c r="P135" s="1"/>
      <c r="Q135" s="1"/>
      <c r="R135" s="2"/>
      <c r="S135" s="15"/>
      <c r="T135" s="1"/>
      <c r="U135" s="1"/>
      <c r="V135" s="1"/>
      <c r="W135" s="1"/>
      <c r="X135" s="1"/>
      <c r="Y135" s="1"/>
      <c r="Z135" s="1"/>
      <c r="AA135" s="2"/>
    </row>
    <row r="136" spans="1:27" x14ac:dyDescent="0.2">
      <c r="A136" s="27"/>
      <c r="B136" s="3">
        <f>C135</f>
        <v>16885</v>
      </c>
      <c r="C136" s="4">
        <f t="shared" si="39"/>
        <v>17085</v>
      </c>
      <c r="D136" s="4">
        <v>200</v>
      </c>
      <c r="E136" s="54" t="s">
        <v>155</v>
      </c>
      <c r="F136" s="4" t="s">
        <v>107</v>
      </c>
      <c r="G136" s="4">
        <v>1</v>
      </c>
      <c r="H136" s="5">
        <v>112</v>
      </c>
      <c r="I136" s="4" t="s">
        <v>157</v>
      </c>
      <c r="J136" s="16"/>
      <c r="K136" s="4">
        <f>B136+H136</f>
        <v>16997</v>
      </c>
      <c r="L136" s="4">
        <f>C136</f>
        <v>17085</v>
      </c>
      <c r="M136" s="4">
        <f>L136-K136</f>
        <v>88</v>
      </c>
      <c r="N136" s="48"/>
      <c r="O136" s="19"/>
      <c r="P136" s="4">
        <v>0</v>
      </c>
      <c r="Q136" s="4">
        <v>76</v>
      </c>
      <c r="R136" s="5"/>
      <c r="S136" s="16"/>
      <c r="T136" s="4">
        <f>K136+Q136</f>
        <v>17073</v>
      </c>
      <c r="U136" s="4">
        <f>L136</f>
        <v>17085</v>
      </c>
      <c r="V136" s="4">
        <f>U136-T136</f>
        <v>12</v>
      </c>
      <c r="W136" s="54" t="s">
        <v>2</v>
      </c>
      <c r="X136" s="19"/>
      <c r="Y136" s="4">
        <v>0</v>
      </c>
      <c r="Z136" s="4">
        <v>12</v>
      </c>
      <c r="AA136" s="5"/>
    </row>
    <row r="137" spans="1:27" x14ac:dyDescent="0.2">
      <c r="A137" s="27"/>
      <c r="B137" s="3">
        <f>C136</f>
        <v>17085</v>
      </c>
      <c r="C137" s="19">
        <f t="shared" si="39"/>
        <v>17285</v>
      </c>
      <c r="D137" s="4">
        <v>200</v>
      </c>
      <c r="E137" s="54" t="s">
        <v>155</v>
      </c>
      <c r="F137" s="4" t="s">
        <v>107</v>
      </c>
      <c r="G137" s="4">
        <v>0</v>
      </c>
      <c r="H137" s="5">
        <v>200</v>
      </c>
      <c r="I137" s="4"/>
      <c r="J137" s="16"/>
      <c r="K137" s="4"/>
      <c r="L137" s="4"/>
      <c r="M137" s="4"/>
      <c r="N137" s="4"/>
      <c r="O137" s="4"/>
      <c r="P137" s="4"/>
      <c r="Q137" s="4"/>
      <c r="R137" s="5"/>
      <c r="S137" s="16"/>
      <c r="T137" s="4"/>
      <c r="U137" s="4"/>
      <c r="V137" s="4"/>
      <c r="W137" s="4"/>
      <c r="X137" s="4"/>
      <c r="Y137" s="4"/>
      <c r="Z137" s="4"/>
      <c r="AA137" s="5"/>
    </row>
    <row r="138" spans="1:27" x14ac:dyDescent="0.2">
      <c r="A138" s="27"/>
      <c r="B138" s="3">
        <f>C137</f>
        <v>17285</v>
      </c>
      <c r="C138" s="4">
        <f t="shared" si="39"/>
        <v>17485</v>
      </c>
      <c r="D138" s="4">
        <v>200</v>
      </c>
      <c r="E138" s="54" t="s">
        <v>156</v>
      </c>
      <c r="F138" s="19"/>
      <c r="G138" s="19">
        <v>137</v>
      </c>
      <c r="H138" s="5">
        <v>0</v>
      </c>
      <c r="I138" s="4" t="s">
        <v>158</v>
      </c>
      <c r="J138" s="16"/>
      <c r="K138" s="4">
        <f t="shared" ref="K138" si="40">B138+H138</f>
        <v>17285</v>
      </c>
      <c r="L138" s="4">
        <f t="shared" ref="L138" si="41">C138</f>
        <v>17485</v>
      </c>
      <c r="M138" s="4">
        <f t="shared" ref="M138" si="42">L138-K138</f>
        <v>200</v>
      </c>
      <c r="N138" s="4"/>
      <c r="O138" s="4"/>
      <c r="P138" s="4">
        <v>0</v>
      </c>
      <c r="Q138" s="4">
        <v>84</v>
      </c>
      <c r="R138" s="5"/>
      <c r="S138" s="16"/>
      <c r="T138" s="4">
        <f t="shared" ref="T138" si="43">K138+Q138</f>
        <v>17369</v>
      </c>
      <c r="U138" s="4">
        <f t="shared" ref="U138" si="44">L138</f>
        <v>17485</v>
      </c>
      <c r="V138" s="4">
        <f t="shared" ref="V138" si="45">U138-T138</f>
        <v>116</v>
      </c>
      <c r="W138" s="54" t="s">
        <v>2</v>
      </c>
      <c r="X138" s="4"/>
      <c r="Y138" s="4">
        <v>0</v>
      </c>
      <c r="Z138" s="4">
        <v>116</v>
      </c>
      <c r="AA138" s="5"/>
    </row>
    <row r="139" spans="1:27" x14ac:dyDescent="0.2">
      <c r="A139" s="27"/>
      <c r="B139" s="3">
        <f>C138</f>
        <v>17485</v>
      </c>
      <c r="C139" s="19">
        <f t="shared" si="39"/>
        <v>17685</v>
      </c>
      <c r="D139" s="4">
        <v>200</v>
      </c>
      <c r="E139" s="54" t="s">
        <v>156</v>
      </c>
      <c r="F139" s="19"/>
      <c r="G139" s="19"/>
      <c r="H139" s="5">
        <v>200</v>
      </c>
      <c r="I139" s="4"/>
      <c r="J139" s="16"/>
      <c r="K139" s="4"/>
      <c r="L139" s="4"/>
      <c r="M139" s="4"/>
      <c r="N139" s="4"/>
      <c r="O139" s="4"/>
      <c r="P139" s="4"/>
      <c r="Q139" s="4"/>
      <c r="R139" s="5"/>
      <c r="S139" s="16"/>
      <c r="T139" s="4"/>
      <c r="U139" s="4"/>
      <c r="V139" s="4"/>
      <c r="W139" s="4"/>
      <c r="X139" s="4"/>
      <c r="Y139" s="4"/>
      <c r="Z139" s="4"/>
      <c r="AA139" s="5"/>
    </row>
    <row r="140" spans="1:27" x14ac:dyDescent="0.2">
      <c r="A140" s="27"/>
      <c r="B140" s="6">
        <f>C139</f>
        <v>17685</v>
      </c>
      <c r="C140" s="29">
        <f t="shared" si="39"/>
        <v>17885</v>
      </c>
      <c r="D140" s="7">
        <v>200</v>
      </c>
      <c r="E140" s="55" t="s">
        <v>156</v>
      </c>
      <c r="F140" s="46"/>
      <c r="G140" s="7"/>
      <c r="H140" s="8">
        <v>200</v>
      </c>
      <c r="I140" s="7"/>
      <c r="J140" s="17"/>
      <c r="K140" s="7"/>
      <c r="L140" s="7"/>
      <c r="M140" s="7"/>
      <c r="N140" s="7"/>
      <c r="O140" s="7"/>
      <c r="P140" s="7"/>
      <c r="Q140" s="7"/>
      <c r="R140" s="8"/>
      <c r="S140" s="17"/>
      <c r="T140" s="7"/>
      <c r="U140" s="7"/>
      <c r="V140" s="7"/>
      <c r="W140" s="7"/>
      <c r="X140" s="7"/>
      <c r="Y140" s="7"/>
      <c r="Z140" s="7"/>
      <c r="AA140" s="8"/>
    </row>
    <row r="141" spans="1:27" x14ac:dyDescent="0.2">
      <c r="A141" s="15" t="s">
        <v>33</v>
      </c>
      <c r="B141" s="4"/>
      <c r="C141" s="4"/>
      <c r="D141" s="4"/>
      <c r="E141" s="4"/>
      <c r="F141" s="4"/>
      <c r="G141" s="5"/>
      <c r="H141" s="35">
        <f>SUM(H133:H140)</f>
        <v>912</v>
      </c>
      <c r="I141" s="35"/>
      <c r="J141" s="16" t="s">
        <v>33</v>
      </c>
      <c r="K141" s="4"/>
      <c r="L141" s="4"/>
      <c r="M141" s="4"/>
      <c r="N141" s="4"/>
      <c r="O141" s="4"/>
      <c r="P141" s="5"/>
      <c r="Q141" s="35">
        <f>SUM(Q133:Q140)</f>
        <v>160</v>
      </c>
      <c r="R141" s="35"/>
      <c r="S141" s="16" t="s">
        <v>33</v>
      </c>
      <c r="T141" s="4"/>
      <c r="U141" s="4"/>
      <c r="V141" s="4"/>
      <c r="W141" s="4"/>
      <c r="X141" s="4"/>
      <c r="Y141" s="5"/>
      <c r="Z141" s="35">
        <f>SUM(Z133:Z140)</f>
        <v>128</v>
      </c>
      <c r="AA141" s="35"/>
    </row>
    <row r="142" spans="1:27" x14ac:dyDescent="0.2">
      <c r="A142" s="17" t="s">
        <v>36</v>
      </c>
      <c r="B142" s="7"/>
      <c r="C142" s="7"/>
      <c r="D142" s="7"/>
      <c r="E142" s="7"/>
      <c r="F142" s="7"/>
      <c r="G142" s="7"/>
      <c r="H142" s="26">
        <f>C129+H141</f>
        <v>17597</v>
      </c>
      <c r="I142" s="14"/>
      <c r="J142" s="17" t="s">
        <v>36</v>
      </c>
      <c r="K142" s="7"/>
      <c r="L142" s="7"/>
      <c r="M142" s="7"/>
      <c r="N142" s="7"/>
      <c r="O142" s="7"/>
      <c r="P142" s="7"/>
      <c r="Q142" s="26">
        <f>H142+Q141</f>
        <v>17757</v>
      </c>
      <c r="R142" s="14"/>
      <c r="S142" s="17" t="s">
        <v>36</v>
      </c>
      <c r="T142" s="7"/>
      <c r="U142" s="7"/>
      <c r="V142" s="7"/>
      <c r="W142" s="7"/>
      <c r="X142" s="7"/>
      <c r="Y142" s="7"/>
      <c r="Z142" s="28">
        <f>Q142+Z141</f>
        <v>17885</v>
      </c>
      <c r="AA142" s="14"/>
    </row>
    <row r="144" spans="1:27" x14ac:dyDescent="0.2">
      <c r="A144" s="52">
        <v>39600</v>
      </c>
    </row>
    <row r="145" spans="1:18" x14ac:dyDescent="0.2">
      <c r="A145" s="10" t="s">
        <v>32</v>
      </c>
      <c r="B145" s="22" t="s">
        <v>50</v>
      </c>
      <c r="C145" s="1"/>
      <c r="D145" s="1" t="s">
        <v>79</v>
      </c>
      <c r="E145" s="1" t="s">
        <v>1</v>
      </c>
      <c r="F145" s="1" t="s">
        <v>3</v>
      </c>
      <c r="G145" s="1" t="s">
        <v>22</v>
      </c>
      <c r="H145" s="1" t="s">
        <v>46</v>
      </c>
      <c r="I145" s="2" t="s">
        <v>24</v>
      </c>
      <c r="J145" s="22" t="s">
        <v>32</v>
      </c>
      <c r="K145" s="22" t="s">
        <v>50</v>
      </c>
      <c r="L145" s="1"/>
      <c r="M145" s="1" t="s">
        <v>79</v>
      </c>
      <c r="N145" s="1" t="s">
        <v>1</v>
      </c>
      <c r="O145" s="1" t="s">
        <v>3</v>
      </c>
      <c r="P145" s="1" t="s">
        <v>22</v>
      </c>
      <c r="Q145" s="1" t="s">
        <v>46</v>
      </c>
      <c r="R145" s="2" t="s">
        <v>24</v>
      </c>
    </row>
    <row r="146" spans="1:18" x14ac:dyDescent="0.2">
      <c r="A146" s="18"/>
      <c r="B146" s="22">
        <f>C140</f>
        <v>17885</v>
      </c>
      <c r="C146" s="25">
        <f t="shared" ref="C146:C147" si="46">B146+D146</f>
        <v>18085</v>
      </c>
      <c r="D146" s="1">
        <v>200</v>
      </c>
      <c r="E146" s="53"/>
      <c r="F146" s="1"/>
      <c r="G146" s="1">
        <v>0</v>
      </c>
      <c r="H146" s="2">
        <v>76</v>
      </c>
      <c r="I146" s="2"/>
      <c r="J146" s="57"/>
      <c r="K146" s="4">
        <f>B146+H146</f>
        <v>17961</v>
      </c>
      <c r="L146" s="4">
        <f>C146</f>
        <v>18085</v>
      </c>
      <c r="M146" s="4">
        <f>L146-K146</f>
        <v>124</v>
      </c>
      <c r="N146" s="54" t="s">
        <v>2</v>
      </c>
      <c r="O146" s="1"/>
      <c r="P146" s="1">
        <v>0</v>
      </c>
      <c r="Q146" s="1">
        <v>124</v>
      </c>
      <c r="R146" s="2"/>
    </row>
    <row r="147" spans="1:18" x14ac:dyDescent="0.2">
      <c r="A147" s="18"/>
      <c r="B147" s="3">
        <f>C146</f>
        <v>18085</v>
      </c>
      <c r="C147" s="4">
        <f t="shared" si="46"/>
        <v>18285</v>
      </c>
      <c r="D147" s="4">
        <v>200</v>
      </c>
      <c r="E147" s="54" t="s">
        <v>2</v>
      </c>
      <c r="F147" s="4"/>
      <c r="G147" s="4">
        <v>0</v>
      </c>
      <c r="H147" s="5">
        <v>200</v>
      </c>
      <c r="I147" s="5"/>
      <c r="J147" s="58"/>
      <c r="K147" s="4"/>
      <c r="L147" s="4"/>
      <c r="M147" s="4"/>
      <c r="N147" s="48"/>
      <c r="O147" s="19"/>
      <c r="P147" s="4"/>
      <c r="Q147" s="4"/>
      <c r="R147" s="5"/>
    </row>
    <row r="148" spans="1:18" x14ac:dyDescent="0.2">
      <c r="A148" s="59"/>
      <c r="B148" s="60"/>
      <c r="C148" s="61"/>
      <c r="D148" s="61"/>
      <c r="E148" s="60"/>
      <c r="F148" s="61"/>
      <c r="G148" s="61"/>
      <c r="H148" s="62"/>
      <c r="I148" s="62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 x14ac:dyDescent="0.2">
      <c r="A149" s="18"/>
      <c r="B149" s="22">
        <f>C147</f>
        <v>18285</v>
      </c>
      <c r="C149" s="25">
        <f>B149+D149</f>
        <v>18485</v>
      </c>
      <c r="D149" s="1">
        <v>200</v>
      </c>
      <c r="E149" s="53" t="s">
        <v>119</v>
      </c>
      <c r="F149" s="1"/>
      <c r="G149" s="1">
        <v>0</v>
      </c>
      <c r="H149" s="5">
        <v>200</v>
      </c>
      <c r="I149" s="5"/>
      <c r="J149" s="22"/>
      <c r="K149" s="1"/>
      <c r="L149" s="1"/>
      <c r="M149" s="1"/>
      <c r="N149" s="1"/>
      <c r="O149" s="1"/>
      <c r="P149" s="1"/>
      <c r="Q149" s="1"/>
      <c r="R149" s="2"/>
    </row>
    <row r="150" spans="1:18" x14ac:dyDescent="0.2">
      <c r="A150" s="18"/>
      <c r="B150" s="3">
        <f>C149</f>
        <v>18485</v>
      </c>
      <c r="C150" s="19">
        <f>B150+D150</f>
        <v>18685</v>
      </c>
      <c r="D150" s="4">
        <v>200</v>
      </c>
      <c r="E150" s="54" t="s">
        <v>27</v>
      </c>
      <c r="F150" s="4"/>
      <c r="G150" s="19">
        <v>0</v>
      </c>
      <c r="H150" s="5">
        <v>200</v>
      </c>
      <c r="I150" s="5"/>
      <c r="J150" s="3"/>
      <c r="K150" s="4"/>
      <c r="L150" s="4"/>
      <c r="M150" s="4"/>
      <c r="N150" s="4"/>
      <c r="O150" s="4"/>
      <c r="P150" s="4"/>
      <c r="Q150" s="4"/>
      <c r="R150" s="5"/>
    </row>
    <row r="151" spans="1:18" x14ac:dyDescent="0.2">
      <c r="A151" s="15"/>
      <c r="B151" s="3">
        <f>C150</f>
        <v>18685</v>
      </c>
      <c r="C151" s="64">
        <f>B151+D151</f>
        <v>18885</v>
      </c>
      <c r="D151" s="4">
        <v>200</v>
      </c>
      <c r="E151" s="3" t="s">
        <v>28</v>
      </c>
      <c r="F151" s="4"/>
      <c r="G151" s="4">
        <v>0</v>
      </c>
      <c r="H151" s="8">
        <v>200</v>
      </c>
      <c r="I151" s="5"/>
      <c r="J151" s="6"/>
      <c r="K151" s="7"/>
      <c r="L151" s="7"/>
      <c r="M151" s="7"/>
      <c r="N151" s="7"/>
      <c r="O151" s="7"/>
      <c r="P151" s="7"/>
      <c r="Q151" s="7"/>
      <c r="R151" s="8"/>
    </row>
    <row r="152" spans="1:18" x14ac:dyDescent="0.2">
      <c r="A152" s="15" t="s">
        <v>33</v>
      </c>
      <c r="B152" s="1"/>
      <c r="C152" s="1"/>
      <c r="D152" s="1"/>
      <c r="E152" s="1"/>
      <c r="F152" s="1"/>
      <c r="G152" s="2"/>
      <c r="H152" s="35">
        <f>SUM(H146:H151)</f>
        <v>876</v>
      </c>
      <c r="I152" s="13"/>
      <c r="J152" s="15" t="s">
        <v>33</v>
      </c>
      <c r="K152" s="1"/>
      <c r="L152" s="1"/>
      <c r="M152" s="1"/>
      <c r="N152" s="1"/>
      <c r="O152" s="1"/>
      <c r="P152" s="2"/>
      <c r="Q152" s="13">
        <f>SUM(Q143:Q151)</f>
        <v>124</v>
      </c>
      <c r="R152" s="13"/>
    </row>
    <row r="153" spans="1:18" x14ac:dyDescent="0.2">
      <c r="A153" s="17" t="s">
        <v>36</v>
      </c>
      <c r="B153" s="7"/>
      <c r="C153" s="7"/>
      <c r="D153" s="7"/>
      <c r="E153" s="7"/>
      <c r="F153" s="7"/>
      <c r="G153" s="7"/>
      <c r="H153" s="26">
        <f>C140+H152</f>
        <v>18761</v>
      </c>
      <c r="I153" s="14"/>
      <c r="J153" s="17" t="s">
        <v>36</v>
      </c>
      <c r="K153" s="7"/>
      <c r="L153" s="7"/>
      <c r="M153" s="7"/>
      <c r="N153" s="7"/>
      <c r="O153" s="7"/>
      <c r="P153" s="7"/>
      <c r="Q153" s="28">
        <f>H153+Q152</f>
        <v>18885</v>
      </c>
      <c r="R153" s="14"/>
    </row>
    <row r="155" spans="1:18" x14ac:dyDescent="0.2">
      <c r="A155" s="10" t="s">
        <v>32</v>
      </c>
      <c r="B155" s="22" t="s">
        <v>50</v>
      </c>
      <c r="C155" s="1"/>
      <c r="D155" s="1" t="s">
        <v>79</v>
      </c>
      <c r="E155" s="1" t="s">
        <v>1</v>
      </c>
      <c r="F155" s="1" t="s">
        <v>3</v>
      </c>
      <c r="G155" s="1" t="s">
        <v>22</v>
      </c>
      <c r="H155" s="1" t="s">
        <v>46</v>
      </c>
      <c r="I155" s="12" t="s">
        <v>24</v>
      </c>
      <c r="J155" s="22" t="s">
        <v>32</v>
      </c>
      <c r="K155" s="22" t="s">
        <v>50</v>
      </c>
      <c r="L155" s="1"/>
      <c r="M155" s="1" t="s">
        <v>79</v>
      </c>
      <c r="N155" s="1" t="s">
        <v>1</v>
      </c>
      <c r="O155" s="1" t="s">
        <v>3</v>
      </c>
      <c r="P155" s="1" t="s">
        <v>22</v>
      </c>
      <c r="Q155" s="1" t="s">
        <v>46</v>
      </c>
      <c r="R155" s="2" t="s">
        <v>24</v>
      </c>
    </row>
    <row r="156" spans="1:18" x14ac:dyDescent="0.2">
      <c r="A156" s="18"/>
      <c r="B156" s="22">
        <f>C151</f>
        <v>18885</v>
      </c>
      <c r="C156" s="25">
        <f t="shared" ref="C156:C161" si="47">B156+D156</f>
        <v>19085</v>
      </c>
      <c r="D156" s="1">
        <v>200</v>
      </c>
      <c r="E156" s="53"/>
      <c r="F156" s="1"/>
      <c r="G156" s="1">
        <v>0</v>
      </c>
      <c r="H156" s="1">
        <v>200</v>
      </c>
      <c r="I156" s="4"/>
      <c r="J156" s="22"/>
      <c r="K156" s="1"/>
      <c r="L156" s="1"/>
      <c r="M156" s="1"/>
      <c r="N156" s="1"/>
      <c r="O156" s="1"/>
      <c r="P156" s="1"/>
      <c r="Q156" s="1"/>
      <c r="R156" s="2"/>
    </row>
    <row r="157" spans="1:18" x14ac:dyDescent="0.2">
      <c r="A157" s="18"/>
      <c r="B157" s="3">
        <f>C156</f>
        <v>19085</v>
      </c>
      <c r="C157" s="19">
        <f t="shared" si="47"/>
        <v>19285</v>
      </c>
      <c r="D157" s="4">
        <v>200</v>
      </c>
      <c r="E157" s="54"/>
      <c r="F157" s="4"/>
      <c r="G157" s="19">
        <v>1</v>
      </c>
      <c r="H157" s="4">
        <v>0</v>
      </c>
      <c r="I157" s="4" t="s">
        <v>96</v>
      </c>
      <c r="J157" s="65"/>
      <c r="K157" s="4">
        <f>B157+H157</f>
        <v>19085</v>
      </c>
      <c r="L157" s="4">
        <f>C157</f>
        <v>19285</v>
      </c>
      <c r="M157" s="4">
        <f>L157-K157</f>
        <v>200</v>
      </c>
      <c r="N157" s="48" t="s">
        <v>128</v>
      </c>
      <c r="O157" s="4"/>
      <c r="P157" s="4"/>
      <c r="Q157" s="4">
        <v>200</v>
      </c>
      <c r="R157" s="5"/>
    </row>
    <row r="158" spans="1:18" x14ac:dyDescent="0.2">
      <c r="A158" s="18"/>
      <c r="B158" s="6">
        <f>C157</f>
        <v>19285</v>
      </c>
      <c r="C158" s="46">
        <f t="shared" si="47"/>
        <v>19485</v>
      </c>
      <c r="D158" s="7">
        <v>200</v>
      </c>
      <c r="E158" s="6"/>
      <c r="F158" s="7"/>
      <c r="G158" s="7">
        <v>0</v>
      </c>
      <c r="H158" s="7">
        <v>200</v>
      </c>
      <c r="I158" s="7"/>
      <c r="J158" s="3"/>
      <c r="K158" s="4"/>
      <c r="L158" s="4"/>
      <c r="M158" s="4"/>
      <c r="N158" s="4"/>
      <c r="O158" s="4"/>
      <c r="P158" s="4"/>
      <c r="Q158" s="4"/>
      <c r="R158" s="5"/>
    </row>
    <row r="159" spans="1:18" x14ac:dyDescent="0.2">
      <c r="A159" s="18"/>
      <c r="B159" s="22">
        <f>C158</f>
        <v>19485</v>
      </c>
      <c r="C159" s="25">
        <f t="shared" si="47"/>
        <v>19685</v>
      </c>
      <c r="D159" s="1">
        <v>200</v>
      </c>
      <c r="E159" s="1" t="s">
        <v>128</v>
      </c>
      <c r="F159" s="1"/>
      <c r="G159" s="1"/>
      <c r="H159" s="1">
        <v>200</v>
      </c>
      <c r="I159" s="1"/>
      <c r="J159" s="3"/>
      <c r="K159" s="4"/>
      <c r="L159" s="4"/>
      <c r="M159" s="4"/>
      <c r="N159" s="4"/>
      <c r="O159" s="4"/>
      <c r="P159" s="4"/>
      <c r="Q159" s="4"/>
      <c r="R159" s="5"/>
    </row>
    <row r="160" spans="1:18" x14ac:dyDescent="0.2">
      <c r="A160" s="18"/>
      <c r="B160" s="3">
        <f>C159</f>
        <v>19685</v>
      </c>
      <c r="C160" s="19">
        <f t="shared" si="47"/>
        <v>19885</v>
      </c>
      <c r="D160" s="4">
        <v>200</v>
      </c>
      <c r="E160" s="4" t="s">
        <v>128</v>
      </c>
      <c r="F160" s="4"/>
      <c r="G160" s="4"/>
      <c r="H160" s="19">
        <v>200</v>
      </c>
      <c r="I160" s="4"/>
      <c r="J160" s="3"/>
      <c r="K160" s="4"/>
      <c r="L160" s="4"/>
      <c r="M160" s="4"/>
      <c r="N160" s="4"/>
      <c r="O160" s="4"/>
      <c r="P160" s="4"/>
      <c r="Q160" s="4"/>
      <c r="R160" s="5"/>
    </row>
    <row r="161" spans="1:18" x14ac:dyDescent="0.2">
      <c r="A161" s="18"/>
      <c r="B161" s="6">
        <f>C160</f>
        <v>19885</v>
      </c>
      <c r="C161" s="46">
        <f t="shared" si="47"/>
        <v>20085</v>
      </c>
      <c r="D161" s="7">
        <v>200</v>
      </c>
      <c r="E161" s="7" t="s">
        <v>133</v>
      </c>
      <c r="F161" s="7"/>
      <c r="G161" s="7"/>
      <c r="H161" s="7">
        <v>128</v>
      </c>
      <c r="I161" s="7"/>
      <c r="J161" s="37"/>
      <c r="K161" s="7">
        <f>B161+H161</f>
        <v>20013</v>
      </c>
      <c r="L161" s="7">
        <f>C161</f>
        <v>20085</v>
      </c>
      <c r="M161" s="7">
        <f>L161-K161</f>
        <v>72</v>
      </c>
      <c r="N161" s="50" t="s">
        <v>159</v>
      </c>
      <c r="O161" s="7"/>
      <c r="P161" s="7">
        <v>0</v>
      </c>
      <c r="Q161" s="7">
        <v>72</v>
      </c>
      <c r="R161" s="8"/>
    </row>
    <row r="162" spans="1:18" x14ac:dyDescent="0.2">
      <c r="J162" s="15" t="s">
        <v>33</v>
      </c>
      <c r="K162" s="1"/>
      <c r="L162" s="1"/>
      <c r="M162" s="1"/>
      <c r="N162" s="1"/>
      <c r="O162" s="1"/>
      <c r="P162" s="2"/>
      <c r="Q162" s="13">
        <f>SUM(Q156:Q161)</f>
        <v>272</v>
      </c>
      <c r="R162" s="13"/>
    </row>
    <row r="163" spans="1:18" x14ac:dyDescent="0.2">
      <c r="J163" s="17" t="s">
        <v>36</v>
      </c>
      <c r="K163" s="7"/>
      <c r="L163" s="7"/>
      <c r="M163" s="7"/>
      <c r="N163" s="7"/>
      <c r="O163" s="7"/>
      <c r="P163" s="7"/>
      <c r="Q163" s="26">
        <f>H170+Q162</f>
        <v>20557</v>
      </c>
      <c r="R163" s="14"/>
    </row>
    <row r="165" spans="1:18" x14ac:dyDescent="0.2">
      <c r="A165" s="10" t="s">
        <v>32</v>
      </c>
      <c r="B165" s="22" t="s">
        <v>50</v>
      </c>
      <c r="C165" s="1"/>
      <c r="D165" s="1" t="s">
        <v>79</v>
      </c>
      <c r="E165" s="1" t="s">
        <v>1</v>
      </c>
      <c r="F165" s="1" t="s">
        <v>3</v>
      </c>
      <c r="G165" s="1" t="s">
        <v>22</v>
      </c>
      <c r="H165" s="1" t="s">
        <v>46</v>
      </c>
      <c r="I165" s="12" t="s">
        <v>24</v>
      </c>
      <c r="J165" s="22" t="s">
        <v>32</v>
      </c>
      <c r="K165" s="22" t="s">
        <v>50</v>
      </c>
      <c r="L165" s="1"/>
      <c r="M165" s="1" t="s">
        <v>79</v>
      </c>
      <c r="N165" s="1" t="s">
        <v>1</v>
      </c>
      <c r="O165" s="1" t="s">
        <v>3</v>
      </c>
      <c r="P165" s="1" t="s">
        <v>22</v>
      </c>
      <c r="Q165" s="1" t="s">
        <v>46</v>
      </c>
      <c r="R165" s="2" t="s">
        <v>24</v>
      </c>
    </row>
    <row r="166" spans="1:18" x14ac:dyDescent="0.2">
      <c r="A166" s="18"/>
      <c r="B166" s="22">
        <f>C161</f>
        <v>20085</v>
      </c>
      <c r="C166" s="25">
        <f t="shared" ref="C166:C168" si="48">B166+D166</f>
        <v>20285</v>
      </c>
      <c r="D166" s="1">
        <v>200</v>
      </c>
      <c r="E166" s="53" t="s">
        <v>133</v>
      </c>
      <c r="F166" s="1"/>
      <c r="G166" s="1">
        <v>137</v>
      </c>
      <c r="H166" s="1">
        <v>0</v>
      </c>
      <c r="I166" s="2"/>
      <c r="J166" s="27"/>
      <c r="K166" s="1">
        <f>B166+H166</f>
        <v>20085</v>
      </c>
      <c r="L166" s="1">
        <f>C166</f>
        <v>20285</v>
      </c>
      <c r="M166" s="1">
        <f>L166-K166</f>
        <v>200</v>
      </c>
      <c r="N166" s="43" t="s">
        <v>159</v>
      </c>
      <c r="O166" s="1"/>
      <c r="P166" s="1">
        <v>0</v>
      </c>
      <c r="Q166" s="1">
        <v>200</v>
      </c>
      <c r="R166" s="2"/>
    </row>
    <row r="167" spans="1:18" x14ac:dyDescent="0.2">
      <c r="A167" s="18"/>
      <c r="B167" s="3">
        <f>C166</f>
        <v>20285</v>
      </c>
      <c r="C167" s="19">
        <f t="shared" si="48"/>
        <v>20485</v>
      </c>
      <c r="D167" s="4">
        <v>200</v>
      </c>
      <c r="E167" s="54" t="s">
        <v>133</v>
      </c>
      <c r="F167" s="4"/>
      <c r="G167" s="19">
        <v>137</v>
      </c>
      <c r="H167" s="4">
        <v>0</v>
      </c>
      <c r="I167" s="5"/>
      <c r="J167" s="65"/>
      <c r="K167" s="4">
        <f>B167+H167</f>
        <v>20285</v>
      </c>
      <c r="L167" s="4">
        <f>C167</f>
        <v>20485</v>
      </c>
      <c r="M167" s="4">
        <f>L167-K167</f>
        <v>200</v>
      </c>
      <c r="N167" s="48" t="s">
        <v>159</v>
      </c>
      <c r="O167" s="4"/>
      <c r="P167" s="4"/>
      <c r="Q167" s="4">
        <v>200</v>
      </c>
      <c r="R167" s="5"/>
    </row>
    <row r="168" spans="1:18" x14ac:dyDescent="0.2">
      <c r="A168" s="18"/>
      <c r="B168" s="6">
        <f>C167</f>
        <v>20485</v>
      </c>
      <c r="C168" s="46">
        <f t="shared" si="48"/>
        <v>20685</v>
      </c>
      <c r="D168" s="7">
        <v>200</v>
      </c>
      <c r="E168" s="55" t="s">
        <v>159</v>
      </c>
      <c r="F168" s="7"/>
      <c r="G168" s="46">
        <v>0</v>
      </c>
      <c r="H168" s="7">
        <v>200</v>
      </c>
      <c r="I168" s="8"/>
      <c r="J168" s="37"/>
      <c r="K168" s="7"/>
      <c r="L168" s="7"/>
      <c r="M168" s="7"/>
      <c r="N168" s="7"/>
      <c r="O168" s="7"/>
      <c r="P168" s="7"/>
      <c r="Q168" s="7"/>
      <c r="R168" s="8"/>
    </row>
    <row r="169" spans="1:18" x14ac:dyDescent="0.2">
      <c r="A169" s="15" t="s">
        <v>33</v>
      </c>
      <c r="B169" s="1"/>
      <c r="C169" s="1"/>
      <c r="D169" s="1"/>
      <c r="E169" s="1"/>
      <c r="F169" s="1"/>
      <c r="G169" s="2"/>
      <c r="H169" s="13">
        <f>SUM(H166:H168)</f>
        <v>200</v>
      </c>
      <c r="I169" s="13"/>
      <c r="J169" s="15" t="s">
        <v>33</v>
      </c>
      <c r="K169" s="1"/>
      <c r="L169" s="1"/>
      <c r="M169" s="1"/>
      <c r="N169" s="1"/>
      <c r="O169" s="1"/>
      <c r="P169" s="2"/>
      <c r="Q169" s="13">
        <f>SUM(Q166:Q168)</f>
        <v>400</v>
      </c>
      <c r="R169" s="13"/>
    </row>
    <row r="170" spans="1:18" x14ac:dyDescent="0.2">
      <c r="A170" s="17" t="s">
        <v>36</v>
      </c>
      <c r="B170" s="7"/>
      <c r="C170" s="7"/>
      <c r="D170" s="7"/>
      <c r="E170" s="7"/>
      <c r="F170" s="7"/>
      <c r="G170" s="7"/>
      <c r="H170" s="26">
        <f>B166+H169</f>
        <v>20285</v>
      </c>
      <c r="I170" s="14"/>
      <c r="J170" s="17" t="s">
        <v>36</v>
      </c>
      <c r="K170" s="7"/>
      <c r="L170" s="7"/>
      <c r="M170" s="7"/>
      <c r="N170" s="7"/>
      <c r="O170" s="7"/>
      <c r="P170" s="7"/>
      <c r="Q170" s="26">
        <f>H170+Q169</f>
        <v>20685</v>
      </c>
      <c r="R170" s="14"/>
    </row>
    <row r="172" spans="1:18" x14ac:dyDescent="0.2">
      <c r="A172" t="s">
        <v>160</v>
      </c>
      <c r="C172" s="66" t="s">
        <v>161</v>
      </c>
    </row>
    <row r="173" spans="1:18" x14ac:dyDescent="0.2">
      <c r="C173" s="67" t="s">
        <v>163</v>
      </c>
    </row>
    <row r="177" spans="1:1" x14ac:dyDescent="0.2">
      <c r="A177" s="33" t="s">
        <v>162</v>
      </c>
    </row>
  </sheetData>
  <mergeCells count="3">
    <mergeCell ref="R6:R10"/>
    <mergeCell ref="X7:X8"/>
    <mergeCell ref="X9:X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CA7F-5C3F-444A-A198-CCE734FB6A4A}">
  <dimension ref="A1:C14"/>
  <sheetViews>
    <sheetView workbookViewId="0">
      <selection activeCell="C3" sqref="C3"/>
    </sheetView>
  </sheetViews>
  <sheetFormatPr baseColWidth="10" defaultRowHeight="16" x14ac:dyDescent="0.2"/>
  <cols>
    <col min="1" max="1" width="12" customWidth="1"/>
  </cols>
  <sheetData>
    <row r="1" spans="1:3" x14ac:dyDescent="0.2">
      <c r="A1" s="49" t="s">
        <v>135</v>
      </c>
    </row>
    <row r="2" spans="1:3" x14ac:dyDescent="0.2">
      <c r="A2" t="s">
        <v>98</v>
      </c>
      <c r="B2">
        <v>14000</v>
      </c>
    </row>
    <row r="3" spans="1:3" x14ac:dyDescent="0.2">
      <c r="A3" t="s">
        <v>136</v>
      </c>
      <c r="B3">
        <v>40000</v>
      </c>
      <c r="C3">
        <v>43408</v>
      </c>
    </row>
    <row r="4" spans="1:3" x14ac:dyDescent="0.2">
      <c r="A4" t="s">
        <v>42</v>
      </c>
      <c r="B4">
        <f>B3-B2</f>
        <v>26000</v>
      </c>
    </row>
    <row r="5" spans="1:3" x14ac:dyDescent="0.2">
      <c r="A5" t="s">
        <v>137</v>
      </c>
      <c r="B5">
        <v>800</v>
      </c>
    </row>
    <row r="7" spans="1:3" x14ac:dyDescent="0.2">
      <c r="A7" t="s">
        <v>138</v>
      </c>
      <c r="B7">
        <v>4</v>
      </c>
      <c r="C7">
        <f>B5*B7</f>
        <v>3200</v>
      </c>
    </row>
    <row r="8" spans="1:3" x14ac:dyDescent="0.2">
      <c r="A8" t="s">
        <v>139</v>
      </c>
      <c r="B8">
        <f>B4/C7</f>
        <v>8.125</v>
      </c>
    </row>
    <row r="12" spans="1:3" x14ac:dyDescent="0.2">
      <c r="A12" s="49" t="s">
        <v>140</v>
      </c>
    </row>
    <row r="13" spans="1:3" x14ac:dyDescent="0.2">
      <c r="A13" t="s">
        <v>141</v>
      </c>
    </row>
    <row r="14" spans="1:3" x14ac:dyDescent="0.2">
      <c r="A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Second-Half</vt:lpstr>
      <vt:lpstr>First-Half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2022-05-22T15:07:01Z</dcterms:created>
  <dcterms:modified xsi:type="dcterms:W3CDTF">2022-06-28T22:43:04Z</dcterms:modified>
</cp:coreProperties>
</file>