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 Berlin\4th Semester\Adjustment Calculation 2\Homework\Homework 2\Main Code\Task 1\"/>
    </mc:Choice>
  </mc:AlternateContent>
  <bookViews>
    <workbookView xWindow="0" yWindow="0" windowWidth="15345" windowHeight="5880" activeTab="1"/>
  </bookViews>
  <sheets>
    <sheet name="NV all" sheetId="1" r:id="rId1"/>
    <sheet name="T_Chi2" sheetId="2" r:id="rId2"/>
    <sheet name="Observed Values" sheetId="3" r:id="rId3"/>
    <sheet name="Unknown and Std Dev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D18" i="4"/>
  <c r="D19" i="4"/>
  <c r="D20" i="4"/>
  <c r="D21" i="4"/>
  <c r="D22" i="4"/>
  <c r="D16" i="4"/>
  <c r="G5" i="4"/>
  <c r="G6" i="4"/>
  <c r="G7" i="4"/>
  <c r="G8" i="4"/>
  <c r="G9" i="4"/>
  <c r="G10" i="4"/>
  <c r="G4" i="4"/>
  <c r="D5" i="4"/>
  <c r="D6" i="4"/>
  <c r="D7" i="4"/>
  <c r="D8" i="4"/>
  <c r="D9" i="4"/>
  <c r="D10" i="4"/>
  <c r="D4" i="4"/>
  <c r="B3" i="3" l="1"/>
  <c r="C3" i="3" s="1"/>
  <c r="F3" i="3"/>
  <c r="H3" i="3"/>
  <c r="K3" i="3"/>
  <c r="L3" i="3"/>
  <c r="N3" i="3"/>
  <c r="P3" i="3"/>
  <c r="R3" i="3"/>
  <c r="C4" i="3"/>
  <c r="F4" i="3"/>
  <c r="H4" i="3"/>
  <c r="K4" i="3"/>
  <c r="L4" i="3"/>
  <c r="N4" i="3"/>
  <c r="P4" i="3"/>
  <c r="R4" i="3"/>
  <c r="C5" i="3"/>
  <c r="F5" i="3"/>
  <c r="H5" i="3"/>
  <c r="K5" i="3"/>
  <c r="L5" i="3"/>
  <c r="N5" i="3"/>
  <c r="P5" i="3"/>
  <c r="R5" i="3"/>
  <c r="C6" i="3"/>
  <c r="F6" i="3"/>
  <c r="H6" i="3"/>
  <c r="K6" i="3"/>
  <c r="L6" i="3"/>
  <c r="N6" i="3"/>
  <c r="P6" i="3"/>
  <c r="R6" i="3"/>
  <c r="C7" i="3"/>
  <c r="F7" i="3"/>
  <c r="H7" i="3"/>
  <c r="K7" i="3"/>
  <c r="L7" i="3"/>
  <c r="N7" i="3"/>
  <c r="P7" i="3"/>
  <c r="R7" i="3"/>
  <c r="C8" i="3"/>
  <c r="F8" i="3"/>
  <c r="H8" i="3"/>
  <c r="K8" i="3"/>
  <c r="L8" i="3"/>
  <c r="N8" i="3"/>
  <c r="P8" i="3"/>
  <c r="R8" i="3"/>
  <c r="C9" i="3"/>
  <c r="F9" i="3"/>
  <c r="H9" i="3"/>
  <c r="K9" i="3"/>
  <c r="L9" i="3"/>
  <c r="N9" i="3"/>
  <c r="P9" i="3"/>
  <c r="R9" i="3"/>
  <c r="C10" i="3"/>
  <c r="F10" i="3"/>
  <c r="H10" i="3"/>
  <c r="K10" i="3"/>
  <c r="L10" i="3"/>
  <c r="N10" i="3"/>
  <c r="P10" i="3"/>
  <c r="R10" i="3"/>
  <c r="C11" i="3"/>
  <c r="F11" i="3"/>
  <c r="H11" i="3"/>
  <c r="K11" i="3"/>
  <c r="L11" i="3"/>
  <c r="N11" i="3"/>
  <c r="P11" i="3"/>
  <c r="R11" i="3"/>
  <c r="C12" i="3"/>
  <c r="F12" i="3"/>
  <c r="H12" i="3"/>
  <c r="K12" i="3"/>
  <c r="L12" i="3"/>
  <c r="N12" i="3"/>
  <c r="P12" i="3"/>
  <c r="R12" i="3"/>
  <c r="C13" i="3"/>
  <c r="F13" i="3"/>
  <c r="H13" i="3"/>
  <c r="K13" i="3"/>
  <c r="L13" i="3"/>
  <c r="N13" i="3"/>
  <c r="P13" i="3"/>
  <c r="R13" i="3"/>
  <c r="C14" i="3"/>
  <c r="F14" i="3"/>
  <c r="H14" i="3"/>
  <c r="K14" i="3"/>
  <c r="L14" i="3"/>
  <c r="N14" i="3"/>
  <c r="P14" i="3"/>
  <c r="R14" i="3"/>
  <c r="C15" i="3"/>
  <c r="F15" i="3"/>
  <c r="H15" i="3"/>
  <c r="K15" i="3"/>
  <c r="L15" i="3"/>
  <c r="N15" i="3"/>
  <c r="P15" i="3"/>
  <c r="R15" i="3"/>
  <c r="C16" i="3"/>
  <c r="F16" i="3"/>
  <c r="H16" i="3"/>
  <c r="K16" i="3"/>
  <c r="L16" i="3"/>
  <c r="N16" i="3"/>
  <c r="P16" i="3"/>
  <c r="R16" i="3"/>
  <c r="C17" i="3"/>
  <c r="F17" i="3"/>
  <c r="H17" i="3"/>
  <c r="K17" i="3"/>
  <c r="L17" i="3"/>
  <c r="N17" i="3"/>
  <c r="P17" i="3"/>
  <c r="R17" i="3"/>
  <c r="C18" i="3"/>
  <c r="F18" i="3"/>
  <c r="H18" i="3"/>
  <c r="K18" i="3"/>
  <c r="L18" i="3"/>
  <c r="N18" i="3"/>
  <c r="P18" i="3"/>
  <c r="R18" i="3"/>
  <c r="C19" i="3"/>
  <c r="F19" i="3"/>
  <c r="H19" i="3"/>
  <c r="K19" i="3"/>
  <c r="L19" i="3"/>
  <c r="N19" i="3"/>
  <c r="P19" i="3"/>
  <c r="R19" i="3"/>
  <c r="C21" i="3"/>
  <c r="F21" i="3"/>
  <c r="H21" i="3"/>
  <c r="K21" i="3"/>
  <c r="L21" i="3"/>
  <c r="N21" i="3"/>
  <c r="P21" i="3"/>
  <c r="R21" i="3"/>
  <c r="C22" i="3"/>
  <c r="F22" i="3"/>
  <c r="H22" i="3"/>
  <c r="K22" i="3"/>
  <c r="L22" i="3"/>
  <c r="N22" i="3"/>
  <c r="P22" i="3"/>
  <c r="R22" i="3"/>
  <c r="C23" i="3"/>
  <c r="F23" i="3"/>
  <c r="H23" i="3"/>
  <c r="K23" i="3"/>
  <c r="L23" i="3"/>
  <c r="N23" i="3"/>
  <c r="P23" i="3"/>
  <c r="R23" i="3"/>
  <c r="C24" i="3"/>
  <c r="F24" i="3"/>
  <c r="H24" i="3"/>
  <c r="K24" i="3"/>
  <c r="L24" i="3"/>
  <c r="N24" i="3"/>
  <c r="P24" i="3"/>
  <c r="R24" i="3"/>
  <c r="C25" i="3"/>
  <c r="F25" i="3"/>
  <c r="H25" i="3"/>
  <c r="K25" i="3"/>
  <c r="L25" i="3"/>
  <c r="N25" i="3"/>
  <c r="P25" i="3"/>
  <c r="R25" i="3"/>
  <c r="C26" i="3"/>
  <c r="F26" i="3"/>
  <c r="H26" i="3"/>
  <c r="K26" i="3"/>
  <c r="L26" i="3"/>
  <c r="N26" i="3"/>
  <c r="P26" i="3"/>
  <c r="R26" i="3"/>
  <c r="C27" i="3"/>
  <c r="F27" i="3"/>
  <c r="H27" i="3"/>
  <c r="K27" i="3"/>
  <c r="L27" i="3"/>
  <c r="N27" i="3"/>
  <c r="P27" i="3"/>
  <c r="R27" i="3"/>
  <c r="C28" i="3"/>
  <c r="F28" i="3"/>
  <c r="H28" i="3"/>
  <c r="K28" i="3"/>
  <c r="L28" i="3"/>
  <c r="N28" i="3"/>
  <c r="P28" i="3"/>
  <c r="R28" i="3"/>
  <c r="C29" i="3"/>
  <c r="F29" i="3"/>
  <c r="H29" i="3"/>
  <c r="K29" i="3"/>
  <c r="L29" i="3"/>
  <c r="N29" i="3"/>
  <c r="P29" i="3"/>
  <c r="R29" i="3"/>
  <c r="C30" i="3"/>
  <c r="F30" i="3"/>
  <c r="H30" i="3"/>
  <c r="K30" i="3"/>
  <c r="L30" i="3"/>
  <c r="N30" i="3"/>
  <c r="P30" i="3"/>
  <c r="R30" i="3"/>
  <c r="C31" i="3"/>
  <c r="F31" i="3"/>
  <c r="H31" i="3"/>
  <c r="K31" i="3"/>
  <c r="L31" i="3"/>
  <c r="N31" i="3"/>
  <c r="P31" i="3"/>
  <c r="R31" i="3"/>
  <c r="C32" i="3"/>
  <c r="F32" i="3"/>
  <c r="H32" i="3"/>
  <c r="K32" i="3"/>
  <c r="L32" i="3"/>
  <c r="N32" i="3"/>
  <c r="P32" i="3"/>
  <c r="R32" i="3"/>
  <c r="C33" i="3"/>
  <c r="F33" i="3"/>
  <c r="H33" i="3"/>
  <c r="K33" i="3"/>
  <c r="L33" i="3"/>
  <c r="N33" i="3"/>
  <c r="P33" i="3"/>
  <c r="R33" i="3"/>
  <c r="C34" i="3"/>
  <c r="F34" i="3"/>
  <c r="H34" i="3"/>
  <c r="K34" i="3"/>
  <c r="L34" i="3"/>
  <c r="N34" i="3"/>
  <c r="P34" i="3"/>
  <c r="R34" i="3"/>
  <c r="C35" i="3"/>
  <c r="F35" i="3"/>
  <c r="H35" i="3"/>
  <c r="K35" i="3"/>
  <c r="L35" i="3"/>
  <c r="N35" i="3"/>
  <c r="P35" i="3"/>
  <c r="R35" i="3"/>
  <c r="C36" i="3"/>
  <c r="F36" i="3"/>
  <c r="H36" i="3"/>
  <c r="K36" i="3"/>
  <c r="L36" i="3"/>
  <c r="N36" i="3"/>
  <c r="P36" i="3"/>
  <c r="R36" i="3"/>
  <c r="C37" i="3"/>
  <c r="F37" i="3"/>
  <c r="H37" i="3"/>
  <c r="K37" i="3"/>
  <c r="L37" i="3"/>
  <c r="N37" i="3"/>
  <c r="P37" i="3"/>
  <c r="R37" i="3"/>
</calcChain>
</file>

<file path=xl/sharedStrings.xml><?xml version="1.0" encoding="utf-8"?>
<sst xmlns="http://schemas.openxmlformats.org/spreadsheetml/2006/main" count="58" uniqueCount="39">
  <si>
    <t>NV after 1st Iteration</t>
  </si>
  <si>
    <t>NV after 2nd Iteration</t>
  </si>
  <si>
    <t>NV after 3rd Iteration</t>
  </si>
  <si>
    <t>T_chi2 after 1st Iteration</t>
  </si>
  <si>
    <t>T_chi2 after 2nd Iteration</t>
  </si>
  <si>
    <t>T_chi2 after 3rd Iteration</t>
  </si>
  <si>
    <t>(mgon)</t>
  </si>
  <si>
    <t>%</t>
  </si>
  <si>
    <t>(gon)</t>
  </si>
  <si>
    <t>EP</t>
  </si>
  <si>
    <t>EP_disp</t>
  </si>
  <si>
    <t>EGK</t>
  </si>
  <si>
    <t>EGK_disp</t>
  </si>
  <si>
    <t>GRZW</t>
  </si>
  <si>
    <t>GRZW_disp</t>
  </si>
  <si>
    <t>GF</t>
  </si>
  <si>
    <t>EV</t>
  </si>
  <si>
    <t>GF_disp</t>
  </si>
  <si>
    <t>s_L_hat_disp</t>
  </si>
  <si>
    <t>s_v_disp</t>
  </si>
  <si>
    <t>v_disp</t>
  </si>
  <si>
    <t>(mm)</t>
  </si>
  <si>
    <t>(m)</t>
  </si>
  <si>
    <t>Residuals</t>
  </si>
  <si>
    <t>Obs</t>
  </si>
  <si>
    <t>Adjusted 
Obs</t>
  </si>
  <si>
    <t>Std. Dev
 of Obs</t>
  </si>
  <si>
    <t>Std. Dev of Adjusted
 Obs</t>
  </si>
  <si>
    <t>Std. Dev of Easting</t>
  </si>
  <si>
    <t>Std. Dev of Northing</t>
  </si>
  <si>
    <t>ID</t>
  </si>
  <si>
    <t>[m]</t>
  </si>
  <si>
    <t>[mm]</t>
  </si>
  <si>
    <t xml:space="preserve">Easting </t>
  </si>
  <si>
    <t xml:space="preserve">Northing </t>
  </si>
  <si>
    <t>Reference Angle</t>
  </si>
  <si>
    <t>[gon]</t>
  </si>
  <si>
    <t>Std. Dev of Ref Angle</t>
  </si>
  <si>
    <t>[mgon]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</si>
</sst>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4" fontId="3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2" fillId="0" borderId="0" xfId="0" applyNumberFormat="1" applyFont="1"/>
    <xf numFmtId="164" fontId="2" fillId="0" borderId="1" xfId="0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horizontal="center" vertical="center"/>
    </xf>
    <xf numFmtId="0" fontId="6" fillId="0" borderId="0" xfId="0" applyFont="1"/>
    <xf numFmtId="164" fontId="5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/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G14" sqref="G14"/>
    </sheetView>
  </sheetViews>
  <sheetFormatPr defaultRowHeight="15" x14ac:dyDescent="0.25"/>
  <cols>
    <col min="1" max="1" width="15" style="2" customWidth="1"/>
    <col min="2" max="2" width="13.5703125" style="2" customWidth="1"/>
    <col min="3" max="3" width="12.7109375" style="2" customWidth="1"/>
    <col min="4" max="16384" width="9.140625" style="2"/>
  </cols>
  <sheetData>
    <row r="1" spans="1:3" s="1" customFormat="1" ht="21" customHeight="1" x14ac:dyDescent="0.25">
      <c r="A1" s="22" t="s">
        <v>0</v>
      </c>
      <c r="B1" s="22" t="s">
        <v>1</v>
      </c>
      <c r="C1" s="22" t="s">
        <v>2</v>
      </c>
    </row>
    <row r="2" spans="1:3" s="1" customFormat="1" ht="21" customHeight="1" x14ac:dyDescent="0.25">
      <c r="A2" s="22"/>
      <c r="B2" s="22"/>
      <c r="C2" s="22"/>
    </row>
    <row r="3" spans="1:3" x14ac:dyDescent="0.25">
      <c r="A3" s="3">
        <v>0.51479399090615696</v>
      </c>
      <c r="B3" s="3">
        <v>0.232926088386228</v>
      </c>
      <c r="C3" s="3">
        <v>0.205090218731452</v>
      </c>
    </row>
    <row r="4" spans="1:3" x14ac:dyDescent="0.25">
      <c r="A4" s="3">
        <v>0.66427372226447401</v>
      </c>
      <c r="B4" s="3">
        <v>1.6352905793597601</v>
      </c>
      <c r="C4" s="3">
        <v>1.5891547069269001</v>
      </c>
    </row>
    <row r="5" spans="1:3" x14ac:dyDescent="0.25">
      <c r="A5" s="3">
        <v>5.9588063576377204</v>
      </c>
      <c r="B5" s="4">
        <v>5.7325825378667599</v>
      </c>
      <c r="C5" s="3">
        <v>1.1265023690473299</v>
      </c>
    </row>
    <row r="6" spans="1:3" x14ac:dyDescent="0.25">
      <c r="A6" s="3">
        <v>0.86351705047584404</v>
      </c>
      <c r="B6" s="3">
        <v>0.83550854188161106</v>
      </c>
      <c r="C6" s="3">
        <v>0.46544493780744001</v>
      </c>
    </row>
    <row r="7" spans="1:3" x14ac:dyDescent="0.25">
      <c r="A7" s="3">
        <v>0.568994505508849</v>
      </c>
      <c r="B7" s="3">
        <v>0.449871489536739</v>
      </c>
      <c r="C7" s="3">
        <v>1.0651603104006999</v>
      </c>
    </row>
    <row r="8" spans="1:3" x14ac:dyDescent="0.25">
      <c r="A8" s="3">
        <v>1.25245027940706</v>
      </c>
      <c r="B8" s="3">
        <v>1.2061979257400699</v>
      </c>
      <c r="C8" s="3">
        <v>0.205090218731452</v>
      </c>
    </row>
    <row r="9" spans="1:3" x14ac:dyDescent="0.25">
      <c r="A9" s="3">
        <v>0.51479399090615696</v>
      </c>
      <c r="B9" s="3">
        <v>0.232926088386228</v>
      </c>
      <c r="C9" s="3">
        <v>1.2502302522226201</v>
      </c>
    </row>
    <row r="10" spans="1:3" x14ac:dyDescent="0.25">
      <c r="A10" s="3">
        <v>1.5201294778343999</v>
      </c>
      <c r="B10" s="3">
        <v>1.3031911199561801</v>
      </c>
      <c r="C10" s="3">
        <v>1.8522091942682799</v>
      </c>
    </row>
    <row r="11" spans="1:3" x14ac:dyDescent="0.25">
      <c r="A11" s="3">
        <v>4.3348672263669004</v>
      </c>
      <c r="B11" s="3">
        <v>2.3392905143718399</v>
      </c>
      <c r="C11" s="3">
        <v>0.93101828007868004</v>
      </c>
    </row>
    <row r="12" spans="1:3" x14ac:dyDescent="0.25">
      <c r="A12" s="3">
        <v>0.82728266264560402</v>
      </c>
      <c r="B12" s="3">
        <v>0.94658556019507101</v>
      </c>
      <c r="C12" s="3">
        <v>1.8280447987691799</v>
      </c>
    </row>
    <row r="13" spans="1:3" x14ac:dyDescent="0.25">
      <c r="A13" s="3">
        <v>1.4587552886913999</v>
      </c>
      <c r="B13" s="3">
        <v>1.42817271830458</v>
      </c>
      <c r="C13" s="3">
        <v>0.19253591745773699</v>
      </c>
    </row>
    <row r="14" spans="1:3" x14ac:dyDescent="0.25">
      <c r="A14" s="3">
        <v>0.45382392148829398</v>
      </c>
      <c r="B14" s="3">
        <v>0.48184160829928402</v>
      </c>
      <c r="C14" s="3">
        <v>1.10620315997689</v>
      </c>
    </row>
    <row r="15" spans="1:3" x14ac:dyDescent="0.25">
      <c r="A15" s="3">
        <v>2.0084262152663901</v>
      </c>
      <c r="B15" s="3">
        <v>1.0599797181208901</v>
      </c>
      <c r="C15" s="3">
        <v>1.4552271413351501</v>
      </c>
    </row>
    <row r="16" spans="1:3" x14ac:dyDescent="0.25">
      <c r="A16" s="3">
        <v>1.1840475480872299</v>
      </c>
      <c r="B16" s="3">
        <v>1.4021506545090301</v>
      </c>
      <c r="C16" s="3">
        <v>0.86283223521387997</v>
      </c>
    </row>
    <row r="17" spans="1:3" x14ac:dyDescent="0.25">
      <c r="A17" s="3">
        <v>3.9584541678574499</v>
      </c>
      <c r="B17" s="3">
        <v>0.98056812890543799</v>
      </c>
      <c r="C17" s="3">
        <v>0.30630514353338001</v>
      </c>
    </row>
    <row r="18" spans="1:3" x14ac:dyDescent="0.25">
      <c r="A18" s="3">
        <v>0.11856965812770701</v>
      </c>
      <c r="B18" s="3">
        <v>0.16484858548808801</v>
      </c>
      <c r="C18" s="3">
        <v>0.63628665996544398</v>
      </c>
    </row>
    <row r="19" spans="1:3" x14ac:dyDescent="0.25">
      <c r="A19" s="3">
        <v>4.8207956549194204</v>
      </c>
      <c r="B19" s="3">
        <v>5.0521647381513501</v>
      </c>
      <c r="C19" s="3">
        <v>0.80017095451520104</v>
      </c>
    </row>
    <row r="20" spans="1:3" x14ac:dyDescent="0.25">
      <c r="A20" s="3">
        <v>1.16316761640531</v>
      </c>
      <c r="B20" s="3">
        <v>1.19377211252505</v>
      </c>
      <c r="C20" s="3">
        <v>0.880966861383087</v>
      </c>
    </row>
    <row r="21" spans="1:3" x14ac:dyDescent="0.25">
      <c r="A21" s="3">
        <v>0.77801744323479005</v>
      </c>
      <c r="B21" s="3">
        <v>0.87238010555856405</v>
      </c>
      <c r="C21" s="3">
        <v>0.880966861383087</v>
      </c>
    </row>
    <row r="22" spans="1:3" x14ac:dyDescent="0.25">
      <c r="A22" s="3">
        <v>0.77801744323479005</v>
      </c>
      <c r="B22" s="3">
        <v>0.87238010555856405</v>
      </c>
      <c r="C22" s="3">
        <v>0.79200843878157901</v>
      </c>
    </row>
    <row r="23" spans="1:3" x14ac:dyDescent="0.25">
      <c r="A23" s="3">
        <v>0.24039580984644299</v>
      </c>
      <c r="B23" s="3">
        <v>0.28112048328702099</v>
      </c>
      <c r="C23" s="3">
        <v>0.79200843878157701</v>
      </c>
    </row>
    <row r="24" spans="1:3" x14ac:dyDescent="0.25">
      <c r="A24" s="3">
        <v>0.24039580984644199</v>
      </c>
      <c r="B24" s="3">
        <v>0.28112048328702199</v>
      </c>
      <c r="C24" s="3">
        <v>1.1745751950590499</v>
      </c>
    </row>
    <row r="25" spans="1:3" x14ac:dyDescent="0.25">
      <c r="A25" s="3">
        <v>0.30330080204201698</v>
      </c>
      <c r="B25" s="3">
        <v>0.94006672069771102</v>
      </c>
      <c r="C25" s="3">
        <v>1.1745751950590499</v>
      </c>
    </row>
    <row r="26" spans="1:3" x14ac:dyDescent="0.25">
      <c r="A26" s="3">
        <v>0.30330080204201898</v>
      </c>
      <c r="B26" s="3">
        <v>0.94006672069770802</v>
      </c>
      <c r="C26" s="3">
        <v>2.16447081779047E-2</v>
      </c>
    </row>
    <row r="27" spans="1:3" x14ac:dyDescent="0.25">
      <c r="A27" s="3">
        <v>3.3689077327723198</v>
      </c>
      <c r="B27" s="3">
        <v>0.26550326719294198</v>
      </c>
      <c r="C27" s="3">
        <v>0.16698082375047699</v>
      </c>
    </row>
    <row r="28" spans="1:3" x14ac:dyDescent="0.25">
      <c r="A28" s="4">
        <v>7.41296331301207</v>
      </c>
      <c r="B28" s="3">
        <v>0.66295060889064705</v>
      </c>
      <c r="C28" s="3">
        <v>0.16942845345319199</v>
      </c>
    </row>
    <row r="29" spans="1:3" x14ac:dyDescent="0.25">
      <c r="A29" s="3">
        <v>1.9222166675341901</v>
      </c>
      <c r="B29" s="3">
        <v>1.0230446165247999</v>
      </c>
      <c r="C29" s="3">
        <v>0.63120024198269897</v>
      </c>
    </row>
    <row r="30" spans="1:3" x14ac:dyDescent="0.25">
      <c r="A30" s="3">
        <v>2.62233211932549</v>
      </c>
      <c r="B30" s="3">
        <v>0.24192543397056701</v>
      </c>
      <c r="C30" s="3">
        <v>0.63120024198269997</v>
      </c>
    </row>
    <row r="31" spans="1:3" x14ac:dyDescent="0.25">
      <c r="A31" s="3">
        <v>0.201609351931723</v>
      </c>
      <c r="B31" s="3">
        <v>0.24192543397056701</v>
      </c>
      <c r="C31" s="3">
        <v>0.96310316969574905</v>
      </c>
    </row>
    <row r="32" spans="1:3" x14ac:dyDescent="0.25">
      <c r="A32" s="3">
        <v>0.201609351931723</v>
      </c>
      <c r="B32" s="3">
        <v>0.87002105756442005</v>
      </c>
      <c r="C32" s="3">
        <v>0.134012736284363</v>
      </c>
    </row>
    <row r="33" spans="1:3" x14ac:dyDescent="0.25">
      <c r="A33" s="3">
        <v>0.95054076993834902</v>
      </c>
      <c r="B33" s="3">
        <v>6.8655457488441596E-2</v>
      </c>
      <c r="C33" s="3">
        <v>1.1232322616227699</v>
      </c>
    </row>
    <row r="34" spans="1:3" x14ac:dyDescent="0.25">
      <c r="A34" s="3">
        <v>0.80643297358953603</v>
      </c>
      <c r="B34" s="3">
        <v>0.95805467602343297</v>
      </c>
      <c r="C34" s="3">
        <v>1.56341855664784</v>
      </c>
    </row>
    <row r="35" spans="1:3" x14ac:dyDescent="0.25">
      <c r="A35" s="3">
        <v>9.2685800513079897E-2</v>
      </c>
      <c r="B35" s="3">
        <v>2.1105866647180598</v>
      </c>
      <c r="C35" s="3">
        <v>0.47159013784661602</v>
      </c>
    </row>
    <row r="36" spans="1:3" x14ac:dyDescent="0.25">
      <c r="A36" s="3">
        <v>2.2474301380830601</v>
      </c>
      <c r="B36" s="3">
        <v>0.77496942884398101</v>
      </c>
      <c r="C36" s="3">
        <v>0.78286212379800402</v>
      </c>
    </row>
    <row r="37" spans="1:3" x14ac:dyDescent="0.25">
      <c r="A37" s="3">
        <v>0.83229331211227697</v>
      </c>
      <c r="B37" s="3">
        <v>0.92025714639138301</v>
      </c>
      <c r="C37" s="3"/>
    </row>
    <row r="38" spans="1:3" x14ac:dyDescent="0.25">
      <c r="A38" s="3">
        <v>0.97284770779909102</v>
      </c>
      <c r="B38" s="3"/>
      <c r="C38" s="3"/>
    </row>
  </sheetData>
  <mergeCells count="3"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sqref="A1:A3"/>
    </sheetView>
  </sheetViews>
  <sheetFormatPr defaultRowHeight="15" x14ac:dyDescent="0.25"/>
  <cols>
    <col min="1" max="3" width="12" customWidth="1"/>
  </cols>
  <sheetData>
    <row r="1" spans="1:3" ht="20.25" customHeight="1" x14ac:dyDescent="0.25">
      <c r="A1" s="22" t="s">
        <v>3</v>
      </c>
      <c r="B1" s="22" t="s">
        <v>4</v>
      </c>
      <c r="C1" s="22" t="s">
        <v>5</v>
      </c>
    </row>
    <row r="2" spans="1:3" ht="20.25" customHeight="1" x14ac:dyDescent="0.25">
      <c r="A2" s="22"/>
      <c r="B2" s="22"/>
      <c r="C2" s="22"/>
    </row>
    <row r="3" spans="1:3" ht="29.25" customHeight="1" x14ac:dyDescent="0.25">
      <c r="A3" s="5">
        <v>102.16253532865601</v>
      </c>
      <c r="B3" s="5">
        <v>47.210522391323998</v>
      </c>
      <c r="C3" s="5">
        <v>14.347963555458801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28" workbookViewId="0">
      <selection activeCell="U17" sqref="U17"/>
    </sheetView>
  </sheetViews>
  <sheetFormatPr defaultRowHeight="15" x14ac:dyDescent="0.25"/>
  <cols>
    <col min="1" max="1" width="11.85546875" style="2" customWidth="1"/>
    <col min="2" max="2" width="16.5703125" style="2" hidden="1" customWidth="1"/>
    <col min="3" max="3" width="9.85546875" style="2" customWidth="1"/>
    <col min="4" max="4" width="11.85546875" style="2" customWidth="1"/>
    <col min="5" max="5" width="1.140625" style="2" hidden="1" customWidth="1"/>
    <col min="6" max="6" width="8.28515625" style="2" customWidth="1"/>
    <col min="7" max="7" width="12.7109375" style="2" hidden="1" customWidth="1"/>
    <col min="8" max="8" width="10.42578125" style="2" customWidth="1"/>
    <col min="9" max="9" width="0" style="2" hidden="1" customWidth="1"/>
    <col min="10" max="10" width="1" style="2" hidden="1" customWidth="1"/>
    <col min="11" max="11" width="7.28515625" style="2" customWidth="1"/>
    <col min="12" max="12" width="6.5703125" style="2" customWidth="1"/>
    <col min="13" max="13" width="0" style="2" hidden="1" customWidth="1"/>
    <col min="14" max="14" width="6" style="2" customWidth="1"/>
    <col min="15" max="15" width="0" style="2" hidden="1" customWidth="1"/>
    <col min="16" max="16" width="6.42578125" style="2" customWidth="1"/>
    <col min="17" max="17" width="0" style="2" hidden="1" customWidth="1"/>
    <col min="18" max="18" width="7.140625" style="2" customWidth="1"/>
    <col min="19" max="16384" width="9.140625" style="2"/>
  </cols>
  <sheetData>
    <row r="1" spans="1:18" ht="52.5" customHeight="1" x14ac:dyDescent="0.25">
      <c r="A1" s="14" t="s">
        <v>24</v>
      </c>
      <c r="B1" s="14" t="s">
        <v>20</v>
      </c>
      <c r="C1" s="14" t="s">
        <v>23</v>
      </c>
      <c r="D1" s="14" t="s">
        <v>25</v>
      </c>
      <c r="E1" s="14" t="s">
        <v>19</v>
      </c>
      <c r="F1" s="14" t="s">
        <v>26</v>
      </c>
      <c r="G1" s="14" t="s">
        <v>18</v>
      </c>
      <c r="H1" s="14" t="s">
        <v>27</v>
      </c>
      <c r="I1" s="8" t="s">
        <v>17</v>
      </c>
      <c r="J1" s="8" t="s">
        <v>16</v>
      </c>
      <c r="K1" s="8" t="s">
        <v>16</v>
      </c>
      <c r="L1" s="8" t="s">
        <v>15</v>
      </c>
      <c r="M1" s="8" t="s">
        <v>14</v>
      </c>
      <c r="N1" s="8" t="s">
        <v>13</v>
      </c>
      <c r="O1" s="8" t="s">
        <v>12</v>
      </c>
      <c r="P1" s="8" t="s">
        <v>11</v>
      </c>
      <c r="Q1" s="8" t="s">
        <v>10</v>
      </c>
      <c r="R1" s="8" t="s">
        <v>9</v>
      </c>
    </row>
    <row r="2" spans="1:18" s="13" customFormat="1" ht="11.25" x14ac:dyDescent="0.2">
      <c r="A2" s="12" t="s">
        <v>22</v>
      </c>
      <c r="B2" s="12"/>
      <c r="C2" s="12" t="s">
        <v>21</v>
      </c>
      <c r="D2" s="12" t="s">
        <v>22</v>
      </c>
      <c r="E2" s="12"/>
      <c r="F2" s="12" t="s">
        <v>21</v>
      </c>
      <c r="G2" s="12"/>
      <c r="H2" s="12" t="s">
        <v>21</v>
      </c>
      <c r="I2" s="12"/>
      <c r="J2" s="12"/>
      <c r="K2" s="12" t="s">
        <v>7</v>
      </c>
      <c r="L2" s="12" t="s">
        <v>21</v>
      </c>
      <c r="M2" s="12"/>
      <c r="N2" s="12" t="s">
        <v>21</v>
      </c>
      <c r="O2" s="12"/>
      <c r="P2" s="12" t="s">
        <v>21</v>
      </c>
      <c r="Q2" s="12"/>
      <c r="R2" s="12" t="s">
        <v>21</v>
      </c>
    </row>
    <row r="3" spans="1:18" x14ac:dyDescent="0.25">
      <c r="A3" s="9">
        <v>201.941</v>
      </c>
      <c r="B3" s="9">
        <f>-0.000153342591149454</f>
        <v>-1.5334259114945401E-4</v>
      </c>
      <c r="C3" s="9">
        <f t="shared" ref="C3:C19" si="0">B3*1000</f>
        <v>-0.15334259114945401</v>
      </c>
      <c r="D3" s="9">
        <v>201.94084665740885</v>
      </c>
      <c r="E3" s="9">
        <v>7.0803216965587739E-4</v>
      </c>
      <c r="F3" s="9">
        <f t="shared" ref="F3:F19" si="1">E3*1000</f>
        <v>0.70803216965587734</v>
      </c>
      <c r="G3" s="9">
        <v>6.2883874637983798E-4</v>
      </c>
      <c r="H3" s="9">
        <f t="shared" ref="H3:H19" si="2">G3*1000</f>
        <v>0.62883874637983794</v>
      </c>
      <c r="I3" s="9">
        <v>2.7430081560523179E-4</v>
      </c>
      <c r="J3" s="10">
        <v>0.55903075173550398</v>
      </c>
      <c r="K3" s="9">
        <f t="shared" ref="K3:K19" si="3">J3*100</f>
        <v>55.903075173550398</v>
      </c>
      <c r="L3" s="9">
        <f t="shared" ref="L3:L19" si="4">I3*1000</f>
        <v>0.27430081560523178</v>
      </c>
      <c r="M3" s="9">
        <v>5.5237269502988401E-3</v>
      </c>
      <c r="N3" s="9">
        <f t="shared" ref="N3:N19" si="5">M3*1000</f>
        <v>5.5237269502988404</v>
      </c>
      <c r="O3" s="9">
        <v>2.4357937208916184E-3</v>
      </c>
      <c r="P3" s="9">
        <f t="shared" ref="P3:P19" si="6">O3*1000</f>
        <v>2.4357937208916183</v>
      </c>
      <c r="Q3" s="9">
        <v>1.2095822445577729E-4</v>
      </c>
      <c r="R3" s="9">
        <f t="shared" ref="R3:R19" si="7">Q3*1000</f>
        <v>0.12095822445577729</v>
      </c>
    </row>
    <row r="4" spans="1:18" x14ac:dyDescent="0.25">
      <c r="A4" s="9">
        <v>175.94</v>
      </c>
      <c r="B4" s="9">
        <v>1.1791790073204485E-3</v>
      </c>
      <c r="C4" s="9">
        <f t="shared" si="0"/>
        <v>1.1791790073204484</v>
      </c>
      <c r="D4" s="9">
        <v>175.94117917900732</v>
      </c>
      <c r="E4" s="9">
        <v>7.0266561442179707E-4</v>
      </c>
      <c r="F4" s="9">
        <f t="shared" si="1"/>
        <v>0.70266561442179709</v>
      </c>
      <c r="G4" s="9">
        <v>6.3482970671307896E-4</v>
      </c>
      <c r="H4" s="9">
        <f t="shared" si="2"/>
        <v>0.63482970671307892</v>
      </c>
      <c r="I4" s="9">
        <v>-2.1416703205110812E-3</v>
      </c>
      <c r="J4" s="10">
        <v>0.55058848041516195</v>
      </c>
      <c r="K4" s="9">
        <f t="shared" si="3"/>
        <v>55.058848041516192</v>
      </c>
      <c r="L4" s="9">
        <f t="shared" si="4"/>
        <v>-2.1416703205110812</v>
      </c>
      <c r="M4" s="9">
        <v>5.5659139951297586E-3</v>
      </c>
      <c r="N4" s="9">
        <f t="shared" si="5"/>
        <v>5.5659139951297583</v>
      </c>
      <c r="O4" s="9">
        <v>2.501385866429783E-3</v>
      </c>
      <c r="P4" s="9">
        <f t="shared" si="6"/>
        <v>2.501385866429783</v>
      </c>
      <c r="Q4" s="9">
        <v>-9.6249131319063261E-4</v>
      </c>
      <c r="R4" s="9">
        <f t="shared" si="7"/>
        <v>-0.96249131319063264</v>
      </c>
    </row>
    <row r="5" spans="1:18" x14ac:dyDescent="0.25">
      <c r="A5" s="9">
        <v>175.28800000000001</v>
      </c>
      <c r="B5" s="9">
        <v>-8.5403310925681901E-4</v>
      </c>
      <c r="C5" s="9">
        <f t="shared" si="0"/>
        <v>-0.85403310925681897</v>
      </c>
      <c r="D5" s="9">
        <v>175.28714596689076</v>
      </c>
      <c r="E5" s="9">
        <v>7.1792278928186411E-4</v>
      </c>
      <c r="F5" s="9">
        <f t="shared" si="1"/>
        <v>0.71792278928186415</v>
      </c>
      <c r="G5" s="9">
        <v>6.1752294762698785E-4</v>
      </c>
      <c r="H5" s="9">
        <f t="shared" si="2"/>
        <v>0.61752294762698789</v>
      </c>
      <c r="I5" s="9">
        <v>1.4858997546049974E-3</v>
      </c>
      <c r="J5" s="10">
        <v>0.57475822753860695</v>
      </c>
      <c r="K5" s="9">
        <f t="shared" si="3"/>
        <v>57.475822753860697</v>
      </c>
      <c r="L5" s="9">
        <f t="shared" si="4"/>
        <v>1.4858997546049975</v>
      </c>
      <c r="M5" s="9">
        <v>5.4476281232399204E-3</v>
      </c>
      <c r="N5" s="9">
        <f t="shared" si="5"/>
        <v>5.4476281232399204</v>
      </c>
      <c r="O5" s="9">
        <v>2.3165590388370769E-3</v>
      </c>
      <c r="P5" s="9">
        <f t="shared" si="6"/>
        <v>2.3165590388370769</v>
      </c>
      <c r="Q5" s="9">
        <v>6.3186664534817835E-4</v>
      </c>
      <c r="R5" s="9">
        <f t="shared" si="7"/>
        <v>0.63186664534817838</v>
      </c>
    </row>
    <row r="6" spans="1:18" x14ac:dyDescent="0.25">
      <c r="A6" s="9">
        <v>93.727999999999994</v>
      </c>
      <c r="B6" s="9">
        <v>-3.3330268340874019E-4</v>
      </c>
      <c r="C6" s="9">
        <f t="shared" si="0"/>
        <v>-0.3333026834087402</v>
      </c>
      <c r="D6" s="9">
        <v>93.727666697316579</v>
      </c>
      <c r="E6" s="9">
        <v>6.7811857389075633E-4</v>
      </c>
      <c r="F6" s="9">
        <f t="shared" si="1"/>
        <v>0.67811857389075636</v>
      </c>
      <c r="G6" s="9">
        <v>6.6098632509344871E-4</v>
      </c>
      <c r="H6" s="9">
        <f t="shared" si="2"/>
        <v>0.66098632509344868</v>
      </c>
      <c r="I6" s="9">
        <v>6.4997673560551576E-4</v>
      </c>
      <c r="J6" s="10">
        <v>0.51279171261143197</v>
      </c>
      <c r="K6" s="9">
        <f t="shared" si="3"/>
        <v>51.279171261143198</v>
      </c>
      <c r="L6" s="9">
        <f t="shared" si="4"/>
        <v>0.64997673560551572</v>
      </c>
      <c r="M6" s="9">
        <v>5.7673930899240959E-3</v>
      </c>
      <c r="N6" s="9">
        <f t="shared" si="5"/>
        <v>5.7673930899240959</v>
      </c>
      <c r="O6" s="9">
        <v>2.8099217100385817E-3</v>
      </c>
      <c r="P6" s="9">
        <f t="shared" si="6"/>
        <v>2.8099217100385818</v>
      </c>
      <c r="Q6" s="9">
        <v>3.1667405219677557E-4</v>
      </c>
      <c r="R6" s="9">
        <f t="shared" si="7"/>
        <v>0.31667405219677558</v>
      </c>
    </row>
    <row r="7" spans="1:18" x14ac:dyDescent="0.25">
      <c r="A7" s="9">
        <v>122.506</v>
      </c>
      <c r="B7" s="9">
        <v>7.7665850594365975E-4</v>
      </c>
      <c r="C7" s="9">
        <f t="shared" si="0"/>
        <v>0.7766585059436597</v>
      </c>
      <c r="D7" s="9">
        <v>122.50677665850594</v>
      </c>
      <c r="E7" s="9">
        <v>6.9047867235801866E-4</v>
      </c>
      <c r="F7" s="9">
        <f t="shared" si="1"/>
        <v>0.69047867235801863</v>
      </c>
      <c r="G7" s="9">
        <v>6.4806398236199128E-4</v>
      </c>
      <c r="H7" s="9">
        <f t="shared" si="2"/>
        <v>0.64806398236199125</v>
      </c>
      <c r="I7" s="9">
        <v>-1.460830568609281E-3</v>
      </c>
      <c r="J7" s="10">
        <v>0.53165543125445602</v>
      </c>
      <c r="K7" s="9">
        <f t="shared" si="3"/>
        <v>53.165543125445602</v>
      </c>
      <c r="L7" s="9">
        <f t="shared" si="4"/>
        <v>-1.4608305686092811</v>
      </c>
      <c r="M7" s="9">
        <v>5.6641523247206952E-3</v>
      </c>
      <c r="N7" s="9">
        <f t="shared" si="5"/>
        <v>5.6641523247206953</v>
      </c>
      <c r="O7" s="9">
        <v>2.6527749778303832E-3</v>
      </c>
      <c r="P7" s="9">
        <f t="shared" si="6"/>
        <v>2.6527749778303833</v>
      </c>
      <c r="Q7" s="9">
        <v>-6.8417206266562121E-4</v>
      </c>
      <c r="R7" s="9">
        <f t="shared" si="7"/>
        <v>-0.68417206266562125</v>
      </c>
    </row>
    <row r="8" spans="1:18" x14ac:dyDescent="0.25">
      <c r="A8" s="9">
        <v>201.941</v>
      </c>
      <c r="B8" s="9">
        <v>-1.533425911494545E-4</v>
      </c>
      <c r="C8" s="9">
        <f t="shared" si="0"/>
        <v>-0.1533425911494545</v>
      </c>
      <c r="D8" s="9">
        <v>201.94084665740885</v>
      </c>
      <c r="E8" s="9">
        <v>7.0803216965587739E-4</v>
      </c>
      <c r="F8" s="9">
        <f t="shared" si="1"/>
        <v>0.70803216965587734</v>
      </c>
      <c r="G8" s="9">
        <v>6.2883874637983798E-4</v>
      </c>
      <c r="H8" s="9">
        <f t="shared" si="2"/>
        <v>0.62883874637983794</v>
      </c>
      <c r="I8" s="9">
        <v>2.7430081560523179E-4</v>
      </c>
      <c r="J8" s="10">
        <v>0.55903075173550398</v>
      </c>
      <c r="K8" s="9">
        <f t="shared" si="3"/>
        <v>55.903075173550398</v>
      </c>
      <c r="L8" s="9">
        <f t="shared" si="4"/>
        <v>0.27430081560523178</v>
      </c>
      <c r="M8" s="9">
        <v>5.5237269502988401E-3</v>
      </c>
      <c r="N8" s="9">
        <f t="shared" si="5"/>
        <v>5.5237269502988404</v>
      </c>
      <c r="O8" s="9">
        <v>2.4357937208916184E-3</v>
      </c>
      <c r="P8" s="9">
        <f t="shared" si="6"/>
        <v>2.4357937208916183</v>
      </c>
      <c r="Q8" s="9">
        <v>1.2095822445577729E-4</v>
      </c>
      <c r="R8" s="9">
        <f t="shared" si="7"/>
        <v>0.12095822445577729</v>
      </c>
    </row>
    <row r="9" spans="1:18" x14ac:dyDescent="0.25">
      <c r="A9" s="9">
        <v>121.468</v>
      </c>
      <c r="B9" s="9">
        <v>-9.2422838016642723E-4</v>
      </c>
      <c r="C9" s="9">
        <f t="shared" si="0"/>
        <v>-0.92422838016642728</v>
      </c>
      <c r="D9" s="9">
        <v>121.46707577161983</v>
      </c>
      <c r="E9" s="9">
        <v>7.0004254960525682E-4</v>
      </c>
      <c r="F9" s="9">
        <f t="shared" si="1"/>
        <v>0.7000425496052568</v>
      </c>
      <c r="G9" s="9">
        <v>6.3772106046323029E-4</v>
      </c>
      <c r="H9" s="9">
        <f t="shared" si="2"/>
        <v>0.63772106046323029</v>
      </c>
      <c r="I9" s="9">
        <v>1.6912223397545767E-3</v>
      </c>
      <c r="J9" s="10">
        <v>0.54648543745025702</v>
      </c>
      <c r="K9" s="9">
        <f t="shared" si="3"/>
        <v>54.648543745025705</v>
      </c>
      <c r="L9" s="9">
        <f t="shared" si="4"/>
        <v>1.6912223397545767</v>
      </c>
      <c r="M9" s="9">
        <v>5.5867695176701334E-3</v>
      </c>
      <c r="N9" s="9">
        <f t="shared" si="5"/>
        <v>5.5867695176701337</v>
      </c>
      <c r="O9" s="9">
        <v>2.5336813338724088E-3</v>
      </c>
      <c r="P9" s="9">
        <f t="shared" si="6"/>
        <v>2.5336813338724089</v>
      </c>
      <c r="Q9" s="9">
        <v>7.6699395958814949E-4</v>
      </c>
      <c r="R9" s="9">
        <f t="shared" si="7"/>
        <v>0.76699395958814953</v>
      </c>
    </row>
    <row r="10" spans="1:18" x14ac:dyDescent="0.25">
      <c r="A10" s="9">
        <v>207.82599999999999</v>
      </c>
      <c r="B10" s="9">
        <v>-1.0209853241985125E-3</v>
      </c>
      <c r="C10" s="9">
        <f t="shared" si="0"/>
        <v>-1.0209853241985125</v>
      </c>
      <c r="D10" s="9">
        <v>207.82497901467579</v>
      </c>
      <c r="E10" s="9">
        <v>5.2199291087506145E-4</v>
      </c>
      <c r="F10" s="9">
        <f t="shared" si="1"/>
        <v>0.5219929108750615</v>
      </c>
      <c r="G10" s="9">
        <v>7.9010829840747503E-4</v>
      </c>
      <c r="H10" s="9">
        <f t="shared" si="2"/>
        <v>0.79010829840747498</v>
      </c>
      <c r="I10" s="9">
        <v>3.3601647526374338E-3</v>
      </c>
      <c r="J10" s="10">
        <v>0.303849780995747</v>
      </c>
      <c r="K10" s="9">
        <f t="shared" si="3"/>
        <v>30.384978099574699</v>
      </c>
      <c r="L10" s="9">
        <f t="shared" si="4"/>
        <v>3.3601647526374339</v>
      </c>
      <c r="M10" s="9">
        <v>7.4923936623017082E-3</v>
      </c>
      <c r="N10" s="9">
        <f t="shared" si="5"/>
        <v>7.4923936623017084</v>
      </c>
      <c r="O10" s="9">
        <v>5.2158314888774114E-3</v>
      </c>
      <c r="P10" s="9">
        <f t="shared" si="6"/>
        <v>5.2158314888774111</v>
      </c>
      <c r="Q10" s="9">
        <v>2.3391794284389213E-3</v>
      </c>
      <c r="R10" s="9">
        <f t="shared" si="7"/>
        <v>2.3391794284389213</v>
      </c>
    </row>
    <row r="11" spans="1:18" x14ac:dyDescent="0.25">
      <c r="A11" s="9">
        <v>93.727000000000004</v>
      </c>
      <c r="B11" s="9">
        <v>6.6669731658182375E-4</v>
      </c>
      <c r="C11" s="9">
        <f t="shared" si="0"/>
        <v>0.66669731658182374</v>
      </c>
      <c r="D11" s="9">
        <v>93.727666697316579</v>
      </c>
      <c r="E11" s="9">
        <v>6.7811857389075633E-4</v>
      </c>
      <c r="F11" s="9">
        <f t="shared" si="1"/>
        <v>0.67811857389075636</v>
      </c>
      <c r="G11" s="9">
        <v>6.6098632509344871E-4</v>
      </c>
      <c r="H11" s="9">
        <f t="shared" si="2"/>
        <v>0.66098632509344868</v>
      </c>
      <c r="I11" s="9">
        <v>-1.3001327833217424E-3</v>
      </c>
      <c r="J11" s="10">
        <v>0.51279171261143197</v>
      </c>
      <c r="K11" s="9">
        <f t="shared" si="3"/>
        <v>51.279171261143198</v>
      </c>
      <c r="L11" s="9">
        <f t="shared" si="4"/>
        <v>-1.3001327833217424</v>
      </c>
      <c r="M11" s="9">
        <v>5.7673930899240959E-3</v>
      </c>
      <c r="N11" s="9">
        <f t="shared" si="5"/>
        <v>5.7673930899240959</v>
      </c>
      <c r="O11" s="9">
        <v>2.8099217100385817E-3</v>
      </c>
      <c r="P11" s="9">
        <f t="shared" si="6"/>
        <v>2.8099217100385818</v>
      </c>
      <c r="Q11" s="9">
        <v>-6.3343546673991864E-4</v>
      </c>
      <c r="R11" s="9">
        <f t="shared" si="7"/>
        <v>-0.63343546673991868</v>
      </c>
    </row>
    <row r="12" spans="1:18" x14ac:dyDescent="0.25">
      <c r="A12" s="9">
        <v>222.32300000000001</v>
      </c>
      <c r="B12" s="9">
        <v>1.3910918816063651E-3</v>
      </c>
      <c r="C12" s="9">
        <f t="shared" si="0"/>
        <v>1.3910918816063651</v>
      </c>
      <c r="D12" s="9">
        <v>222.32439109188161</v>
      </c>
      <c r="E12" s="9">
        <v>7.2061636843964889E-4</v>
      </c>
      <c r="F12" s="9">
        <f t="shared" si="1"/>
        <v>0.72061636843964894</v>
      </c>
      <c r="G12" s="9">
        <v>6.1437754821691505E-4</v>
      </c>
      <c r="H12" s="9">
        <f t="shared" si="2"/>
        <v>0.61437754821691504</v>
      </c>
      <c r="I12" s="9">
        <v>-2.4022480689400282E-3</v>
      </c>
      <c r="J12" s="10">
        <v>0.579079196521187</v>
      </c>
      <c r="K12" s="9">
        <f t="shared" si="3"/>
        <v>57.9079196521187</v>
      </c>
      <c r="L12" s="9">
        <f t="shared" si="4"/>
        <v>-2.4022480689400281</v>
      </c>
      <c r="M12" s="9">
        <v>5.4272655305834519E-3</v>
      </c>
      <c r="N12" s="9">
        <f t="shared" si="5"/>
        <v>5.4272655305834521</v>
      </c>
      <c r="O12" s="9">
        <v>2.2844489678260516E-3</v>
      </c>
      <c r="P12" s="9">
        <f t="shared" si="6"/>
        <v>2.2844489678260516</v>
      </c>
      <c r="Q12" s="9">
        <v>-1.0111561873336632E-3</v>
      </c>
      <c r="R12" s="9">
        <f t="shared" si="7"/>
        <v>-1.0111561873336632</v>
      </c>
    </row>
    <row r="13" spans="1:18" x14ac:dyDescent="0.25">
      <c r="A13" s="9">
        <v>175.28700000000001</v>
      </c>
      <c r="B13" s="9">
        <v>1.459668907479559E-4</v>
      </c>
      <c r="C13" s="9">
        <f t="shared" si="0"/>
        <v>0.14596689074795591</v>
      </c>
      <c r="D13" s="9">
        <v>175.28714596689076</v>
      </c>
      <c r="E13" s="9">
        <v>7.1792278928186411E-4</v>
      </c>
      <c r="F13" s="9">
        <f t="shared" si="1"/>
        <v>0.71792278928186415</v>
      </c>
      <c r="G13" s="9">
        <v>6.1752294762698785E-4</v>
      </c>
      <c r="H13" s="9">
        <f t="shared" si="2"/>
        <v>0.61752294762698789</v>
      </c>
      <c r="I13" s="9">
        <v>-2.5396224665292198E-4</v>
      </c>
      <c r="J13" s="10">
        <v>0.57475822753860695</v>
      </c>
      <c r="K13" s="9">
        <f t="shared" si="3"/>
        <v>57.475822753860697</v>
      </c>
      <c r="L13" s="9">
        <f t="shared" si="4"/>
        <v>-0.253962246652922</v>
      </c>
      <c r="M13" s="9">
        <v>5.4476281232399204E-3</v>
      </c>
      <c r="N13" s="9">
        <f t="shared" si="5"/>
        <v>5.4476281232399204</v>
      </c>
      <c r="O13" s="9">
        <v>2.3165590388370769E-3</v>
      </c>
      <c r="P13" s="9">
        <f t="shared" si="6"/>
        <v>2.3165590388370769</v>
      </c>
      <c r="Q13" s="9">
        <v>-1.0799535590496609E-4</v>
      </c>
      <c r="R13" s="9">
        <f t="shared" si="7"/>
        <v>-0.10799535590496609</v>
      </c>
    </row>
    <row r="14" spans="1:18" x14ac:dyDescent="0.25">
      <c r="A14" s="9">
        <v>175.94200000000001</v>
      </c>
      <c r="B14" s="9">
        <v>-8.2082099268910105E-4</v>
      </c>
      <c r="C14" s="9">
        <f t="shared" si="0"/>
        <v>-0.82082099268910103</v>
      </c>
      <c r="D14" s="9">
        <v>175.94117917900732</v>
      </c>
      <c r="E14" s="9">
        <v>7.0266561442179707E-4</v>
      </c>
      <c r="F14" s="9">
        <f t="shared" si="1"/>
        <v>0.70266561442179709</v>
      </c>
      <c r="G14" s="9">
        <v>6.3482970671307896E-4</v>
      </c>
      <c r="H14" s="9">
        <f t="shared" si="2"/>
        <v>0.63482970671307892</v>
      </c>
      <c r="I14" s="9">
        <v>1.4908066948116588E-3</v>
      </c>
      <c r="J14" s="10">
        <v>0.55058848041516195</v>
      </c>
      <c r="K14" s="9">
        <f t="shared" si="3"/>
        <v>55.058848041516192</v>
      </c>
      <c r="L14" s="9">
        <f t="shared" si="4"/>
        <v>1.490806694811659</v>
      </c>
      <c r="M14" s="9">
        <v>5.5659139951297586E-3</v>
      </c>
      <c r="N14" s="9">
        <f t="shared" si="5"/>
        <v>5.5659139951297583</v>
      </c>
      <c r="O14" s="9">
        <v>2.501385866429783E-3</v>
      </c>
      <c r="P14" s="9">
        <f t="shared" si="6"/>
        <v>2.501385866429783</v>
      </c>
      <c r="Q14" s="9">
        <v>6.699857021225578E-4</v>
      </c>
      <c r="R14" s="9">
        <f t="shared" si="7"/>
        <v>0.66998570212255781</v>
      </c>
    </row>
    <row r="15" spans="1:18" x14ac:dyDescent="0.25">
      <c r="A15" s="9">
        <v>121.46599999999999</v>
      </c>
      <c r="B15" s="9">
        <v>1.0757716198431225E-3</v>
      </c>
      <c r="C15" s="9">
        <f t="shared" si="0"/>
        <v>1.0757716198431224</v>
      </c>
      <c r="D15" s="9">
        <v>121.46707577161983</v>
      </c>
      <c r="E15" s="9">
        <v>7.0004254960525682E-4</v>
      </c>
      <c r="F15" s="9">
        <f t="shared" si="1"/>
        <v>0.7000425496052568</v>
      </c>
      <c r="G15" s="9">
        <v>6.3772106046323029E-4</v>
      </c>
      <c r="H15" s="9">
        <f t="shared" si="2"/>
        <v>0.63772106046323029</v>
      </c>
      <c r="I15" s="9">
        <v>-1.9685275144061686E-3</v>
      </c>
      <c r="J15" s="10">
        <v>0.54648543745025702</v>
      </c>
      <c r="K15" s="9">
        <f t="shared" si="3"/>
        <v>54.648543745025705</v>
      </c>
      <c r="L15" s="9">
        <f t="shared" si="4"/>
        <v>-1.9685275144061685</v>
      </c>
      <c r="M15" s="9">
        <v>5.5867695176701334E-3</v>
      </c>
      <c r="N15" s="9">
        <f t="shared" si="5"/>
        <v>5.5867695176701337</v>
      </c>
      <c r="O15" s="9">
        <v>2.5336813338724088E-3</v>
      </c>
      <c r="P15" s="9">
        <f t="shared" si="6"/>
        <v>2.5336813338724089</v>
      </c>
      <c r="Q15" s="9">
        <v>-8.9275589456304621E-4</v>
      </c>
      <c r="R15" s="9">
        <f t="shared" si="7"/>
        <v>-0.89275589456304616</v>
      </c>
    </row>
    <row r="16" spans="1:18" x14ac:dyDescent="0.25">
      <c r="A16" s="9">
        <v>200.334</v>
      </c>
      <c r="B16" s="9">
        <v>3.6298595509833204E-4</v>
      </c>
      <c r="C16" s="9">
        <f t="shared" si="0"/>
        <v>0.36298595509833204</v>
      </c>
      <c r="D16" s="9">
        <v>200.3343629859551</v>
      </c>
      <c r="E16" s="9">
        <v>3.9838098454604082E-4</v>
      </c>
      <c r="F16" s="9">
        <f t="shared" si="1"/>
        <v>0.39838098454604082</v>
      </c>
      <c r="G16" s="9">
        <v>8.5909272687428948E-4</v>
      </c>
      <c r="H16" s="9">
        <f t="shared" si="2"/>
        <v>0.8590927268742895</v>
      </c>
      <c r="I16" s="9">
        <v>-2.050986975301847E-3</v>
      </c>
      <c r="J16" s="10">
        <v>0.176981111762014</v>
      </c>
      <c r="K16" s="9">
        <f t="shared" si="3"/>
        <v>17.698111176201401</v>
      </c>
      <c r="L16" s="9">
        <f t="shared" si="4"/>
        <v>-2.0509869753018468</v>
      </c>
      <c r="M16" s="9">
        <v>9.8171763435529642E-3</v>
      </c>
      <c r="N16" s="9">
        <f t="shared" si="5"/>
        <v>9.8171763435529638</v>
      </c>
      <c r="O16" s="9">
        <v>8.0797215599072141E-3</v>
      </c>
      <c r="P16" s="9">
        <f t="shared" si="6"/>
        <v>8.079721559907215</v>
      </c>
      <c r="Q16" s="9">
        <v>-1.688001020203515E-3</v>
      </c>
      <c r="R16" s="9">
        <f t="shared" si="7"/>
        <v>-1.6880010202035149</v>
      </c>
    </row>
    <row r="17" spans="1:19" x14ac:dyDescent="0.25">
      <c r="A17" s="9">
        <v>122.50700000000001</v>
      </c>
      <c r="B17" s="9">
        <v>-2.2334149406111513E-4</v>
      </c>
      <c r="C17" s="9">
        <f t="shared" si="0"/>
        <v>-0.22334149406111511</v>
      </c>
      <c r="D17" s="9">
        <v>122.50677665850594</v>
      </c>
      <c r="E17" s="9">
        <v>6.9047867235801866E-4</v>
      </c>
      <c r="F17" s="9">
        <f t="shared" si="1"/>
        <v>0.69047867235801863</v>
      </c>
      <c r="G17" s="9">
        <v>6.4806398236199128E-4</v>
      </c>
      <c r="H17" s="9">
        <f t="shared" si="2"/>
        <v>0.64806398236199125</v>
      </c>
      <c r="I17" s="9">
        <v>4.2008692271634367E-4</v>
      </c>
      <c r="J17" s="10">
        <v>0.53165543125445602</v>
      </c>
      <c r="K17" s="9">
        <f t="shared" si="3"/>
        <v>53.165543125445602</v>
      </c>
      <c r="L17" s="9">
        <f t="shared" si="4"/>
        <v>0.42008692271634368</v>
      </c>
      <c r="M17" s="9">
        <v>5.6641523247206952E-3</v>
      </c>
      <c r="N17" s="9">
        <f t="shared" si="5"/>
        <v>5.6641523247206953</v>
      </c>
      <c r="O17" s="9">
        <v>2.6527749778303832E-3</v>
      </c>
      <c r="P17" s="9">
        <f t="shared" si="6"/>
        <v>2.6527749778303833</v>
      </c>
      <c r="Q17" s="9">
        <v>1.9674542865522854E-4</v>
      </c>
      <c r="R17" s="9">
        <f t="shared" si="7"/>
        <v>0.19674542865522854</v>
      </c>
    </row>
    <row r="18" spans="1:19" x14ac:dyDescent="0.25">
      <c r="A18" s="9">
        <v>106.185</v>
      </c>
      <c r="B18" s="9">
        <v>-2.7192699403347356E-4</v>
      </c>
      <c r="C18" s="9">
        <f t="shared" si="0"/>
        <v>-0.27192699403347353</v>
      </c>
      <c r="D18" s="9">
        <v>106.18472807300597</v>
      </c>
      <c r="E18" s="9">
        <v>4.0470134229563421E-4</v>
      </c>
      <c r="F18" s="9">
        <f t="shared" si="1"/>
        <v>0.4047013422956342</v>
      </c>
      <c r="G18" s="9">
        <v>8.5613348594730683E-4</v>
      </c>
      <c r="H18" s="9">
        <f t="shared" si="2"/>
        <v>0.85613348594730687</v>
      </c>
      <c r="I18" s="9">
        <v>1.4888581219713085E-3</v>
      </c>
      <c r="J18" s="10">
        <v>0.182641307469533</v>
      </c>
      <c r="K18" s="9">
        <f t="shared" si="3"/>
        <v>18.264130746953299</v>
      </c>
      <c r="L18" s="9">
        <f t="shared" si="4"/>
        <v>1.4888581219713084</v>
      </c>
      <c r="M18" s="9">
        <v>9.6638581800150385E-3</v>
      </c>
      <c r="N18" s="9">
        <f t="shared" si="5"/>
        <v>9.6638581800150387</v>
      </c>
      <c r="O18" s="9">
        <v>7.8988384868169479E-3</v>
      </c>
      <c r="P18" s="9">
        <f t="shared" si="6"/>
        <v>7.8988384868169481</v>
      </c>
      <c r="Q18" s="9">
        <v>1.2169311279378349E-3</v>
      </c>
      <c r="R18" s="9">
        <f t="shared" si="7"/>
        <v>1.216931127937835</v>
      </c>
    </row>
    <row r="19" spans="1:19" x14ac:dyDescent="0.25">
      <c r="A19" s="9">
        <v>222.32499999999999</v>
      </c>
      <c r="B19" s="9">
        <v>-6.0890811837476281E-4</v>
      </c>
      <c r="C19" s="9">
        <f t="shared" si="0"/>
        <v>-0.60890811837476277</v>
      </c>
      <c r="D19" s="9">
        <v>222.32439109188161</v>
      </c>
      <c r="E19" s="9">
        <v>7.2061636843964889E-4</v>
      </c>
      <c r="F19" s="9">
        <f t="shared" si="1"/>
        <v>0.72061636843964894</v>
      </c>
      <c r="G19" s="9">
        <v>6.1437754821691505E-4</v>
      </c>
      <c r="H19" s="9">
        <f t="shared" si="2"/>
        <v>0.61437754821691504</v>
      </c>
      <c r="I19" s="9">
        <v>1.0515109539986458E-3</v>
      </c>
      <c r="J19" s="10">
        <v>0.579079196521187</v>
      </c>
      <c r="K19" s="9">
        <f t="shared" si="3"/>
        <v>57.9079196521187</v>
      </c>
      <c r="L19" s="9">
        <f t="shared" si="4"/>
        <v>1.0515109539986458</v>
      </c>
      <c r="M19" s="9">
        <v>5.4272655305834519E-3</v>
      </c>
      <c r="N19" s="9">
        <f t="shared" si="5"/>
        <v>5.4272655305834521</v>
      </c>
      <c r="O19" s="9">
        <v>2.2844489678260516E-3</v>
      </c>
      <c r="P19" s="9">
        <f t="shared" si="6"/>
        <v>2.2844489678260516</v>
      </c>
      <c r="Q19" s="9">
        <v>4.4260283562388292E-4</v>
      </c>
      <c r="R19" s="9">
        <f t="shared" si="7"/>
        <v>0.44260283562388292</v>
      </c>
    </row>
    <row r="20" spans="1:19" x14ac:dyDescent="0.25">
      <c r="A20" s="7" t="s">
        <v>8</v>
      </c>
      <c r="B20" s="7"/>
      <c r="C20" s="7" t="s">
        <v>6</v>
      </c>
      <c r="D20" s="7" t="s">
        <v>8</v>
      </c>
      <c r="E20" s="7"/>
      <c r="F20" s="7" t="s">
        <v>6</v>
      </c>
      <c r="G20" s="7"/>
      <c r="H20" s="7" t="s">
        <v>6</v>
      </c>
      <c r="I20" s="7"/>
      <c r="J20" s="7"/>
      <c r="K20" s="7" t="s">
        <v>7</v>
      </c>
      <c r="L20" s="7" t="s">
        <v>6</v>
      </c>
      <c r="M20" s="7"/>
      <c r="N20" s="7" t="s">
        <v>6</v>
      </c>
      <c r="O20" s="7"/>
      <c r="P20" s="7" t="s">
        <v>6</v>
      </c>
      <c r="Q20" s="7"/>
      <c r="R20" s="7" t="s">
        <v>6</v>
      </c>
    </row>
    <row r="21" spans="1:19" x14ac:dyDescent="0.25">
      <c r="A21" s="11">
        <v>269.69799999999998</v>
      </c>
      <c r="B21" s="11">
        <v>-6.1141882315124299E-4</v>
      </c>
      <c r="C21" s="11">
        <f t="shared" ref="C21:C37" si="8">B21*1000</f>
        <v>-0.61141882315124296</v>
      </c>
      <c r="D21" s="11">
        <v>269.69738858117677</v>
      </c>
      <c r="E21" s="11">
        <v>6.5722545188152232E-4</v>
      </c>
      <c r="F21" s="11">
        <f t="shared" ref="F21:F37" si="9">E21*1000</f>
        <v>0.65722545188152237</v>
      </c>
      <c r="G21" s="11">
        <v>6.8176420235687384E-4</v>
      </c>
      <c r="H21" s="11">
        <f t="shared" ref="H21:H37" si="10">G21*1000</f>
        <v>0.68176420235687385</v>
      </c>
      <c r="I21" s="11">
        <v>1.2693469377588775E-3</v>
      </c>
      <c r="J21" s="11">
        <v>0.48167983469574199</v>
      </c>
      <c r="K21" s="11">
        <f t="shared" ref="K21:K37" si="11">J21*100</f>
        <v>48.167983469574196</v>
      </c>
      <c r="L21" s="11">
        <f t="shared" ref="L21:L37" si="12">I21*1000</f>
        <v>1.2693469377588775</v>
      </c>
      <c r="M21" s="11">
        <v>5.9507378571695396E-3</v>
      </c>
      <c r="N21" s="11">
        <f t="shared" ref="N21:N37" si="13">M21*1000</f>
        <v>5.95073785716954</v>
      </c>
      <c r="O21" s="11">
        <v>2.2015305156008795E-2</v>
      </c>
      <c r="P21" s="11">
        <f t="shared" ref="P21:P37" si="14">O21*1000</f>
        <v>22.015305156008797</v>
      </c>
      <c r="Q21" s="11">
        <v>4.696066412997568E-3</v>
      </c>
      <c r="R21" s="11">
        <f t="shared" ref="R21:R37" si="15">Q21*1000</f>
        <v>4.6960664129975678</v>
      </c>
    </row>
    <row r="22" spans="1:19" x14ac:dyDescent="0.25">
      <c r="A22" s="11">
        <v>310.46339999999998</v>
      </c>
      <c r="B22" s="11">
        <v>6.1141882315124299E-4</v>
      </c>
      <c r="C22" s="11">
        <f t="shared" si="8"/>
        <v>0.61141882315124296</v>
      </c>
      <c r="D22" s="11">
        <v>310.46401141882319</v>
      </c>
      <c r="E22" s="11">
        <v>6.5722545188152211E-4</v>
      </c>
      <c r="F22" s="11">
        <f t="shared" si="9"/>
        <v>0.65722545188152215</v>
      </c>
      <c r="G22" s="11">
        <v>6.8176420235687395E-4</v>
      </c>
      <c r="H22" s="11">
        <f t="shared" si="10"/>
        <v>0.68176420235687396</v>
      </c>
      <c r="I22" s="11">
        <v>-1.2693469377588775E-3</v>
      </c>
      <c r="J22" s="11">
        <v>0.48167983469574199</v>
      </c>
      <c r="K22" s="11">
        <f t="shared" si="11"/>
        <v>48.167983469574196</v>
      </c>
      <c r="L22" s="11">
        <f t="shared" si="12"/>
        <v>-1.2693469377588775</v>
      </c>
      <c r="M22" s="11">
        <v>5.9507378571695396E-3</v>
      </c>
      <c r="N22" s="11">
        <f t="shared" si="13"/>
        <v>5.95073785716954</v>
      </c>
      <c r="O22" s="11">
        <v>1.918071510564081E-2</v>
      </c>
      <c r="P22" s="11">
        <f t="shared" si="14"/>
        <v>19.180715105640811</v>
      </c>
      <c r="Q22" s="11">
        <v>-4.0914223694187768E-3</v>
      </c>
      <c r="R22" s="11">
        <f t="shared" si="15"/>
        <v>-4.091422369418777</v>
      </c>
    </row>
    <row r="23" spans="1:19" x14ac:dyDescent="0.25">
      <c r="A23" s="11">
        <v>207.98660000000001</v>
      </c>
      <c r="B23" s="11">
        <v>4.8770791282548212E-4</v>
      </c>
      <c r="C23" s="11">
        <f t="shared" si="8"/>
        <v>0.48770791282548215</v>
      </c>
      <c r="D23" s="11">
        <v>207.98708770791282</v>
      </c>
      <c r="E23" s="11">
        <v>5.8312966306659896E-4</v>
      </c>
      <c r="F23" s="11">
        <f t="shared" si="9"/>
        <v>0.58312966306659897</v>
      </c>
      <c r="G23" s="11">
        <v>7.461283524086257E-4</v>
      </c>
      <c r="H23" s="11">
        <f t="shared" si="10"/>
        <v>0.74612835240862574</v>
      </c>
      <c r="I23" s="11">
        <v>-1.286174266616205E-3</v>
      </c>
      <c r="J23" s="11">
        <v>0.37919271554747602</v>
      </c>
      <c r="K23" s="11">
        <f t="shared" si="11"/>
        <v>37.919271554747603</v>
      </c>
      <c r="L23" s="11">
        <f t="shared" si="12"/>
        <v>-1.286174266616205</v>
      </c>
      <c r="M23" s="11">
        <v>6.7068726304188387E-3</v>
      </c>
      <c r="N23" s="11">
        <f t="shared" si="13"/>
        <v>6.7068726304188386</v>
      </c>
      <c r="O23" s="11">
        <v>9.925995770559505E-2</v>
      </c>
      <c r="P23" s="11">
        <f t="shared" si="14"/>
        <v>99.259957705595056</v>
      </c>
      <c r="Q23" s="11">
        <v>-1.9035042163664383E-2</v>
      </c>
      <c r="R23" s="11">
        <f t="shared" si="15"/>
        <v>-19.035042163664382</v>
      </c>
    </row>
    <row r="24" spans="1:19" x14ac:dyDescent="0.25">
      <c r="A24" s="11">
        <v>320.77539999999999</v>
      </c>
      <c r="B24" s="11">
        <v>-4.8770791282548212E-4</v>
      </c>
      <c r="C24" s="11">
        <f t="shared" si="8"/>
        <v>-0.48770791282548215</v>
      </c>
      <c r="D24" s="11">
        <v>320.77491229208721</v>
      </c>
      <c r="E24" s="11">
        <v>5.8312966306660026E-4</v>
      </c>
      <c r="F24" s="11">
        <f t="shared" si="9"/>
        <v>0.5831296630666003</v>
      </c>
      <c r="G24" s="11">
        <v>7.4612835240862473E-4</v>
      </c>
      <c r="H24" s="11">
        <f t="shared" si="10"/>
        <v>0.74612835240862474</v>
      </c>
      <c r="I24" s="11">
        <v>1.2861742666161996E-3</v>
      </c>
      <c r="J24" s="11">
        <v>0.37919271554747802</v>
      </c>
      <c r="K24" s="11">
        <f t="shared" si="11"/>
        <v>37.919271554747802</v>
      </c>
      <c r="L24" s="11">
        <f t="shared" si="12"/>
        <v>1.2861742666161995</v>
      </c>
      <c r="M24" s="11">
        <v>6.7068726304188231E-3</v>
      </c>
      <c r="N24" s="11">
        <f t="shared" si="13"/>
        <v>6.7068726304188226</v>
      </c>
      <c r="O24" s="11">
        <v>0.1420251860407819</v>
      </c>
      <c r="P24" s="11">
        <f t="shared" si="14"/>
        <v>142.0251860407819</v>
      </c>
      <c r="Q24" s="11">
        <v>2.7236112799957083E-2</v>
      </c>
      <c r="R24" s="11">
        <f t="shared" si="15"/>
        <v>27.236112799957084</v>
      </c>
    </row>
    <row r="25" spans="1:19" x14ac:dyDescent="0.25">
      <c r="A25" s="11">
        <v>69.243499999999997</v>
      </c>
      <c r="B25" s="11">
        <v>5.841665218694435E-4</v>
      </c>
      <c r="C25" s="11">
        <f t="shared" si="8"/>
        <v>0.58416652186944351</v>
      </c>
      <c r="D25" s="11">
        <v>69.244084166521858</v>
      </c>
      <c r="E25" s="11">
        <v>4.7096754495103041E-4</v>
      </c>
      <c r="F25" s="11">
        <f t="shared" si="9"/>
        <v>0.47096754495103038</v>
      </c>
      <c r="G25" s="11">
        <v>8.2154567360492783E-4</v>
      </c>
      <c r="H25" s="11">
        <f t="shared" si="10"/>
        <v>0.82154567360492781</v>
      </c>
      <c r="I25" s="11">
        <v>-2.3617013936932637E-3</v>
      </c>
      <c r="J25" s="11">
        <v>0.24734986541034101</v>
      </c>
      <c r="K25" s="11">
        <f t="shared" si="11"/>
        <v>24.7349865410341</v>
      </c>
      <c r="L25" s="11">
        <f t="shared" si="12"/>
        <v>-2.3617013936932638</v>
      </c>
      <c r="M25" s="11">
        <v>8.304131397447739E-3</v>
      </c>
      <c r="N25" s="11">
        <f t="shared" si="13"/>
        <v>8.3041313974477386</v>
      </c>
      <c r="O25" s="11">
        <v>0.19664508517330753</v>
      </c>
      <c r="P25" s="11">
        <f t="shared" si="14"/>
        <v>196.64508517330754</v>
      </c>
      <c r="Q25" s="11">
        <v>-5.5926014352261903E-2</v>
      </c>
      <c r="R25" s="11">
        <f t="shared" si="15"/>
        <v>-55.926014352261902</v>
      </c>
    </row>
    <row r="26" spans="1:19" x14ac:dyDescent="0.25">
      <c r="A26" s="11">
        <v>311.39319999999998</v>
      </c>
      <c r="B26" s="11">
        <v>-5.841665218694435E-4</v>
      </c>
      <c r="C26" s="11">
        <f t="shared" si="8"/>
        <v>-0.58416652186944351</v>
      </c>
      <c r="D26" s="11">
        <v>311.39261583347815</v>
      </c>
      <c r="E26" s="11">
        <v>4.7096754495103068E-4</v>
      </c>
      <c r="F26" s="11">
        <f t="shared" si="9"/>
        <v>0.47096754495103066</v>
      </c>
      <c r="G26" s="11">
        <v>8.2154567360492772E-4</v>
      </c>
      <c r="H26" s="11">
        <f t="shared" si="10"/>
        <v>0.8215456736049277</v>
      </c>
      <c r="I26" s="11">
        <v>2.3617013936932615E-3</v>
      </c>
      <c r="J26" s="11">
        <v>0.24734986541034101</v>
      </c>
      <c r="K26" s="11">
        <f t="shared" si="11"/>
        <v>24.7349865410341</v>
      </c>
      <c r="L26" s="11">
        <f t="shared" si="12"/>
        <v>2.3617013936932616</v>
      </c>
      <c r="M26" s="11">
        <v>8.3041313974477355E-3</v>
      </c>
      <c r="N26" s="11">
        <f t="shared" si="13"/>
        <v>8.3041313974477351</v>
      </c>
      <c r="O26" s="11">
        <v>0.25702247785337556</v>
      </c>
      <c r="P26" s="11">
        <f t="shared" si="14"/>
        <v>257.02247785337556</v>
      </c>
      <c r="Q26" s="11">
        <v>7.3097391539755321E-2</v>
      </c>
      <c r="R26" s="11">
        <f t="shared" si="15"/>
        <v>73.097391539755321</v>
      </c>
    </row>
    <row r="27" spans="1:19" x14ac:dyDescent="0.25">
      <c r="A27" s="11">
        <v>69.8977</v>
      </c>
      <c r="B27" s="11">
        <v>1.4504713080832634E-5</v>
      </c>
      <c r="C27" s="11">
        <f t="shared" si="8"/>
        <v>1.4504713080832635E-2</v>
      </c>
      <c r="D27" s="11">
        <v>69.897714504713093</v>
      </c>
      <c r="E27" s="11">
        <v>6.345890130025956E-4</v>
      </c>
      <c r="F27" s="11">
        <f t="shared" si="9"/>
        <v>0.63458901300259563</v>
      </c>
      <c r="G27" s="11">
        <v>7.0288299651689325E-4</v>
      </c>
      <c r="H27" s="11">
        <f t="shared" si="10"/>
        <v>0.70288299651689323</v>
      </c>
      <c r="I27" s="11">
        <v>-3.2299390515055938E-5</v>
      </c>
      <c r="J27" s="11">
        <v>0.44907079822671703</v>
      </c>
      <c r="K27" s="11">
        <f t="shared" si="11"/>
        <v>44.907079822671705</v>
      </c>
      <c r="L27" s="11">
        <f t="shared" si="12"/>
        <v>-3.229939051505594E-2</v>
      </c>
      <c r="M27" s="11">
        <v>6.1630067603939643E-3</v>
      </c>
      <c r="N27" s="11">
        <f t="shared" si="13"/>
        <v>6.163006760393964</v>
      </c>
      <c r="O27" s="11">
        <v>0.27081192961861356</v>
      </c>
      <c r="P27" s="11">
        <f t="shared" si="14"/>
        <v>270.81192961861353</v>
      </c>
      <c r="Q27" s="11">
        <v>-1.4192845490775181E-3</v>
      </c>
      <c r="R27" s="11">
        <f t="shared" si="15"/>
        <v>-1.4192845490775181</v>
      </c>
    </row>
    <row r="28" spans="1:19" x14ac:dyDescent="0.25">
      <c r="A28" s="11">
        <v>326.25940000000003</v>
      </c>
      <c r="B28" s="11">
        <v>-1.257278886779631E-4</v>
      </c>
      <c r="C28" s="11">
        <f t="shared" si="8"/>
        <v>-0.12572788867796308</v>
      </c>
      <c r="D28" s="11">
        <v>326.25927427211144</v>
      </c>
      <c r="E28" s="11">
        <v>7.1301745961137699E-4</v>
      </c>
      <c r="F28" s="11">
        <f t="shared" si="9"/>
        <v>0.71301745961137697</v>
      </c>
      <c r="G28" s="11">
        <v>6.2318041088076093E-4</v>
      </c>
      <c r="H28" s="11">
        <f t="shared" si="10"/>
        <v>0.62318041088076093</v>
      </c>
      <c r="I28" s="11">
        <v>2.2176937665600917E-4</v>
      </c>
      <c r="J28" s="11">
        <v>0.56693079348363795</v>
      </c>
      <c r="K28" s="11">
        <f t="shared" si="11"/>
        <v>56.693079348363796</v>
      </c>
      <c r="L28" s="11">
        <f t="shared" si="12"/>
        <v>0.22176937665600918</v>
      </c>
      <c r="M28" s="11">
        <v>5.4851060440208139E-3</v>
      </c>
      <c r="N28" s="11">
        <f t="shared" si="13"/>
        <v>5.4851060440208137</v>
      </c>
      <c r="O28" s="11">
        <v>0.11369367412650033</v>
      </c>
      <c r="P28" s="11">
        <f t="shared" si="14"/>
        <v>113.69367412650033</v>
      </c>
      <c r="Q28" s="11">
        <v>4.5967707895548096E-3</v>
      </c>
      <c r="R28" s="11">
        <f t="shared" si="15"/>
        <v>4.5967707895548093</v>
      </c>
    </row>
    <row r="29" spans="1:19" x14ac:dyDescent="0.25">
      <c r="A29" s="11">
        <v>269.14269999999999</v>
      </c>
      <c r="B29" s="11">
        <v>1.1122317559713048E-4</v>
      </c>
      <c r="C29" s="11">
        <f t="shared" si="8"/>
        <v>0.11122317559713048</v>
      </c>
      <c r="D29" s="11">
        <v>269.14281122317556</v>
      </c>
      <c r="E29" s="11">
        <v>6.2164734794166682E-4</v>
      </c>
      <c r="F29" s="11">
        <f t="shared" si="9"/>
        <v>0.62164734794166687</v>
      </c>
      <c r="G29" s="11">
        <v>7.143544617437956E-4</v>
      </c>
      <c r="H29" s="11">
        <f t="shared" si="10"/>
        <v>0.71435446174379558</v>
      </c>
      <c r="I29" s="11">
        <v>-2.5809369931603475E-4</v>
      </c>
      <c r="J29" s="11">
        <v>0.43094107253249198</v>
      </c>
      <c r="K29" s="11">
        <f t="shared" si="11"/>
        <v>43.094107253249199</v>
      </c>
      <c r="L29" s="11">
        <f t="shared" si="12"/>
        <v>-0.25809369931603476</v>
      </c>
      <c r="M29" s="11">
        <v>6.291310322735783E-3</v>
      </c>
      <c r="N29" s="11">
        <f t="shared" si="13"/>
        <v>6.2913103227357832</v>
      </c>
      <c r="O29" s="11">
        <v>0.13899928394688718</v>
      </c>
      <c r="P29" s="11">
        <f t="shared" si="14"/>
        <v>138.99928394688718</v>
      </c>
      <c r="Q29" s="11">
        <v>-5.7022841913370809E-3</v>
      </c>
      <c r="R29" s="11">
        <f t="shared" si="15"/>
        <v>-5.702284191337081</v>
      </c>
    </row>
    <row r="30" spans="1:19" x14ac:dyDescent="0.25">
      <c r="A30" s="11">
        <v>151.88059999999999</v>
      </c>
      <c r="B30" s="11">
        <v>4.327164373695286E-4</v>
      </c>
      <c r="C30" s="11">
        <f t="shared" si="8"/>
        <v>0.43271643736952858</v>
      </c>
      <c r="D30" s="11">
        <v>151.88103271643737</v>
      </c>
      <c r="E30" s="11">
        <v>6.4918933603885136E-4</v>
      </c>
      <c r="F30" s="11">
        <f t="shared" si="9"/>
        <v>0.64918933603885132</v>
      </c>
      <c r="G30" s="11">
        <v>6.8942071929237159E-4</v>
      </c>
      <c r="H30" s="11">
        <f t="shared" si="10"/>
        <v>0.68942071929237159</v>
      </c>
      <c r="I30" s="11">
        <v>-9.2072708839295223E-4</v>
      </c>
      <c r="J30" s="11">
        <v>0.46997252804280698</v>
      </c>
      <c r="K30" s="11">
        <f t="shared" si="11"/>
        <v>46.997252804280699</v>
      </c>
      <c r="L30" s="11">
        <f t="shared" si="12"/>
        <v>-0.92072708839295225</v>
      </c>
      <c r="M30" s="11">
        <v>6.0244002174624075E-3</v>
      </c>
      <c r="N30" s="11">
        <f t="shared" si="13"/>
        <v>6.0244002174624072</v>
      </c>
      <c r="O30" s="11">
        <v>4.0217676801979324E-2</v>
      </c>
      <c r="P30" s="11">
        <f t="shared" si="14"/>
        <v>40.217676801979323</v>
      </c>
      <c r="Q30" s="11">
        <v>-6.1465877310874842E-3</v>
      </c>
      <c r="R30" s="11">
        <f t="shared" si="15"/>
        <v>-6.1465877310874841</v>
      </c>
    </row>
    <row r="31" spans="1:19" x14ac:dyDescent="0.25">
      <c r="A31" s="11">
        <v>120.8758</v>
      </c>
      <c r="B31" s="11">
        <v>-4.327164373695286E-4</v>
      </c>
      <c r="C31" s="11">
        <f t="shared" si="8"/>
        <v>-0.43271643736952858</v>
      </c>
      <c r="D31" s="11">
        <v>120.87536728356261</v>
      </c>
      <c r="E31" s="11">
        <v>6.4918933603885028E-4</v>
      </c>
      <c r="F31" s="11">
        <f t="shared" si="9"/>
        <v>0.64918933603885032</v>
      </c>
      <c r="G31" s="11">
        <v>6.8942071929237246E-4</v>
      </c>
      <c r="H31" s="11">
        <f t="shared" si="10"/>
        <v>0.68942071929237247</v>
      </c>
      <c r="I31" s="11">
        <v>9.2072708839295516E-4</v>
      </c>
      <c r="J31" s="11">
        <v>0.46997252804280498</v>
      </c>
      <c r="K31" s="11">
        <f t="shared" si="11"/>
        <v>46.9972528042805</v>
      </c>
      <c r="L31" s="11">
        <f t="shared" si="12"/>
        <v>0.92072708839295514</v>
      </c>
      <c r="M31" s="11">
        <v>6.0244002174624153E-3</v>
      </c>
      <c r="N31" s="11">
        <f t="shared" si="13"/>
        <v>6.0244002174624152</v>
      </c>
      <c r="O31" s="11">
        <v>3.1708981587999882E-2</v>
      </c>
      <c r="P31" s="11">
        <f t="shared" si="14"/>
        <v>31.708981587999883</v>
      </c>
      <c r="Q31" s="11">
        <v>4.8461784143754242E-3</v>
      </c>
      <c r="R31" s="11">
        <f t="shared" si="15"/>
        <v>4.8461784143754238</v>
      </c>
    </row>
    <row r="32" spans="1:19" x14ac:dyDescent="0.25">
      <c r="A32" s="11">
        <v>110.3651</v>
      </c>
      <c r="B32" s="11">
        <v>-7.0080669773950907E-4</v>
      </c>
      <c r="C32" s="11">
        <f t="shared" si="8"/>
        <v>-0.7008066977395091</v>
      </c>
      <c r="D32" s="11">
        <v>110.36439919330228</v>
      </c>
      <c r="E32" s="11">
        <v>6.8906560544064216E-4</v>
      </c>
      <c r="F32" s="11">
        <f t="shared" si="9"/>
        <v>0.68906560544064221</v>
      </c>
      <c r="G32" s="11">
        <v>6.4956625036627087E-4</v>
      </c>
      <c r="H32" s="11">
        <f t="shared" si="10"/>
        <v>0.64956625036627091</v>
      </c>
      <c r="I32" s="11">
        <v>1.323571419151558E-3</v>
      </c>
      <c r="J32" s="11">
        <v>0.52948158867675099</v>
      </c>
      <c r="K32" s="11">
        <f t="shared" si="11"/>
        <v>52.948158867675097</v>
      </c>
      <c r="L32" s="11">
        <f t="shared" si="12"/>
        <v>1.323571419151558</v>
      </c>
      <c r="M32" s="11">
        <v>5.6757678025530665E-3</v>
      </c>
      <c r="N32" s="11">
        <f t="shared" si="13"/>
        <v>5.6757678025530662</v>
      </c>
      <c r="O32" s="11">
        <v>0.13699383358405595</v>
      </c>
      <c r="P32" s="11">
        <f t="shared" si="14"/>
        <v>136.99383358405595</v>
      </c>
      <c r="Q32" s="11">
        <v>3.1946536405224268E-2</v>
      </c>
      <c r="R32" s="11">
        <f t="shared" si="15"/>
        <v>31.946536405224268</v>
      </c>
      <c r="S32" s="6"/>
    </row>
    <row r="33" spans="1:18" x14ac:dyDescent="0.25">
      <c r="A33" s="11">
        <v>203.006</v>
      </c>
      <c r="B33" s="11">
        <v>-1.0312700622156645E-4</v>
      </c>
      <c r="C33" s="11">
        <f t="shared" si="8"/>
        <v>-0.10312700622156645</v>
      </c>
      <c r="D33" s="11">
        <v>203.00589687299376</v>
      </c>
      <c r="E33" s="11">
        <v>7.2872132163717847E-4</v>
      </c>
      <c r="F33" s="11">
        <f t="shared" si="9"/>
        <v>0.72872132163717851</v>
      </c>
      <c r="G33" s="11">
        <v>6.0474205873871497E-4</v>
      </c>
      <c r="H33" s="11">
        <f t="shared" si="10"/>
        <v>0.604742058738715</v>
      </c>
      <c r="I33" s="11">
        <v>1.7414850042128316E-4</v>
      </c>
      <c r="J33" s="11">
        <v>0.59217854860703101</v>
      </c>
      <c r="K33" s="11">
        <f t="shared" si="11"/>
        <v>59.217854860703099</v>
      </c>
      <c r="L33" s="11">
        <f t="shared" si="12"/>
        <v>0.17414850042128316</v>
      </c>
      <c r="M33" s="11">
        <v>5.3669026294168986E-3</v>
      </c>
      <c r="N33" s="11">
        <f t="shared" si="13"/>
        <v>5.3669026294168987</v>
      </c>
      <c r="O33" s="11">
        <v>4.8558520719753716E-2</v>
      </c>
      <c r="P33" s="11">
        <f t="shared" si="14"/>
        <v>48.558520719753716</v>
      </c>
      <c r="Q33" s="11">
        <v>1.5756562304055971E-3</v>
      </c>
      <c r="R33" s="11">
        <f t="shared" si="15"/>
        <v>1.575656230405597</v>
      </c>
    </row>
    <row r="34" spans="1:18" x14ac:dyDescent="0.25">
      <c r="A34" s="11">
        <v>287.55329999999998</v>
      </c>
      <c r="B34" s="11">
        <v>8.0393370396107536E-4</v>
      </c>
      <c r="C34" s="11">
        <f t="shared" si="8"/>
        <v>0.80393370396107533</v>
      </c>
      <c r="D34" s="11">
        <v>287.55410393370397</v>
      </c>
      <c r="E34" s="11">
        <v>6.7777541034094225E-4</v>
      </c>
      <c r="F34" s="11">
        <f t="shared" si="9"/>
        <v>0.67777541034094224</v>
      </c>
      <c r="G34" s="11">
        <v>6.6133820043404634E-4</v>
      </c>
      <c r="H34" s="11">
        <f t="shared" si="10"/>
        <v>0.66133820043404634</v>
      </c>
      <c r="I34" s="11">
        <v>-1.5693467102248656E-3</v>
      </c>
      <c r="J34" s="11">
        <v>0.51227284495080305</v>
      </c>
      <c r="K34" s="11">
        <f t="shared" si="11"/>
        <v>51.227284495080305</v>
      </c>
      <c r="L34" s="11">
        <f t="shared" si="12"/>
        <v>-1.5693467102248655</v>
      </c>
      <c r="M34" s="11">
        <v>5.7703131709062553E-3</v>
      </c>
      <c r="N34" s="11">
        <f t="shared" si="13"/>
        <v>5.7703131709062552</v>
      </c>
      <c r="O34" s="11">
        <v>0.17847770142550654</v>
      </c>
      <c r="P34" s="11">
        <f t="shared" si="14"/>
        <v>178.47770142550652</v>
      </c>
      <c r="Q34" s="11">
        <v>-4.8540414581454076E-2</v>
      </c>
      <c r="R34" s="11">
        <f t="shared" si="15"/>
        <v>-48.54041458145408</v>
      </c>
    </row>
    <row r="35" spans="1:18" x14ac:dyDescent="0.25">
      <c r="A35" s="11">
        <v>111.2898</v>
      </c>
      <c r="B35" s="11">
        <v>9.0664458421525177E-4</v>
      </c>
      <c r="C35" s="11">
        <f t="shared" si="8"/>
        <v>0.90664458421525174</v>
      </c>
      <c r="D35" s="11">
        <v>111.29070664458422</v>
      </c>
      <c r="E35" s="11">
        <v>5.4915753932464157E-4</v>
      </c>
      <c r="F35" s="11">
        <f t="shared" si="9"/>
        <v>0.54915753932464162</v>
      </c>
      <c r="G35" s="11">
        <v>7.7147502825372139E-4</v>
      </c>
      <c r="H35" s="11">
        <f t="shared" si="10"/>
        <v>0.77147502825372138</v>
      </c>
      <c r="I35" s="11">
        <v>-2.6959600551592954E-3</v>
      </c>
      <c r="J35" s="11">
        <v>0.33629748425990003</v>
      </c>
      <c r="K35" s="11">
        <f t="shared" si="11"/>
        <v>33.629748425990002</v>
      </c>
      <c r="L35" s="11">
        <f t="shared" si="12"/>
        <v>-2.6959600551592953</v>
      </c>
      <c r="M35" s="11">
        <v>7.12177489544527E-3</v>
      </c>
      <c r="N35" s="11">
        <f t="shared" si="13"/>
        <v>7.1217748954452702</v>
      </c>
      <c r="O35" s="11">
        <v>0.28823630101757469</v>
      </c>
      <c r="P35" s="11">
        <f t="shared" si="14"/>
        <v>288.2363010175747</v>
      </c>
      <c r="Q35" s="11">
        <v>-0.1091123442398087</v>
      </c>
      <c r="R35" s="11">
        <f t="shared" si="15"/>
        <v>-109.11234423980871</v>
      </c>
    </row>
    <row r="36" spans="1:18" x14ac:dyDescent="0.25">
      <c r="A36" s="11">
        <v>7.8868999999999998</v>
      </c>
      <c r="B36" s="11">
        <v>-3.483308166244852E-4</v>
      </c>
      <c r="C36" s="11">
        <f t="shared" si="8"/>
        <v>-0.34833081662448523</v>
      </c>
      <c r="D36" s="11">
        <v>7.8865516691833752</v>
      </c>
      <c r="E36" s="11">
        <v>6.9945909999121641E-4</v>
      </c>
      <c r="F36" s="11">
        <f t="shared" si="9"/>
        <v>0.69945909999121636</v>
      </c>
      <c r="G36" s="11">
        <v>6.3836093995141448E-4</v>
      </c>
      <c r="H36" s="11">
        <f t="shared" si="10"/>
        <v>0.63836093995141452</v>
      </c>
      <c r="I36" s="11">
        <v>6.3846564099421491E-4</v>
      </c>
      <c r="J36" s="11">
        <v>0.54557488180893599</v>
      </c>
      <c r="K36" s="11">
        <f t="shared" si="11"/>
        <v>54.5574881808936</v>
      </c>
      <c r="L36" s="11">
        <f t="shared" si="12"/>
        <v>0.63846564099421488</v>
      </c>
      <c r="M36" s="11">
        <v>5.591429687962949E-3</v>
      </c>
      <c r="N36" s="11">
        <f t="shared" si="13"/>
        <v>5.5914296879629486</v>
      </c>
      <c r="O36" s="11">
        <v>7.1895336384277572E-2</v>
      </c>
      <c r="P36" s="11">
        <f t="shared" si="14"/>
        <v>71.89533638427757</v>
      </c>
      <c r="Q36" s="11">
        <v>8.2094749627095124E-3</v>
      </c>
      <c r="R36" s="11">
        <f t="shared" si="15"/>
        <v>8.2094749627095123</v>
      </c>
    </row>
    <row r="37" spans="1:18" x14ac:dyDescent="0.25">
      <c r="A37" s="11">
        <v>351.68060000000003</v>
      </c>
      <c r="B37" s="11">
        <v>-5.5831376759076651E-4</v>
      </c>
      <c r="C37" s="11">
        <f t="shared" si="8"/>
        <v>-0.55831376759076656</v>
      </c>
      <c r="D37" s="11">
        <v>351.68004168623247</v>
      </c>
      <c r="E37" s="11">
        <v>6.7534889995099923E-4</v>
      </c>
      <c r="F37" s="11">
        <f t="shared" si="9"/>
        <v>0.67534889995099923</v>
      </c>
      <c r="G37" s="11">
        <v>6.6381592746118327E-4</v>
      </c>
      <c r="H37" s="11">
        <f t="shared" si="10"/>
        <v>0.66381592746118323</v>
      </c>
      <c r="I37" s="11">
        <v>1.097721640507253E-3</v>
      </c>
      <c r="J37" s="11">
        <v>0.50861142478048604</v>
      </c>
      <c r="K37" s="11">
        <f t="shared" si="11"/>
        <v>50.861142478048606</v>
      </c>
      <c r="L37" s="11">
        <f t="shared" si="12"/>
        <v>1.097721640507253</v>
      </c>
      <c r="M37" s="11">
        <v>5.7910457505601885E-3</v>
      </c>
      <c r="N37" s="11">
        <f t="shared" si="13"/>
        <v>5.7910457505601887</v>
      </c>
      <c r="O37" s="11">
        <v>0.20349521455656328</v>
      </c>
      <c r="P37" s="11">
        <f t="shared" si="14"/>
        <v>203.49521455656327</v>
      </c>
      <c r="Q37" s="11">
        <v>3.8573534104232837E-2</v>
      </c>
      <c r="R37" s="11">
        <f t="shared" si="15"/>
        <v>38.573534104232834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opLeftCell="A13" workbookViewId="0">
      <selection activeCell="H18" sqref="H18"/>
    </sheetView>
  </sheetViews>
  <sheetFormatPr defaultRowHeight="15" x14ac:dyDescent="0.25"/>
  <cols>
    <col min="1" max="1" width="9.140625" style="2"/>
    <col min="2" max="2" width="17.85546875" style="2" customWidth="1"/>
    <col min="3" max="3" width="11.5703125" style="2" hidden="1" customWidth="1"/>
    <col min="4" max="4" width="12.140625" style="2" customWidth="1"/>
    <col min="5" max="5" width="16" style="2" customWidth="1"/>
    <col min="6" max="6" width="0" style="2" hidden="1" customWidth="1"/>
    <col min="7" max="7" width="13.42578125" style="2" customWidth="1"/>
    <col min="8" max="8" width="15.140625" style="2" customWidth="1"/>
    <col min="9" max="16384" width="9.140625" style="2"/>
  </cols>
  <sheetData>
    <row r="2" spans="1:8" ht="41.25" customHeight="1" x14ac:dyDescent="0.25">
      <c r="A2" s="20" t="s">
        <v>30</v>
      </c>
      <c r="B2" s="20" t="s">
        <v>33</v>
      </c>
      <c r="C2" s="20"/>
      <c r="D2" s="20" t="s">
        <v>28</v>
      </c>
      <c r="E2" s="20" t="s">
        <v>34</v>
      </c>
      <c r="F2" s="20"/>
      <c r="G2" s="20" t="s">
        <v>29</v>
      </c>
      <c r="H2" s="15"/>
    </row>
    <row r="3" spans="1:8" ht="15.75" customHeight="1" x14ac:dyDescent="0.25">
      <c r="A3" s="21"/>
      <c r="B3" s="21" t="s">
        <v>31</v>
      </c>
      <c r="C3" s="21"/>
      <c r="D3" s="21" t="s">
        <v>32</v>
      </c>
      <c r="E3" s="21" t="s">
        <v>31</v>
      </c>
      <c r="F3" s="21"/>
      <c r="G3" s="21" t="s">
        <v>32</v>
      </c>
      <c r="H3" s="15"/>
    </row>
    <row r="4" spans="1:8" x14ac:dyDescent="0.25">
      <c r="A4" s="17">
        <v>1000</v>
      </c>
      <c r="B4" s="17">
        <v>4590337.3921406697</v>
      </c>
      <c r="C4" s="17">
        <v>4.8701947780637898E-4</v>
      </c>
      <c r="D4" s="18">
        <f>C4*1000</f>
        <v>0.487019477806379</v>
      </c>
      <c r="E4" s="17">
        <v>5820823.6627529403</v>
      </c>
      <c r="F4" s="17">
        <v>2.8047213875577302E-4</v>
      </c>
      <c r="G4" s="18">
        <f>F4*1000</f>
        <v>0.28047213875577304</v>
      </c>
    </row>
    <row r="5" spans="1:8" x14ac:dyDescent="0.25">
      <c r="A5" s="17">
        <v>2000</v>
      </c>
      <c r="B5" s="17">
        <v>4589967.5296141403</v>
      </c>
      <c r="C5" s="17">
        <v>5.4891724197705797E-4</v>
      </c>
      <c r="D5" s="18">
        <f t="shared" ref="D5:D10" si="0">C5*1000</f>
        <v>0.54891724197705793</v>
      </c>
      <c r="E5" s="17">
        <v>5820806.1089019496</v>
      </c>
      <c r="F5" s="17">
        <v>4.9797741924082503E-4</v>
      </c>
      <c r="G5" s="18">
        <f t="shared" ref="G5:G10" si="1">F5*1000</f>
        <v>0.49797741924082506</v>
      </c>
    </row>
    <row r="6" spans="1:8" x14ac:dyDescent="0.25">
      <c r="A6" s="17">
        <v>3000</v>
      </c>
      <c r="B6" s="17">
        <v>4590078.0152451899</v>
      </c>
      <c r="C6" s="17">
        <v>5.24354369342103E-4</v>
      </c>
      <c r="D6" s="18">
        <f t="shared" si="0"/>
        <v>0.524354369342103</v>
      </c>
      <c r="E6" s="17">
        <v>5820681.7443451099</v>
      </c>
      <c r="F6" s="17">
        <v>6.7078329587828801E-4</v>
      </c>
      <c r="G6" s="18">
        <f t="shared" si="1"/>
        <v>0.670783295878288</v>
      </c>
    </row>
    <row r="7" spans="1:8" x14ac:dyDescent="0.25">
      <c r="A7" s="17">
        <v>100</v>
      </c>
      <c r="B7" s="19">
        <v>4590159.8725687098</v>
      </c>
      <c r="C7" s="17">
        <v>4.9502683037662095E-4</v>
      </c>
      <c r="D7" s="18">
        <f t="shared" si="0"/>
        <v>0.49502683037662093</v>
      </c>
      <c r="E7" s="19">
        <v>5820727.3979768399</v>
      </c>
      <c r="F7" s="17">
        <v>8.1322188517751303E-4</v>
      </c>
      <c r="G7" s="18">
        <f t="shared" si="1"/>
        <v>0.81322188517751304</v>
      </c>
    </row>
    <row r="8" spans="1:8" x14ac:dyDescent="0.25">
      <c r="A8" s="17">
        <v>101</v>
      </c>
      <c r="B8" s="19">
        <v>4589800.1084068697</v>
      </c>
      <c r="C8" s="17">
        <v>1.35602174113771E-3</v>
      </c>
      <c r="D8" s="18">
        <f t="shared" si="0"/>
        <v>1.35602174113771</v>
      </c>
      <c r="E8" s="19">
        <v>5820858.0292534204</v>
      </c>
      <c r="F8" s="17">
        <v>2.3253348456421701E-3</v>
      </c>
      <c r="G8" s="18">
        <f t="shared" si="1"/>
        <v>2.3253348456421703</v>
      </c>
    </row>
    <row r="9" spans="1:8" x14ac:dyDescent="0.25">
      <c r="A9" s="17">
        <v>102</v>
      </c>
      <c r="B9" s="19">
        <v>4590163.2585150599</v>
      </c>
      <c r="C9" s="17">
        <v>5.9312757354075399E-4</v>
      </c>
      <c r="D9" s="18">
        <f t="shared" si="0"/>
        <v>0.59312757354075396</v>
      </c>
      <c r="E9" s="19">
        <v>5820848.8178510899</v>
      </c>
      <c r="F9" s="17">
        <v>9.0985637672473096E-4</v>
      </c>
      <c r="G9" s="18">
        <f t="shared" si="1"/>
        <v>0.90985637672473096</v>
      </c>
    </row>
    <row r="10" spans="1:8" x14ac:dyDescent="0.25">
      <c r="A10" s="17">
        <v>103</v>
      </c>
      <c r="B10" s="19">
        <v>4589956.9454432297</v>
      </c>
      <c r="C10" s="17">
        <v>7.6251942825730995E-4</v>
      </c>
      <c r="D10" s="18">
        <f t="shared" si="0"/>
        <v>0.76251942825731001</v>
      </c>
      <c r="E10" s="19">
        <v>5820700.4529896602</v>
      </c>
      <c r="F10" s="17">
        <v>8.26978483669253E-4</v>
      </c>
      <c r="G10" s="18">
        <f t="shared" si="1"/>
        <v>0.82697848366925297</v>
      </c>
    </row>
    <row r="14" spans="1:8" ht="25.5" x14ac:dyDescent="0.25">
      <c r="A14" s="20" t="s">
        <v>30</v>
      </c>
      <c r="B14" s="20" t="s">
        <v>35</v>
      </c>
      <c r="C14" s="20"/>
      <c r="D14" s="20" t="s">
        <v>37</v>
      </c>
    </row>
    <row r="15" spans="1:8" x14ac:dyDescent="0.25">
      <c r="A15" s="21"/>
      <c r="B15" s="21" t="s">
        <v>36</v>
      </c>
      <c r="C15" s="21"/>
      <c r="D15" s="21" t="s">
        <v>38</v>
      </c>
    </row>
    <row r="16" spans="1:8" x14ac:dyDescent="0.25">
      <c r="A16" s="17">
        <v>1000</v>
      </c>
      <c r="B16" s="19">
        <v>398.669325475189</v>
      </c>
      <c r="C16" s="17">
        <v>4.8701947780637898E-4</v>
      </c>
      <c r="D16" s="18">
        <f>E16*1000</f>
        <v>0.73640984717911806</v>
      </c>
      <c r="E16" s="2">
        <v>7.3640984717911803E-4</v>
      </c>
    </row>
    <row r="17" spans="1:8" x14ac:dyDescent="0.25">
      <c r="A17" s="17">
        <v>2000</v>
      </c>
      <c r="B17" s="19">
        <v>398.36909975847101</v>
      </c>
      <c r="C17" s="17">
        <v>5.4891724197705797E-4</v>
      </c>
      <c r="D17" s="18">
        <f t="shared" ref="D17:D22" si="2">E17*1000</f>
        <v>0.98402407210049403</v>
      </c>
      <c r="E17" s="2">
        <v>9.8402407210049399E-4</v>
      </c>
    </row>
    <row r="18" spans="1:8" x14ac:dyDescent="0.25">
      <c r="A18" s="17">
        <v>3000</v>
      </c>
      <c r="B18" s="19">
        <v>398.36772660830701</v>
      </c>
      <c r="C18" s="17">
        <v>5.24354369342103E-4</v>
      </c>
      <c r="D18" s="18">
        <f t="shared" si="2"/>
        <v>0.78039953089921699</v>
      </c>
      <c r="E18" s="2">
        <v>7.8039953089921704E-4</v>
      </c>
      <c r="H18" s="16"/>
    </row>
    <row r="19" spans="1:8" x14ac:dyDescent="0.25">
      <c r="A19" s="17">
        <v>100</v>
      </c>
      <c r="B19" s="19">
        <v>398.46899955165298</v>
      </c>
      <c r="C19" s="17">
        <v>4.9502683037662095E-4</v>
      </c>
      <c r="D19" s="18">
        <f t="shared" si="2"/>
        <v>0.574915504298943</v>
      </c>
      <c r="E19" s="2">
        <v>5.7491550429894305E-4</v>
      </c>
      <c r="H19" s="16"/>
    </row>
    <row r="20" spans="1:8" x14ac:dyDescent="0.25">
      <c r="A20" s="17">
        <v>101</v>
      </c>
      <c r="B20" s="19">
        <v>398.26864476699598</v>
      </c>
      <c r="C20" s="17">
        <v>1.35602174113771E-3</v>
      </c>
      <c r="D20" s="18">
        <f t="shared" si="2"/>
        <v>1.0621532730726599</v>
      </c>
      <c r="E20" s="2">
        <v>1.0621532730726599E-3</v>
      </c>
      <c r="H20" s="16"/>
    </row>
    <row r="21" spans="1:8" x14ac:dyDescent="0.25">
      <c r="A21" s="17">
        <v>102</v>
      </c>
      <c r="B21" s="19">
        <v>398.76893770071001</v>
      </c>
      <c r="C21" s="17">
        <v>5.9312757354075399E-4</v>
      </c>
      <c r="D21" s="18">
        <f t="shared" si="2"/>
        <v>0.56683444244383108</v>
      </c>
      <c r="E21" s="2">
        <v>5.6683444244383103E-4</v>
      </c>
      <c r="H21" s="16"/>
    </row>
    <row r="22" spans="1:8" x14ac:dyDescent="0.25">
      <c r="A22" s="17">
        <v>103</v>
      </c>
      <c r="B22" s="19">
        <v>398.46963579720102</v>
      </c>
      <c r="C22" s="17">
        <v>7.6251942825730995E-4</v>
      </c>
      <c r="D22" s="18">
        <f t="shared" si="2"/>
        <v>0.75305166677426494</v>
      </c>
      <c r="E22" s="2">
        <v>7.5305166677426495E-4</v>
      </c>
      <c r="H22" s="16"/>
    </row>
    <row r="23" spans="1:8" x14ac:dyDescent="0.25">
      <c r="H23" s="16"/>
    </row>
    <row r="24" spans="1:8" x14ac:dyDescent="0.25">
      <c r="H2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NV all</vt:lpstr>
      <vt:lpstr>T_Chi2</vt:lpstr>
      <vt:lpstr>Observed Values</vt:lpstr>
      <vt:lpstr>Unknown and Std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Arghadeep Mazumder</dc:creator>
  <cp:lastModifiedBy>Arghadeep Mazumder</cp:lastModifiedBy>
  <dcterms:created xsi:type="dcterms:W3CDTF">2017-08-02T23:03:57Z</dcterms:created>
  <dcterms:modified xsi:type="dcterms:W3CDTF">2017-08-03T17:17:01Z</dcterms:modified>
</cp:coreProperties>
</file>