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ive\Excel MOOC\001 Course 1 - Beginner\06 Assessments\workbooks\"/>
    </mc:Choice>
  </mc:AlternateContent>
  <bookViews>
    <workbookView xWindow="0" yWindow="0" windowWidth="25200" windowHeight="10635"/>
  </bookViews>
  <sheets>
    <sheet name="Order Priorit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U54" i="1" l="1"/>
  <c r="W54" i="1" s="1"/>
  <c r="U53" i="1"/>
  <c r="W53" i="1" s="1"/>
  <c r="U52" i="1"/>
  <c r="W52" i="1" s="1"/>
  <c r="U51" i="1"/>
  <c r="W51" i="1" s="1"/>
  <c r="U50" i="1"/>
  <c r="W50" i="1" s="1"/>
  <c r="U49" i="1"/>
  <c r="W49" i="1" s="1"/>
  <c r="U48" i="1"/>
  <c r="W48" i="1" s="1"/>
  <c r="U47" i="1"/>
  <c r="W47" i="1" s="1"/>
  <c r="U46" i="1"/>
  <c r="W46" i="1" s="1"/>
  <c r="U45" i="1"/>
  <c r="W45" i="1" s="1"/>
  <c r="U44" i="1"/>
  <c r="W44" i="1" s="1"/>
  <c r="U43" i="1"/>
  <c r="W43" i="1" s="1"/>
  <c r="U42" i="1"/>
  <c r="W42" i="1" s="1"/>
  <c r="U41" i="1"/>
  <c r="W41" i="1" s="1"/>
  <c r="U40" i="1"/>
  <c r="W40" i="1" s="1"/>
  <c r="U39" i="1"/>
  <c r="W39" i="1" s="1"/>
  <c r="U38" i="1"/>
  <c r="W38" i="1" s="1"/>
  <c r="U37" i="1"/>
  <c r="W37" i="1" s="1"/>
  <c r="U36" i="1"/>
  <c r="W36" i="1" s="1"/>
  <c r="U35" i="1"/>
  <c r="W35" i="1" s="1"/>
  <c r="U34" i="1"/>
  <c r="W34" i="1" s="1"/>
  <c r="U33" i="1"/>
  <c r="W33" i="1" s="1"/>
  <c r="U32" i="1"/>
  <c r="W32" i="1" s="1"/>
  <c r="U31" i="1"/>
  <c r="W31" i="1" s="1"/>
  <c r="U30" i="1"/>
  <c r="W30" i="1" s="1"/>
  <c r="U29" i="1"/>
  <c r="W29" i="1" s="1"/>
  <c r="U28" i="1"/>
  <c r="W28" i="1" s="1"/>
  <c r="U27" i="1"/>
  <c r="W27" i="1" s="1"/>
  <c r="U26" i="1"/>
  <c r="W26" i="1" s="1"/>
  <c r="U25" i="1"/>
  <c r="W25" i="1" s="1"/>
  <c r="U24" i="1"/>
  <c r="W24" i="1" s="1"/>
  <c r="U23" i="1"/>
  <c r="W23" i="1" s="1"/>
  <c r="U22" i="1"/>
  <c r="W22" i="1" s="1"/>
  <c r="U21" i="1"/>
  <c r="W21" i="1" s="1"/>
  <c r="U20" i="1"/>
  <c r="W20" i="1" s="1"/>
  <c r="U19" i="1"/>
  <c r="W19" i="1" s="1"/>
  <c r="U18" i="1"/>
  <c r="W18" i="1" s="1"/>
  <c r="U17" i="1"/>
  <c r="W17" i="1" s="1"/>
  <c r="U16" i="1"/>
  <c r="W16" i="1" s="1"/>
  <c r="U15" i="1"/>
  <c r="W15" i="1" s="1"/>
  <c r="U14" i="1"/>
  <c r="W14" i="1" s="1"/>
  <c r="U13" i="1"/>
  <c r="W13" i="1" s="1"/>
  <c r="U12" i="1"/>
  <c r="W12" i="1" s="1"/>
  <c r="U11" i="1"/>
  <c r="W11" i="1" s="1"/>
  <c r="U10" i="1"/>
  <c r="W10" i="1" s="1"/>
  <c r="U9" i="1"/>
  <c r="W9" i="1" s="1"/>
  <c r="U8" i="1"/>
  <c r="W8" i="1" s="1"/>
  <c r="U7" i="1"/>
  <c r="W7" i="1" s="1"/>
  <c r="U6" i="1"/>
  <c r="W6" i="1" s="1"/>
  <c r="U5" i="1"/>
  <c r="W5" i="1" s="1"/>
  <c r="U4" i="1"/>
  <c r="W4" i="1" s="1"/>
</calcChain>
</file>

<file path=xl/sharedStrings.xml><?xml version="1.0" encoding="utf-8"?>
<sst xmlns="http://schemas.openxmlformats.org/spreadsheetml/2006/main" count="636" uniqueCount="242">
  <si>
    <t>Regular Air</t>
  </si>
  <si>
    <t>Small Box</t>
  </si>
  <si>
    <t>Office Supplies</t>
  </si>
  <si>
    <t>Artisan Legal 4-Ring Binder</t>
  </si>
  <si>
    <t>Medium</t>
  </si>
  <si>
    <t>Stevie Bacata</t>
  </si>
  <si>
    <t>Home Office</t>
  </si>
  <si>
    <t>NSW</t>
  </si>
  <si>
    <t>Sydney</t>
  </si>
  <si>
    <t>Westfield Parramatta,Parramatta</t>
  </si>
  <si>
    <t>Art Foster</t>
  </si>
  <si>
    <t>6582-1</t>
  </si>
  <si>
    <t>3Max Organizer Strips</t>
  </si>
  <si>
    <t>Mihael Khan</t>
  </si>
  <si>
    <t>Small Business</t>
  </si>
  <si>
    <t>85-113 Dunning Ave,Rosebery</t>
  </si>
  <si>
    <t>Jack OBriant</t>
  </si>
  <si>
    <t>6500-1</t>
  </si>
  <si>
    <t>Artisan Printable Repositionable Plastic Tabs</t>
  </si>
  <si>
    <t>Preston Senome</t>
  </si>
  <si>
    <t>7 Khartoum Rd,Macquarie Park</t>
  </si>
  <si>
    <t>Nora Price</t>
  </si>
  <si>
    <t>6403-1</t>
  </si>
  <si>
    <t>Wrap Bag</t>
  </si>
  <si>
    <t>Wirebound Voice Message Log Book</t>
  </si>
  <si>
    <t>High</t>
  </si>
  <si>
    <t>Connor Betts</t>
  </si>
  <si>
    <t>Consumer</t>
  </si>
  <si>
    <t>VIC</t>
  </si>
  <si>
    <t>Melbourne</t>
  </si>
  <si>
    <t>506 Swan Street,Richmond</t>
  </si>
  <si>
    <t>Pete Armstrong</t>
  </si>
  <si>
    <t>6373-1</t>
  </si>
  <si>
    <t>Technology</t>
  </si>
  <si>
    <t>Adesso Programmable 142-Key Keyboard</t>
  </si>
  <si>
    <t>8 Rankins Lane ,Melbourne</t>
  </si>
  <si>
    <t>Maribeth Dona</t>
  </si>
  <si>
    <t>6354-1</t>
  </si>
  <si>
    <t>Wirebound Message Book, 4 per Page</t>
  </si>
  <si>
    <t>Nicholas Fernandes</t>
  </si>
  <si>
    <t>18 Whistler St,Sydney</t>
  </si>
  <si>
    <t>Katherine Murray</t>
  </si>
  <si>
    <t>6352-1</t>
  </si>
  <si>
    <t>Medium Box</t>
  </si>
  <si>
    <t>1726 Digital Answering Machine</t>
  </si>
  <si>
    <t>Low</t>
  </si>
  <si>
    <t>99 Lygon Street,East Brunswick</t>
  </si>
  <si>
    <t>Vivek Grady</t>
  </si>
  <si>
    <t>6324-1</t>
  </si>
  <si>
    <t>OIC Thumb-Tacks</t>
  </si>
  <si>
    <t>Not Specified</t>
  </si>
  <si>
    <t>Radhya Staples</t>
  </si>
  <si>
    <t>181 Enmore Rd,Enmore</t>
  </si>
  <si>
    <t>Jeremy Farry</t>
  </si>
  <si>
    <t>6320-1</t>
  </si>
  <si>
    <t>TechSavi Cordless Access Keyboard</t>
  </si>
  <si>
    <t>Phoebe Gour</t>
  </si>
  <si>
    <t>359 Crown Street,Surry Hills</t>
  </si>
  <si>
    <t>Bill Donatelli</t>
  </si>
  <si>
    <t>6316-1</t>
  </si>
  <si>
    <t>Aanya Zhang</t>
  </si>
  <si>
    <t>Corporate</t>
  </si>
  <si>
    <t>255 Devonshire St,Surry Hills</t>
  </si>
  <si>
    <t>Lela Donovan</t>
  </si>
  <si>
    <t>6309-1</t>
  </si>
  <si>
    <t>Beekin 6 Outlet Metallic Surge Strip</t>
  </si>
  <si>
    <t>Tina Carlton</t>
  </si>
  <si>
    <t>53-55 Liverpool St,Sydney</t>
  </si>
  <si>
    <t>Thais Sissman</t>
  </si>
  <si>
    <t>6303-1</t>
  </si>
  <si>
    <t>Binder Clips by OIC</t>
  </si>
  <si>
    <t>79 Elliott St,Balmain</t>
  </si>
  <si>
    <t>Don Weiss</t>
  </si>
  <si>
    <t>6266-2</t>
  </si>
  <si>
    <t>Small Pack</t>
  </si>
  <si>
    <t>Office Shears by Apex</t>
  </si>
  <si>
    <t>188 Pitt Street,Sydney</t>
  </si>
  <si>
    <t>Ruben Dartt</t>
  </si>
  <si>
    <t>6248-1</t>
  </si>
  <si>
    <t>412 Brunswick St,Fitzroy</t>
  </si>
  <si>
    <t>Deanra Eno</t>
  </si>
  <si>
    <t>6235-1</t>
  </si>
  <si>
    <t>Smiths General Use 3-Ring Binders</t>
  </si>
  <si>
    <t>Critical</t>
  </si>
  <si>
    <t>73 York St,Sydney</t>
  </si>
  <si>
    <t>Ken Dana</t>
  </si>
  <si>
    <t>6157-1</t>
  </si>
  <si>
    <t>Express Air</t>
  </si>
  <si>
    <t>OIC Bulk Pack Metal Binder Clips</t>
  </si>
  <si>
    <t>310 Wattle St,Ultimo</t>
  </si>
  <si>
    <t>Kelly Lampkin</t>
  </si>
  <si>
    <t>6095-1</t>
  </si>
  <si>
    <t>Smiths Gold Paper Clips</t>
  </si>
  <si>
    <t>Leighton Forrest</t>
  </si>
  <si>
    <t>106 Ebley Street,Bondi Junction</t>
  </si>
  <si>
    <t>Naresj Patel</t>
  </si>
  <si>
    <t>6070-1</t>
  </si>
  <si>
    <t>Natasha Song</t>
  </si>
  <si>
    <t>Westfield Sydney,Sydney</t>
  </si>
  <si>
    <t>Ricardo Emerson</t>
  </si>
  <si>
    <t>6067-1</t>
  </si>
  <si>
    <t>24 Capacity Maxi Data Binder Racks, Pearl</t>
  </si>
  <si>
    <t>Alejandro Ballentine</t>
  </si>
  <si>
    <t>6034-1</t>
  </si>
  <si>
    <t>Alto Memo Cubes</t>
  </si>
  <si>
    <t>Frank Atkinson</t>
  </si>
  <si>
    <t>5984-1</t>
  </si>
  <si>
    <t>Brown Kraft Recycled Envelopes</t>
  </si>
  <si>
    <t>Charlie Bui</t>
  </si>
  <si>
    <t>1 John Street,Waterloo</t>
  </si>
  <si>
    <t>Bryan Spruell</t>
  </si>
  <si>
    <t>5969-1</t>
  </si>
  <si>
    <t>PastelOcean Color Pencil Set</t>
  </si>
  <si>
    <t>1-2/299 Sussex St,Sydney</t>
  </si>
  <si>
    <t>Karen Ferguson</t>
  </si>
  <si>
    <t>5960-1</t>
  </si>
  <si>
    <t>Self-Adhesive Ring Binder Labels</t>
  </si>
  <si>
    <t>Westfield 1 Anderson St,Chatswood</t>
  </si>
  <si>
    <t>Lauren Leatherbury</t>
  </si>
  <si>
    <t>5951-1</t>
  </si>
  <si>
    <t>Laser DVD-RAM discs</t>
  </si>
  <si>
    <t>523 King St,Newtown</t>
  </si>
  <si>
    <t>Brian DeCherney</t>
  </si>
  <si>
    <t>5902-1</t>
  </si>
  <si>
    <t>Large Box</t>
  </si>
  <si>
    <t>Cando PC940 Copier</t>
  </si>
  <si>
    <t>Frank Carlisle</t>
  </si>
  <si>
    <t>5870-1</t>
  </si>
  <si>
    <t>Unpadded Memo Slips</t>
  </si>
  <si>
    <t>Michael Paige</t>
  </si>
  <si>
    <t>5845-1</t>
  </si>
  <si>
    <t>DrawIt Colored Pencils, 48-Color Set</t>
  </si>
  <si>
    <t>98-104 Parramatta Rd,Camperdown</t>
  </si>
  <si>
    <t>Natalie Webber</t>
  </si>
  <si>
    <t>5827-1</t>
  </si>
  <si>
    <t>180 High Street,Windsor</t>
  </si>
  <si>
    <t>Trudy Brown</t>
  </si>
  <si>
    <t>5818-1</t>
  </si>
  <si>
    <t>Furniture</t>
  </si>
  <si>
    <t>3Max Polarizing Task Lamp with Clamp Arm, Light Gray</t>
  </si>
  <si>
    <t>273 George Street,Sydney</t>
  </si>
  <si>
    <t>Cari Schnelling</t>
  </si>
  <si>
    <t>5781-1</t>
  </si>
  <si>
    <t>Yvette Biti</t>
  </si>
  <si>
    <t>Crown Complex,Southbank</t>
  </si>
  <si>
    <t>Katherine Nockton</t>
  </si>
  <si>
    <t>5743-1</t>
  </si>
  <si>
    <t>Aluminum Document Frame</t>
  </si>
  <si>
    <t>4A Lyons St,Strathfield</t>
  </si>
  <si>
    <t>Christopher Schild</t>
  </si>
  <si>
    <t>5646-1</t>
  </si>
  <si>
    <t>Bagged Rubber Bands</t>
  </si>
  <si>
    <t>Benjamin Patterson</t>
  </si>
  <si>
    <t>5583-1</t>
  </si>
  <si>
    <t>12 Colored Short Pencils</t>
  </si>
  <si>
    <t>Brenda Bowman</t>
  </si>
  <si>
    <t>5467-1</t>
  </si>
  <si>
    <t>DrawIt Colored Pencils</t>
  </si>
  <si>
    <t>Roland Murray</t>
  </si>
  <si>
    <t>5451-1</t>
  </si>
  <si>
    <t>Artisan 481 Labels</t>
  </si>
  <si>
    <t>2a/285A Crown St,Surry Hills</t>
  </si>
  <si>
    <t>Adam Hart</t>
  </si>
  <si>
    <t>5435-1</t>
  </si>
  <si>
    <t>Binding Machine Supplies</t>
  </si>
  <si>
    <t>Edward Nazzal</t>
  </si>
  <si>
    <t>5433-1</t>
  </si>
  <si>
    <t>21 Wentworth St,Parramatta</t>
  </si>
  <si>
    <t>Brooke Gillingham</t>
  </si>
  <si>
    <t>5395-1</t>
  </si>
  <si>
    <t>Delivery Truck</t>
  </si>
  <si>
    <t>Jumbo Drum</t>
  </si>
  <si>
    <t>Emerson LQ-870 Dot Matrix Printer</t>
  </si>
  <si>
    <t>12 Princess Hwy,Sylvania</t>
  </si>
  <si>
    <t>Sanjit Engle</t>
  </si>
  <si>
    <t>5381-1</t>
  </si>
  <si>
    <t>TechSavi Cordless Elite Duo</t>
  </si>
  <si>
    <t>38/133-145 Castlereagh St,Sydney</t>
  </si>
  <si>
    <t>John Castell</t>
  </si>
  <si>
    <t>5354-1</t>
  </si>
  <si>
    <t>61 York St,Sydney</t>
  </si>
  <si>
    <t>Erin Ashbrook</t>
  </si>
  <si>
    <t>5310-1</t>
  </si>
  <si>
    <t>Artisan 479 Labels</t>
  </si>
  <si>
    <t>1/173-179 Bronte Rd,Waverley</t>
  </si>
  <si>
    <t>Cindy Stewart</t>
  </si>
  <si>
    <t>5278-1</t>
  </si>
  <si>
    <t>Artisan Binder Labels</t>
  </si>
  <si>
    <t>541 Church St ,Richmond</t>
  </si>
  <si>
    <t>Stephanie Ulpright</t>
  </si>
  <si>
    <t>5268-1</t>
  </si>
  <si>
    <t>Deluxe Rollaway Locking File with Drawer</t>
  </si>
  <si>
    <t>5/63-71 Enmore Rd,Newtown</t>
  </si>
  <si>
    <t>Carlos Daly</t>
  </si>
  <si>
    <t>5260-1</t>
  </si>
  <si>
    <t>Sydney Fish Market, Bank Street, Sydney</t>
  </si>
  <si>
    <t>Cyma Kinney</t>
  </si>
  <si>
    <t>5145-1</t>
  </si>
  <si>
    <t>Roy Collins</t>
  </si>
  <si>
    <t>5144-1</t>
  </si>
  <si>
    <t>UGen Ultra Professional Cordless Optical Suite</t>
  </si>
  <si>
    <t>224A Gertrude St,Fitzroy</t>
  </si>
  <si>
    <t>Liz MacKendrick</t>
  </si>
  <si>
    <t>5134-1</t>
  </si>
  <si>
    <t>85-113 Dunning Ave,Roseberry</t>
  </si>
  <si>
    <t>Beth Thompson</t>
  </si>
  <si>
    <t>5127-1</t>
  </si>
  <si>
    <t>Cnr Williams Road &amp; Lechlade Ave,South Yarra</t>
  </si>
  <si>
    <t>Andy Reiter</t>
  </si>
  <si>
    <t>5103-1</t>
  </si>
  <si>
    <t>Alto Parchment Paper, Assorted Colors</t>
  </si>
  <si>
    <t>5101-1</t>
  </si>
  <si>
    <t>Steady Liquid Accent Highlighters</t>
  </si>
  <si>
    <t>5071-2</t>
  </si>
  <si>
    <t>Artisan Reinforcements for Hole-Punch Pages</t>
  </si>
  <si>
    <t>24 Addison Rd,Marrickville</t>
  </si>
  <si>
    <t>Jasper Cacioppo</t>
  </si>
  <si>
    <t>5022-1</t>
  </si>
  <si>
    <t>Total</t>
  </si>
  <si>
    <t>Shipping Cost</t>
  </si>
  <si>
    <t>Order Total</t>
  </si>
  <si>
    <t>Discount $</t>
  </si>
  <si>
    <t>Discount %</t>
  </si>
  <si>
    <t>Sub Total</t>
  </si>
  <si>
    <t>Order Quantity</t>
  </si>
  <si>
    <t>Retail Price</t>
  </si>
  <si>
    <t>Cost Price</t>
  </si>
  <si>
    <t>Ship Date</t>
  </si>
  <si>
    <t>Ship Mode</t>
  </si>
  <si>
    <t>Product Container</t>
  </si>
  <si>
    <t>Product Category</t>
  </si>
  <si>
    <t>Product Name</t>
  </si>
  <si>
    <t>Order Priority</t>
  </si>
  <si>
    <t>Account Manager</t>
  </si>
  <si>
    <t>Customer Type</t>
  </si>
  <si>
    <t>State</t>
  </si>
  <si>
    <t>City</t>
  </si>
  <si>
    <t>Address</t>
  </si>
  <si>
    <t>Customer Name</t>
  </si>
  <si>
    <t>Order Date</t>
  </si>
  <si>
    <t>Order No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</si>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</sst>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3" fillId="0" borderId="0" xfId="0" applyNumberFormat="1" applyFont="1" applyAlignment="1"/>
    <xf numFmtId="164" fontId="3" fillId="0" borderId="0" xfId="1" applyNumberFormat="1" applyFont="1" applyAlignment="1"/>
    <xf numFmtId="9" fontId="3" fillId="0" borderId="0" xfId="1" applyNumberFormat="1" applyFont="1" applyAlignment="1"/>
    <xf numFmtId="0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0" xfId="0" applyFont="1" applyAlignment="1"/>
    <xf numFmtId="0" fontId="4" fillId="0" borderId="2" xfId="0" applyFont="1" applyBorder="1" applyAlignment="1"/>
    <xf numFmtId="165" fontId="4" fillId="0" borderId="2" xfId="0" applyNumberFormat="1" applyFont="1" applyBorder="1" applyAlignment="1"/>
    <xf numFmtId="165" fontId="0" fillId="0" borderId="0" xfId="0" applyNumberFormat="1" applyAlignment="1"/>
    <xf numFmtId="165" fontId="2" fillId="0" borderId="1" xfId="2" applyNumberFormat="1" applyAlignment="1"/>
    <xf numFmtId="0" fontId="2" fillId="0" borderId="1" xfId="2" applyAlignme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workbookViewId="0">
      <selection activeCell="AA18" sqref="AA18"/>
    </sheetView>
  </sheetViews>
  <sheetFormatPr defaultRowHeight="15" x14ac:dyDescent="0.25"/>
  <cols>
    <col min="1" max="2" width="11.85546875" customWidth="1"/>
    <col min="3" max="3" width="19.5703125" bestFit="1" customWidth="1"/>
    <col min="4" max="8" width="11.85546875" hidden="1" customWidth="1"/>
    <col min="9" max="9" width="15.28515625" customWidth="1"/>
    <col min="10" max="22" width="11.85546875" hidden="1" customWidth="1"/>
    <col min="23" max="24" width="11.85546875" customWidth="1"/>
  </cols>
  <sheetData>
    <row r="1" spans="1:24" s="1" customFormat="1" ht="20.25" thickBot="1" x14ac:dyDescent="0.35">
      <c r="A1" s="13" t="s">
        <v>241</v>
      </c>
      <c r="B1" s="12"/>
      <c r="N1"/>
    </row>
    <row r="2" spans="1:24" s="1" customFormat="1" ht="15.75" thickTop="1" x14ac:dyDescent="0.25">
      <c r="B2" s="11"/>
      <c r="N2" s="11"/>
    </row>
    <row r="3" spans="1:24" s="1" customFormat="1" ht="18" customHeight="1" x14ac:dyDescent="0.25">
      <c r="A3" s="9" t="s">
        <v>240</v>
      </c>
      <c r="B3" s="10" t="s">
        <v>239</v>
      </c>
      <c r="C3" s="9" t="s">
        <v>238</v>
      </c>
      <c r="D3" s="9" t="s">
        <v>237</v>
      </c>
      <c r="E3" s="9" t="s">
        <v>236</v>
      </c>
      <c r="F3" s="9" t="s">
        <v>235</v>
      </c>
      <c r="G3" s="9" t="s">
        <v>234</v>
      </c>
      <c r="H3" s="9" t="s">
        <v>233</v>
      </c>
      <c r="I3" s="9" t="s">
        <v>232</v>
      </c>
      <c r="J3" s="9" t="s">
        <v>231</v>
      </c>
      <c r="K3" s="9" t="s">
        <v>230</v>
      </c>
      <c r="L3" s="9" t="s">
        <v>229</v>
      </c>
      <c r="M3" s="9" t="s">
        <v>228</v>
      </c>
      <c r="N3" s="10" t="s">
        <v>227</v>
      </c>
      <c r="O3" s="9" t="s">
        <v>226</v>
      </c>
      <c r="P3" s="9" t="s">
        <v>225</v>
      </c>
      <c r="Q3" s="9" t="s">
        <v>224</v>
      </c>
      <c r="R3" s="9" t="s">
        <v>223</v>
      </c>
      <c r="S3" s="9" t="s">
        <v>222</v>
      </c>
      <c r="T3" s="9" t="s">
        <v>221</v>
      </c>
      <c r="U3" s="9" t="s">
        <v>220</v>
      </c>
      <c r="V3" s="9" t="s">
        <v>219</v>
      </c>
      <c r="W3" s="9" t="s">
        <v>218</v>
      </c>
    </row>
    <row r="4" spans="1:24" s="1" customFormat="1" x14ac:dyDescent="0.25">
      <c r="A4" s="1" t="s">
        <v>217</v>
      </c>
      <c r="B4" s="7">
        <v>41320</v>
      </c>
      <c r="C4" s="8" t="s">
        <v>216</v>
      </c>
      <c r="D4" s="8" t="s">
        <v>215</v>
      </c>
      <c r="E4" s="8" t="s">
        <v>8</v>
      </c>
      <c r="F4" s="8" t="s">
        <v>7</v>
      </c>
      <c r="G4" s="8" t="s">
        <v>6</v>
      </c>
      <c r="H4" s="8" t="s">
        <v>51</v>
      </c>
      <c r="I4" s="8" t="s">
        <v>4</v>
      </c>
      <c r="J4" s="8" t="s">
        <v>214</v>
      </c>
      <c r="K4" s="8" t="s">
        <v>2</v>
      </c>
      <c r="L4" s="8" t="s">
        <v>1</v>
      </c>
      <c r="M4" s="8" t="s">
        <v>0</v>
      </c>
      <c r="N4" s="7">
        <v>41321</v>
      </c>
      <c r="O4" s="3">
        <v>1.19</v>
      </c>
      <c r="P4" s="3">
        <v>1.98</v>
      </c>
      <c r="Q4" s="6">
        <v>3</v>
      </c>
      <c r="R4" s="3">
        <f>P4*Q4</f>
        <v>5.9399999999999995</v>
      </c>
      <c r="S4" s="5">
        <v>0.05</v>
      </c>
      <c r="T4" s="4">
        <f>R4*S4</f>
        <v>0.29699999999999999</v>
      </c>
      <c r="U4" s="4">
        <f>R4-S4</f>
        <v>5.89</v>
      </c>
      <c r="V4" s="3">
        <v>4.7699999999999996</v>
      </c>
      <c r="W4" s="2">
        <f>U4+V4</f>
        <v>10.66</v>
      </c>
      <c r="X4" s="2"/>
    </row>
    <row r="5" spans="1:24" s="1" customFormat="1" x14ac:dyDescent="0.25">
      <c r="A5" s="1" t="s">
        <v>213</v>
      </c>
      <c r="B5" s="7">
        <v>41399</v>
      </c>
      <c r="C5" s="8" t="s">
        <v>149</v>
      </c>
      <c r="D5" s="8" t="s">
        <v>148</v>
      </c>
      <c r="E5" s="8" t="s">
        <v>8</v>
      </c>
      <c r="F5" s="8" t="s">
        <v>7</v>
      </c>
      <c r="G5" s="8" t="s">
        <v>61</v>
      </c>
      <c r="H5" s="8" t="s">
        <v>66</v>
      </c>
      <c r="I5" s="8" t="s">
        <v>4</v>
      </c>
      <c r="J5" s="8" t="s">
        <v>212</v>
      </c>
      <c r="K5" s="8" t="s">
        <v>2</v>
      </c>
      <c r="L5" s="8" t="s">
        <v>23</v>
      </c>
      <c r="M5" s="8" t="s">
        <v>0</v>
      </c>
      <c r="N5" s="7">
        <v>41400</v>
      </c>
      <c r="O5" s="3">
        <v>3.47</v>
      </c>
      <c r="P5" s="3">
        <v>6.68</v>
      </c>
      <c r="Q5" s="6">
        <v>2</v>
      </c>
      <c r="R5" s="3">
        <f>P5*Q5</f>
        <v>13.36</v>
      </c>
      <c r="S5" s="5">
        <v>0.01</v>
      </c>
      <c r="T5" s="4">
        <f>R5*S5</f>
        <v>0.1336</v>
      </c>
      <c r="U5" s="4">
        <f>R5-S5</f>
        <v>13.35</v>
      </c>
      <c r="V5" s="3">
        <v>1.5</v>
      </c>
      <c r="W5" s="2">
        <f>U5+V5</f>
        <v>14.85</v>
      </c>
    </row>
    <row r="6" spans="1:24" s="1" customFormat="1" x14ac:dyDescent="0.25">
      <c r="A6" s="1" t="s">
        <v>211</v>
      </c>
      <c r="B6" s="7">
        <v>41416</v>
      </c>
      <c r="C6" s="8" t="s">
        <v>68</v>
      </c>
      <c r="D6" s="8" t="s">
        <v>67</v>
      </c>
      <c r="E6" s="8" t="s">
        <v>8</v>
      </c>
      <c r="F6" s="8" t="s">
        <v>7</v>
      </c>
      <c r="G6" s="8" t="s">
        <v>14</v>
      </c>
      <c r="H6" s="8" t="s">
        <v>66</v>
      </c>
      <c r="I6" s="8" t="s">
        <v>83</v>
      </c>
      <c r="J6" s="8" t="s">
        <v>210</v>
      </c>
      <c r="K6" s="8" t="s">
        <v>2</v>
      </c>
      <c r="L6" s="8" t="s">
        <v>1</v>
      </c>
      <c r="M6" s="8" t="s">
        <v>87</v>
      </c>
      <c r="N6" s="7">
        <v>41417</v>
      </c>
      <c r="O6" s="3">
        <v>4.59</v>
      </c>
      <c r="P6" s="3">
        <v>7.28</v>
      </c>
      <c r="Q6" s="6">
        <v>2</v>
      </c>
      <c r="R6" s="3">
        <f>P6*Q6</f>
        <v>14.56</v>
      </c>
      <c r="S6" s="5">
        <v>0.08</v>
      </c>
      <c r="T6" s="4">
        <f>R6*S6</f>
        <v>1.1648000000000001</v>
      </c>
      <c r="U6" s="4">
        <f>R6-S6</f>
        <v>14.48</v>
      </c>
      <c r="V6" s="3">
        <v>11.15</v>
      </c>
      <c r="W6" s="2">
        <f>U6+V6</f>
        <v>25.630000000000003</v>
      </c>
    </row>
    <row r="7" spans="1:24" s="1" customFormat="1" x14ac:dyDescent="0.25">
      <c r="A7" s="1" t="s">
        <v>209</v>
      </c>
      <c r="B7" s="7">
        <v>41416</v>
      </c>
      <c r="C7" s="8" t="s">
        <v>208</v>
      </c>
      <c r="D7" s="8" t="s">
        <v>207</v>
      </c>
      <c r="E7" s="8" t="s">
        <v>29</v>
      </c>
      <c r="F7" s="8" t="s">
        <v>28</v>
      </c>
      <c r="G7" s="8" t="s">
        <v>61</v>
      </c>
      <c r="H7" s="8" t="s">
        <v>143</v>
      </c>
      <c r="I7" s="8" t="s">
        <v>83</v>
      </c>
      <c r="J7" s="8" t="s">
        <v>82</v>
      </c>
      <c r="K7" s="8" t="s">
        <v>2</v>
      </c>
      <c r="L7" s="8" t="s">
        <v>1</v>
      </c>
      <c r="M7" s="8" t="s">
        <v>0</v>
      </c>
      <c r="N7" s="7">
        <v>41418</v>
      </c>
      <c r="O7" s="3">
        <v>1.18</v>
      </c>
      <c r="P7" s="3">
        <v>1.88</v>
      </c>
      <c r="Q7" s="6">
        <v>1</v>
      </c>
      <c r="R7" s="3">
        <f>P7*Q7</f>
        <v>1.88</v>
      </c>
      <c r="S7" s="5">
        <v>0.05</v>
      </c>
      <c r="T7" s="4">
        <f>R7*S7</f>
        <v>9.4E-2</v>
      </c>
      <c r="U7" s="4">
        <f>R7-S7</f>
        <v>1.8299999999999998</v>
      </c>
      <c r="V7" s="3">
        <v>1.49</v>
      </c>
      <c r="W7" s="2">
        <f>U7+V7</f>
        <v>3.32</v>
      </c>
    </row>
    <row r="8" spans="1:24" s="1" customFormat="1" x14ac:dyDescent="0.25">
      <c r="A8" s="1" t="s">
        <v>206</v>
      </c>
      <c r="B8" s="7">
        <v>41434</v>
      </c>
      <c r="C8" s="8" t="s">
        <v>205</v>
      </c>
      <c r="D8" s="8" t="s">
        <v>204</v>
      </c>
      <c r="E8" s="8" t="s">
        <v>8</v>
      </c>
      <c r="F8" s="8" t="s">
        <v>7</v>
      </c>
      <c r="G8" s="8" t="s">
        <v>61</v>
      </c>
      <c r="H8" s="8" t="s">
        <v>13</v>
      </c>
      <c r="I8" s="8" t="s">
        <v>50</v>
      </c>
      <c r="J8" s="8" t="s">
        <v>191</v>
      </c>
      <c r="K8" s="8" t="s">
        <v>2</v>
      </c>
      <c r="L8" s="8" t="s">
        <v>1</v>
      </c>
      <c r="M8" s="8" t="s">
        <v>0</v>
      </c>
      <c r="N8" s="7">
        <v>41434</v>
      </c>
      <c r="O8" s="3">
        <v>178.83</v>
      </c>
      <c r="P8" s="3">
        <v>415.88</v>
      </c>
      <c r="Q8" s="6">
        <v>2</v>
      </c>
      <c r="R8" s="3">
        <f>P8*Q8</f>
        <v>831.76</v>
      </c>
      <c r="S8" s="5">
        <v>7.0000000000000007E-2</v>
      </c>
      <c r="T8" s="4">
        <f>R8*S8</f>
        <v>58.223200000000006</v>
      </c>
      <c r="U8" s="4">
        <f>R8-S8</f>
        <v>831.68999999999994</v>
      </c>
      <c r="V8" s="3">
        <v>11.37</v>
      </c>
      <c r="W8" s="2">
        <f>U8+V8</f>
        <v>843.06</v>
      </c>
    </row>
    <row r="9" spans="1:24" s="1" customFormat="1" x14ac:dyDescent="0.25">
      <c r="A9" s="1" t="s">
        <v>203</v>
      </c>
      <c r="B9" s="7">
        <v>41441</v>
      </c>
      <c r="C9" s="8" t="s">
        <v>202</v>
      </c>
      <c r="D9" s="8" t="s">
        <v>201</v>
      </c>
      <c r="E9" s="8" t="s">
        <v>29</v>
      </c>
      <c r="F9" s="8" t="s">
        <v>28</v>
      </c>
      <c r="G9" s="8" t="s">
        <v>61</v>
      </c>
      <c r="H9" s="8" t="s">
        <v>26</v>
      </c>
      <c r="I9" s="8" t="s">
        <v>45</v>
      </c>
      <c r="J9" s="8" t="s">
        <v>200</v>
      </c>
      <c r="K9" s="8" t="s">
        <v>33</v>
      </c>
      <c r="L9" s="8" t="s">
        <v>1</v>
      </c>
      <c r="M9" s="8" t="s">
        <v>0</v>
      </c>
      <c r="N9" s="7">
        <v>41441</v>
      </c>
      <c r="O9" s="3">
        <v>156.5</v>
      </c>
      <c r="P9" s="3">
        <v>300.97000000000003</v>
      </c>
      <c r="Q9" s="6">
        <v>1</v>
      </c>
      <c r="R9" s="3">
        <f>P9*Q9</f>
        <v>300.97000000000003</v>
      </c>
      <c r="S9" s="5">
        <v>0.06</v>
      </c>
      <c r="T9" s="4">
        <f>R9*S9</f>
        <v>18.058199999999999</v>
      </c>
      <c r="U9" s="4">
        <f>R9-S9</f>
        <v>300.91000000000003</v>
      </c>
      <c r="V9" s="3">
        <v>7.18</v>
      </c>
      <c r="W9" s="2">
        <f>U9+V9</f>
        <v>308.09000000000003</v>
      </c>
    </row>
    <row r="10" spans="1:24" s="1" customFormat="1" x14ac:dyDescent="0.25">
      <c r="A10" s="1" t="s">
        <v>199</v>
      </c>
      <c r="B10" s="7">
        <v>41451</v>
      </c>
      <c r="C10" s="8" t="s">
        <v>198</v>
      </c>
      <c r="D10" s="8" t="s">
        <v>98</v>
      </c>
      <c r="E10" s="8" t="s">
        <v>8</v>
      </c>
      <c r="F10" s="8" t="s">
        <v>7</v>
      </c>
      <c r="G10" s="8" t="s">
        <v>61</v>
      </c>
      <c r="H10" s="8" t="s">
        <v>97</v>
      </c>
      <c r="I10" s="8" t="s">
        <v>83</v>
      </c>
      <c r="J10" s="8" t="s">
        <v>92</v>
      </c>
      <c r="K10" s="8" t="s">
        <v>2</v>
      </c>
      <c r="L10" s="8" t="s">
        <v>23</v>
      </c>
      <c r="M10" s="8" t="s">
        <v>0</v>
      </c>
      <c r="N10" s="7">
        <v>41452</v>
      </c>
      <c r="O10" s="3">
        <v>1.82</v>
      </c>
      <c r="P10" s="3">
        <v>2.98</v>
      </c>
      <c r="Q10" s="6">
        <v>3</v>
      </c>
      <c r="R10" s="3">
        <f>P10*Q10</f>
        <v>8.94</v>
      </c>
      <c r="S10" s="5">
        <v>0.09</v>
      </c>
      <c r="T10" s="4">
        <f>R10*S10</f>
        <v>0.80459999999999987</v>
      </c>
      <c r="U10" s="4">
        <f>R10-S10</f>
        <v>8.85</v>
      </c>
      <c r="V10" s="3">
        <v>1.58</v>
      </c>
      <c r="W10" s="2">
        <f>U10+V10</f>
        <v>10.43</v>
      </c>
    </row>
    <row r="11" spans="1:24" s="1" customFormat="1" x14ac:dyDescent="0.25">
      <c r="A11" s="1" t="s">
        <v>197</v>
      </c>
      <c r="B11" s="7">
        <v>41454</v>
      </c>
      <c r="C11" s="8" t="s">
        <v>196</v>
      </c>
      <c r="D11" s="8" t="s">
        <v>195</v>
      </c>
      <c r="E11" s="8" t="s">
        <v>8</v>
      </c>
      <c r="F11" s="8" t="s">
        <v>7</v>
      </c>
      <c r="G11" s="8" t="s">
        <v>14</v>
      </c>
      <c r="H11" s="8" t="s">
        <v>56</v>
      </c>
      <c r="I11" s="8" t="s">
        <v>45</v>
      </c>
      <c r="J11" s="8" t="s">
        <v>104</v>
      </c>
      <c r="K11" s="8" t="s">
        <v>2</v>
      </c>
      <c r="L11" s="8" t="s">
        <v>23</v>
      </c>
      <c r="M11" s="8" t="s">
        <v>87</v>
      </c>
      <c r="N11" s="7">
        <v>41459</v>
      </c>
      <c r="O11" s="3">
        <v>3.32</v>
      </c>
      <c r="P11" s="3">
        <v>5.18</v>
      </c>
      <c r="Q11" s="6">
        <v>1</v>
      </c>
      <c r="R11" s="3">
        <f>P11*Q11</f>
        <v>5.18</v>
      </c>
      <c r="S11" s="5">
        <v>0.02</v>
      </c>
      <c r="T11" s="4">
        <f>R11*S11</f>
        <v>0.1036</v>
      </c>
      <c r="U11" s="4">
        <f>R11-S11</f>
        <v>5.16</v>
      </c>
      <c r="V11" s="3">
        <v>2.04</v>
      </c>
      <c r="W11" s="2">
        <f>U11+V11</f>
        <v>7.2</v>
      </c>
    </row>
    <row r="12" spans="1:24" s="1" customFormat="1" x14ac:dyDescent="0.25">
      <c r="A12" s="1" t="s">
        <v>194</v>
      </c>
      <c r="B12" s="7">
        <v>41551</v>
      </c>
      <c r="C12" s="8" t="s">
        <v>193</v>
      </c>
      <c r="D12" s="8" t="s">
        <v>192</v>
      </c>
      <c r="E12" s="8" t="s">
        <v>8</v>
      </c>
      <c r="F12" s="8" t="s">
        <v>7</v>
      </c>
      <c r="G12" s="8" t="s">
        <v>61</v>
      </c>
      <c r="H12" s="8" t="s">
        <v>108</v>
      </c>
      <c r="I12" s="8" t="s">
        <v>25</v>
      </c>
      <c r="J12" s="8" t="s">
        <v>191</v>
      </c>
      <c r="K12" s="8" t="s">
        <v>2</v>
      </c>
      <c r="L12" s="8" t="s">
        <v>1</v>
      </c>
      <c r="M12" s="8" t="s">
        <v>0</v>
      </c>
      <c r="N12" s="7">
        <v>41552</v>
      </c>
      <c r="O12" s="3">
        <v>178.83</v>
      </c>
      <c r="P12" s="3">
        <v>415.88</v>
      </c>
      <c r="Q12" s="6">
        <v>2</v>
      </c>
      <c r="R12" s="3">
        <f>P12*Q12</f>
        <v>831.76</v>
      </c>
      <c r="S12" s="5">
        <v>0.08</v>
      </c>
      <c r="T12" s="4">
        <f>R12*S12</f>
        <v>66.540800000000004</v>
      </c>
      <c r="U12" s="4">
        <f>R12-S12</f>
        <v>831.68</v>
      </c>
      <c r="V12" s="3">
        <v>11.37</v>
      </c>
      <c r="W12" s="2">
        <f>U12+V12</f>
        <v>843.05</v>
      </c>
    </row>
    <row r="13" spans="1:24" s="1" customFormat="1" x14ac:dyDescent="0.25">
      <c r="A13" s="1" t="s">
        <v>190</v>
      </c>
      <c r="B13" s="7">
        <v>41558</v>
      </c>
      <c r="C13" s="8" t="s">
        <v>189</v>
      </c>
      <c r="D13" s="8" t="s">
        <v>188</v>
      </c>
      <c r="E13" s="8" t="s">
        <v>29</v>
      </c>
      <c r="F13" s="8" t="s">
        <v>28</v>
      </c>
      <c r="G13" s="8" t="s">
        <v>27</v>
      </c>
      <c r="H13" s="8" t="s">
        <v>143</v>
      </c>
      <c r="I13" s="8" t="s">
        <v>50</v>
      </c>
      <c r="J13" s="8" t="s">
        <v>187</v>
      </c>
      <c r="K13" s="8" t="s">
        <v>2</v>
      </c>
      <c r="L13" s="8" t="s">
        <v>1</v>
      </c>
      <c r="M13" s="8" t="s">
        <v>0</v>
      </c>
      <c r="N13" s="7">
        <v>41560</v>
      </c>
      <c r="O13" s="3">
        <v>2.4500000000000002</v>
      </c>
      <c r="P13" s="3">
        <v>3.89</v>
      </c>
      <c r="Q13" s="6">
        <v>2</v>
      </c>
      <c r="R13" s="3">
        <f>P13*Q13</f>
        <v>7.78</v>
      </c>
      <c r="S13" s="5">
        <v>7.0000000000000007E-2</v>
      </c>
      <c r="T13" s="4">
        <f>R13*S13</f>
        <v>0.54460000000000008</v>
      </c>
      <c r="U13" s="4">
        <f>R13-S13</f>
        <v>7.71</v>
      </c>
      <c r="V13" s="3">
        <v>7.01</v>
      </c>
      <c r="W13" s="2">
        <f>U13+V13</f>
        <v>14.719999999999999</v>
      </c>
    </row>
    <row r="14" spans="1:24" s="1" customFormat="1" x14ac:dyDescent="0.25">
      <c r="A14" s="1" t="s">
        <v>186</v>
      </c>
      <c r="B14" s="7">
        <v>41567</v>
      </c>
      <c r="C14" s="8" t="s">
        <v>185</v>
      </c>
      <c r="D14" s="8" t="s">
        <v>184</v>
      </c>
      <c r="E14" s="8" t="s">
        <v>8</v>
      </c>
      <c r="F14" s="8" t="s">
        <v>7</v>
      </c>
      <c r="G14" s="8" t="s">
        <v>61</v>
      </c>
      <c r="H14" s="8" t="s">
        <v>93</v>
      </c>
      <c r="I14" s="8" t="s">
        <v>83</v>
      </c>
      <c r="J14" s="8" t="s">
        <v>183</v>
      </c>
      <c r="K14" s="8" t="s">
        <v>2</v>
      </c>
      <c r="L14" s="8" t="s">
        <v>1</v>
      </c>
      <c r="M14" s="8" t="s">
        <v>87</v>
      </c>
      <c r="N14" s="7">
        <v>41567</v>
      </c>
      <c r="O14" s="3">
        <v>1.59</v>
      </c>
      <c r="P14" s="3">
        <v>2.61</v>
      </c>
      <c r="Q14" s="6">
        <v>1</v>
      </c>
      <c r="R14" s="3">
        <f>P14*Q14</f>
        <v>2.61</v>
      </c>
      <c r="S14" s="5">
        <v>0.06</v>
      </c>
      <c r="T14" s="4">
        <f>R14*S14</f>
        <v>0.15659999999999999</v>
      </c>
      <c r="U14" s="4">
        <f>R14-S14</f>
        <v>2.5499999999999998</v>
      </c>
      <c r="V14" s="3">
        <v>0.5</v>
      </c>
      <c r="W14" s="2">
        <f>U14+V14</f>
        <v>3.05</v>
      </c>
    </row>
    <row r="15" spans="1:24" s="1" customFormat="1" x14ac:dyDescent="0.25">
      <c r="A15" s="1" t="s">
        <v>182</v>
      </c>
      <c r="B15" s="7">
        <v>41595</v>
      </c>
      <c r="C15" s="8" t="s">
        <v>181</v>
      </c>
      <c r="D15" s="8" t="s">
        <v>180</v>
      </c>
      <c r="E15" s="8" t="s">
        <v>8</v>
      </c>
      <c r="F15" s="8" t="s">
        <v>7</v>
      </c>
      <c r="G15" s="8" t="s">
        <v>27</v>
      </c>
      <c r="H15" s="8" t="s">
        <v>93</v>
      </c>
      <c r="I15" s="8" t="s">
        <v>83</v>
      </c>
      <c r="J15" s="8" t="s">
        <v>34</v>
      </c>
      <c r="K15" s="8" t="s">
        <v>33</v>
      </c>
      <c r="L15" s="8" t="s">
        <v>1</v>
      </c>
      <c r="M15" s="8" t="s">
        <v>87</v>
      </c>
      <c r="N15" s="7">
        <v>41597</v>
      </c>
      <c r="O15" s="3">
        <v>39.64</v>
      </c>
      <c r="P15" s="3">
        <v>152.47999999999999</v>
      </c>
      <c r="Q15" s="6">
        <v>2</v>
      </c>
      <c r="R15" s="3">
        <f>P15*Q15</f>
        <v>304.95999999999998</v>
      </c>
      <c r="S15" s="5">
        <v>0.02</v>
      </c>
      <c r="T15" s="4">
        <f>R15*S15</f>
        <v>6.0991999999999997</v>
      </c>
      <c r="U15" s="4">
        <f>R15-S15</f>
        <v>304.94</v>
      </c>
      <c r="V15" s="3">
        <v>6.5</v>
      </c>
      <c r="W15" s="2">
        <f>U15+V15</f>
        <v>311.44</v>
      </c>
    </row>
    <row r="16" spans="1:24" s="1" customFormat="1" x14ac:dyDescent="0.25">
      <c r="A16" s="1" t="s">
        <v>179</v>
      </c>
      <c r="B16" s="7">
        <v>41637</v>
      </c>
      <c r="C16" s="8" t="s">
        <v>178</v>
      </c>
      <c r="D16" s="8" t="s">
        <v>177</v>
      </c>
      <c r="E16" s="8" t="s">
        <v>8</v>
      </c>
      <c r="F16" s="8" t="s">
        <v>7</v>
      </c>
      <c r="G16" s="8" t="s">
        <v>14</v>
      </c>
      <c r="H16" s="8" t="s">
        <v>97</v>
      </c>
      <c r="I16" s="8" t="s">
        <v>50</v>
      </c>
      <c r="J16" s="8" t="s">
        <v>176</v>
      </c>
      <c r="K16" s="8" t="s">
        <v>33</v>
      </c>
      <c r="L16" s="8" t="s">
        <v>1</v>
      </c>
      <c r="M16" s="8" t="s">
        <v>0</v>
      </c>
      <c r="N16" s="7">
        <v>41638</v>
      </c>
      <c r="O16" s="3">
        <v>60.59</v>
      </c>
      <c r="P16" s="3">
        <v>100.98</v>
      </c>
      <c r="Q16" s="6">
        <v>1</v>
      </c>
      <c r="R16" s="3">
        <f>P16*Q16</f>
        <v>100.98</v>
      </c>
      <c r="S16" s="5">
        <v>0.1</v>
      </c>
      <c r="T16" s="4">
        <f>R16*S16</f>
        <v>10.098000000000001</v>
      </c>
      <c r="U16" s="4">
        <f>R16-S16</f>
        <v>100.88000000000001</v>
      </c>
      <c r="V16" s="3">
        <v>7.18</v>
      </c>
      <c r="W16" s="2">
        <f>U16+V16</f>
        <v>108.06</v>
      </c>
    </row>
    <row r="17" spans="1:23" s="1" customFormat="1" x14ac:dyDescent="0.25">
      <c r="A17" s="1" t="s">
        <v>175</v>
      </c>
      <c r="B17" s="7">
        <v>41654</v>
      </c>
      <c r="C17" s="8" t="s">
        <v>174</v>
      </c>
      <c r="D17" s="8" t="s">
        <v>173</v>
      </c>
      <c r="E17" s="8" t="s">
        <v>8</v>
      </c>
      <c r="F17" s="8" t="s">
        <v>7</v>
      </c>
      <c r="G17" s="8" t="s">
        <v>6</v>
      </c>
      <c r="H17" s="8" t="s">
        <v>39</v>
      </c>
      <c r="I17" s="8" t="s">
        <v>4</v>
      </c>
      <c r="J17" s="8" t="s">
        <v>172</v>
      </c>
      <c r="K17" s="8" t="s">
        <v>33</v>
      </c>
      <c r="L17" s="8" t="s">
        <v>171</v>
      </c>
      <c r="M17" s="8" t="s">
        <v>170</v>
      </c>
      <c r="N17" s="7">
        <v>41656</v>
      </c>
      <c r="O17" s="3">
        <v>219.61</v>
      </c>
      <c r="P17" s="3">
        <v>535.64</v>
      </c>
      <c r="Q17" s="6">
        <v>1</v>
      </c>
      <c r="R17" s="3">
        <f>P17*Q17</f>
        <v>535.64</v>
      </c>
      <c r="S17" s="5">
        <v>0.05</v>
      </c>
      <c r="T17" s="4">
        <f>R17*S17</f>
        <v>26.782</v>
      </c>
      <c r="U17" s="4">
        <f>R17-S17</f>
        <v>535.59</v>
      </c>
      <c r="V17" s="3">
        <v>14.7</v>
      </c>
      <c r="W17" s="2">
        <f>U17+V17</f>
        <v>550.29000000000008</v>
      </c>
    </row>
    <row r="18" spans="1:23" s="1" customFormat="1" x14ac:dyDescent="0.25">
      <c r="A18" s="1" t="s">
        <v>169</v>
      </c>
      <c r="B18" s="7">
        <v>41669</v>
      </c>
      <c r="C18" s="8" t="s">
        <v>168</v>
      </c>
      <c r="D18" s="8" t="s">
        <v>167</v>
      </c>
      <c r="E18" s="8" t="s">
        <v>8</v>
      </c>
      <c r="F18" s="8" t="s">
        <v>7</v>
      </c>
      <c r="G18" s="8" t="s">
        <v>14</v>
      </c>
      <c r="H18" s="8" t="s">
        <v>60</v>
      </c>
      <c r="I18" s="8" t="s">
        <v>4</v>
      </c>
      <c r="J18" s="8" t="s">
        <v>38</v>
      </c>
      <c r="K18" s="8" t="s">
        <v>2</v>
      </c>
      <c r="L18" s="8" t="s">
        <v>23</v>
      </c>
      <c r="M18" s="8" t="s">
        <v>0</v>
      </c>
      <c r="N18" s="7">
        <v>41671</v>
      </c>
      <c r="O18" s="3">
        <v>3.48</v>
      </c>
      <c r="P18" s="3">
        <v>5.43</v>
      </c>
      <c r="Q18" s="6">
        <v>2</v>
      </c>
      <c r="R18" s="3">
        <f>P18*Q18</f>
        <v>10.86</v>
      </c>
      <c r="S18" s="5">
        <v>0.1</v>
      </c>
      <c r="T18" s="4">
        <f>R18*S18</f>
        <v>1.0860000000000001</v>
      </c>
      <c r="U18" s="4">
        <f>R18-S18</f>
        <v>10.76</v>
      </c>
      <c r="V18" s="3">
        <v>0.95</v>
      </c>
      <c r="W18" s="2">
        <f>U18+V18</f>
        <v>11.709999999999999</v>
      </c>
    </row>
    <row r="19" spans="1:23" s="1" customFormat="1" x14ac:dyDescent="0.25">
      <c r="A19" s="1" t="s">
        <v>166</v>
      </c>
      <c r="B19" s="7">
        <v>41700</v>
      </c>
      <c r="C19" s="8" t="s">
        <v>165</v>
      </c>
      <c r="D19" s="8" t="s">
        <v>161</v>
      </c>
      <c r="E19" s="8" t="s">
        <v>8</v>
      </c>
      <c r="F19" s="8" t="s">
        <v>7</v>
      </c>
      <c r="G19" s="8" t="s">
        <v>6</v>
      </c>
      <c r="H19" s="8" t="s">
        <v>56</v>
      </c>
      <c r="I19" s="8" t="s">
        <v>4</v>
      </c>
      <c r="J19" s="8" t="s">
        <v>164</v>
      </c>
      <c r="K19" s="8" t="s">
        <v>2</v>
      </c>
      <c r="L19" s="8" t="s">
        <v>1</v>
      </c>
      <c r="M19" s="8" t="s">
        <v>0</v>
      </c>
      <c r="N19" s="7">
        <v>41701</v>
      </c>
      <c r="O19" s="3">
        <v>18.38</v>
      </c>
      <c r="P19" s="3">
        <v>29.17</v>
      </c>
      <c r="Q19" s="6">
        <v>1</v>
      </c>
      <c r="R19" s="3">
        <f>P19*Q19</f>
        <v>29.17</v>
      </c>
      <c r="S19" s="5">
        <v>0.02</v>
      </c>
      <c r="T19" s="4">
        <f>R19*S19</f>
        <v>0.58340000000000003</v>
      </c>
      <c r="U19" s="4">
        <f>R19-S19</f>
        <v>29.150000000000002</v>
      </c>
      <c r="V19" s="3">
        <v>6.27</v>
      </c>
      <c r="W19" s="2">
        <f>U19+V19</f>
        <v>35.42</v>
      </c>
    </row>
    <row r="20" spans="1:23" s="1" customFormat="1" x14ac:dyDescent="0.25">
      <c r="A20" s="1" t="s">
        <v>163</v>
      </c>
      <c r="B20" s="7">
        <v>41708</v>
      </c>
      <c r="C20" s="8" t="s">
        <v>162</v>
      </c>
      <c r="D20" s="8" t="s">
        <v>161</v>
      </c>
      <c r="E20" s="8" t="s">
        <v>8</v>
      </c>
      <c r="F20" s="8" t="s">
        <v>7</v>
      </c>
      <c r="G20" s="8" t="s">
        <v>61</v>
      </c>
      <c r="H20" s="8" t="s">
        <v>56</v>
      </c>
      <c r="I20" s="8" t="s">
        <v>50</v>
      </c>
      <c r="J20" s="8" t="s">
        <v>160</v>
      </c>
      <c r="K20" s="8" t="s">
        <v>2</v>
      </c>
      <c r="L20" s="8" t="s">
        <v>1</v>
      </c>
      <c r="M20" s="8" t="s">
        <v>0</v>
      </c>
      <c r="N20" s="7">
        <v>41709</v>
      </c>
      <c r="O20" s="3">
        <v>1.94</v>
      </c>
      <c r="P20" s="3">
        <v>3.08</v>
      </c>
      <c r="Q20" s="6">
        <v>1</v>
      </c>
      <c r="R20" s="3">
        <f>P20*Q20</f>
        <v>3.08</v>
      </c>
      <c r="S20" s="5">
        <v>0.08</v>
      </c>
      <c r="T20" s="4">
        <f>R20*S20</f>
        <v>0.24640000000000001</v>
      </c>
      <c r="U20" s="4">
        <f>R20-S20</f>
        <v>3</v>
      </c>
      <c r="V20" s="3">
        <v>0.99</v>
      </c>
      <c r="W20" s="2">
        <f>U20+V20</f>
        <v>3.99</v>
      </c>
    </row>
    <row r="21" spans="1:23" s="1" customFormat="1" x14ac:dyDescent="0.25">
      <c r="A21" s="1" t="s">
        <v>159</v>
      </c>
      <c r="B21" s="7">
        <v>41729</v>
      </c>
      <c r="C21" s="8" t="s">
        <v>158</v>
      </c>
      <c r="D21" s="8" t="s">
        <v>117</v>
      </c>
      <c r="E21" s="8" t="s">
        <v>8</v>
      </c>
      <c r="F21" s="8" t="s">
        <v>7</v>
      </c>
      <c r="G21" s="8" t="s">
        <v>6</v>
      </c>
      <c r="H21" s="8" t="s">
        <v>39</v>
      </c>
      <c r="I21" s="8" t="s">
        <v>50</v>
      </c>
      <c r="J21" s="8" t="s">
        <v>157</v>
      </c>
      <c r="K21" s="8" t="s">
        <v>2</v>
      </c>
      <c r="L21" s="8" t="s">
        <v>23</v>
      </c>
      <c r="M21" s="8" t="s">
        <v>0</v>
      </c>
      <c r="N21" s="7">
        <v>41729</v>
      </c>
      <c r="O21" s="3">
        <v>4.37</v>
      </c>
      <c r="P21" s="3">
        <v>9.11</v>
      </c>
      <c r="Q21" s="6">
        <v>1</v>
      </c>
      <c r="R21" s="3">
        <f>P21*Q21</f>
        <v>9.11</v>
      </c>
      <c r="S21" s="5">
        <v>0.1</v>
      </c>
      <c r="T21" s="4">
        <f>R21*S21</f>
        <v>0.91100000000000003</v>
      </c>
      <c r="U21" s="4">
        <f>R21-S21</f>
        <v>9.01</v>
      </c>
      <c r="V21" s="3">
        <v>2.25</v>
      </c>
      <c r="W21" s="2">
        <f>U21+V21</f>
        <v>11.26</v>
      </c>
    </row>
    <row r="22" spans="1:23" s="1" customFormat="1" x14ac:dyDescent="0.25">
      <c r="A22" s="1" t="s">
        <v>156</v>
      </c>
      <c r="B22" s="7">
        <v>41740</v>
      </c>
      <c r="C22" s="8" t="s">
        <v>155</v>
      </c>
      <c r="D22" s="8" t="s">
        <v>84</v>
      </c>
      <c r="E22" s="8" t="s">
        <v>8</v>
      </c>
      <c r="F22" s="8" t="s">
        <v>7</v>
      </c>
      <c r="G22" s="8" t="s">
        <v>14</v>
      </c>
      <c r="H22" s="8" t="s">
        <v>66</v>
      </c>
      <c r="I22" s="8" t="s">
        <v>4</v>
      </c>
      <c r="J22" s="8" t="s">
        <v>154</v>
      </c>
      <c r="K22" s="8" t="s">
        <v>2</v>
      </c>
      <c r="L22" s="8" t="s">
        <v>23</v>
      </c>
      <c r="M22" s="8" t="s">
        <v>0</v>
      </c>
      <c r="N22" s="7">
        <v>41741</v>
      </c>
      <c r="O22" s="3">
        <v>1.0900000000000001</v>
      </c>
      <c r="P22" s="3">
        <v>2.6</v>
      </c>
      <c r="Q22" s="6">
        <v>2</v>
      </c>
      <c r="R22" s="3">
        <f>P22*Q22</f>
        <v>5.2</v>
      </c>
      <c r="S22" s="5">
        <v>0.03</v>
      </c>
      <c r="T22" s="4">
        <f>R22*S22</f>
        <v>0.156</v>
      </c>
      <c r="U22" s="4">
        <f>R22-S22</f>
        <v>5.17</v>
      </c>
      <c r="V22" s="3">
        <v>2.4</v>
      </c>
      <c r="W22" s="2">
        <f>U22+V22</f>
        <v>7.57</v>
      </c>
    </row>
    <row r="23" spans="1:23" s="1" customFormat="1" x14ac:dyDescent="0.25">
      <c r="A23" s="1" t="s">
        <v>153</v>
      </c>
      <c r="B23" s="7">
        <v>41862</v>
      </c>
      <c r="C23" s="8" t="s">
        <v>152</v>
      </c>
      <c r="D23" s="8" t="s">
        <v>113</v>
      </c>
      <c r="E23" s="8" t="s">
        <v>8</v>
      </c>
      <c r="F23" s="8" t="s">
        <v>7</v>
      </c>
      <c r="G23" s="8" t="s">
        <v>61</v>
      </c>
      <c r="H23" s="8" t="s">
        <v>60</v>
      </c>
      <c r="I23" s="8" t="s">
        <v>83</v>
      </c>
      <c r="J23" s="8" t="s">
        <v>151</v>
      </c>
      <c r="K23" s="8" t="s">
        <v>2</v>
      </c>
      <c r="L23" s="8" t="s">
        <v>23</v>
      </c>
      <c r="M23" s="8" t="s">
        <v>0</v>
      </c>
      <c r="N23" s="7">
        <v>41863</v>
      </c>
      <c r="O23" s="3">
        <v>0.24</v>
      </c>
      <c r="P23" s="3">
        <v>1.26</v>
      </c>
      <c r="Q23" s="6">
        <v>2</v>
      </c>
      <c r="R23" s="3">
        <f>P23*Q23</f>
        <v>2.52</v>
      </c>
      <c r="S23" s="5">
        <v>0.06</v>
      </c>
      <c r="T23" s="4">
        <f>R23*S23</f>
        <v>0.1512</v>
      </c>
      <c r="U23" s="4">
        <f>R23-S23</f>
        <v>2.46</v>
      </c>
      <c r="V23" s="3">
        <v>0.7</v>
      </c>
      <c r="W23" s="2">
        <f>U23+V23</f>
        <v>3.16</v>
      </c>
    </row>
    <row r="24" spans="1:23" s="1" customFormat="1" x14ac:dyDescent="0.25">
      <c r="A24" s="1" t="s">
        <v>150</v>
      </c>
      <c r="B24" s="7">
        <v>41920</v>
      </c>
      <c r="C24" s="8" t="s">
        <v>149</v>
      </c>
      <c r="D24" s="8" t="s">
        <v>148</v>
      </c>
      <c r="E24" s="8" t="s">
        <v>8</v>
      </c>
      <c r="F24" s="8" t="s">
        <v>7</v>
      </c>
      <c r="G24" s="8" t="s">
        <v>61</v>
      </c>
      <c r="H24" s="8" t="s">
        <v>66</v>
      </c>
      <c r="I24" s="8" t="s">
        <v>25</v>
      </c>
      <c r="J24" s="8" t="s">
        <v>147</v>
      </c>
      <c r="K24" s="8" t="s">
        <v>138</v>
      </c>
      <c r="L24" s="8" t="s">
        <v>74</v>
      </c>
      <c r="M24" s="8" t="s">
        <v>0</v>
      </c>
      <c r="N24" s="7">
        <v>41922</v>
      </c>
      <c r="O24" s="3">
        <v>5.5</v>
      </c>
      <c r="P24" s="3">
        <v>12.22</v>
      </c>
      <c r="Q24" s="6">
        <v>1</v>
      </c>
      <c r="R24" s="3">
        <f>P24*Q24</f>
        <v>12.22</v>
      </c>
      <c r="S24" s="5">
        <v>0.1</v>
      </c>
      <c r="T24" s="4">
        <f>R24*S24</f>
        <v>1.2220000000000002</v>
      </c>
      <c r="U24" s="4">
        <f>R24-S24</f>
        <v>12.120000000000001</v>
      </c>
      <c r="V24" s="3">
        <v>2.85</v>
      </c>
      <c r="W24" s="2">
        <f>U24+V24</f>
        <v>14.97</v>
      </c>
    </row>
    <row r="25" spans="1:23" s="1" customFormat="1" x14ac:dyDescent="0.25">
      <c r="A25" s="1" t="s">
        <v>146</v>
      </c>
      <c r="B25" s="7">
        <v>42015</v>
      </c>
      <c r="C25" s="8" t="s">
        <v>145</v>
      </c>
      <c r="D25" s="8" t="s">
        <v>144</v>
      </c>
      <c r="E25" s="8" t="s">
        <v>29</v>
      </c>
      <c r="F25" s="8" t="s">
        <v>28</v>
      </c>
      <c r="G25" s="8" t="s">
        <v>61</v>
      </c>
      <c r="H25" s="8" t="s">
        <v>143</v>
      </c>
      <c r="I25" s="8" t="s">
        <v>50</v>
      </c>
      <c r="J25" s="8" t="s">
        <v>120</v>
      </c>
      <c r="K25" s="8" t="s">
        <v>33</v>
      </c>
      <c r="L25" s="8" t="s">
        <v>74</v>
      </c>
      <c r="M25" s="8" t="s">
        <v>0</v>
      </c>
      <c r="N25" s="7">
        <v>42016</v>
      </c>
      <c r="O25" s="3">
        <v>20.18</v>
      </c>
      <c r="P25" s="3">
        <v>35.409999999999997</v>
      </c>
      <c r="Q25" s="6">
        <v>1</v>
      </c>
      <c r="R25" s="3">
        <f>P25*Q25</f>
        <v>35.409999999999997</v>
      </c>
      <c r="S25" s="5">
        <v>0</v>
      </c>
      <c r="T25" s="4">
        <f>R25*S25</f>
        <v>0</v>
      </c>
      <c r="U25" s="4">
        <f>R25-S25</f>
        <v>35.409999999999997</v>
      </c>
      <c r="V25" s="3">
        <v>1.99</v>
      </c>
      <c r="W25" s="2">
        <f>U25+V25</f>
        <v>37.4</v>
      </c>
    </row>
    <row r="26" spans="1:23" s="1" customFormat="1" x14ac:dyDescent="0.25">
      <c r="A26" s="1" t="s">
        <v>142</v>
      </c>
      <c r="B26" s="7">
        <v>42036</v>
      </c>
      <c r="C26" s="8" t="s">
        <v>141</v>
      </c>
      <c r="D26" s="8" t="s">
        <v>140</v>
      </c>
      <c r="E26" s="8" t="s">
        <v>8</v>
      </c>
      <c r="F26" s="8" t="s">
        <v>7</v>
      </c>
      <c r="G26" s="8" t="s">
        <v>6</v>
      </c>
      <c r="H26" s="8" t="s">
        <v>93</v>
      </c>
      <c r="I26" s="8" t="s">
        <v>25</v>
      </c>
      <c r="J26" s="8" t="s">
        <v>139</v>
      </c>
      <c r="K26" s="8" t="s">
        <v>138</v>
      </c>
      <c r="L26" s="8" t="s">
        <v>124</v>
      </c>
      <c r="M26" s="8" t="s">
        <v>0</v>
      </c>
      <c r="N26" s="7">
        <v>42038</v>
      </c>
      <c r="O26" s="3">
        <v>56.16</v>
      </c>
      <c r="P26" s="3">
        <v>136.97999999999999</v>
      </c>
      <c r="Q26" s="6">
        <v>2</v>
      </c>
      <c r="R26" s="3">
        <f>P26*Q26</f>
        <v>273.95999999999998</v>
      </c>
      <c r="S26" s="5">
        <v>0.08</v>
      </c>
      <c r="T26" s="4">
        <f>R26*S26</f>
        <v>21.916799999999999</v>
      </c>
      <c r="U26" s="4">
        <f>R26-S26</f>
        <v>273.88</v>
      </c>
      <c r="V26" s="3">
        <v>24.49</v>
      </c>
      <c r="W26" s="2">
        <f>U26+V26</f>
        <v>298.37</v>
      </c>
    </row>
    <row r="27" spans="1:23" s="1" customFormat="1" x14ac:dyDescent="0.25">
      <c r="A27" s="1" t="s">
        <v>137</v>
      </c>
      <c r="B27" s="7">
        <v>42069</v>
      </c>
      <c r="C27" s="8" t="s">
        <v>136</v>
      </c>
      <c r="D27" s="8" t="s">
        <v>135</v>
      </c>
      <c r="E27" s="8" t="s">
        <v>29</v>
      </c>
      <c r="F27" s="8" t="s">
        <v>28</v>
      </c>
      <c r="G27" s="8" t="s">
        <v>14</v>
      </c>
      <c r="H27" s="8" t="s">
        <v>26</v>
      </c>
      <c r="I27" s="8" t="s">
        <v>25</v>
      </c>
      <c r="J27" s="8" t="s">
        <v>18</v>
      </c>
      <c r="K27" s="8" t="s">
        <v>2</v>
      </c>
      <c r="L27" s="8" t="s">
        <v>1</v>
      </c>
      <c r="M27" s="8" t="s">
        <v>0</v>
      </c>
      <c r="N27" s="7">
        <v>42070</v>
      </c>
      <c r="O27" s="3">
        <v>5.33</v>
      </c>
      <c r="P27" s="3">
        <v>8.6</v>
      </c>
      <c r="Q27" s="6">
        <v>2</v>
      </c>
      <c r="R27" s="3">
        <f>P27*Q27</f>
        <v>17.2</v>
      </c>
      <c r="S27" s="5">
        <v>0.05</v>
      </c>
      <c r="T27" s="4">
        <f>R27*S27</f>
        <v>0.86</v>
      </c>
      <c r="U27" s="4">
        <f>R27-S27</f>
        <v>17.149999999999999</v>
      </c>
      <c r="V27" s="3">
        <v>6.19</v>
      </c>
      <c r="W27" s="2">
        <f>U27+V27</f>
        <v>23.34</v>
      </c>
    </row>
    <row r="28" spans="1:23" s="1" customFormat="1" x14ac:dyDescent="0.25">
      <c r="A28" s="1" t="s">
        <v>134</v>
      </c>
      <c r="B28" s="7">
        <v>42080</v>
      </c>
      <c r="C28" s="8" t="s">
        <v>133</v>
      </c>
      <c r="D28" s="8" t="s">
        <v>132</v>
      </c>
      <c r="E28" s="8" t="s">
        <v>8</v>
      </c>
      <c r="F28" s="8" t="s">
        <v>7</v>
      </c>
      <c r="G28" s="8" t="s">
        <v>27</v>
      </c>
      <c r="H28" s="8" t="s">
        <v>56</v>
      </c>
      <c r="I28" s="8" t="s">
        <v>83</v>
      </c>
      <c r="J28" s="8" t="s">
        <v>131</v>
      </c>
      <c r="K28" s="8" t="s">
        <v>2</v>
      </c>
      <c r="L28" s="8" t="s">
        <v>23</v>
      </c>
      <c r="M28" s="8" t="s">
        <v>0</v>
      </c>
      <c r="N28" s="7">
        <v>42082</v>
      </c>
      <c r="O28" s="3">
        <v>21.56</v>
      </c>
      <c r="P28" s="3">
        <v>36.549999999999997</v>
      </c>
      <c r="Q28" s="6">
        <v>2</v>
      </c>
      <c r="R28" s="3">
        <f>P28*Q28</f>
        <v>73.099999999999994</v>
      </c>
      <c r="S28" s="5">
        <v>0.03</v>
      </c>
      <c r="T28" s="4">
        <f>R28*S28</f>
        <v>2.1929999999999996</v>
      </c>
      <c r="U28" s="4">
        <f>R28-S28</f>
        <v>73.069999999999993</v>
      </c>
      <c r="V28" s="3">
        <v>13.89</v>
      </c>
      <c r="W28" s="2">
        <f>U28+V28</f>
        <v>86.96</v>
      </c>
    </row>
    <row r="29" spans="1:23" s="1" customFormat="1" x14ac:dyDescent="0.25">
      <c r="A29" s="1" t="s">
        <v>130</v>
      </c>
      <c r="B29" s="7">
        <v>42098</v>
      </c>
      <c r="C29" s="8" t="s">
        <v>129</v>
      </c>
      <c r="D29" s="8" t="s">
        <v>30</v>
      </c>
      <c r="E29" s="8" t="s">
        <v>29</v>
      </c>
      <c r="F29" s="8" t="s">
        <v>28</v>
      </c>
      <c r="G29" s="8" t="s">
        <v>14</v>
      </c>
      <c r="H29" s="8" t="s">
        <v>26</v>
      </c>
      <c r="I29" s="8" t="s">
        <v>25</v>
      </c>
      <c r="J29" s="8" t="s">
        <v>128</v>
      </c>
      <c r="K29" s="8" t="s">
        <v>2</v>
      </c>
      <c r="L29" s="8" t="s">
        <v>23</v>
      </c>
      <c r="M29" s="8" t="s">
        <v>0</v>
      </c>
      <c r="N29" s="7">
        <v>42099</v>
      </c>
      <c r="O29" s="3">
        <v>2.59</v>
      </c>
      <c r="P29" s="3">
        <v>3.98</v>
      </c>
      <c r="Q29" s="6">
        <v>2</v>
      </c>
      <c r="R29" s="3">
        <f>P29*Q29</f>
        <v>7.96</v>
      </c>
      <c r="S29" s="5">
        <v>0.04</v>
      </c>
      <c r="T29" s="4">
        <f>R29*S29</f>
        <v>0.31840000000000002</v>
      </c>
      <c r="U29" s="4">
        <f>R29-S29</f>
        <v>7.92</v>
      </c>
      <c r="V29" s="3">
        <v>2.97</v>
      </c>
      <c r="W29" s="2">
        <f>U29+V29</f>
        <v>10.89</v>
      </c>
    </row>
    <row r="30" spans="1:23" s="1" customFormat="1" x14ac:dyDescent="0.25">
      <c r="A30" s="1" t="s">
        <v>127</v>
      </c>
      <c r="B30" s="7">
        <v>42119</v>
      </c>
      <c r="C30" s="8" t="s">
        <v>126</v>
      </c>
      <c r="D30" s="8" t="s">
        <v>35</v>
      </c>
      <c r="E30" s="8" t="s">
        <v>29</v>
      </c>
      <c r="F30" s="8" t="s">
        <v>28</v>
      </c>
      <c r="G30" s="8" t="s">
        <v>14</v>
      </c>
      <c r="H30" s="8" t="s">
        <v>26</v>
      </c>
      <c r="I30" s="8" t="s">
        <v>83</v>
      </c>
      <c r="J30" s="8" t="s">
        <v>125</v>
      </c>
      <c r="K30" s="8" t="s">
        <v>33</v>
      </c>
      <c r="L30" s="8" t="s">
        <v>124</v>
      </c>
      <c r="M30" s="8" t="s">
        <v>0</v>
      </c>
      <c r="N30" s="7">
        <v>42121</v>
      </c>
      <c r="O30" s="3">
        <v>216</v>
      </c>
      <c r="P30" s="3">
        <v>449.99</v>
      </c>
      <c r="Q30" s="6">
        <v>2</v>
      </c>
      <c r="R30" s="3">
        <f>P30*Q30</f>
        <v>899.98</v>
      </c>
      <c r="S30" s="5">
        <v>0.08</v>
      </c>
      <c r="T30" s="4">
        <f>R30*S30</f>
        <v>71.998400000000004</v>
      </c>
      <c r="U30" s="4">
        <f>R30-S30</f>
        <v>899.9</v>
      </c>
      <c r="V30" s="3">
        <v>24.49</v>
      </c>
      <c r="W30" s="2">
        <f>U30+V30</f>
        <v>924.39</v>
      </c>
    </row>
    <row r="31" spans="1:23" s="1" customFormat="1" x14ac:dyDescent="0.25">
      <c r="A31" s="1" t="s">
        <v>123</v>
      </c>
      <c r="B31" s="7">
        <v>42142</v>
      </c>
      <c r="C31" s="8" t="s">
        <v>122</v>
      </c>
      <c r="D31" s="8" t="s">
        <v>121</v>
      </c>
      <c r="E31" s="8" t="s">
        <v>8</v>
      </c>
      <c r="F31" s="8" t="s">
        <v>7</v>
      </c>
      <c r="G31" s="8" t="s">
        <v>61</v>
      </c>
      <c r="H31" s="8" t="s">
        <v>60</v>
      </c>
      <c r="I31" s="8" t="s">
        <v>45</v>
      </c>
      <c r="J31" s="8" t="s">
        <v>120</v>
      </c>
      <c r="K31" s="8" t="s">
        <v>33</v>
      </c>
      <c r="L31" s="8" t="s">
        <v>74</v>
      </c>
      <c r="M31" s="8" t="s">
        <v>0</v>
      </c>
      <c r="N31" s="7">
        <v>42149</v>
      </c>
      <c r="O31" s="3">
        <v>20.18</v>
      </c>
      <c r="P31" s="3">
        <v>35.409999999999997</v>
      </c>
      <c r="Q31" s="6">
        <v>1</v>
      </c>
      <c r="R31" s="3">
        <f>P31*Q31</f>
        <v>35.409999999999997</v>
      </c>
      <c r="S31" s="5">
        <v>0.1</v>
      </c>
      <c r="T31" s="4">
        <f>R31*S31</f>
        <v>3.5409999999999999</v>
      </c>
      <c r="U31" s="4">
        <f>R31-S31</f>
        <v>35.309999999999995</v>
      </c>
      <c r="V31" s="3">
        <v>1.99</v>
      </c>
      <c r="W31" s="2">
        <f>U31+V31</f>
        <v>37.299999999999997</v>
      </c>
    </row>
    <row r="32" spans="1:23" s="1" customFormat="1" x14ac:dyDescent="0.25">
      <c r="A32" s="1" t="s">
        <v>119</v>
      </c>
      <c r="B32" s="7">
        <v>42182</v>
      </c>
      <c r="C32" s="8" t="s">
        <v>118</v>
      </c>
      <c r="D32" s="8" t="s">
        <v>117</v>
      </c>
      <c r="E32" s="8" t="s">
        <v>8</v>
      </c>
      <c r="F32" s="8" t="s">
        <v>7</v>
      </c>
      <c r="G32" s="8" t="s">
        <v>61</v>
      </c>
      <c r="H32" s="8" t="s">
        <v>39</v>
      </c>
      <c r="I32" s="8" t="s">
        <v>50</v>
      </c>
      <c r="J32" s="8" t="s">
        <v>116</v>
      </c>
      <c r="K32" s="8" t="s">
        <v>2</v>
      </c>
      <c r="L32" s="8" t="s">
        <v>1</v>
      </c>
      <c r="M32" s="8" t="s">
        <v>0</v>
      </c>
      <c r="N32" s="7">
        <v>42184</v>
      </c>
      <c r="O32" s="3">
        <v>2.1800000000000002</v>
      </c>
      <c r="P32" s="3">
        <v>3.52</v>
      </c>
      <c r="Q32" s="6">
        <v>1</v>
      </c>
      <c r="R32" s="3">
        <f>P32*Q32</f>
        <v>3.52</v>
      </c>
      <c r="S32" s="5">
        <v>0.04</v>
      </c>
      <c r="T32" s="4">
        <f>R32*S32</f>
        <v>0.14080000000000001</v>
      </c>
      <c r="U32" s="4">
        <f>R32-S32</f>
        <v>3.48</v>
      </c>
      <c r="V32" s="3">
        <v>6.83</v>
      </c>
      <c r="W32" s="2">
        <f>U32+V32</f>
        <v>10.31</v>
      </c>
    </row>
    <row r="33" spans="1:23" s="1" customFormat="1" x14ac:dyDescent="0.25">
      <c r="A33" s="1" t="s">
        <v>115</v>
      </c>
      <c r="B33" s="7">
        <v>42187</v>
      </c>
      <c r="C33" s="8" t="s">
        <v>114</v>
      </c>
      <c r="D33" s="8" t="s">
        <v>113</v>
      </c>
      <c r="E33" s="8" t="s">
        <v>8</v>
      </c>
      <c r="F33" s="8" t="s">
        <v>7</v>
      </c>
      <c r="G33" s="8" t="s">
        <v>6</v>
      </c>
      <c r="H33" s="8" t="s">
        <v>60</v>
      </c>
      <c r="I33" s="8" t="s">
        <v>83</v>
      </c>
      <c r="J33" s="8" t="s">
        <v>112</v>
      </c>
      <c r="K33" s="8" t="s">
        <v>2</v>
      </c>
      <c r="L33" s="8" t="s">
        <v>23</v>
      </c>
      <c r="M33" s="8" t="s">
        <v>0</v>
      </c>
      <c r="N33" s="7">
        <v>42189</v>
      </c>
      <c r="O33" s="3">
        <v>11.11</v>
      </c>
      <c r="P33" s="3">
        <v>19.84</v>
      </c>
      <c r="Q33" s="6">
        <v>1</v>
      </c>
      <c r="R33" s="3">
        <f>P33*Q33</f>
        <v>19.84</v>
      </c>
      <c r="S33" s="5">
        <v>0.05</v>
      </c>
      <c r="T33" s="4">
        <f>R33*S33</f>
        <v>0.99199999999999999</v>
      </c>
      <c r="U33" s="4">
        <f>R33-S33</f>
        <v>19.79</v>
      </c>
      <c r="V33" s="3">
        <v>4.0999999999999996</v>
      </c>
      <c r="W33" s="2">
        <f>U33+V33</f>
        <v>23.89</v>
      </c>
    </row>
    <row r="34" spans="1:23" s="1" customFormat="1" x14ac:dyDescent="0.25">
      <c r="A34" s="1" t="s">
        <v>111</v>
      </c>
      <c r="B34" s="7">
        <v>42197</v>
      </c>
      <c r="C34" s="8" t="s">
        <v>110</v>
      </c>
      <c r="D34" s="8" t="s">
        <v>109</v>
      </c>
      <c r="E34" s="8" t="s">
        <v>8</v>
      </c>
      <c r="F34" s="8" t="s">
        <v>7</v>
      </c>
      <c r="G34" s="8" t="s">
        <v>6</v>
      </c>
      <c r="H34" s="8" t="s">
        <v>108</v>
      </c>
      <c r="I34" s="8" t="s">
        <v>45</v>
      </c>
      <c r="J34" s="8" t="s">
        <v>107</v>
      </c>
      <c r="K34" s="8" t="s">
        <v>2</v>
      </c>
      <c r="L34" s="8" t="s">
        <v>1</v>
      </c>
      <c r="M34" s="8" t="s">
        <v>0</v>
      </c>
      <c r="N34" s="7">
        <v>42199</v>
      </c>
      <c r="O34" s="3">
        <v>11.04</v>
      </c>
      <c r="P34" s="3">
        <v>16.98</v>
      </c>
      <c r="Q34" s="6">
        <v>1</v>
      </c>
      <c r="R34" s="3">
        <f>P34*Q34</f>
        <v>16.98</v>
      </c>
      <c r="S34" s="5">
        <v>0.03</v>
      </c>
      <c r="T34" s="4">
        <f>R34*S34</f>
        <v>0.50939999999999996</v>
      </c>
      <c r="U34" s="4">
        <f>R34-S34</f>
        <v>16.95</v>
      </c>
      <c r="V34" s="3">
        <v>12.39</v>
      </c>
      <c r="W34" s="2">
        <f>U34+V34</f>
        <v>29.34</v>
      </c>
    </row>
    <row r="35" spans="1:23" s="1" customFormat="1" x14ac:dyDescent="0.25">
      <c r="A35" s="1" t="s">
        <v>106</v>
      </c>
      <c r="B35" s="7">
        <v>42208</v>
      </c>
      <c r="C35" s="8" t="s">
        <v>105</v>
      </c>
      <c r="D35" s="8" t="s">
        <v>76</v>
      </c>
      <c r="E35" s="8" t="s">
        <v>8</v>
      </c>
      <c r="F35" s="8" t="s">
        <v>7</v>
      </c>
      <c r="G35" s="8" t="s">
        <v>61</v>
      </c>
      <c r="H35" s="8" t="s">
        <v>66</v>
      </c>
      <c r="I35" s="8" t="s">
        <v>50</v>
      </c>
      <c r="J35" s="8" t="s">
        <v>104</v>
      </c>
      <c r="K35" s="8" t="s">
        <v>2</v>
      </c>
      <c r="L35" s="8" t="s">
        <v>23</v>
      </c>
      <c r="M35" s="8" t="s">
        <v>87</v>
      </c>
      <c r="N35" s="7">
        <v>42209</v>
      </c>
      <c r="O35" s="3">
        <v>3.32</v>
      </c>
      <c r="P35" s="3">
        <v>5.18</v>
      </c>
      <c r="Q35" s="6">
        <v>1</v>
      </c>
      <c r="R35" s="3">
        <f>P35*Q35</f>
        <v>5.18</v>
      </c>
      <c r="S35" s="5">
        <v>0</v>
      </c>
      <c r="T35" s="4">
        <f>R35*S35</f>
        <v>0</v>
      </c>
      <c r="U35" s="4">
        <f>R35-S35</f>
        <v>5.18</v>
      </c>
      <c r="V35" s="3">
        <v>2.04</v>
      </c>
      <c r="W35" s="2">
        <f>U35+V35</f>
        <v>7.22</v>
      </c>
    </row>
    <row r="36" spans="1:23" s="1" customFormat="1" x14ac:dyDescent="0.25">
      <c r="A36" s="1" t="s">
        <v>103</v>
      </c>
      <c r="B36" s="7">
        <v>42240</v>
      </c>
      <c r="C36" s="8" t="s">
        <v>102</v>
      </c>
      <c r="D36" s="8" t="s">
        <v>79</v>
      </c>
      <c r="E36" s="8" t="s">
        <v>29</v>
      </c>
      <c r="F36" s="8" t="s">
        <v>28</v>
      </c>
      <c r="G36" s="8" t="s">
        <v>14</v>
      </c>
      <c r="H36" s="8" t="s">
        <v>26</v>
      </c>
      <c r="I36" s="8" t="s">
        <v>25</v>
      </c>
      <c r="J36" s="8" t="s">
        <v>101</v>
      </c>
      <c r="K36" s="8" t="s">
        <v>2</v>
      </c>
      <c r="L36" s="8" t="s">
        <v>1</v>
      </c>
      <c r="M36" s="8" t="s">
        <v>87</v>
      </c>
      <c r="N36" s="7">
        <v>42241</v>
      </c>
      <c r="O36" s="3">
        <v>84.22</v>
      </c>
      <c r="P36" s="3">
        <v>210.55</v>
      </c>
      <c r="Q36" s="6">
        <v>2</v>
      </c>
      <c r="R36" s="3">
        <f>P36*Q36</f>
        <v>421.1</v>
      </c>
      <c r="S36" s="5">
        <v>0.05</v>
      </c>
      <c r="T36" s="4">
        <f>R36*S36</f>
        <v>21.055000000000003</v>
      </c>
      <c r="U36" s="4">
        <f>R36-S36</f>
        <v>421.05</v>
      </c>
      <c r="V36" s="3">
        <v>9.99</v>
      </c>
      <c r="W36" s="2">
        <f>U36+V36</f>
        <v>431.04</v>
      </c>
    </row>
    <row r="37" spans="1:23" s="1" customFormat="1" x14ac:dyDescent="0.25">
      <c r="A37" s="1" t="s">
        <v>100</v>
      </c>
      <c r="B37" s="7">
        <v>42262</v>
      </c>
      <c r="C37" s="8" t="s">
        <v>99</v>
      </c>
      <c r="D37" s="8" t="s">
        <v>98</v>
      </c>
      <c r="E37" s="8" t="s">
        <v>8</v>
      </c>
      <c r="F37" s="8" t="s">
        <v>7</v>
      </c>
      <c r="G37" s="8" t="s">
        <v>61</v>
      </c>
      <c r="H37" s="8" t="s">
        <v>97</v>
      </c>
      <c r="I37" s="8" t="s">
        <v>83</v>
      </c>
      <c r="J37" s="8" t="s">
        <v>70</v>
      </c>
      <c r="K37" s="8" t="s">
        <v>2</v>
      </c>
      <c r="L37" s="8" t="s">
        <v>23</v>
      </c>
      <c r="M37" s="8" t="s">
        <v>0</v>
      </c>
      <c r="N37" s="7">
        <v>42264</v>
      </c>
      <c r="O37" s="3">
        <v>0.93</v>
      </c>
      <c r="P37" s="3">
        <v>1.48</v>
      </c>
      <c r="Q37" s="6">
        <v>1</v>
      </c>
      <c r="R37" s="3">
        <f>P37*Q37</f>
        <v>1.48</v>
      </c>
      <c r="S37" s="5">
        <v>0.01</v>
      </c>
      <c r="T37" s="4">
        <f>R37*S37</f>
        <v>1.4800000000000001E-2</v>
      </c>
      <c r="U37" s="4">
        <f>R37-S37</f>
        <v>1.47</v>
      </c>
      <c r="V37" s="3">
        <v>0.7</v>
      </c>
      <c r="W37" s="2">
        <f>U37+V37</f>
        <v>2.17</v>
      </c>
    </row>
    <row r="38" spans="1:23" s="1" customFormat="1" x14ac:dyDescent="0.25">
      <c r="A38" s="1" t="s">
        <v>96</v>
      </c>
      <c r="B38" s="7">
        <v>42264</v>
      </c>
      <c r="C38" s="8" t="s">
        <v>95</v>
      </c>
      <c r="D38" s="8" t="s">
        <v>94</v>
      </c>
      <c r="E38" s="8" t="s">
        <v>8</v>
      </c>
      <c r="F38" s="8" t="s">
        <v>7</v>
      </c>
      <c r="G38" s="8" t="s">
        <v>14</v>
      </c>
      <c r="H38" s="8" t="s">
        <v>93</v>
      </c>
      <c r="I38" s="8" t="s">
        <v>50</v>
      </c>
      <c r="J38" s="8" t="s">
        <v>92</v>
      </c>
      <c r="K38" s="8" t="s">
        <v>2</v>
      </c>
      <c r="L38" s="8" t="s">
        <v>23</v>
      </c>
      <c r="M38" s="8" t="s">
        <v>0</v>
      </c>
      <c r="N38" s="7">
        <v>42264</v>
      </c>
      <c r="O38" s="3">
        <v>1.82</v>
      </c>
      <c r="P38" s="3">
        <v>2.98</v>
      </c>
      <c r="Q38" s="6">
        <v>3</v>
      </c>
      <c r="R38" s="3">
        <f>P38*Q38</f>
        <v>8.94</v>
      </c>
      <c r="S38" s="5">
        <v>0.04</v>
      </c>
      <c r="T38" s="4">
        <f>R38*S38</f>
        <v>0.35759999999999997</v>
      </c>
      <c r="U38" s="4">
        <f>R38-S38</f>
        <v>8.9</v>
      </c>
      <c r="V38" s="3">
        <v>1.58</v>
      </c>
      <c r="W38" s="2">
        <f>U38+V38</f>
        <v>10.48</v>
      </c>
    </row>
    <row r="39" spans="1:23" s="1" customFormat="1" x14ac:dyDescent="0.25">
      <c r="A39" s="1" t="s">
        <v>91</v>
      </c>
      <c r="B39" s="7">
        <v>42298</v>
      </c>
      <c r="C39" s="8" t="s">
        <v>90</v>
      </c>
      <c r="D39" s="8" t="s">
        <v>89</v>
      </c>
      <c r="E39" s="8" t="s">
        <v>8</v>
      </c>
      <c r="F39" s="8" t="s">
        <v>7</v>
      </c>
      <c r="G39" s="8" t="s">
        <v>6</v>
      </c>
      <c r="H39" s="8" t="s">
        <v>60</v>
      </c>
      <c r="I39" s="8" t="s">
        <v>4</v>
      </c>
      <c r="J39" s="8" t="s">
        <v>88</v>
      </c>
      <c r="K39" s="8" t="s">
        <v>2</v>
      </c>
      <c r="L39" s="8" t="s">
        <v>23</v>
      </c>
      <c r="M39" s="8" t="s">
        <v>87</v>
      </c>
      <c r="N39" s="7">
        <v>42300</v>
      </c>
      <c r="O39" s="3">
        <v>2.13</v>
      </c>
      <c r="P39" s="3">
        <v>3.49</v>
      </c>
      <c r="Q39" s="6">
        <v>3</v>
      </c>
      <c r="R39" s="3">
        <f>P39*Q39</f>
        <v>10.47</v>
      </c>
      <c r="S39" s="5">
        <v>0.01</v>
      </c>
      <c r="T39" s="4">
        <f>R39*S39</f>
        <v>0.10470000000000002</v>
      </c>
      <c r="U39" s="4">
        <f>R39-S39</f>
        <v>10.46</v>
      </c>
      <c r="V39" s="3">
        <v>0.76</v>
      </c>
      <c r="W39" s="2">
        <f>U39+V39</f>
        <v>11.22</v>
      </c>
    </row>
    <row r="40" spans="1:23" s="1" customFormat="1" x14ac:dyDescent="0.25">
      <c r="A40" s="1" t="s">
        <v>86</v>
      </c>
      <c r="B40" s="7">
        <v>42366</v>
      </c>
      <c r="C40" s="8" t="s">
        <v>85</v>
      </c>
      <c r="D40" s="8" t="s">
        <v>84</v>
      </c>
      <c r="E40" s="8" t="s">
        <v>8</v>
      </c>
      <c r="F40" s="8" t="s">
        <v>7</v>
      </c>
      <c r="G40" s="8" t="s">
        <v>14</v>
      </c>
      <c r="H40" s="8" t="s">
        <v>66</v>
      </c>
      <c r="I40" s="8" t="s">
        <v>83</v>
      </c>
      <c r="J40" s="8" t="s">
        <v>82</v>
      </c>
      <c r="K40" s="8" t="s">
        <v>2</v>
      </c>
      <c r="L40" s="8" t="s">
        <v>1</v>
      </c>
      <c r="M40" s="8" t="s">
        <v>0</v>
      </c>
      <c r="N40" s="7">
        <v>42368</v>
      </c>
      <c r="O40" s="3">
        <v>1.18</v>
      </c>
      <c r="P40" s="3">
        <v>1.88</v>
      </c>
      <c r="Q40" s="6">
        <v>1</v>
      </c>
      <c r="R40" s="3">
        <f>P40*Q40</f>
        <v>1.88</v>
      </c>
      <c r="S40" s="5">
        <v>0.09</v>
      </c>
      <c r="T40" s="4">
        <f>R40*S40</f>
        <v>0.16919999999999999</v>
      </c>
      <c r="U40" s="4">
        <f>R40-S40</f>
        <v>1.7899999999999998</v>
      </c>
      <c r="V40" s="3">
        <v>1.49</v>
      </c>
      <c r="W40" s="2">
        <f>U40+V40</f>
        <v>3.28</v>
      </c>
    </row>
    <row r="41" spans="1:23" s="1" customFormat="1" x14ac:dyDescent="0.25">
      <c r="A41" s="1" t="s">
        <v>81</v>
      </c>
      <c r="B41" s="7">
        <v>42450</v>
      </c>
      <c r="C41" s="8" t="s">
        <v>80</v>
      </c>
      <c r="D41" s="8" t="s">
        <v>79</v>
      </c>
      <c r="E41" s="8" t="s">
        <v>29</v>
      </c>
      <c r="F41" s="8" t="s">
        <v>28</v>
      </c>
      <c r="G41" s="8" t="s">
        <v>61</v>
      </c>
      <c r="H41" s="8" t="s">
        <v>26</v>
      </c>
      <c r="I41" s="8" t="s">
        <v>4</v>
      </c>
      <c r="J41" s="8" t="s">
        <v>44</v>
      </c>
      <c r="K41" s="8" t="s">
        <v>33</v>
      </c>
      <c r="L41" s="8" t="s">
        <v>43</v>
      </c>
      <c r="M41" s="8" t="s">
        <v>0</v>
      </c>
      <c r="N41" s="7">
        <v>42451</v>
      </c>
      <c r="O41" s="3">
        <v>8.82</v>
      </c>
      <c r="P41" s="3">
        <v>20.99</v>
      </c>
      <c r="Q41" s="6">
        <v>2</v>
      </c>
      <c r="R41" s="3">
        <f>P41*Q41</f>
        <v>41.98</v>
      </c>
      <c r="S41" s="5">
        <v>7.0000000000000007E-2</v>
      </c>
      <c r="T41" s="4">
        <f>R41*S41</f>
        <v>2.9386000000000001</v>
      </c>
      <c r="U41" s="4">
        <f>R41-S41</f>
        <v>41.91</v>
      </c>
      <c r="V41" s="3">
        <v>4.8099999999999996</v>
      </c>
      <c r="W41" s="2">
        <f>U41+V41</f>
        <v>46.72</v>
      </c>
    </row>
    <row r="42" spans="1:23" s="1" customFormat="1" x14ac:dyDescent="0.25">
      <c r="A42" s="1" t="s">
        <v>78</v>
      </c>
      <c r="B42" s="7">
        <v>42459</v>
      </c>
      <c r="C42" s="8" t="s">
        <v>77</v>
      </c>
      <c r="D42" s="8" t="s">
        <v>76</v>
      </c>
      <c r="E42" s="8" t="s">
        <v>8</v>
      </c>
      <c r="F42" s="8" t="s">
        <v>7</v>
      </c>
      <c r="G42" s="8" t="s">
        <v>61</v>
      </c>
      <c r="H42" s="8" t="s">
        <v>66</v>
      </c>
      <c r="I42" s="8" t="s">
        <v>50</v>
      </c>
      <c r="J42" s="8" t="s">
        <v>75</v>
      </c>
      <c r="K42" s="8" t="s">
        <v>2</v>
      </c>
      <c r="L42" s="8" t="s">
        <v>74</v>
      </c>
      <c r="M42" s="8" t="s">
        <v>0</v>
      </c>
      <c r="N42" s="7">
        <v>42460</v>
      </c>
      <c r="O42" s="3">
        <v>0.94</v>
      </c>
      <c r="P42" s="3">
        <v>2.08</v>
      </c>
      <c r="Q42" s="6">
        <v>2</v>
      </c>
      <c r="R42" s="3">
        <f>P42*Q42</f>
        <v>4.16</v>
      </c>
      <c r="S42" s="5">
        <v>0.01</v>
      </c>
      <c r="T42" s="4">
        <f>R42*S42</f>
        <v>4.1600000000000005E-2</v>
      </c>
      <c r="U42" s="4">
        <f>R42-S42</f>
        <v>4.1500000000000004</v>
      </c>
      <c r="V42" s="3">
        <v>2.56</v>
      </c>
      <c r="W42" s="2">
        <f>U42+V42</f>
        <v>6.7100000000000009</v>
      </c>
    </row>
    <row r="43" spans="1:23" s="1" customFormat="1" x14ac:dyDescent="0.25">
      <c r="A43" s="1" t="s">
        <v>73</v>
      </c>
      <c r="B43" s="7">
        <v>42478</v>
      </c>
      <c r="C43" s="8" t="s">
        <v>72</v>
      </c>
      <c r="D43" s="8" t="s">
        <v>71</v>
      </c>
      <c r="E43" s="8" t="s">
        <v>8</v>
      </c>
      <c r="F43" s="8" t="s">
        <v>7</v>
      </c>
      <c r="G43" s="8" t="s">
        <v>61</v>
      </c>
      <c r="H43" s="8" t="s">
        <v>60</v>
      </c>
      <c r="I43" s="8" t="s">
        <v>4</v>
      </c>
      <c r="J43" s="8" t="s">
        <v>70</v>
      </c>
      <c r="K43" s="8" t="s">
        <v>2</v>
      </c>
      <c r="L43" s="8" t="s">
        <v>23</v>
      </c>
      <c r="M43" s="8" t="s">
        <v>0</v>
      </c>
      <c r="N43" s="7">
        <v>42480</v>
      </c>
      <c r="O43" s="3">
        <v>0.93</v>
      </c>
      <c r="P43" s="3">
        <v>1.48</v>
      </c>
      <c r="Q43" s="6">
        <v>3</v>
      </c>
      <c r="R43" s="3">
        <f>P43*Q43</f>
        <v>4.4399999999999995</v>
      </c>
      <c r="S43" s="5">
        <v>0.1</v>
      </c>
      <c r="T43" s="4">
        <f>R43*S43</f>
        <v>0.44399999999999995</v>
      </c>
      <c r="U43" s="4">
        <f>R43-S43</f>
        <v>4.34</v>
      </c>
      <c r="V43" s="3">
        <v>0.7</v>
      </c>
      <c r="W43" s="2">
        <f>U43+V43</f>
        <v>5.04</v>
      </c>
    </row>
    <row r="44" spans="1:23" s="1" customFormat="1" x14ac:dyDescent="0.25">
      <c r="A44" s="1" t="s">
        <v>69</v>
      </c>
      <c r="B44" s="7">
        <v>42512</v>
      </c>
      <c r="C44" s="8" t="s">
        <v>68</v>
      </c>
      <c r="D44" s="8" t="s">
        <v>67</v>
      </c>
      <c r="E44" s="8" t="s">
        <v>8</v>
      </c>
      <c r="F44" s="8" t="s">
        <v>7</v>
      </c>
      <c r="G44" s="8" t="s">
        <v>61</v>
      </c>
      <c r="H44" s="8" t="s">
        <v>66</v>
      </c>
      <c r="I44" s="8" t="s">
        <v>4</v>
      </c>
      <c r="J44" s="8" t="s">
        <v>65</v>
      </c>
      <c r="K44" s="8" t="s">
        <v>2</v>
      </c>
      <c r="L44" s="8" t="s">
        <v>1</v>
      </c>
      <c r="M44" s="8" t="s">
        <v>0</v>
      </c>
      <c r="N44" s="7">
        <v>42514</v>
      </c>
      <c r="O44" s="3">
        <v>4.46</v>
      </c>
      <c r="P44" s="3">
        <v>10.89</v>
      </c>
      <c r="Q44" s="6">
        <v>1</v>
      </c>
      <c r="R44" s="3">
        <f>P44*Q44</f>
        <v>10.89</v>
      </c>
      <c r="S44" s="5">
        <v>0</v>
      </c>
      <c r="T44" s="4">
        <f>R44*S44</f>
        <v>0</v>
      </c>
      <c r="U44" s="4">
        <f>R44-S44</f>
        <v>10.89</v>
      </c>
      <c r="V44" s="3">
        <v>4.5</v>
      </c>
      <c r="W44" s="2">
        <f>U44+V44</f>
        <v>15.39</v>
      </c>
    </row>
    <row r="45" spans="1:23" s="1" customFormat="1" x14ac:dyDescent="0.25">
      <c r="A45" s="1" t="s">
        <v>64</v>
      </c>
      <c r="B45" s="7">
        <v>42517</v>
      </c>
      <c r="C45" s="8" t="s">
        <v>63</v>
      </c>
      <c r="D45" s="8" t="s">
        <v>62</v>
      </c>
      <c r="E45" s="8" t="s">
        <v>8</v>
      </c>
      <c r="F45" s="8" t="s">
        <v>7</v>
      </c>
      <c r="G45" s="8" t="s">
        <v>61</v>
      </c>
      <c r="H45" s="8" t="s">
        <v>60</v>
      </c>
      <c r="I45" s="8" t="s">
        <v>50</v>
      </c>
      <c r="J45" s="8" t="s">
        <v>18</v>
      </c>
      <c r="K45" s="8" t="s">
        <v>2</v>
      </c>
      <c r="L45" s="8" t="s">
        <v>1</v>
      </c>
      <c r="M45" s="8" t="s">
        <v>0</v>
      </c>
      <c r="N45" s="7">
        <v>42517</v>
      </c>
      <c r="O45" s="3">
        <v>5.33</v>
      </c>
      <c r="P45" s="3">
        <v>8.6</v>
      </c>
      <c r="Q45" s="6">
        <v>1</v>
      </c>
      <c r="R45" s="3">
        <f>P45*Q45</f>
        <v>8.6</v>
      </c>
      <c r="S45" s="5">
        <v>0.06</v>
      </c>
      <c r="T45" s="4">
        <f>R45*S45</f>
        <v>0.51600000000000001</v>
      </c>
      <c r="U45" s="4">
        <f>R45-S45</f>
        <v>8.5399999999999991</v>
      </c>
      <c r="V45" s="3">
        <v>6.19</v>
      </c>
      <c r="W45" s="2">
        <f>U45+V45</f>
        <v>14.73</v>
      </c>
    </row>
    <row r="46" spans="1:23" s="1" customFormat="1" x14ac:dyDescent="0.25">
      <c r="A46" s="1" t="s">
        <v>59</v>
      </c>
      <c r="B46" s="7">
        <v>42521</v>
      </c>
      <c r="C46" s="8" t="s">
        <v>58</v>
      </c>
      <c r="D46" s="8" t="s">
        <v>57</v>
      </c>
      <c r="E46" s="8" t="s">
        <v>8</v>
      </c>
      <c r="F46" s="8" t="s">
        <v>7</v>
      </c>
      <c r="G46" s="8" t="s">
        <v>14</v>
      </c>
      <c r="H46" s="8" t="s">
        <v>56</v>
      </c>
      <c r="I46" s="8" t="s">
        <v>25</v>
      </c>
      <c r="J46" s="8" t="s">
        <v>55</v>
      </c>
      <c r="K46" s="8" t="s">
        <v>33</v>
      </c>
      <c r="L46" s="8" t="s">
        <v>1</v>
      </c>
      <c r="M46" s="8" t="s">
        <v>0</v>
      </c>
      <c r="N46" s="7">
        <v>42524</v>
      </c>
      <c r="O46" s="3">
        <v>14.7</v>
      </c>
      <c r="P46" s="3">
        <v>29.99</v>
      </c>
      <c r="Q46" s="6">
        <v>1</v>
      </c>
      <c r="R46" s="3">
        <f>P46*Q46</f>
        <v>29.99</v>
      </c>
      <c r="S46" s="5">
        <v>0.04</v>
      </c>
      <c r="T46" s="4">
        <f>R46*S46</f>
        <v>1.1996</v>
      </c>
      <c r="U46" s="4">
        <f>R46-S46</f>
        <v>29.95</v>
      </c>
      <c r="V46" s="3">
        <v>5.5</v>
      </c>
      <c r="W46" s="2">
        <f>U46+V46</f>
        <v>35.450000000000003</v>
      </c>
    </row>
    <row r="47" spans="1:23" s="1" customFormat="1" x14ac:dyDescent="0.25">
      <c r="A47" s="1" t="s">
        <v>54</v>
      </c>
      <c r="B47" s="7">
        <v>42524</v>
      </c>
      <c r="C47" s="8" t="s">
        <v>53</v>
      </c>
      <c r="D47" s="8" t="s">
        <v>52</v>
      </c>
      <c r="E47" s="8" t="s">
        <v>8</v>
      </c>
      <c r="F47" s="8" t="s">
        <v>7</v>
      </c>
      <c r="G47" s="8" t="s">
        <v>14</v>
      </c>
      <c r="H47" s="8" t="s">
        <v>51</v>
      </c>
      <c r="I47" s="8" t="s">
        <v>50</v>
      </c>
      <c r="J47" s="8" t="s">
        <v>49</v>
      </c>
      <c r="K47" s="8" t="s">
        <v>2</v>
      </c>
      <c r="L47" s="8" t="s">
        <v>23</v>
      </c>
      <c r="M47" s="8" t="s">
        <v>0</v>
      </c>
      <c r="N47" s="7">
        <v>42526</v>
      </c>
      <c r="O47" s="3">
        <v>0.71</v>
      </c>
      <c r="P47" s="3">
        <v>1.1399999999999999</v>
      </c>
      <c r="Q47" s="6">
        <v>3</v>
      </c>
      <c r="R47" s="3">
        <f>P47*Q47</f>
        <v>3.42</v>
      </c>
      <c r="S47" s="5">
        <v>0.1</v>
      </c>
      <c r="T47" s="4">
        <f>R47*S47</f>
        <v>0.34200000000000003</v>
      </c>
      <c r="U47" s="4">
        <f>R47-S47</f>
        <v>3.32</v>
      </c>
      <c r="V47" s="3">
        <v>0.7</v>
      </c>
      <c r="W47" s="2">
        <f>U47+V47</f>
        <v>4.0199999999999996</v>
      </c>
    </row>
    <row r="48" spans="1:23" s="1" customFormat="1" x14ac:dyDescent="0.25">
      <c r="A48" s="1" t="s">
        <v>48</v>
      </c>
      <c r="B48" s="7">
        <v>42535</v>
      </c>
      <c r="C48" s="8" t="s">
        <v>47</v>
      </c>
      <c r="D48" s="8" t="s">
        <v>46</v>
      </c>
      <c r="E48" s="8" t="s">
        <v>29</v>
      </c>
      <c r="F48" s="8" t="s">
        <v>28</v>
      </c>
      <c r="G48" s="8" t="s">
        <v>6</v>
      </c>
      <c r="H48" s="8" t="s">
        <v>26</v>
      </c>
      <c r="I48" s="8" t="s">
        <v>45</v>
      </c>
      <c r="J48" s="8" t="s">
        <v>44</v>
      </c>
      <c r="K48" s="8" t="s">
        <v>33</v>
      </c>
      <c r="L48" s="8" t="s">
        <v>43</v>
      </c>
      <c r="M48" s="8" t="s">
        <v>0</v>
      </c>
      <c r="N48" s="7">
        <v>42535</v>
      </c>
      <c r="O48" s="3">
        <v>8.82</v>
      </c>
      <c r="P48" s="3">
        <v>20.99</v>
      </c>
      <c r="Q48" s="6">
        <v>2</v>
      </c>
      <c r="R48" s="3">
        <f>P48*Q48</f>
        <v>41.98</v>
      </c>
      <c r="S48" s="5">
        <v>0.01</v>
      </c>
      <c r="T48" s="4">
        <f>R48*S48</f>
        <v>0.41979999999999995</v>
      </c>
      <c r="U48" s="4">
        <f>R48-S48</f>
        <v>41.97</v>
      </c>
      <c r="V48" s="3">
        <v>4.8099999999999996</v>
      </c>
      <c r="W48" s="2">
        <f>U48+V48</f>
        <v>46.78</v>
      </c>
    </row>
    <row r="49" spans="1:23" s="1" customFormat="1" x14ac:dyDescent="0.25">
      <c r="A49" s="1" t="s">
        <v>42</v>
      </c>
      <c r="B49" s="7">
        <v>42562</v>
      </c>
      <c r="C49" s="8" t="s">
        <v>41</v>
      </c>
      <c r="D49" s="8" t="s">
        <v>40</v>
      </c>
      <c r="E49" s="8" t="s">
        <v>8</v>
      </c>
      <c r="F49" s="8" t="s">
        <v>7</v>
      </c>
      <c r="G49" s="8" t="s">
        <v>6</v>
      </c>
      <c r="H49" s="8" t="s">
        <v>39</v>
      </c>
      <c r="I49" s="8" t="s">
        <v>4</v>
      </c>
      <c r="J49" s="8" t="s">
        <v>38</v>
      </c>
      <c r="K49" s="8" t="s">
        <v>2</v>
      </c>
      <c r="L49" s="8" t="s">
        <v>23</v>
      </c>
      <c r="M49" s="8" t="s">
        <v>0</v>
      </c>
      <c r="N49" s="7">
        <v>42563</v>
      </c>
      <c r="O49" s="3">
        <v>3.48</v>
      </c>
      <c r="P49" s="3">
        <v>5.43</v>
      </c>
      <c r="Q49" s="6">
        <v>2</v>
      </c>
      <c r="R49" s="3">
        <f>P49*Q49</f>
        <v>10.86</v>
      </c>
      <c r="S49" s="5">
        <v>0.03</v>
      </c>
      <c r="T49" s="4">
        <f>R49*S49</f>
        <v>0.32579999999999998</v>
      </c>
      <c r="U49" s="4">
        <f>R49-S49</f>
        <v>10.83</v>
      </c>
      <c r="V49" s="3">
        <v>0.95</v>
      </c>
      <c r="W49" s="2">
        <f>U49+V49</f>
        <v>11.78</v>
      </c>
    </row>
    <row r="50" spans="1:23" s="1" customFormat="1" x14ac:dyDescent="0.25">
      <c r="A50" s="1" t="s">
        <v>37</v>
      </c>
      <c r="B50" s="7">
        <v>42567</v>
      </c>
      <c r="C50" s="8" t="s">
        <v>36</v>
      </c>
      <c r="D50" s="8" t="s">
        <v>35</v>
      </c>
      <c r="E50" s="8" t="s">
        <v>29</v>
      </c>
      <c r="F50" s="8" t="s">
        <v>28</v>
      </c>
      <c r="G50" s="8" t="s">
        <v>6</v>
      </c>
      <c r="H50" s="8" t="s">
        <v>26</v>
      </c>
      <c r="I50" s="8" t="s">
        <v>25</v>
      </c>
      <c r="J50" s="8" t="s">
        <v>34</v>
      </c>
      <c r="K50" s="8" t="s">
        <v>33</v>
      </c>
      <c r="L50" s="8" t="s">
        <v>1</v>
      </c>
      <c r="M50" s="8" t="s">
        <v>0</v>
      </c>
      <c r="N50" s="7">
        <v>42569</v>
      </c>
      <c r="O50" s="3">
        <v>32.020000000000003</v>
      </c>
      <c r="P50" s="3">
        <v>152.47999999999999</v>
      </c>
      <c r="Q50" s="6">
        <v>2</v>
      </c>
      <c r="R50" s="3">
        <f>P50*Q50</f>
        <v>304.95999999999998</v>
      </c>
      <c r="S50" s="5">
        <v>0.03</v>
      </c>
      <c r="T50" s="4">
        <f>R50*S50</f>
        <v>9.1487999999999996</v>
      </c>
      <c r="U50" s="4">
        <f>R50-S50</f>
        <v>304.93</v>
      </c>
      <c r="V50" s="3">
        <v>4</v>
      </c>
      <c r="W50" s="2">
        <f>U50+V50</f>
        <v>308.93</v>
      </c>
    </row>
    <row r="51" spans="1:23" s="1" customFormat="1" x14ac:dyDescent="0.25">
      <c r="A51" s="1" t="s">
        <v>32</v>
      </c>
      <c r="B51" s="7">
        <v>42599</v>
      </c>
      <c r="C51" s="8" t="s">
        <v>31</v>
      </c>
      <c r="D51" s="8" t="s">
        <v>30</v>
      </c>
      <c r="E51" s="8" t="s">
        <v>29</v>
      </c>
      <c r="F51" s="8" t="s">
        <v>28</v>
      </c>
      <c r="G51" s="8" t="s">
        <v>27</v>
      </c>
      <c r="H51" s="8" t="s">
        <v>26</v>
      </c>
      <c r="I51" s="8" t="s">
        <v>25</v>
      </c>
      <c r="J51" s="8" t="s">
        <v>24</v>
      </c>
      <c r="K51" s="8" t="s">
        <v>2</v>
      </c>
      <c r="L51" s="8" t="s">
        <v>23</v>
      </c>
      <c r="M51" s="8" t="s">
        <v>0</v>
      </c>
      <c r="N51" s="7">
        <v>42600</v>
      </c>
      <c r="O51" s="3">
        <v>2.9</v>
      </c>
      <c r="P51" s="3">
        <v>4.76</v>
      </c>
      <c r="Q51" s="6">
        <v>1</v>
      </c>
      <c r="R51" s="3">
        <f>P51*Q51</f>
        <v>4.76</v>
      </c>
      <c r="S51" s="5">
        <v>0.02</v>
      </c>
      <c r="T51" s="4">
        <f>R51*S51</f>
        <v>9.5199999999999993E-2</v>
      </c>
      <c r="U51" s="4">
        <f>R51-S51</f>
        <v>4.74</v>
      </c>
      <c r="V51" s="3">
        <v>0.88</v>
      </c>
      <c r="W51" s="2">
        <f>U51+V51</f>
        <v>5.62</v>
      </c>
    </row>
    <row r="52" spans="1:23" s="1" customFormat="1" x14ac:dyDescent="0.25">
      <c r="A52" s="1" t="s">
        <v>22</v>
      </c>
      <c r="B52" s="7">
        <v>42631</v>
      </c>
      <c r="C52" s="8" t="s">
        <v>21</v>
      </c>
      <c r="D52" s="8" t="s">
        <v>20</v>
      </c>
      <c r="E52" s="8" t="s">
        <v>8</v>
      </c>
      <c r="F52" s="8" t="s">
        <v>7</v>
      </c>
      <c r="G52" s="8" t="s">
        <v>14</v>
      </c>
      <c r="H52" s="8" t="s">
        <v>19</v>
      </c>
      <c r="I52" s="8" t="s">
        <v>4</v>
      </c>
      <c r="J52" s="8" t="s">
        <v>18</v>
      </c>
      <c r="K52" s="8" t="s">
        <v>2</v>
      </c>
      <c r="L52" s="8" t="s">
        <v>1</v>
      </c>
      <c r="M52" s="8" t="s">
        <v>0</v>
      </c>
      <c r="N52" s="7">
        <v>42633</v>
      </c>
      <c r="O52" s="3">
        <v>5.33</v>
      </c>
      <c r="P52" s="3">
        <v>8.6</v>
      </c>
      <c r="Q52" s="6">
        <v>2</v>
      </c>
      <c r="R52" s="3">
        <f>P52*Q52</f>
        <v>17.2</v>
      </c>
      <c r="S52" s="5">
        <v>0.03</v>
      </c>
      <c r="T52" s="4">
        <f>R52*S52</f>
        <v>0.51600000000000001</v>
      </c>
      <c r="U52" s="4">
        <f>R52-S52</f>
        <v>17.169999999999998</v>
      </c>
      <c r="V52" s="3">
        <v>6.19</v>
      </c>
      <c r="W52" s="2">
        <f>U52+V52</f>
        <v>23.36</v>
      </c>
    </row>
    <row r="53" spans="1:23" s="1" customFormat="1" x14ac:dyDescent="0.25">
      <c r="A53" s="1" t="s">
        <v>17</v>
      </c>
      <c r="B53" s="7">
        <v>42700</v>
      </c>
      <c r="C53" s="8" t="s">
        <v>16</v>
      </c>
      <c r="D53" s="8" t="s">
        <v>15</v>
      </c>
      <c r="E53" s="8" t="s">
        <v>8</v>
      </c>
      <c r="F53" s="8" t="s">
        <v>7</v>
      </c>
      <c r="G53" s="8" t="s">
        <v>14</v>
      </c>
      <c r="H53" s="8" t="s">
        <v>13</v>
      </c>
      <c r="I53" s="8" t="s">
        <v>4</v>
      </c>
      <c r="J53" s="8" t="s">
        <v>12</v>
      </c>
      <c r="K53" s="8" t="s">
        <v>2</v>
      </c>
      <c r="L53" s="8" t="s">
        <v>1</v>
      </c>
      <c r="M53" s="8" t="s">
        <v>0</v>
      </c>
      <c r="N53" s="7">
        <v>42702</v>
      </c>
      <c r="O53" s="3">
        <v>3.4</v>
      </c>
      <c r="P53" s="3">
        <v>5.4</v>
      </c>
      <c r="Q53" s="6">
        <v>1</v>
      </c>
      <c r="R53" s="3">
        <f>P53*Q53</f>
        <v>5.4</v>
      </c>
      <c r="S53" s="5">
        <v>0</v>
      </c>
      <c r="T53" s="4">
        <f>R53*S53</f>
        <v>0</v>
      </c>
      <c r="U53" s="4">
        <f>R53-S53</f>
        <v>5.4</v>
      </c>
      <c r="V53" s="3">
        <v>7.78</v>
      </c>
      <c r="W53" s="2">
        <f>U53+V53</f>
        <v>13.18</v>
      </c>
    </row>
    <row r="54" spans="1:23" s="1" customFormat="1" x14ac:dyDescent="0.25">
      <c r="A54" s="1" t="s">
        <v>11</v>
      </c>
      <c r="B54" s="7">
        <v>42771</v>
      </c>
      <c r="C54" s="8" t="s">
        <v>10</v>
      </c>
      <c r="D54" s="8" t="s">
        <v>9</v>
      </c>
      <c r="E54" s="8" t="s">
        <v>8</v>
      </c>
      <c r="F54" s="8" t="s">
        <v>7</v>
      </c>
      <c r="G54" s="8" t="s">
        <v>6</v>
      </c>
      <c r="H54" s="8" t="s">
        <v>5</v>
      </c>
      <c r="I54" s="8" t="s">
        <v>4</v>
      </c>
      <c r="J54" s="8" t="s">
        <v>3</v>
      </c>
      <c r="K54" s="8" t="s">
        <v>2</v>
      </c>
      <c r="L54" s="8" t="s">
        <v>1</v>
      </c>
      <c r="M54" s="8" t="s">
        <v>0</v>
      </c>
      <c r="N54" s="7">
        <v>42773</v>
      </c>
      <c r="O54" s="3">
        <v>13.64</v>
      </c>
      <c r="P54" s="3">
        <v>20.98</v>
      </c>
      <c r="Q54" s="6">
        <v>2</v>
      </c>
      <c r="R54" s="3">
        <f>P54*Q54</f>
        <v>41.96</v>
      </c>
      <c r="S54" s="5">
        <v>0.01</v>
      </c>
      <c r="T54" s="4">
        <f>R54*S54</f>
        <v>0.41960000000000003</v>
      </c>
      <c r="U54" s="4">
        <f>R54-S54</f>
        <v>41.95</v>
      </c>
      <c r="V54" s="3">
        <v>1.49</v>
      </c>
      <c r="W54" s="2">
        <f>U54+V54</f>
        <v>43.440000000000005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</dc:creator>
  <cp:lastModifiedBy>Dr Yvonne Breyer </cp:lastModifiedBy>
  <dcterms:created xsi:type="dcterms:W3CDTF">2017-06-12T05:19:14Z</dcterms:created>
  <dcterms:modified xsi:type="dcterms:W3CDTF">2017-06-12T05:19:49Z</dcterms:modified>
</cp:coreProperties>
</file>