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320" windowHeight="7950" tabRatio="602" activeTab="2"/>
  </bookViews>
  <sheets>
    <sheet name="29.2 (A) All India Enst" sheetId="1" r:id="rId1"/>
    <sheet name="29.2 (B) Higher Education Enst " sheetId="2" r:id="rId2"/>
    <sheet name="29.2 (C) Stand Alone Inst" sheetId="3" r:id="rId3"/>
    <sheet name="29.2 (D) Scool Education Inst" sheetId="4" r:id="rId4"/>
    <sheet name="Sheet1" sheetId="5" r:id="rId5"/>
  </sheets>
  <definedNames>
    <definedName name="_xlnm.Print_Area" localSheetId="0">'29.2 (A) All India Enst'!$A$1:$S$29</definedName>
    <definedName name="_xlnm.Print_Area" localSheetId="1">'29.2 (B) Higher Education Enst '!$A$1:$CM$49</definedName>
    <definedName name="_xlnm.Print_Area" localSheetId="2">'29.2 (C) Stand Alone Inst'!$A$1:$AE$48</definedName>
    <definedName name="_xlnm.Print_Titles" localSheetId="0">'29.2 (A) All India Enst'!$A:$A</definedName>
    <definedName name="_xlnm.Print_Titles" localSheetId="1">'29.2 (B) Higher Education Enst '!$A:$A</definedName>
    <definedName name="_xlnm.Print_Titles" localSheetId="2">'29.2 (C) Stand Alone Inst'!$A:$A</definedName>
    <definedName name="_xlnm.Print_Titles" localSheetId="3">'29.2 (D) Scool Education Inst'!$A:$A</definedName>
  </definedNames>
  <calcPr calcId="124519"/>
</workbook>
</file>

<file path=xl/calcChain.xml><?xml version="1.0" encoding="utf-8"?>
<calcChain xmlns="http://schemas.openxmlformats.org/spreadsheetml/2006/main">
  <c r="CD8" i="2"/>
  <c r="AE9" i="4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1"/>
  <c r="AE42"/>
  <c r="AE43"/>
  <c r="AE44"/>
  <c r="AE8"/>
  <c r="S45"/>
  <c r="M45"/>
  <c r="G45"/>
  <c r="AE45" s="1"/>
  <c r="Y45"/>
  <c r="K22" i="1"/>
  <c r="M22"/>
  <c r="L22"/>
  <c r="M21"/>
  <c r="L21"/>
  <c r="K23"/>
  <c r="J23"/>
  <c r="J22"/>
  <c r="AE9" i="3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8"/>
  <c r="Z44"/>
  <c r="U44"/>
  <c r="P44"/>
  <c r="K44"/>
  <c r="F44"/>
  <c r="AE44" s="1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8"/>
  <c r="CM9" i="2"/>
  <c r="CM10"/>
  <c r="CM11"/>
  <c r="CM12"/>
  <c r="CM13"/>
  <c r="CM14"/>
  <c r="CM15"/>
  <c r="CM16"/>
  <c r="CM17"/>
  <c r="CM18"/>
  <c r="CM19"/>
  <c r="CM20"/>
  <c r="CM21"/>
  <c r="CM22"/>
  <c r="CM23"/>
  <c r="CM24"/>
  <c r="CM25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L9"/>
  <c r="CL10"/>
  <c r="CL11"/>
  <c r="CL12"/>
  <c r="CL13"/>
  <c r="CL14"/>
  <c r="CL15"/>
  <c r="CL16"/>
  <c r="CL17"/>
  <c r="CL18"/>
  <c r="CL19"/>
  <c r="CL20"/>
  <c r="CL21"/>
  <c r="CL22"/>
  <c r="CL23"/>
  <c r="CL24"/>
  <c r="CL25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M8"/>
  <c r="CL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J9"/>
  <c r="CJ10"/>
  <c r="CJ11"/>
  <c r="CJ12"/>
  <c r="CJ13"/>
  <c r="CJ14"/>
  <c r="CJ15"/>
  <c r="CJ16"/>
  <c r="CJ17"/>
  <c r="CJ18"/>
  <c r="CJ19"/>
  <c r="CJ20"/>
  <c r="CJ21"/>
  <c r="CJ22"/>
  <c r="CJ23"/>
  <c r="CJ24"/>
  <c r="CJ25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K8"/>
  <c r="CJ8"/>
  <c r="CC44"/>
  <c r="CB44"/>
  <c r="CD16"/>
  <c r="BS44"/>
  <c r="BR44"/>
  <c r="BI44"/>
  <c r="BH44"/>
  <c r="AY44"/>
  <c r="AX44"/>
  <c r="AO44"/>
  <c r="AN44"/>
  <c r="AE44"/>
  <c r="AD44"/>
  <c r="U44"/>
  <c r="T44"/>
  <c r="K44"/>
  <c r="CM44" s="1"/>
  <c r="J44"/>
  <c r="CL44" s="1"/>
  <c r="AD9" i="4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8"/>
  <c r="L45"/>
  <c r="F45"/>
  <c r="R45"/>
  <c r="X45"/>
  <c r="AC44"/>
  <c r="AC43"/>
  <c r="AC42"/>
  <c r="AC41"/>
  <c r="AC39"/>
  <c r="AC38"/>
  <c r="AC37"/>
  <c r="AC36"/>
  <c r="AC35"/>
  <c r="AC34"/>
  <c r="AC33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W45"/>
  <c r="Q45"/>
  <c r="K45"/>
  <c r="Y44" i="3"/>
  <c r="T44"/>
  <c r="O44"/>
  <c r="J44"/>
  <c r="E44"/>
  <c r="CA44" i="2"/>
  <c r="BQ44"/>
  <c r="BG44"/>
  <c r="AW44"/>
  <c r="AM44"/>
  <c r="AC44"/>
  <c r="S44"/>
  <c r="I44"/>
  <c r="CK44" s="1"/>
  <c r="K21" i="1"/>
  <c r="AB45" i="4"/>
  <c r="U45"/>
  <c r="T45"/>
  <c r="O45"/>
  <c r="N45"/>
  <c r="I45"/>
  <c r="H45"/>
  <c r="C45"/>
  <c r="B45"/>
  <c r="AB44"/>
  <c r="AA44"/>
  <c r="Z44"/>
  <c r="AB43"/>
  <c r="AA43"/>
  <c r="Z43"/>
  <c r="AB42"/>
  <c r="AA42"/>
  <c r="Z42"/>
  <c r="AB41"/>
  <c r="AA41"/>
  <c r="Z41"/>
  <c r="AB39"/>
  <c r="AA39"/>
  <c r="Z39"/>
  <c r="AB38"/>
  <c r="AA38"/>
  <c r="Z38"/>
  <c r="AB37"/>
  <c r="AA37"/>
  <c r="Z37"/>
  <c r="AB36"/>
  <c r="AA36"/>
  <c r="Z36"/>
  <c r="AB35"/>
  <c r="AA35"/>
  <c r="Z35"/>
  <c r="AB34"/>
  <c r="AA34"/>
  <c r="Z34"/>
  <c r="AB33"/>
  <c r="AA33"/>
  <c r="Z33"/>
  <c r="AB31"/>
  <c r="AA31"/>
  <c r="Z31"/>
  <c r="AB30"/>
  <c r="AA30"/>
  <c r="Z30"/>
  <c r="AB29"/>
  <c r="AA29"/>
  <c r="Z29"/>
  <c r="AB28"/>
  <c r="AA28"/>
  <c r="Z28"/>
  <c r="AB27"/>
  <c r="AA27"/>
  <c r="Z27"/>
  <c r="AB26"/>
  <c r="AA26"/>
  <c r="Z26"/>
  <c r="AB25"/>
  <c r="AA25"/>
  <c r="Z25"/>
  <c r="AB24"/>
  <c r="AA24"/>
  <c r="Z24"/>
  <c r="AB23"/>
  <c r="AA23"/>
  <c r="Z23"/>
  <c r="AB22"/>
  <c r="AA22"/>
  <c r="Z22"/>
  <c r="AB21"/>
  <c r="AA21"/>
  <c r="Z21"/>
  <c r="AB20"/>
  <c r="AA20"/>
  <c r="Z20"/>
  <c r="AB19"/>
  <c r="AA19"/>
  <c r="Z19"/>
  <c r="AB18"/>
  <c r="AA18"/>
  <c r="Z18"/>
  <c r="AB17"/>
  <c r="AA17"/>
  <c r="Z17"/>
  <c r="AB16"/>
  <c r="AA16"/>
  <c r="Z16"/>
  <c r="AB15"/>
  <c r="AA15"/>
  <c r="Z15"/>
  <c r="AB14"/>
  <c r="AA14"/>
  <c r="Z14"/>
  <c r="AB13"/>
  <c r="AA13"/>
  <c r="Z13"/>
  <c r="AB12"/>
  <c r="AA12"/>
  <c r="Z12"/>
  <c r="AB11"/>
  <c r="AA11"/>
  <c r="Z11"/>
  <c r="AB10"/>
  <c r="AA10"/>
  <c r="Z10"/>
  <c r="AB9"/>
  <c r="AA9"/>
  <c r="Z9"/>
  <c r="AB8"/>
  <c r="AA8"/>
  <c r="Z8"/>
  <c r="W44" i="3"/>
  <c r="R44"/>
  <c r="Q44"/>
  <c r="M44"/>
  <c r="L44"/>
  <c r="I44"/>
  <c r="AC44" s="1"/>
  <c r="H44"/>
  <c r="G44"/>
  <c r="C44"/>
  <c r="B44"/>
  <c r="AC43"/>
  <c r="AB43"/>
  <c r="AA43"/>
  <c r="AC42"/>
  <c r="AB42"/>
  <c r="AA42"/>
  <c r="AC41"/>
  <c r="AB41"/>
  <c r="AA41"/>
  <c r="AC40"/>
  <c r="AB40"/>
  <c r="AA40"/>
  <c r="AC39"/>
  <c r="AB39"/>
  <c r="AA39"/>
  <c r="AC38"/>
  <c r="AB38"/>
  <c r="AA38"/>
  <c r="AC37"/>
  <c r="AB37"/>
  <c r="AA37"/>
  <c r="AC36"/>
  <c r="AB36"/>
  <c r="AA36"/>
  <c r="AC35"/>
  <c r="AB35"/>
  <c r="AA35"/>
  <c r="AC34"/>
  <c r="AB34"/>
  <c r="AA34"/>
  <c r="AC33"/>
  <c r="AB33"/>
  <c r="AA33"/>
  <c r="AC32"/>
  <c r="AB32"/>
  <c r="AA32"/>
  <c r="AC31"/>
  <c r="AB31"/>
  <c r="AA31"/>
  <c r="AC30"/>
  <c r="AB30"/>
  <c r="AA30"/>
  <c r="AC29"/>
  <c r="AB29"/>
  <c r="AA29"/>
  <c r="AC28"/>
  <c r="AB28"/>
  <c r="AA28"/>
  <c r="AC27"/>
  <c r="AB27"/>
  <c r="AA27"/>
  <c r="AC26"/>
  <c r="AB26"/>
  <c r="AA26"/>
  <c r="AC25"/>
  <c r="AB25"/>
  <c r="AA25"/>
  <c r="AC24"/>
  <c r="AB24"/>
  <c r="AA24"/>
  <c r="AC23"/>
  <c r="AB23"/>
  <c r="AA23"/>
  <c r="AC22"/>
  <c r="AB22"/>
  <c r="AA22"/>
  <c r="AC21"/>
  <c r="AB21"/>
  <c r="AA21"/>
  <c r="AC20"/>
  <c r="AB20"/>
  <c r="AA20"/>
  <c r="AC19"/>
  <c r="AB19"/>
  <c r="AA19"/>
  <c r="AC18"/>
  <c r="AB18"/>
  <c r="AA18"/>
  <c r="AC17"/>
  <c r="AB17"/>
  <c r="AA17"/>
  <c r="AC16"/>
  <c r="AB16"/>
  <c r="AA16"/>
  <c r="AC15"/>
  <c r="AB15"/>
  <c r="AA15"/>
  <c r="AC14"/>
  <c r="AB14"/>
  <c r="AA14"/>
  <c r="AC13"/>
  <c r="AB13"/>
  <c r="AA13"/>
  <c r="AC12"/>
  <c r="AB12"/>
  <c r="AA12"/>
  <c r="AC11"/>
  <c r="AB11"/>
  <c r="AA11"/>
  <c r="AC10"/>
  <c r="AB10"/>
  <c r="AA10"/>
  <c r="AC9"/>
  <c r="AB9"/>
  <c r="AA9"/>
  <c r="AC8"/>
  <c r="AB8"/>
  <c r="AA8"/>
  <c r="BZ44" i="2"/>
  <c r="BP44"/>
  <c r="BF44"/>
  <c r="AV44"/>
  <c r="AL44"/>
  <c r="AB44"/>
  <c r="R44"/>
  <c r="H44"/>
  <c r="CJ44" s="1"/>
  <c r="CI43"/>
  <c r="CI42"/>
  <c r="CI41"/>
  <c r="CI40"/>
  <c r="CI38"/>
  <c r="CI37"/>
  <c r="CI36"/>
  <c r="CI35"/>
  <c r="CI34"/>
  <c r="CI33"/>
  <c r="CI32"/>
  <c r="CI31"/>
  <c r="CI30"/>
  <c r="CI29"/>
  <c r="CI28"/>
  <c r="CI27"/>
  <c r="CI26"/>
  <c r="CI25"/>
  <c r="CI24"/>
  <c r="CI23"/>
  <c r="CI22"/>
  <c r="CI21"/>
  <c r="CI20"/>
  <c r="CI19"/>
  <c r="CI18"/>
  <c r="CI17"/>
  <c r="CI16"/>
  <c r="CI15"/>
  <c r="CI14"/>
  <c r="CI13"/>
  <c r="CI12"/>
  <c r="CI11"/>
  <c r="CI10"/>
  <c r="CI9"/>
  <c r="CI8"/>
  <c r="BO44"/>
  <c r="BE44"/>
  <c r="AK44"/>
  <c r="CD42"/>
  <c r="L44"/>
  <c r="M44"/>
  <c r="N44"/>
  <c r="O44"/>
  <c r="P44"/>
  <c r="Q44"/>
  <c r="V44"/>
  <c r="W44"/>
  <c r="X44"/>
  <c r="Y44"/>
  <c r="Z44"/>
  <c r="AF44"/>
  <c r="AG44"/>
  <c r="AH44"/>
  <c r="AI44"/>
  <c r="AJ44"/>
  <c r="AP44"/>
  <c r="AQ44"/>
  <c r="AR44"/>
  <c r="AS44"/>
  <c r="AT44"/>
  <c r="AZ44"/>
  <c r="BA44"/>
  <c r="BB44"/>
  <c r="BC44"/>
  <c r="BD44"/>
  <c r="BJ44"/>
  <c r="BK44"/>
  <c r="BL44"/>
  <c r="BM44"/>
  <c r="BN44"/>
  <c r="BT44"/>
  <c r="BU44"/>
  <c r="BV44"/>
  <c r="BW44"/>
  <c r="BX44"/>
  <c r="F44"/>
  <c r="C44"/>
  <c r="D44"/>
  <c r="E44"/>
  <c r="CF9"/>
  <c r="CG9"/>
  <c r="CH9"/>
  <c r="CF10"/>
  <c r="CG10"/>
  <c r="CH10"/>
  <c r="CF11"/>
  <c r="CG11"/>
  <c r="CH11"/>
  <c r="CF12"/>
  <c r="CG12"/>
  <c r="CH12"/>
  <c r="CF13"/>
  <c r="CG13"/>
  <c r="CH13"/>
  <c r="CF14"/>
  <c r="CG14"/>
  <c r="CH14"/>
  <c r="CF15"/>
  <c r="CG15"/>
  <c r="CH15"/>
  <c r="CF16"/>
  <c r="CG16"/>
  <c r="CH16"/>
  <c r="CF17"/>
  <c r="CG17"/>
  <c r="CH17"/>
  <c r="CF18"/>
  <c r="CG18"/>
  <c r="CH18"/>
  <c r="CF19"/>
  <c r="CG19"/>
  <c r="CH19"/>
  <c r="CF20"/>
  <c r="CG20"/>
  <c r="CH20"/>
  <c r="CF21"/>
  <c r="CG21"/>
  <c r="CH21"/>
  <c r="CF22"/>
  <c r="CG22"/>
  <c r="CH22"/>
  <c r="CF23"/>
  <c r="CG23"/>
  <c r="CH23"/>
  <c r="CF24"/>
  <c r="CG24"/>
  <c r="CH24"/>
  <c r="CF25"/>
  <c r="CG25"/>
  <c r="CH25"/>
  <c r="CF26"/>
  <c r="CG26"/>
  <c r="CH26"/>
  <c r="CF27"/>
  <c r="CG27"/>
  <c r="CH27"/>
  <c r="CF28"/>
  <c r="CG28"/>
  <c r="CH28"/>
  <c r="CF29"/>
  <c r="CG29"/>
  <c r="CH29"/>
  <c r="CF30"/>
  <c r="CG30"/>
  <c r="CH30"/>
  <c r="CF31"/>
  <c r="CG31"/>
  <c r="CH31"/>
  <c r="CF32"/>
  <c r="CG32"/>
  <c r="CH32"/>
  <c r="CF33"/>
  <c r="CG33"/>
  <c r="CH33"/>
  <c r="CF34"/>
  <c r="CG34"/>
  <c r="CH34"/>
  <c r="CF35"/>
  <c r="CG35"/>
  <c r="CH35"/>
  <c r="CF36"/>
  <c r="CG36"/>
  <c r="CH36"/>
  <c r="CF37"/>
  <c r="CG37"/>
  <c r="CH37"/>
  <c r="CF38"/>
  <c r="CG38"/>
  <c r="CH38"/>
  <c r="CF40"/>
  <c r="CG40"/>
  <c r="CH40"/>
  <c r="CF41"/>
  <c r="CG41"/>
  <c r="CH41"/>
  <c r="CF42"/>
  <c r="CG42"/>
  <c r="CH42"/>
  <c r="CF43"/>
  <c r="CG43"/>
  <c r="CH43"/>
  <c r="CG8"/>
  <c r="CH8"/>
  <c r="CE43"/>
  <c r="CD43"/>
  <c r="CE42"/>
  <c r="CE41"/>
  <c r="CD41"/>
  <c r="CE40"/>
  <c r="CD40"/>
  <c r="CE38"/>
  <c r="CD38"/>
  <c r="CE37"/>
  <c r="CD37"/>
  <c r="CE36"/>
  <c r="CD36"/>
  <c r="CE35"/>
  <c r="CD35"/>
  <c r="CE34"/>
  <c r="CD34"/>
  <c r="CE33"/>
  <c r="CD33"/>
  <c r="CE32"/>
  <c r="CD32"/>
  <c r="CE31"/>
  <c r="CD31"/>
  <c r="CE30"/>
  <c r="CD30"/>
  <c r="CE29"/>
  <c r="CD29"/>
  <c r="CE28"/>
  <c r="CD28"/>
  <c r="CE27"/>
  <c r="CD27"/>
  <c r="CE26"/>
  <c r="CD26"/>
  <c r="CE25"/>
  <c r="CD25"/>
  <c r="CE24"/>
  <c r="CD24"/>
  <c r="CE23"/>
  <c r="CD23"/>
  <c r="CE22"/>
  <c r="CD22"/>
  <c r="CE21"/>
  <c r="CD21"/>
  <c r="CE20"/>
  <c r="CD20"/>
  <c r="CE19"/>
  <c r="CD19"/>
  <c r="CE18"/>
  <c r="CD18"/>
  <c r="CE17"/>
  <c r="CD17"/>
  <c r="CE16"/>
  <c r="CE15"/>
  <c r="CD15"/>
  <c r="CE14"/>
  <c r="CD14"/>
  <c r="CE13"/>
  <c r="CD13"/>
  <c r="CE12"/>
  <c r="CD12"/>
  <c r="CE11"/>
  <c r="CD11"/>
  <c r="CE10"/>
  <c r="CD10"/>
  <c r="CE9"/>
  <c r="CD9"/>
  <c r="CF8"/>
  <c r="CE8"/>
  <c r="K9" i="1"/>
  <c r="K10"/>
  <c r="K11"/>
  <c r="K12"/>
  <c r="K13"/>
  <c r="K14"/>
  <c r="K15"/>
  <c r="K16"/>
  <c r="K17"/>
  <c r="K18"/>
  <c r="K19"/>
  <c r="K8"/>
  <c r="J9"/>
  <c r="J10"/>
  <c r="J11"/>
  <c r="J12"/>
  <c r="J13"/>
  <c r="J14"/>
  <c r="J15"/>
  <c r="J16"/>
  <c r="J17"/>
  <c r="J18"/>
  <c r="J19"/>
  <c r="J8"/>
  <c r="AD44" i="3" l="1"/>
  <c r="Z45" i="4"/>
  <c r="AD45"/>
  <c r="CF44" i="2"/>
  <c r="CG44"/>
  <c r="AA45" i="4"/>
  <c r="AC45"/>
  <c r="AB44" i="3"/>
  <c r="AA44"/>
  <c r="CH44" i="2"/>
  <c r="CE44"/>
  <c r="CD44"/>
  <c r="CI44"/>
  <c r="B44"/>
</calcChain>
</file>

<file path=xl/sharedStrings.xml><?xml version="1.0" encoding="utf-8"?>
<sst xmlns="http://schemas.openxmlformats.org/spreadsheetml/2006/main" count="632" uniqueCount="116">
  <si>
    <t>EDUCATION</t>
  </si>
  <si>
    <t>Enrolment (in million)</t>
  </si>
  <si>
    <t>Universities #</t>
  </si>
  <si>
    <t>Colleges #</t>
  </si>
  <si>
    <t>Stand alone Institutions #</t>
  </si>
  <si>
    <t>Year</t>
  </si>
  <si>
    <t>Intermediate/ Senior Secondary Schools</t>
  </si>
  <si>
    <t>High/ Secondary Schools</t>
  </si>
  <si>
    <t>Upper Primary Schools</t>
  </si>
  <si>
    <t>Primary Schools</t>
  </si>
  <si>
    <t>Total</t>
  </si>
  <si>
    <t>Total of Higher Education Enrolments</t>
  </si>
  <si>
    <t>Female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</si>
  <si>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</si>
  <si>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</si>
  <si>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</si>
  <si>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</si>
  <si>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</si>
  <si>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</si>
  <si>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</si>
  <si>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</si>
  <si>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>2008-09</t>
  </si>
  <si>
    <t>2009-10</t>
  </si>
  <si>
    <t>2010-11</t>
  </si>
  <si>
    <t>2011-12</t>
  </si>
  <si>
    <t>2012-13</t>
  </si>
  <si>
    <t>-</t>
  </si>
  <si>
    <t>Table 29.2 (B) ENROLMENT IN INSTITUTION AND SCHOOLS</t>
  </si>
  <si>
    <t>State</t>
  </si>
  <si>
    <t>Ph.D.</t>
  </si>
  <si>
    <t>M.Phil.</t>
  </si>
  <si>
    <t>Post Graduate</t>
  </si>
  <si>
    <t>Under Graduate</t>
  </si>
  <si>
    <t>PG Diploma</t>
  </si>
  <si>
    <t>Diploma</t>
  </si>
  <si>
    <t>Certificate</t>
  </si>
  <si>
    <t>Integrated</t>
  </si>
  <si>
    <t>Grand Total</t>
  </si>
  <si>
    <t>Andaman &amp; Nicobar Islands</t>
  </si>
  <si>
    <t>Andhra Pradesh</t>
  </si>
  <si>
    <t>Arunachal Pradesh</t>
  </si>
  <si>
    <t>Assam</t>
  </si>
  <si>
    <t>Bihar</t>
  </si>
  <si>
    <t>Chandigarh</t>
  </si>
  <si>
    <t>Chhatisgarh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</si>
  <si>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</si>
  <si>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</si>
  <si>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</si>
  <si>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</si>
  <si>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</si>
  <si>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</si>
  <si>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</si>
  <si>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</si>
  <si>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</si>
  <si>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</si>
  <si>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</si>
  <si>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</si>
  <si>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</si>
  <si>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</si>
  <si>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</si>
  <si>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</si>
  <si>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</si>
  <si>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</si>
  <si>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</si>
  <si>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</si>
  <si>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</si>
  <si>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</si>
  <si>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</si>
  <si>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</si>
  <si>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</si>
  <si>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</si>
  <si>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Uttrakhand</t>
  </si>
  <si>
    <t>West Bengal</t>
  </si>
  <si>
    <t>TOTAL</t>
  </si>
  <si>
    <t>Polytechnics</t>
  </si>
  <si>
    <t>PGDM</t>
  </si>
  <si>
    <t>Nursing</t>
  </si>
  <si>
    <t>Teacher Training</t>
  </si>
  <si>
    <t>Institute under Ministries</t>
  </si>
  <si>
    <t>All Stand Alone Institutions</t>
  </si>
  <si>
    <t xml:space="preserve">Intermediate/Senior Secondary Schools </t>
  </si>
  <si>
    <t>High/Secondary Schools</t>
  </si>
  <si>
    <t>Total of All Schools</t>
  </si>
  <si>
    <t>Enrolment in  Stand Alone Institutions</t>
  </si>
  <si>
    <t>Chhattisgarh</t>
  </si>
  <si>
    <t xml:space="preserve">Himachal Pradesh </t>
  </si>
  <si>
    <t xml:space="preserve">Jammu &amp; Kashmir </t>
  </si>
  <si>
    <t xml:space="preserve">Kerala </t>
  </si>
  <si>
    <t xml:space="preserve">Punjab </t>
  </si>
  <si>
    <t>Uttarakhand</t>
  </si>
  <si>
    <t xml:space="preserve">West Bengal </t>
  </si>
  <si>
    <t>A&amp;N Islands</t>
  </si>
  <si>
    <t>D&amp;N Haveli</t>
  </si>
  <si>
    <t xml:space="preserve">Lakshadweep </t>
  </si>
  <si>
    <t>State/UT</t>
  </si>
  <si>
    <t>`</t>
  </si>
  <si>
    <t xml:space="preserve">     # Bifurcation of Higher Education is available from 2010-11.</t>
  </si>
  <si>
    <t>Telangana</t>
  </si>
  <si>
    <t>M.Phil</t>
  </si>
  <si>
    <t xml:space="preserve">     Figures in Col 12 &amp;13  and its break up in subsequent columns may not tally as the break up is based on responses received from colleges whereas figure in Col 12 &amp; 13 is an estimate</t>
  </si>
  <si>
    <t xml:space="preserve">     In few states such as Odisha, Higher Secondary is part of Higher Education and may not be covered under U- Dise.</t>
  </si>
  <si>
    <t xml:space="preserve">  Source: Department of Higher Education, Ministry of Human Resource Development &amp;DISE,NUEPA (School Education since 2012-13)</t>
  </si>
  <si>
    <t xml:space="preserve">     Enrolment figures are based on response received from schools/ colleges &amp; universities.</t>
  </si>
  <si>
    <t>Table 29.2 (A) ENROLMENT IN INSTITUTION AND SCHOOLS-(Various Levels)</t>
  </si>
  <si>
    <t>Continued......</t>
  </si>
  <si>
    <t>Continued.......</t>
  </si>
  <si>
    <t>Table-29.2(C)</t>
  </si>
  <si>
    <t>Table-29.2 (D)</t>
  </si>
  <si>
    <t xml:space="preserve"># 2013-14 and prior years contain undivided Andhra Pradesh including Telangana in case of all indicators.        
</t>
  </si>
  <si>
    <t># 2013-14 and prior years contain undivided Andhra Pradesh including Telangana in case of all indicators.</t>
  </si>
  <si>
    <t>2014-15</t>
  </si>
  <si>
    <t>2015-16</t>
  </si>
  <si>
    <t>2013-14</t>
  </si>
  <si>
    <t>Enrolment in  School Education Institutions</t>
  </si>
  <si>
    <t>Odisha*</t>
  </si>
  <si>
    <t>* In a few states such as Odisha Higher Secondary is part of Higher Education which may not have been covered  under U-DISE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</si>
</sst>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i/>
      <sz val="9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mbria"/>
      <family val="2"/>
    </font>
    <font>
      <sz val="10"/>
      <name val="MS Sans Serif"/>
      <family val="2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Times New Roman"/>
      <family val="1"/>
    </font>
    <font>
      <sz val="16"/>
      <color theme="1"/>
      <name val="Calibri"/>
      <family val="2"/>
      <scheme val="minor"/>
    </font>
    <font>
      <b/>
      <sz val="16"/>
      <name val="Times New Roman"/>
      <family val="1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3" fillId="0" borderId="0"/>
    <xf numFmtId="164" fontId="3" fillId="0" borderId="0" applyFont="0" applyFill="0" applyBorder="0" applyAlignment="0" applyProtection="0"/>
    <xf numFmtId="0" fontId="16" fillId="0" borderId="0"/>
    <xf numFmtId="0" fontId="15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5" fillId="0" borderId="0"/>
    <xf numFmtId="0" fontId="17" fillId="0" borderId="0"/>
    <xf numFmtId="0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7" fillId="0" borderId="0"/>
    <xf numFmtId="0" fontId="15" fillId="0" borderId="0"/>
    <xf numFmtId="9" fontId="17" fillId="0" borderId="0" applyFont="0" applyFill="0" applyBorder="0" applyAlignment="0" applyProtection="0"/>
    <xf numFmtId="0" fontId="3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276">
    <xf numFmtId="0" fontId="0" fillId="0" borderId="0" xfId="0"/>
    <xf numFmtId="0" fontId="1" fillId="4" borderId="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4" borderId="1" xfId="0" applyFill="1" applyBorder="1"/>
    <xf numFmtId="0" fontId="4" fillId="0" borderId="0" xfId="1" applyFont="1"/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/>
    <xf numFmtId="0" fontId="11" fillId="4" borderId="21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5" fillId="0" borderId="0" xfId="1" applyFont="1"/>
    <xf numFmtId="165" fontId="0" fillId="0" borderId="0" xfId="0" applyNumberFormat="1"/>
    <xf numFmtId="0" fontId="2" fillId="4" borderId="21" xfId="0" applyFont="1" applyFill="1" applyBorder="1" applyAlignment="1">
      <alignment horizontal="center"/>
    </xf>
    <xf numFmtId="0" fontId="1" fillId="0" borderId="0" xfId="0" applyFont="1"/>
    <xf numFmtId="0" fontId="19" fillId="5" borderId="0" xfId="0" applyFont="1" applyFill="1" applyBorder="1" applyAlignment="1">
      <alignment horizontal="center"/>
    </xf>
    <xf numFmtId="0" fontId="4" fillId="4" borderId="10" xfId="1" applyFont="1" applyFill="1" applyBorder="1" applyAlignment="1">
      <alignment horizontal="right" vertical="top"/>
    </xf>
    <xf numFmtId="0" fontId="4" fillId="4" borderId="12" xfId="1" applyFont="1" applyFill="1" applyBorder="1" applyAlignment="1">
      <alignment vertical="center" wrapText="1"/>
    </xf>
    <xf numFmtId="0" fontId="4" fillId="4" borderId="24" xfId="1" applyFont="1" applyFill="1" applyBorder="1" applyAlignment="1">
      <alignment vertical="center"/>
    </xf>
    <xf numFmtId="0" fontId="4" fillId="4" borderId="28" xfId="1" applyFont="1" applyFill="1" applyBorder="1" applyAlignment="1">
      <alignment vertical="center"/>
    </xf>
    <xf numFmtId="0" fontId="0" fillId="5" borderId="0" xfId="0" applyFill="1"/>
    <xf numFmtId="0" fontId="0" fillId="2" borderId="10" xfId="0" applyFill="1" applyBorder="1" applyAlignment="1"/>
    <xf numFmtId="0" fontId="0" fillId="2" borderId="0" xfId="0" applyFill="1" applyBorder="1" applyAlignment="1"/>
    <xf numFmtId="0" fontId="22" fillId="0" borderId="0" xfId="0" applyFo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10" xfId="0" applyFont="1" applyFill="1" applyBorder="1" applyAlignment="1"/>
    <xf numFmtId="0" fontId="2" fillId="4" borderId="0" xfId="0" applyFont="1" applyFill="1" applyBorder="1" applyAlignment="1"/>
    <xf numFmtId="0" fontId="2" fillId="4" borderId="9" xfId="0" applyFont="1" applyFill="1" applyBorder="1" applyAlignment="1"/>
    <xf numFmtId="0" fontId="2" fillId="4" borderId="11" xfId="0" applyFont="1" applyFill="1" applyBorder="1" applyAlignment="1"/>
    <xf numFmtId="0" fontId="0" fillId="4" borderId="10" xfId="0" applyFill="1" applyBorder="1"/>
    <xf numFmtId="0" fontId="11" fillId="4" borderId="25" xfId="0" applyFont="1" applyFill="1" applyBorder="1" applyAlignment="1">
      <alignment horizontal="center"/>
    </xf>
    <xf numFmtId="0" fontId="6" fillId="4" borderId="30" xfId="1" applyFont="1" applyFill="1" applyBorder="1" applyAlignment="1">
      <alignment horizontal="center" vertical="top"/>
    </xf>
    <xf numFmtId="0" fontId="6" fillId="4" borderId="24" xfId="1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4" fillId="2" borderId="28" xfId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/>
    </xf>
    <xf numFmtId="0" fontId="4" fillId="2" borderId="5" xfId="1" applyFont="1" applyFill="1" applyBorder="1" applyAlignment="1">
      <alignment horizontal="right" vertical="center"/>
    </xf>
    <xf numFmtId="0" fontId="4" fillId="2" borderId="6" xfId="1" applyFont="1" applyFill="1" applyBorder="1" applyAlignment="1">
      <alignment horizontal="right" vertical="center"/>
    </xf>
    <xf numFmtId="0" fontId="20" fillId="2" borderId="7" xfId="0" applyFont="1" applyFill="1" applyBorder="1" applyAlignment="1">
      <alignment horizontal="left"/>
    </xf>
    <xf numFmtId="0" fontId="21" fillId="2" borderId="8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1" fontId="21" fillId="2" borderId="8" xfId="0" applyNumberFormat="1" applyFont="1" applyFill="1" applyBorder="1" applyAlignment="1">
      <alignment horizontal="center"/>
    </xf>
    <xf numFmtId="1" fontId="20" fillId="2" borderId="8" xfId="0" applyNumberFormat="1" applyFont="1" applyFill="1" applyBorder="1" applyAlignment="1">
      <alignment horizontal="center"/>
    </xf>
    <xf numFmtId="0" fontId="22" fillId="2" borderId="8" xfId="0" applyFont="1" applyFill="1" applyBorder="1"/>
    <xf numFmtId="0" fontId="22" fillId="2" borderId="9" xfId="0" applyFont="1" applyFill="1" applyBorder="1"/>
    <xf numFmtId="0" fontId="22" fillId="2" borderId="0" xfId="0" applyFont="1" applyFill="1" applyBorder="1"/>
    <xf numFmtId="0" fontId="22" fillId="2" borderId="11" xfId="0" applyFont="1" applyFill="1" applyBorder="1"/>
    <xf numFmtId="0" fontId="4" fillId="4" borderId="28" xfId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 vertical="center" wrapText="1"/>
    </xf>
    <xf numFmtId="0" fontId="20" fillId="2" borderId="0" xfId="0" applyFont="1" applyFill="1" applyBorder="1" applyAlignment="1"/>
    <xf numFmtId="0" fontId="20" fillId="2" borderId="2" xfId="0" applyFont="1" applyFill="1" applyBorder="1" applyAlignment="1"/>
    <xf numFmtId="0" fontId="1" fillId="4" borderId="24" xfId="0" applyFont="1" applyFill="1" applyBorder="1" applyAlignment="1"/>
    <xf numFmtId="0" fontId="1" fillId="4" borderId="20" xfId="0" applyFont="1" applyFill="1" applyBorder="1" applyAlignment="1"/>
    <xf numFmtId="0" fontId="20" fillId="2" borderId="10" xfId="0" applyFont="1" applyFill="1" applyBorder="1" applyAlignment="1"/>
    <xf numFmtId="0" fontId="0" fillId="2" borderId="10" xfId="0" applyFill="1" applyBorder="1"/>
    <xf numFmtId="165" fontId="0" fillId="2" borderId="16" xfId="0" applyNumberFormat="1" applyFill="1" applyBorder="1"/>
    <xf numFmtId="0" fontId="0" fillId="2" borderId="11" xfId="0" applyFill="1" applyBorder="1" applyAlignment="1"/>
    <xf numFmtId="0" fontId="6" fillId="4" borderId="20" xfId="1" applyFont="1" applyFill="1" applyBorder="1" applyAlignment="1">
      <alignment vertical="center"/>
    </xf>
    <xf numFmtId="0" fontId="6" fillId="4" borderId="25" xfId="1" applyFont="1" applyFill="1" applyBorder="1" applyAlignment="1">
      <alignment vertical="center"/>
    </xf>
    <xf numFmtId="0" fontId="23" fillId="4" borderId="10" xfId="0" applyFont="1" applyFill="1" applyBorder="1"/>
    <xf numFmtId="0" fontId="23" fillId="0" borderId="0" xfId="0" applyFont="1"/>
    <xf numFmtId="0" fontId="25" fillId="4" borderId="7" xfId="0" applyFont="1" applyFill="1" applyBorder="1"/>
    <xf numFmtId="0" fontId="25" fillId="0" borderId="0" xfId="0" applyFont="1"/>
    <xf numFmtId="0" fontId="2" fillId="4" borderId="18" xfId="0" applyFont="1" applyFill="1" applyBorder="1" applyAlignment="1"/>
    <xf numFmtId="0" fontId="2" fillId="4" borderId="20" xfId="0" applyFont="1" applyFill="1" applyBorder="1" applyAlignment="1"/>
    <xf numFmtId="0" fontId="2" fillId="4" borderId="25" xfId="0" applyFont="1" applyFill="1" applyBorder="1" applyAlignment="1"/>
    <xf numFmtId="0" fontId="2" fillId="4" borderId="24" xfId="0" applyFont="1" applyFill="1" applyBorder="1" applyAlignment="1">
      <alignment horizontal="center"/>
    </xf>
    <xf numFmtId="0" fontId="4" fillId="2" borderId="33" xfId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2" borderId="34" xfId="1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8" fillId="3" borderId="32" xfId="42" applyFont="1" applyFill="1" applyBorder="1" applyAlignment="1" applyProtection="1">
      <alignment horizontal="center"/>
    </xf>
    <xf numFmtId="0" fontId="0" fillId="2" borderId="0" xfId="0" applyFill="1" applyBorder="1" applyAlignment="1">
      <alignment horizontal="left" wrapText="1"/>
    </xf>
    <xf numFmtId="0" fontId="0" fillId="2" borderId="11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20" fillId="2" borderId="0" xfId="0" applyFont="1" applyFill="1" applyBorder="1" applyAlignment="1">
      <alignment horizontal="left" wrapText="1"/>
    </xf>
    <xf numFmtId="0" fontId="20" fillId="2" borderId="11" xfId="0" applyFont="1" applyFill="1" applyBorder="1" applyAlignment="1">
      <alignment horizontal="left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22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18" xfId="1" applyFont="1" applyFill="1" applyBorder="1" applyAlignment="1">
      <alignment horizontal="center" vertical="center" wrapText="1"/>
    </xf>
    <xf numFmtId="0" fontId="4" fillId="4" borderId="21" xfId="1" applyFont="1" applyFill="1" applyBorder="1" applyAlignment="1">
      <alignment horizontal="center" vertical="center" wrapText="1"/>
    </xf>
    <xf numFmtId="0" fontId="4" fillId="4" borderId="18" xfId="1" applyFont="1" applyFill="1" applyBorder="1" applyAlignment="1">
      <alignment horizontal="center"/>
    </xf>
    <xf numFmtId="0" fontId="4" fillId="4" borderId="21" xfId="1" applyFont="1" applyFill="1" applyBorder="1" applyAlignment="1">
      <alignment horizontal="center"/>
    </xf>
    <xf numFmtId="0" fontId="4" fillId="4" borderId="20" xfId="1" applyFont="1" applyFill="1" applyBorder="1" applyAlignment="1">
      <alignment horizontal="center"/>
    </xf>
    <xf numFmtId="0" fontId="4" fillId="4" borderId="24" xfId="1" applyFont="1" applyFill="1" applyBorder="1" applyAlignment="1">
      <alignment horizontal="center" vertical="center" wrapText="1"/>
    </xf>
    <xf numFmtId="0" fontId="4" fillId="4" borderId="28" xfId="1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left" wrapText="1"/>
    </xf>
    <xf numFmtId="0" fontId="20" fillId="2" borderId="8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26" fillId="4" borderId="2" xfId="1" applyFont="1" applyFill="1" applyBorder="1" applyAlignment="1">
      <alignment horizontal="center" vertical="center"/>
    </xf>
    <xf numFmtId="0" fontId="26" fillId="4" borderId="5" xfId="1" applyFont="1" applyFill="1" applyBorder="1" applyAlignment="1">
      <alignment horizontal="center" vertical="center"/>
    </xf>
    <xf numFmtId="0" fontId="26" fillId="4" borderId="4" xfId="1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 vertical="center"/>
    </xf>
    <xf numFmtId="0" fontId="26" fillId="4" borderId="28" xfId="1" applyFont="1" applyFill="1" applyBorder="1" applyAlignment="1">
      <alignment horizontal="center" vertical="center"/>
    </xf>
    <xf numFmtId="0" fontId="26" fillId="4" borderId="12" xfId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wrapText="1"/>
    </xf>
    <xf numFmtId="0" fontId="8" fillId="4" borderId="1" xfId="1" applyFont="1" applyFill="1" applyBorder="1" applyAlignment="1">
      <alignment horizontal="center" vertical="center"/>
    </xf>
    <xf numFmtId="0" fontId="8" fillId="4" borderId="22" xfId="1" applyFont="1" applyFill="1" applyBorder="1" applyAlignment="1">
      <alignment horizontal="center" vertical="center"/>
    </xf>
    <xf numFmtId="0" fontId="8" fillId="4" borderId="13" xfId="1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 vertical="center" wrapText="1"/>
    </xf>
    <xf numFmtId="0" fontId="9" fillId="4" borderId="18" xfId="1" applyFont="1" applyFill="1" applyBorder="1" applyAlignment="1">
      <alignment horizontal="center" vertical="center" wrapText="1"/>
    </xf>
    <xf numFmtId="0" fontId="9" fillId="4" borderId="20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9" fillId="4" borderId="25" xfId="1" applyFont="1" applyFill="1" applyBorder="1" applyAlignment="1">
      <alignment horizontal="center" vertical="center" wrapText="1"/>
    </xf>
    <xf numFmtId="0" fontId="9" fillId="4" borderId="24" xfId="1" applyFont="1" applyFill="1" applyBorder="1" applyAlignment="1">
      <alignment horizontal="center" vertical="center" wrapText="1"/>
    </xf>
    <xf numFmtId="0" fontId="0" fillId="2" borderId="0" xfId="0" quotePrefix="1" applyFill="1" applyBorder="1" applyAlignment="1">
      <alignment horizontal="center" wrapText="1"/>
    </xf>
    <xf numFmtId="0" fontId="0" fillId="2" borderId="11" xfId="0" quotePrefix="1" applyFill="1" applyBorder="1" applyAlignment="1">
      <alignment horizontal="center" wrapText="1"/>
    </xf>
    <xf numFmtId="0" fontId="20" fillId="2" borderId="9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4" borderId="25" xfId="0" applyFont="1" applyFill="1" applyBorder="1" applyAlignment="1"/>
    <xf numFmtId="0" fontId="20" fillId="2" borderId="11" xfId="0" applyFont="1" applyFill="1" applyBorder="1" applyAlignment="1"/>
    <xf numFmtId="0" fontId="20" fillId="2" borderId="10" xfId="0" applyFont="1" applyFill="1" applyBorder="1" applyAlignment="1">
      <alignment horizontal="left" wrapText="1"/>
    </xf>
    <xf numFmtId="0" fontId="1" fillId="4" borderId="24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4" borderId="14" xfId="0" applyFont="1" applyFill="1" applyBorder="1" applyAlignment="1">
      <alignment horizontal="right"/>
    </xf>
    <xf numFmtId="0" fontId="1" fillId="4" borderId="28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3" borderId="11" xfId="0" applyNumberFormat="1" applyFill="1" applyBorder="1" applyAlignment="1">
      <alignment horizontal="right"/>
    </xf>
    <xf numFmtId="165" fontId="0" fillId="2" borderId="11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1" xfId="0" applyNumberFormat="1" applyFill="1" applyBorder="1" applyAlignment="1">
      <alignment horizontal="right"/>
    </xf>
    <xf numFmtId="0" fontId="4" fillId="4" borderId="18" xfId="1" applyFont="1" applyFill="1" applyBorder="1" applyAlignment="1">
      <alignment horizontal="right" vertical="center"/>
    </xf>
    <xf numFmtId="0" fontId="4" fillId="4" borderId="21" xfId="1" applyFont="1" applyFill="1" applyBorder="1" applyAlignment="1">
      <alignment horizontal="right" vertical="center"/>
    </xf>
    <xf numFmtId="0" fontId="4" fillId="4" borderId="20" xfId="1" applyFont="1" applyFill="1" applyBorder="1" applyAlignment="1">
      <alignment horizontal="right" vertical="center"/>
    </xf>
    <xf numFmtId="0" fontId="12" fillId="2" borderId="0" xfId="1" applyFont="1" applyFill="1" applyBorder="1" applyAlignment="1">
      <alignment horizontal="right" vertical="center" wrapText="1"/>
    </xf>
    <xf numFmtId="0" fontId="12" fillId="2" borderId="3" xfId="1" applyFont="1" applyFill="1" applyBorder="1" applyAlignment="1">
      <alignment horizontal="right" vertical="center" wrapText="1"/>
    </xf>
    <xf numFmtId="0" fontId="18" fillId="2" borderId="0" xfId="0" applyFont="1" applyFill="1" applyBorder="1" applyAlignment="1">
      <alignment horizontal="right" vertical="center"/>
    </xf>
    <xf numFmtId="0" fontId="8" fillId="2" borderId="3" xfId="1" applyFont="1" applyFill="1" applyBorder="1" applyAlignment="1">
      <alignment horizontal="right" vertical="center" wrapText="1"/>
    </xf>
    <xf numFmtId="0" fontId="8" fillId="2" borderId="19" xfId="1" applyFont="1" applyFill="1" applyBorder="1" applyAlignment="1">
      <alignment horizontal="right" vertical="center" wrapText="1"/>
    </xf>
    <xf numFmtId="0" fontId="8" fillId="2" borderId="0" xfId="1" applyFont="1" applyFill="1" applyBorder="1" applyAlignment="1">
      <alignment horizontal="right" vertical="center" wrapText="1"/>
    </xf>
    <xf numFmtId="0" fontId="12" fillId="3" borderId="0" xfId="1" applyFont="1" applyFill="1" applyBorder="1" applyAlignment="1">
      <alignment horizontal="right" vertical="center" wrapText="1"/>
    </xf>
    <xf numFmtId="0" fontId="12" fillId="3" borderId="3" xfId="1" applyFont="1" applyFill="1" applyBorder="1" applyAlignment="1">
      <alignment horizontal="right" vertical="center" wrapText="1"/>
    </xf>
    <xf numFmtId="0" fontId="18" fillId="3" borderId="0" xfId="0" applyFont="1" applyFill="1" applyBorder="1" applyAlignment="1">
      <alignment horizontal="right"/>
    </xf>
    <xf numFmtId="0" fontId="8" fillId="3" borderId="3" xfId="1" applyFont="1" applyFill="1" applyBorder="1" applyAlignment="1">
      <alignment horizontal="right" vertical="center" wrapText="1"/>
    </xf>
    <xf numFmtId="0" fontId="8" fillId="3" borderId="19" xfId="1" applyFont="1" applyFill="1" applyBorder="1" applyAlignment="1">
      <alignment horizontal="right" vertical="center" wrapText="1"/>
    </xf>
    <xf numFmtId="0" fontId="8" fillId="3" borderId="0" xfId="1" applyFont="1" applyFill="1" applyBorder="1" applyAlignment="1">
      <alignment horizontal="right" vertical="center" wrapText="1"/>
    </xf>
    <xf numFmtId="0" fontId="18" fillId="2" borderId="0" xfId="0" applyFont="1" applyFill="1" applyBorder="1" applyAlignment="1">
      <alignment horizontal="right"/>
    </xf>
    <xf numFmtId="0" fontId="12" fillId="3" borderId="0" xfId="1" applyNumberFormat="1" applyFont="1" applyFill="1" applyBorder="1" applyAlignment="1">
      <alignment horizontal="right" vertical="center"/>
    </xf>
    <xf numFmtId="0" fontId="12" fillId="3" borderId="1" xfId="1" applyFont="1" applyFill="1" applyBorder="1" applyAlignment="1">
      <alignment horizontal="right" vertical="center" wrapText="1"/>
    </xf>
    <xf numFmtId="0" fontId="4" fillId="4" borderId="25" xfId="1" applyFont="1" applyFill="1" applyBorder="1" applyAlignment="1">
      <alignment horizontal="center"/>
    </xf>
    <xf numFmtId="0" fontId="4" fillId="4" borderId="25" xfId="1" applyFont="1" applyFill="1" applyBorder="1" applyAlignment="1">
      <alignment horizontal="center" vertical="center" wrapText="1"/>
    </xf>
    <xf numFmtId="0" fontId="4" fillId="4" borderId="25" xfId="1" applyFont="1" applyFill="1" applyBorder="1" applyAlignment="1">
      <alignment horizontal="right" vertical="center"/>
    </xf>
    <xf numFmtId="0" fontId="12" fillId="2" borderId="11" xfId="1" applyFont="1" applyFill="1" applyBorder="1" applyAlignment="1">
      <alignment horizontal="right" vertical="center" wrapText="1"/>
    </xf>
    <xf numFmtId="0" fontId="12" fillId="3" borderId="11" xfId="1" applyFont="1" applyFill="1" applyBorder="1" applyAlignment="1">
      <alignment horizontal="right" vertical="center" wrapText="1"/>
    </xf>
    <xf numFmtId="0" fontId="4" fillId="2" borderId="14" xfId="1" applyFont="1" applyFill="1" applyBorder="1" applyAlignment="1">
      <alignment horizontal="right" vertical="center"/>
    </xf>
    <xf numFmtId="0" fontId="20" fillId="2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center" wrapText="1"/>
    </xf>
    <xf numFmtId="0" fontId="4" fillId="4" borderId="35" xfId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/>
    </xf>
    <xf numFmtId="0" fontId="4" fillId="4" borderId="24" xfId="1" applyFont="1" applyFill="1" applyBorder="1" applyAlignment="1">
      <alignment horizontal="right" vertical="center"/>
    </xf>
    <xf numFmtId="0" fontId="12" fillId="2" borderId="10" xfId="1" applyFont="1" applyFill="1" applyBorder="1" applyAlignment="1">
      <alignment horizontal="right" vertical="center" wrapText="1"/>
    </xf>
    <xf numFmtId="0" fontId="12" fillId="3" borderId="10" xfId="1" applyFont="1" applyFill="1" applyBorder="1" applyAlignment="1">
      <alignment horizontal="right" vertical="center" wrapText="1"/>
    </xf>
    <xf numFmtId="0" fontId="12" fillId="3" borderId="11" xfId="1" applyNumberFormat="1" applyFont="1" applyFill="1" applyBorder="1" applyAlignment="1">
      <alignment horizontal="right" vertical="center"/>
    </xf>
    <xf numFmtId="0" fontId="0" fillId="4" borderId="13" xfId="0" applyFill="1" applyBorder="1"/>
    <xf numFmtId="0" fontId="0" fillId="4" borderId="12" xfId="0" applyFill="1" applyBorder="1"/>
    <xf numFmtId="0" fontId="4" fillId="4" borderId="13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right" vertical="center" wrapText="1"/>
    </xf>
    <xf numFmtId="0" fontId="8" fillId="3" borderId="11" xfId="1" applyFont="1" applyFill="1" applyBorder="1" applyAlignment="1">
      <alignment horizontal="right" vertical="center" wrapText="1"/>
    </xf>
    <xf numFmtId="0" fontId="4" fillId="2" borderId="36" xfId="1" applyFont="1" applyFill="1" applyBorder="1" applyAlignment="1">
      <alignment horizontal="right" vertical="center"/>
    </xf>
    <xf numFmtId="0" fontId="4" fillId="4" borderId="37" xfId="1" applyFont="1" applyFill="1" applyBorder="1" applyAlignment="1">
      <alignment horizontal="right" vertical="center"/>
    </xf>
    <xf numFmtId="0" fontId="4" fillId="4" borderId="24" xfId="1" applyFont="1" applyFill="1" applyBorder="1" applyAlignment="1">
      <alignment horizontal="right" vertical="center" wrapText="1"/>
    </xf>
    <xf numFmtId="0" fontId="4" fillId="4" borderId="20" xfId="1" applyFont="1" applyFill="1" applyBorder="1" applyAlignment="1">
      <alignment horizontal="right"/>
    </xf>
    <xf numFmtId="0" fontId="4" fillId="4" borderId="21" xfId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4" borderId="25" xfId="1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10" fillId="4" borderId="18" xfId="1" applyFont="1" applyFill="1" applyBorder="1" applyAlignment="1">
      <alignment horizontal="right" vertical="center" wrapText="1"/>
    </xf>
    <xf numFmtId="0" fontId="10" fillId="4" borderId="20" xfId="1" applyFont="1" applyFill="1" applyBorder="1" applyAlignment="1">
      <alignment horizontal="right" vertical="center" wrapText="1"/>
    </xf>
    <xf numFmtId="0" fontId="11" fillId="4" borderId="21" xfId="0" applyFont="1" applyFill="1" applyBorder="1" applyAlignment="1">
      <alignment horizontal="right"/>
    </xf>
    <xf numFmtId="0" fontId="11" fillId="4" borderId="18" xfId="0" applyFont="1" applyFill="1" applyBorder="1" applyAlignment="1">
      <alignment horizontal="right"/>
    </xf>
    <xf numFmtId="0" fontId="11" fillId="4" borderId="20" xfId="0" applyFont="1" applyFill="1" applyBorder="1" applyAlignment="1">
      <alignment horizontal="right"/>
    </xf>
    <xf numFmtId="0" fontId="11" fillId="4" borderId="25" xfId="0" applyFont="1" applyFill="1" applyBorder="1" applyAlignment="1">
      <alignment horizontal="right"/>
    </xf>
    <xf numFmtId="0" fontId="11" fillId="4" borderId="24" xfId="0" applyFont="1" applyFill="1" applyBorder="1" applyAlignment="1">
      <alignment horizontal="right"/>
    </xf>
    <xf numFmtId="0" fontId="14" fillId="4" borderId="20" xfId="1" applyFont="1" applyFill="1" applyBorder="1" applyAlignment="1">
      <alignment horizontal="right" vertical="center" wrapText="1"/>
    </xf>
    <xf numFmtId="0" fontId="12" fillId="2" borderId="19" xfId="1" applyFont="1" applyFill="1" applyBorder="1" applyAlignment="1">
      <alignment horizontal="right" vertical="center" wrapText="1"/>
    </xf>
    <xf numFmtId="0" fontId="12" fillId="3" borderId="19" xfId="1" applyFont="1" applyFill="1" applyBorder="1" applyAlignment="1">
      <alignment horizontal="right" vertical="center" wrapText="1"/>
    </xf>
    <xf numFmtId="0" fontId="8" fillId="3" borderId="1" xfId="1" applyFont="1" applyFill="1" applyBorder="1" applyAlignment="1">
      <alignment horizontal="right" vertical="center" wrapText="1"/>
    </xf>
    <xf numFmtId="0" fontId="8" fillId="2" borderId="5" xfId="1" applyFont="1" applyFill="1" applyBorder="1" applyAlignment="1">
      <alignment horizontal="right" vertical="center" wrapText="1"/>
    </xf>
    <xf numFmtId="0" fontId="14" fillId="4" borderId="18" xfId="1" applyFont="1" applyFill="1" applyBorder="1" applyAlignment="1">
      <alignment horizontal="right" vertical="center" wrapText="1"/>
    </xf>
    <xf numFmtId="0" fontId="2" fillId="4" borderId="20" xfId="0" applyFont="1" applyFill="1" applyBorder="1" applyAlignment="1">
      <alignment horizontal="right" vertical="center"/>
    </xf>
    <xf numFmtId="0" fontId="14" fillId="4" borderId="21" xfId="1" applyFont="1" applyFill="1" applyBorder="1" applyAlignment="1">
      <alignment horizontal="right" vertical="center" wrapText="1"/>
    </xf>
    <xf numFmtId="0" fontId="2" fillId="4" borderId="20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center"/>
    </xf>
    <xf numFmtId="0" fontId="8" fillId="4" borderId="4" xfId="1" applyFont="1" applyFill="1" applyBorder="1" applyAlignment="1">
      <alignment horizontal="center" vertical="center"/>
    </xf>
    <xf numFmtId="0" fontId="26" fillId="4" borderId="0" xfId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right"/>
    </xf>
    <xf numFmtId="0" fontId="19" fillId="4" borderId="31" xfId="0" applyFont="1" applyFill="1" applyBorder="1" applyAlignment="1">
      <alignment horizontal="right"/>
    </xf>
    <xf numFmtId="0" fontId="14" fillId="4" borderId="25" xfId="1" applyFont="1" applyFill="1" applyBorder="1" applyAlignment="1">
      <alignment horizontal="right" vertical="center" wrapText="1"/>
    </xf>
    <xf numFmtId="0" fontId="14" fillId="4" borderId="24" xfId="1" applyFont="1" applyFill="1" applyBorder="1" applyAlignment="1">
      <alignment horizontal="right" vertical="center" wrapText="1"/>
    </xf>
    <xf numFmtId="1" fontId="13" fillId="2" borderId="3" xfId="1" applyNumberFormat="1" applyFont="1" applyFill="1" applyBorder="1" applyAlignment="1">
      <alignment horizontal="right"/>
    </xf>
    <xf numFmtId="1" fontId="13" fillId="2" borderId="0" xfId="1" applyNumberFormat="1" applyFont="1" applyFill="1" applyBorder="1" applyAlignment="1">
      <alignment horizontal="right"/>
    </xf>
    <xf numFmtId="1" fontId="13" fillId="2" borderId="19" xfId="1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0" fontId="7" fillId="2" borderId="19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/>
    </xf>
    <xf numFmtId="1" fontId="2" fillId="2" borderId="11" xfId="0" applyNumberFormat="1" applyFont="1" applyFill="1" applyBorder="1" applyAlignment="1">
      <alignment horizontal="right"/>
    </xf>
    <xf numFmtId="1" fontId="13" fillId="3" borderId="3" xfId="1" applyNumberFormat="1" applyFont="1" applyFill="1" applyBorder="1" applyAlignment="1">
      <alignment horizontal="right" vertical="center"/>
    </xf>
    <xf numFmtId="1" fontId="13" fillId="3" borderId="0" xfId="1" applyNumberFormat="1" applyFont="1" applyFill="1" applyBorder="1" applyAlignment="1">
      <alignment horizontal="right" vertical="center"/>
    </xf>
    <xf numFmtId="1" fontId="13" fillId="3" borderId="19" xfId="1" applyNumberFormat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right"/>
    </xf>
    <xf numFmtId="0" fontId="7" fillId="3" borderId="10" xfId="0" applyFont="1" applyFill="1" applyBorder="1" applyAlignment="1">
      <alignment horizontal="right"/>
    </xf>
    <xf numFmtId="0" fontId="7" fillId="3" borderId="19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right"/>
    </xf>
    <xf numFmtId="1" fontId="2" fillId="3" borderId="11" xfId="0" applyNumberFormat="1" applyFont="1" applyFill="1" applyBorder="1" applyAlignment="1">
      <alignment horizontal="right"/>
    </xf>
    <xf numFmtId="1" fontId="13" fillId="2" borderId="3" xfId="1" applyNumberFormat="1" applyFont="1" applyFill="1" applyBorder="1" applyAlignment="1">
      <alignment horizontal="right" vertical="center"/>
    </xf>
    <xf numFmtId="1" fontId="13" fillId="2" borderId="0" xfId="1" applyNumberFormat="1" applyFont="1" applyFill="1" applyBorder="1" applyAlignment="1">
      <alignment horizontal="right" vertical="center"/>
    </xf>
    <xf numFmtId="1" fontId="13" fillId="2" borderId="19" xfId="1" applyNumberFormat="1" applyFont="1" applyFill="1" applyBorder="1" applyAlignment="1">
      <alignment horizontal="right" vertical="center"/>
    </xf>
    <xf numFmtId="0" fontId="2" fillId="3" borderId="16" xfId="0" applyFon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4" fillId="4" borderId="26" xfId="1" applyFont="1" applyFill="1" applyBorder="1" applyAlignment="1">
      <alignment horizontal="center" vertical="top"/>
    </xf>
    <xf numFmtId="0" fontId="24" fillId="4" borderId="27" xfId="1" applyFont="1" applyFill="1" applyBorder="1" applyAlignment="1">
      <alignment horizontal="center" vertical="top"/>
    </xf>
    <xf numFmtId="0" fontId="24" fillId="4" borderId="29" xfId="1" applyFont="1" applyFill="1" applyBorder="1" applyAlignment="1">
      <alignment horizontal="center" vertical="top"/>
    </xf>
    <xf numFmtId="0" fontId="24" fillId="4" borderId="30" xfId="1" applyFont="1" applyFill="1" applyBorder="1" applyAlignment="1">
      <alignment horizontal="center" vertical="top"/>
    </xf>
  </cellXfs>
  <cellStyles count="43">
    <cellStyle name="Comma 2" xfId="6"/>
    <cellStyle name="Hyperlink" xfId="42" builtinId="8"/>
    <cellStyle name="Normal" xfId="0" builtinId="0"/>
    <cellStyle name="Normal 10" xfId="20"/>
    <cellStyle name="Normal 2 10" xfId="36"/>
    <cellStyle name="Normal 2 11" xfId="38"/>
    <cellStyle name="Normal 2 2" xfId="1"/>
    <cellStyle name="Normal 2 3" xfId="2"/>
    <cellStyle name="Normal 2 3 2" xfId="7"/>
    <cellStyle name="Normal 2 3 3" xfId="33"/>
    <cellStyle name="Normal 2 3 4" xfId="37"/>
    <cellStyle name="Normal 2 3 5" xfId="39"/>
    <cellStyle name="Normal 2 3 6" xfId="40"/>
    <cellStyle name="Normal 2 3 7" xfId="41"/>
    <cellStyle name="Normal 2 4" xfId="17"/>
    <cellStyle name="Normal 2 5" xfId="22"/>
    <cellStyle name="Normal 2 5 2" xfId="23"/>
    <cellStyle name="Normal 2 6" xfId="25"/>
    <cellStyle name="Normal 2 7" xfId="32"/>
    <cellStyle name="Normal 2 8" xfId="35"/>
    <cellStyle name="Normal 2 9" xfId="34"/>
    <cellStyle name="Normal 3" xfId="3"/>
    <cellStyle name="Normal 3 2" xfId="4"/>
    <cellStyle name="Normal 3 2 2" xfId="5"/>
    <cellStyle name="Normal 3 2 3" xfId="26"/>
    <cellStyle name="Normal 3 3" xfId="15"/>
    <cellStyle name="Normal 3 3 2" xfId="28"/>
    <cellStyle name="Normal 3 4" xfId="24"/>
    <cellStyle name="Normal 4" xfId="8"/>
    <cellStyle name="Normal 4 2" xfId="9"/>
    <cellStyle name="Normal 5" xfId="10"/>
    <cellStyle name="Normal 6" xfId="11"/>
    <cellStyle name="Normal 7" xfId="12"/>
    <cellStyle name="Normal 7 2" xfId="19"/>
    <cellStyle name="Normal 7 3" xfId="29"/>
    <cellStyle name="Normal 7 4" xfId="30"/>
    <cellStyle name="Normal 7 5" xfId="31"/>
    <cellStyle name="Normal 8" xfId="16"/>
    <cellStyle name="Normal 8 2" xfId="18"/>
    <cellStyle name="Normal 9" xfId="21"/>
    <cellStyle name="Percent 2" xfId="13"/>
    <cellStyle name="Percent 3" xfId="14"/>
    <cellStyle name="Percent 4" xf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Odisha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S40"/>
  <sheetViews>
    <sheetView view="pageBreakPreview" zoomScaleSheetLayoutView="100" workbookViewId="0">
      <selection activeCell="J4" sqref="J4"/>
    </sheetView>
  </sheetViews>
  <sheetFormatPr defaultRowHeight="15"/>
  <cols>
    <col min="1" max="1" width="10" customWidth="1"/>
    <col min="2" max="2" width="24.42578125" customWidth="1"/>
    <col min="3" max="4" width="15.28515625" customWidth="1"/>
    <col min="5" max="5" width="14.140625" customWidth="1"/>
    <col min="6" max="6" width="13.85546875" customWidth="1"/>
    <col min="7" max="7" width="12.5703125" customWidth="1"/>
    <col min="8" max="8" width="14.42578125" customWidth="1"/>
    <col min="9" max="9" width="13" customWidth="1"/>
    <col min="10" max="10" width="13.28515625" customWidth="1"/>
    <col min="11" max="11" width="11.85546875" customWidth="1"/>
    <col min="12" max="12" width="18.140625" customWidth="1"/>
    <col min="13" max="13" width="18.7109375" customWidth="1"/>
    <col min="14" max="15" width="13.28515625" customWidth="1"/>
    <col min="16" max="16" width="12.85546875" customWidth="1"/>
    <col min="17" max="17" width="11" customWidth="1"/>
    <col min="18" max="18" width="10.85546875" customWidth="1"/>
    <col min="19" max="19" width="14.140625" customWidth="1"/>
  </cols>
  <sheetData>
    <row r="1" spans="1:22" ht="15.75">
      <c r="A1" s="134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5"/>
      <c r="L1" s="134" t="s">
        <v>0</v>
      </c>
      <c r="M1" s="131"/>
      <c r="N1" s="131"/>
      <c r="O1" s="131"/>
      <c r="P1" s="131"/>
      <c r="Q1" s="131"/>
      <c r="R1" s="131"/>
      <c r="S1" s="135"/>
      <c r="T1" s="35"/>
      <c r="U1" s="35"/>
      <c r="V1" s="35"/>
    </row>
    <row r="2" spans="1:22" ht="15.75">
      <c r="A2" s="136" t="s">
        <v>103</v>
      </c>
      <c r="B2" s="132"/>
      <c r="C2" s="132"/>
      <c r="D2" s="132"/>
      <c r="E2" s="132"/>
      <c r="F2" s="132"/>
      <c r="G2" s="132"/>
      <c r="H2" s="132"/>
      <c r="I2" s="132"/>
      <c r="J2" s="132"/>
      <c r="K2" s="137"/>
      <c r="L2" s="136" t="s">
        <v>103</v>
      </c>
      <c r="M2" s="132"/>
      <c r="N2" s="132"/>
      <c r="O2" s="132"/>
      <c r="P2" s="132"/>
      <c r="Q2" s="132"/>
      <c r="R2" s="132"/>
      <c r="S2" s="137"/>
      <c r="T2" s="35"/>
      <c r="U2" s="35"/>
      <c r="V2" s="35"/>
    </row>
    <row r="3" spans="1:22">
      <c r="A3" s="2"/>
      <c r="B3" s="1"/>
      <c r="C3" s="1"/>
      <c r="D3" s="1"/>
      <c r="E3" s="1"/>
      <c r="F3" s="1"/>
      <c r="G3" s="1"/>
      <c r="H3" s="1"/>
      <c r="I3" s="1"/>
      <c r="J3" s="1"/>
      <c r="K3" s="3"/>
      <c r="L3" s="2"/>
      <c r="M3" s="1"/>
      <c r="N3" s="1"/>
      <c r="O3" s="1"/>
      <c r="P3" s="1"/>
      <c r="Q3" s="1"/>
      <c r="R3" s="1"/>
      <c r="S3" s="3"/>
    </row>
    <row r="4" spans="1:22">
      <c r="A4" s="62"/>
      <c r="B4" s="63"/>
      <c r="C4" s="63"/>
      <c r="D4" s="63"/>
      <c r="E4" s="63"/>
      <c r="F4" s="63"/>
      <c r="G4" s="63"/>
      <c r="H4" s="63"/>
      <c r="I4" s="63"/>
      <c r="J4" s="63" t="s">
        <v>1</v>
      </c>
      <c r="K4" s="138"/>
      <c r="L4" s="141" t="s">
        <v>1</v>
      </c>
      <c r="M4" s="142"/>
      <c r="N4" s="142"/>
      <c r="O4" s="142"/>
      <c r="P4" s="142"/>
      <c r="Q4" s="142"/>
      <c r="R4" s="142"/>
      <c r="S4" s="143"/>
    </row>
    <row r="5" spans="1:22">
      <c r="A5" s="144" t="s">
        <v>5</v>
      </c>
      <c r="B5" s="145" t="s">
        <v>6</v>
      </c>
      <c r="C5" s="146"/>
      <c r="D5" s="146" t="s">
        <v>7</v>
      </c>
      <c r="E5" s="146"/>
      <c r="F5" s="146" t="s">
        <v>8</v>
      </c>
      <c r="G5" s="146"/>
      <c r="H5" s="146" t="s">
        <v>9</v>
      </c>
      <c r="I5" s="146"/>
      <c r="J5" s="146" t="s">
        <v>10</v>
      </c>
      <c r="K5" s="147"/>
      <c r="L5" s="148" t="s">
        <v>11</v>
      </c>
      <c r="M5" s="149"/>
      <c r="N5" s="146" t="s">
        <v>2</v>
      </c>
      <c r="O5" s="146"/>
      <c r="P5" s="146" t="s">
        <v>3</v>
      </c>
      <c r="Q5" s="146"/>
      <c r="R5" s="146" t="s">
        <v>4</v>
      </c>
      <c r="S5" s="147"/>
    </row>
    <row r="6" spans="1:22">
      <c r="A6" s="150"/>
      <c r="B6" s="151" t="s">
        <v>12</v>
      </c>
      <c r="C6" s="151" t="s">
        <v>10</v>
      </c>
      <c r="D6" s="151" t="s">
        <v>12</v>
      </c>
      <c r="E6" s="151" t="s">
        <v>10</v>
      </c>
      <c r="F6" s="151" t="s">
        <v>12</v>
      </c>
      <c r="G6" s="151" t="s">
        <v>10</v>
      </c>
      <c r="H6" s="151" t="s">
        <v>12</v>
      </c>
      <c r="I6" s="151" t="s">
        <v>10</v>
      </c>
      <c r="J6" s="151" t="s">
        <v>12</v>
      </c>
      <c r="K6" s="152" t="s">
        <v>10</v>
      </c>
      <c r="L6" s="150" t="s">
        <v>12</v>
      </c>
      <c r="M6" s="151" t="s">
        <v>10</v>
      </c>
      <c r="N6" s="151" t="s">
        <v>12</v>
      </c>
      <c r="O6" s="151" t="s">
        <v>10</v>
      </c>
      <c r="P6" s="151" t="s">
        <v>12</v>
      </c>
      <c r="Q6" s="151" t="s">
        <v>10</v>
      </c>
      <c r="R6" s="151" t="s">
        <v>12</v>
      </c>
      <c r="S6" s="152" t="s">
        <v>10</v>
      </c>
    </row>
    <row r="7" spans="1:22">
      <c r="A7" s="144">
        <v>1</v>
      </c>
      <c r="B7" s="149">
        <v>2</v>
      </c>
      <c r="C7" s="149">
        <v>3</v>
      </c>
      <c r="D7" s="149">
        <v>4</v>
      </c>
      <c r="E7" s="149">
        <v>5</v>
      </c>
      <c r="F7" s="149">
        <v>6</v>
      </c>
      <c r="G7" s="149">
        <v>7</v>
      </c>
      <c r="H7" s="149">
        <v>8</v>
      </c>
      <c r="I7" s="149">
        <v>9</v>
      </c>
      <c r="J7" s="149">
        <v>10</v>
      </c>
      <c r="K7" s="153">
        <v>11</v>
      </c>
      <c r="L7" s="144">
        <v>12</v>
      </c>
      <c r="M7" s="149">
        <v>13</v>
      </c>
      <c r="N7" s="149">
        <v>14</v>
      </c>
      <c r="O7" s="149">
        <v>15</v>
      </c>
      <c r="P7" s="149">
        <v>16</v>
      </c>
      <c r="Q7" s="149">
        <v>17</v>
      </c>
      <c r="R7" s="149">
        <v>18</v>
      </c>
      <c r="S7" s="153">
        <v>19</v>
      </c>
    </row>
    <row r="8" spans="1:22">
      <c r="A8" s="154" t="s">
        <v>13</v>
      </c>
      <c r="B8" s="155">
        <v>3.8</v>
      </c>
      <c r="C8" s="155">
        <v>9.9</v>
      </c>
      <c r="D8" s="155">
        <v>7.4</v>
      </c>
      <c r="E8" s="156">
        <v>19</v>
      </c>
      <c r="F8" s="155">
        <v>17.5</v>
      </c>
      <c r="G8" s="155">
        <v>42.8</v>
      </c>
      <c r="H8" s="155">
        <v>49.8</v>
      </c>
      <c r="I8" s="155">
        <v>113.8</v>
      </c>
      <c r="J8" s="155">
        <f>+B8+D8+F8+H8</f>
        <v>78.5</v>
      </c>
      <c r="K8" s="157">
        <f>+C8+E8+G8+I8</f>
        <v>185.5</v>
      </c>
      <c r="L8" s="158">
        <v>3182503</v>
      </c>
      <c r="M8" s="155">
        <v>8626332</v>
      </c>
      <c r="N8" s="155" t="s">
        <v>26</v>
      </c>
      <c r="O8" s="155" t="s">
        <v>26</v>
      </c>
      <c r="P8" s="155" t="s">
        <v>26</v>
      </c>
      <c r="Q8" s="155" t="s">
        <v>26</v>
      </c>
      <c r="R8" s="155" t="s">
        <v>26</v>
      </c>
      <c r="S8" s="157" t="s">
        <v>26</v>
      </c>
    </row>
    <row r="9" spans="1:22">
      <c r="A9" s="154" t="s">
        <v>14</v>
      </c>
      <c r="B9" s="159">
        <v>4.2</v>
      </c>
      <c r="C9" s="159">
        <v>10.5</v>
      </c>
      <c r="D9" s="159">
        <v>7.9</v>
      </c>
      <c r="E9" s="159">
        <v>20.100000000000001</v>
      </c>
      <c r="F9" s="159">
        <v>18.7</v>
      </c>
      <c r="G9" s="159">
        <v>44.8</v>
      </c>
      <c r="H9" s="159">
        <v>50.3</v>
      </c>
      <c r="I9" s="159">
        <v>113.9</v>
      </c>
      <c r="J9" s="159">
        <f t="shared" ref="J9:J19" si="0">+B9+D9+F9+H9</f>
        <v>81.099999999999994</v>
      </c>
      <c r="K9" s="160">
        <f t="shared" ref="K9:K19" si="1">+C9+E9+G9+I9</f>
        <v>189.3</v>
      </c>
      <c r="L9" s="161">
        <v>3746409</v>
      </c>
      <c r="M9" s="159">
        <v>9541826</v>
      </c>
      <c r="N9" s="159" t="s">
        <v>26</v>
      </c>
      <c r="O9" s="159" t="s">
        <v>26</v>
      </c>
      <c r="P9" s="159" t="s">
        <v>26</v>
      </c>
      <c r="Q9" s="159" t="s">
        <v>26</v>
      </c>
      <c r="R9" s="159" t="s">
        <v>26</v>
      </c>
      <c r="S9" s="160" t="s">
        <v>26</v>
      </c>
    </row>
    <row r="10" spans="1:22">
      <c r="A10" s="154" t="s">
        <v>15</v>
      </c>
      <c r="B10" s="155">
        <v>4.7</v>
      </c>
      <c r="C10" s="155">
        <v>11.4</v>
      </c>
      <c r="D10" s="156">
        <v>9</v>
      </c>
      <c r="E10" s="155">
        <v>21.8</v>
      </c>
      <c r="F10" s="155">
        <v>20.6</v>
      </c>
      <c r="G10" s="155">
        <v>46.9</v>
      </c>
      <c r="H10" s="155">
        <v>57.3</v>
      </c>
      <c r="I10" s="155">
        <v>122.4</v>
      </c>
      <c r="J10" s="155">
        <f t="shared" si="0"/>
        <v>91.6</v>
      </c>
      <c r="K10" s="157">
        <f t="shared" si="1"/>
        <v>202.5</v>
      </c>
      <c r="L10" s="158">
        <v>4035000</v>
      </c>
      <c r="M10" s="155">
        <v>10716558</v>
      </c>
      <c r="N10" s="155" t="s">
        <v>26</v>
      </c>
      <c r="O10" s="155" t="s">
        <v>26</v>
      </c>
      <c r="P10" s="155" t="s">
        <v>26</v>
      </c>
      <c r="Q10" s="155" t="s">
        <v>26</v>
      </c>
      <c r="R10" s="155" t="s">
        <v>26</v>
      </c>
      <c r="S10" s="157" t="s">
        <v>26</v>
      </c>
    </row>
    <row r="11" spans="1:22">
      <c r="A11" s="154" t="s">
        <v>16</v>
      </c>
      <c r="B11" s="159">
        <v>4.8</v>
      </c>
      <c r="C11" s="159">
        <v>11.7</v>
      </c>
      <c r="D11" s="159">
        <v>9.6</v>
      </c>
      <c r="E11" s="159">
        <v>23.3</v>
      </c>
      <c r="F11" s="159">
        <v>21.5</v>
      </c>
      <c r="G11" s="159">
        <v>48.8</v>
      </c>
      <c r="H11" s="159">
        <v>59.9</v>
      </c>
      <c r="I11" s="159">
        <v>128.30000000000001</v>
      </c>
      <c r="J11" s="159">
        <f t="shared" si="0"/>
        <v>95.8</v>
      </c>
      <c r="K11" s="160">
        <f t="shared" si="1"/>
        <v>212.10000000000002</v>
      </c>
      <c r="L11" s="161">
        <v>4156379</v>
      </c>
      <c r="M11" s="159">
        <v>11200584</v>
      </c>
      <c r="N11" s="159" t="s">
        <v>26</v>
      </c>
      <c r="O11" s="159" t="s">
        <v>26</v>
      </c>
      <c r="P11" s="159" t="s">
        <v>26</v>
      </c>
      <c r="Q11" s="159" t="s">
        <v>26</v>
      </c>
      <c r="R11" s="159" t="s">
        <v>26</v>
      </c>
      <c r="S11" s="160" t="s">
        <v>26</v>
      </c>
    </row>
    <row r="12" spans="1:22">
      <c r="A12" s="154" t="s">
        <v>17</v>
      </c>
      <c r="B12" s="155">
        <v>5.3</v>
      </c>
      <c r="C12" s="155">
        <v>12.7</v>
      </c>
      <c r="D12" s="155">
        <v>10.1</v>
      </c>
      <c r="E12" s="155">
        <v>24.3</v>
      </c>
      <c r="F12" s="155">
        <v>22.7</v>
      </c>
      <c r="G12" s="155">
        <v>51.2</v>
      </c>
      <c r="H12" s="155">
        <v>61.1</v>
      </c>
      <c r="I12" s="155">
        <v>130.80000000000001</v>
      </c>
      <c r="J12" s="155">
        <f t="shared" si="0"/>
        <v>99.199999999999989</v>
      </c>
      <c r="K12" s="157">
        <f t="shared" si="1"/>
        <v>219</v>
      </c>
      <c r="L12" s="158">
        <v>4840229</v>
      </c>
      <c r="M12" s="155">
        <v>13032186</v>
      </c>
      <c r="N12" s="155" t="s">
        <v>26</v>
      </c>
      <c r="O12" s="155" t="s">
        <v>26</v>
      </c>
      <c r="P12" s="155" t="s">
        <v>26</v>
      </c>
      <c r="Q12" s="155" t="s">
        <v>26</v>
      </c>
      <c r="R12" s="155" t="s">
        <v>26</v>
      </c>
      <c r="S12" s="157" t="s">
        <v>26</v>
      </c>
    </row>
    <row r="13" spans="1:22">
      <c r="A13" s="154" t="s">
        <v>18</v>
      </c>
      <c r="B13" s="159">
        <v>5.6</v>
      </c>
      <c r="C13" s="159">
        <v>13.4</v>
      </c>
      <c r="D13" s="159">
        <v>10.5</v>
      </c>
      <c r="E13" s="162">
        <v>25</v>
      </c>
      <c r="F13" s="159">
        <v>23.3</v>
      </c>
      <c r="G13" s="159">
        <v>52.2</v>
      </c>
      <c r="H13" s="159">
        <v>61.6</v>
      </c>
      <c r="I13" s="159">
        <v>132.1</v>
      </c>
      <c r="J13" s="159">
        <f t="shared" si="0"/>
        <v>101</v>
      </c>
      <c r="K13" s="160">
        <f t="shared" si="1"/>
        <v>222.7</v>
      </c>
      <c r="L13" s="161">
        <v>5491818</v>
      </c>
      <c r="M13" s="159">
        <v>14323566</v>
      </c>
      <c r="N13" s="159" t="s">
        <v>26</v>
      </c>
      <c r="O13" s="159" t="s">
        <v>26</v>
      </c>
      <c r="P13" s="159" t="s">
        <v>26</v>
      </c>
      <c r="Q13" s="159" t="s">
        <v>26</v>
      </c>
      <c r="R13" s="159" t="s">
        <v>26</v>
      </c>
      <c r="S13" s="160" t="s">
        <v>26</v>
      </c>
    </row>
    <row r="14" spans="1:22">
      <c r="A14" s="154" t="s">
        <v>19</v>
      </c>
      <c r="B14" s="156">
        <v>6</v>
      </c>
      <c r="C14" s="156">
        <v>14</v>
      </c>
      <c r="D14" s="156">
        <v>11</v>
      </c>
      <c r="E14" s="155">
        <v>25.9</v>
      </c>
      <c r="F14" s="155">
        <v>24.6</v>
      </c>
      <c r="G14" s="155">
        <v>54.5</v>
      </c>
      <c r="H14" s="155">
        <v>62.6</v>
      </c>
      <c r="I14" s="155">
        <v>133.69999999999999</v>
      </c>
      <c r="J14" s="155">
        <f t="shared" si="0"/>
        <v>104.2</v>
      </c>
      <c r="K14" s="157">
        <f t="shared" si="1"/>
        <v>228.1</v>
      </c>
      <c r="L14" s="158">
        <v>5959204</v>
      </c>
      <c r="M14" s="155">
        <v>15552519</v>
      </c>
      <c r="N14" s="155" t="s">
        <v>26</v>
      </c>
      <c r="O14" s="155" t="s">
        <v>26</v>
      </c>
      <c r="P14" s="155" t="s">
        <v>26</v>
      </c>
      <c r="Q14" s="155" t="s">
        <v>26</v>
      </c>
      <c r="R14" s="155" t="s">
        <v>26</v>
      </c>
      <c r="S14" s="157" t="s">
        <v>26</v>
      </c>
    </row>
    <row r="15" spans="1:22">
      <c r="A15" s="154" t="s">
        <v>20</v>
      </c>
      <c r="B15" s="162">
        <v>7</v>
      </c>
      <c r="C15" s="159">
        <v>16.3</v>
      </c>
      <c r="D15" s="159">
        <v>12.3</v>
      </c>
      <c r="E15" s="159">
        <v>28.2</v>
      </c>
      <c r="F15" s="159">
        <v>26.2</v>
      </c>
      <c r="G15" s="159">
        <v>57.3</v>
      </c>
      <c r="H15" s="159">
        <v>64.400000000000006</v>
      </c>
      <c r="I15" s="159">
        <v>135.5</v>
      </c>
      <c r="J15" s="159">
        <f t="shared" si="0"/>
        <v>109.9</v>
      </c>
      <c r="K15" s="160">
        <f t="shared" si="1"/>
        <v>237.3</v>
      </c>
      <c r="L15" s="161">
        <v>6637326</v>
      </c>
      <c r="M15" s="159">
        <v>17211216</v>
      </c>
      <c r="N15" s="159" t="s">
        <v>26</v>
      </c>
      <c r="O15" s="159" t="s">
        <v>26</v>
      </c>
      <c r="P15" s="159" t="s">
        <v>26</v>
      </c>
      <c r="Q15" s="159" t="s">
        <v>26</v>
      </c>
      <c r="R15" s="159" t="s">
        <v>26</v>
      </c>
      <c r="S15" s="160" t="s">
        <v>26</v>
      </c>
    </row>
    <row r="16" spans="1:22">
      <c r="A16" s="154" t="s">
        <v>21</v>
      </c>
      <c r="B16" s="155">
        <v>7.4</v>
      </c>
      <c r="C16" s="155">
        <v>16.899999999999999</v>
      </c>
      <c r="D16" s="156">
        <v>13</v>
      </c>
      <c r="E16" s="155">
        <v>29.4</v>
      </c>
      <c r="F16" s="156">
        <v>27</v>
      </c>
      <c r="G16" s="155">
        <v>58.4</v>
      </c>
      <c r="H16" s="155">
        <v>64.7</v>
      </c>
      <c r="I16" s="155">
        <v>135.30000000000001</v>
      </c>
      <c r="J16" s="155">
        <f t="shared" si="0"/>
        <v>112.1</v>
      </c>
      <c r="K16" s="157">
        <f t="shared" si="1"/>
        <v>240</v>
      </c>
      <c r="L16" s="158">
        <v>7272515</v>
      </c>
      <c r="M16" s="155">
        <v>18500325</v>
      </c>
      <c r="N16" s="155" t="s">
        <v>26</v>
      </c>
      <c r="O16" s="155" t="s">
        <v>26</v>
      </c>
      <c r="P16" s="155" t="s">
        <v>26</v>
      </c>
      <c r="Q16" s="155" t="s">
        <v>26</v>
      </c>
      <c r="R16" s="155" t="s">
        <v>26</v>
      </c>
      <c r="S16" s="157" t="s">
        <v>26</v>
      </c>
    </row>
    <row r="17" spans="1:149">
      <c r="A17" s="154" t="s">
        <v>22</v>
      </c>
      <c r="B17" s="159">
        <v>7.9</v>
      </c>
      <c r="C17" s="159">
        <v>17.8</v>
      </c>
      <c r="D17" s="159">
        <v>13.8</v>
      </c>
      <c r="E17" s="159">
        <v>30.7</v>
      </c>
      <c r="F17" s="159">
        <v>27.8</v>
      </c>
      <c r="G17" s="159">
        <v>59.5</v>
      </c>
      <c r="H17" s="159">
        <v>63.9</v>
      </c>
      <c r="I17" s="159">
        <v>133.6</v>
      </c>
      <c r="J17" s="159">
        <f t="shared" si="0"/>
        <v>113.4</v>
      </c>
      <c r="K17" s="160">
        <f t="shared" si="1"/>
        <v>241.6</v>
      </c>
      <c r="L17" s="161">
        <v>8296140</v>
      </c>
      <c r="M17" s="159">
        <v>20740740</v>
      </c>
      <c r="N17" s="159" t="s">
        <v>26</v>
      </c>
      <c r="O17" s="159" t="s">
        <v>26</v>
      </c>
      <c r="P17" s="159" t="s">
        <v>26</v>
      </c>
      <c r="Q17" s="159" t="s">
        <v>26</v>
      </c>
      <c r="R17" s="159" t="s">
        <v>26</v>
      </c>
      <c r="S17" s="160" t="s">
        <v>26</v>
      </c>
    </row>
    <row r="18" spans="1:149">
      <c r="A18" s="154" t="s">
        <v>23</v>
      </c>
      <c r="B18" s="155">
        <v>8.6</v>
      </c>
      <c r="C18" s="155">
        <v>19.5</v>
      </c>
      <c r="D18" s="155">
        <v>14.3</v>
      </c>
      <c r="E18" s="155">
        <v>31.9</v>
      </c>
      <c r="F18" s="155">
        <v>29.2</v>
      </c>
      <c r="G18" s="155">
        <v>61.9</v>
      </c>
      <c r="H18" s="155">
        <v>64.599999999999994</v>
      </c>
      <c r="I18" s="155">
        <v>134.80000000000001</v>
      </c>
      <c r="J18" s="155">
        <f t="shared" si="0"/>
        <v>116.69999999999999</v>
      </c>
      <c r="K18" s="157">
        <f t="shared" si="1"/>
        <v>248.10000000000002</v>
      </c>
      <c r="L18" s="158">
        <v>12033190</v>
      </c>
      <c r="M18" s="155">
        <v>27499749</v>
      </c>
      <c r="N18" s="155">
        <v>2014247</v>
      </c>
      <c r="O18" s="155">
        <v>5192741</v>
      </c>
      <c r="P18" s="155">
        <v>5242555</v>
      </c>
      <c r="Q18" s="155">
        <v>11551516</v>
      </c>
      <c r="R18" s="155">
        <v>502057</v>
      </c>
      <c r="S18" s="157">
        <v>1634280</v>
      </c>
    </row>
    <row r="19" spans="1:149">
      <c r="A19" s="154" t="s">
        <v>24</v>
      </c>
      <c r="B19" s="159">
        <v>9.4</v>
      </c>
      <c r="C19" s="162">
        <v>21</v>
      </c>
      <c r="D19" s="159">
        <v>15.5</v>
      </c>
      <c r="E19" s="159">
        <v>34.1</v>
      </c>
      <c r="F19" s="159">
        <v>29.9</v>
      </c>
      <c r="G19" s="162">
        <v>63</v>
      </c>
      <c r="H19" s="159">
        <v>67.2</v>
      </c>
      <c r="I19" s="159">
        <v>139.9</v>
      </c>
      <c r="J19" s="162">
        <f t="shared" si="0"/>
        <v>122</v>
      </c>
      <c r="K19" s="163">
        <f t="shared" si="1"/>
        <v>258</v>
      </c>
      <c r="L19" s="161">
        <v>13010858</v>
      </c>
      <c r="M19" s="159">
        <v>29184331</v>
      </c>
      <c r="N19" s="159">
        <v>2193825</v>
      </c>
      <c r="O19" s="159">
        <v>5516290</v>
      </c>
      <c r="P19" s="159">
        <v>7620190</v>
      </c>
      <c r="Q19" s="159">
        <v>16305370</v>
      </c>
      <c r="R19" s="159">
        <v>591532</v>
      </c>
      <c r="S19" s="160">
        <v>1814221</v>
      </c>
    </row>
    <row r="20" spans="1:149">
      <c r="A20" s="154" t="s">
        <v>25</v>
      </c>
      <c r="B20" s="155">
        <v>9.3000000000000007</v>
      </c>
      <c r="C20" s="156">
        <v>19.899999999999999</v>
      </c>
      <c r="D20" s="155">
        <v>16.3</v>
      </c>
      <c r="E20" s="155">
        <v>34.6</v>
      </c>
      <c r="F20" s="155">
        <v>31.7</v>
      </c>
      <c r="G20" s="156">
        <v>64.900000000000006</v>
      </c>
      <c r="H20" s="155">
        <v>65.2</v>
      </c>
      <c r="I20" s="155">
        <v>134.80000000000001</v>
      </c>
      <c r="J20" s="156">
        <v>122.5</v>
      </c>
      <c r="K20" s="164">
        <v>254.20000000000002</v>
      </c>
      <c r="L20" s="158">
        <v>13300719</v>
      </c>
      <c r="M20" s="155">
        <v>29629022</v>
      </c>
      <c r="N20" s="155">
        <v>2298510</v>
      </c>
      <c r="O20" s="155">
        <v>5699208</v>
      </c>
      <c r="P20" s="155">
        <v>7944090</v>
      </c>
      <c r="Q20" s="155">
        <v>16852663</v>
      </c>
      <c r="R20" s="155">
        <v>581724</v>
      </c>
      <c r="S20" s="157">
        <v>1839676</v>
      </c>
    </row>
    <row r="21" spans="1:149">
      <c r="A21" s="154" t="s">
        <v>112</v>
      </c>
      <c r="B21" s="159">
        <v>10.5</v>
      </c>
      <c r="C21" s="159">
        <v>22.3</v>
      </c>
      <c r="D21" s="159">
        <v>17.600000000000001</v>
      </c>
      <c r="E21" s="159">
        <v>37.299999999999997</v>
      </c>
      <c r="F21" s="159">
        <v>32.299999999999997</v>
      </c>
      <c r="G21" s="159">
        <v>66.5</v>
      </c>
      <c r="H21" s="159">
        <v>63.8</v>
      </c>
      <c r="I21" s="159">
        <v>132.4</v>
      </c>
      <c r="J21" s="159">
        <v>124.3</v>
      </c>
      <c r="K21" s="160">
        <f>C21+E21+G21+I21</f>
        <v>258.5</v>
      </c>
      <c r="L21" s="161">
        <f>N21+P21+R21</f>
        <v>13630909</v>
      </c>
      <c r="M21" s="159">
        <f>O21+Q21+S21</f>
        <v>30055720</v>
      </c>
      <c r="N21" s="159">
        <v>2715951</v>
      </c>
      <c r="O21" s="159">
        <v>6379598</v>
      </c>
      <c r="P21" s="159">
        <v>10344709</v>
      </c>
      <c r="Q21" s="159">
        <v>21763366</v>
      </c>
      <c r="R21" s="159">
        <v>570249</v>
      </c>
      <c r="S21" s="160">
        <v>1912756</v>
      </c>
    </row>
    <row r="22" spans="1:149">
      <c r="A22" s="154" t="s">
        <v>110</v>
      </c>
      <c r="B22" s="156">
        <v>11.06</v>
      </c>
      <c r="C22" s="156">
        <v>23.5017</v>
      </c>
      <c r="D22" s="156">
        <v>18.18</v>
      </c>
      <c r="E22" s="156">
        <v>38.301000000000002</v>
      </c>
      <c r="F22" s="156">
        <v>32.659999999999997</v>
      </c>
      <c r="G22" s="156">
        <v>67.165700000000001</v>
      </c>
      <c r="H22" s="156">
        <v>62.89</v>
      </c>
      <c r="I22" s="156">
        <v>130.5</v>
      </c>
      <c r="J22" s="156">
        <f>B22+D22+F22+H22</f>
        <v>124.78999999999999</v>
      </c>
      <c r="K22" s="164">
        <f>C22+E22+G22+I22</f>
        <v>259.46839999999997</v>
      </c>
      <c r="L22" s="158">
        <f>N22+P22+R22</f>
        <v>15393620</v>
      </c>
      <c r="M22" s="165">
        <f>O22+Q22+S22</f>
        <v>33598687</v>
      </c>
      <c r="N22" s="155">
        <v>2718415</v>
      </c>
      <c r="O22" s="165">
        <v>6387255</v>
      </c>
      <c r="P22" s="155">
        <v>12072692</v>
      </c>
      <c r="Q22" s="165">
        <v>25177281</v>
      </c>
      <c r="R22" s="155">
        <v>602513</v>
      </c>
      <c r="S22" s="166">
        <v>2034151</v>
      </c>
    </row>
    <row r="23" spans="1:149">
      <c r="A23" s="154" t="s">
        <v>111</v>
      </c>
      <c r="B23" s="162">
        <v>11.73</v>
      </c>
      <c r="C23" s="162">
        <v>24.734999999999999</v>
      </c>
      <c r="D23" s="162">
        <v>18.597000000000001</v>
      </c>
      <c r="E23" s="162">
        <v>39.145000000000003</v>
      </c>
      <c r="F23" s="162">
        <v>32.869999999999997</v>
      </c>
      <c r="G23" s="162">
        <v>67.59</v>
      </c>
      <c r="H23" s="162">
        <v>62.25</v>
      </c>
      <c r="I23" s="162">
        <v>129.12</v>
      </c>
      <c r="J23" s="162">
        <f>B23+D23+F23+H23</f>
        <v>125.447</v>
      </c>
      <c r="K23" s="163">
        <f>C23+E23+G23+I23</f>
        <v>260.59000000000003</v>
      </c>
      <c r="L23" s="161"/>
      <c r="M23" s="159"/>
      <c r="N23" s="159"/>
      <c r="O23" s="159"/>
      <c r="P23" s="159"/>
      <c r="Q23" s="159"/>
      <c r="R23" s="159"/>
      <c r="S23" s="160"/>
    </row>
    <row r="24" spans="1:149" s="61" customFormat="1" ht="25.5" customHeight="1">
      <c r="A24" s="64"/>
      <c r="B24" s="133" t="s">
        <v>101</v>
      </c>
      <c r="C24" s="60"/>
      <c r="D24" s="60"/>
      <c r="E24" s="60"/>
      <c r="F24" s="60"/>
      <c r="G24" s="60"/>
      <c r="H24" s="60"/>
      <c r="I24" s="60"/>
      <c r="J24" s="60"/>
      <c r="K24" s="139"/>
      <c r="L24" s="140" t="s">
        <v>101</v>
      </c>
      <c r="M24" s="91"/>
      <c r="N24" s="91"/>
      <c r="O24" s="91"/>
      <c r="P24" s="91"/>
      <c r="Q24" s="91"/>
      <c r="R24" s="91"/>
      <c r="S24" s="92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</row>
    <row r="25" spans="1:149">
      <c r="A25" s="29"/>
      <c r="B25" s="30" t="s">
        <v>96</v>
      </c>
      <c r="C25" s="30"/>
      <c r="D25" s="30"/>
      <c r="E25" s="30"/>
      <c r="F25" s="30"/>
      <c r="G25" s="30"/>
      <c r="H25" s="30"/>
      <c r="I25" s="30"/>
      <c r="J25" s="30"/>
      <c r="K25" s="67"/>
      <c r="L25" s="29" t="s">
        <v>96</v>
      </c>
      <c r="M25" s="30"/>
      <c r="N25" s="30"/>
      <c r="O25" s="30"/>
      <c r="P25" s="30"/>
      <c r="Q25" s="30"/>
      <c r="R25" s="30"/>
      <c r="S25" s="5"/>
    </row>
    <row r="26" spans="1:149" ht="18" customHeight="1">
      <c r="A26" s="29"/>
      <c r="B26" s="30" t="s">
        <v>100</v>
      </c>
      <c r="C26" s="30"/>
      <c r="D26" s="30"/>
      <c r="E26" s="30"/>
      <c r="F26" s="30"/>
      <c r="G26" s="30"/>
      <c r="H26" s="30"/>
      <c r="I26" s="30"/>
      <c r="J26" s="30"/>
      <c r="K26" s="67"/>
      <c r="L26" s="29" t="s">
        <v>100</v>
      </c>
      <c r="M26" s="30"/>
      <c r="N26" s="30"/>
      <c r="O26" s="30"/>
      <c r="P26" s="30"/>
      <c r="Q26" s="30"/>
      <c r="R26" s="30"/>
      <c r="S26" s="5"/>
    </row>
    <row r="27" spans="1:149" ht="34.5" customHeight="1">
      <c r="A27" s="29"/>
      <c r="B27" s="90" t="s">
        <v>99</v>
      </c>
      <c r="C27" s="90"/>
      <c r="D27" s="90"/>
      <c r="E27" s="90"/>
      <c r="F27" s="90"/>
      <c r="G27" s="90"/>
      <c r="H27" s="90"/>
      <c r="I27" s="30"/>
      <c r="J27" s="30"/>
      <c r="K27" s="67"/>
      <c r="L27" s="105" t="s">
        <v>99</v>
      </c>
      <c r="M27" s="90"/>
      <c r="N27" s="90"/>
      <c r="O27" s="90"/>
      <c r="P27" s="90"/>
      <c r="Q27" s="90"/>
      <c r="R27" s="90"/>
      <c r="S27" s="5"/>
    </row>
    <row r="28" spans="1:149">
      <c r="A28" s="65"/>
      <c r="B28" s="4" t="s">
        <v>102</v>
      </c>
      <c r="C28" s="4"/>
      <c r="D28" s="4"/>
      <c r="E28" s="4"/>
      <c r="F28" s="4"/>
      <c r="G28" s="4"/>
      <c r="H28" s="4"/>
      <c r="I28" s="4"/>
      <c r="J28" s="4"/>
      <c r="K28" s="5"/>
      <c r="L28" s="65" t="s">
        <v>102</v>
      </c>
      <c r="M28" s="4"/>
      <c r="N28" s="4"/>
      <c r="O28" s="4"/>
      <c r="P28" s="4"/>
      <c r="Q28" s="4"/>
      <c r="R28" s="4"/>
      <c r="S28" s="5"/>
    </row>
    <row r="29" spans="1:149" ht="15.75" thickBot="1">
      <c r="A29" s="6"/>
      <c r="B29" s="7"/>
      <c r="C29" s="7"/>
      <c r="D29" s="7"/>
      <c r="E29" s="7"/>
      <c r="F29" s="7"/>
      <c r="G29" s="66"/>
      <c r="H29" s="7"/>
      <c r="I29" s="7"/>
      <c r="J29" s="7"/>
      <c r="K29" s="8"/>
      <c r="L29" s="6"/>
      <c r="M29" s="7"/>
      <c r="N29" s="7"/>
      <c r="O29" s="7"/>
      <c r="P29" s="7"/>
      <c r="Q29" s="66"/>
      <c r="R29" s="7"/>
      <c r="S29" s="8"/>
    </row>
    <row r="31" spans="1:149">
      <c r="F31" s="20"/>
      <c r="K31" s="20"/>
    </row>
    <row r="32" spans="1:149">
      <c r="K32" s="20"/>
    </row>
    <row r="33" spans="11:11">
      <c r="K33" s="20"/>
    </row>
    <row r="34" spans="11:11">
      <c r="K34" s="20"/>
    </row>
    <row r="35" spans="11:11">
      <c r="K35" s="20"/>
    </row>
    <row r="36" spans="11:11">
      <c r="K36" s="20"/>
    </row>
    <row r="37" spans="11:11">
      <c r="K37" s="20"/>
    </row>
    <row r="38" spans="11:11">
      <c r="K38" s="20"/>
    </row>
    <row r="39" spans="11:11">
      <c r="K39" s="20"/>
    </row>
    <row r="40" spans="11:11">
      <c r="K40" s="20"/>
    </row>
  </sheetData>
  <mergeCells count="16">
    <mergeCell ref="A1:K1"/>
    <mergeCell ref="A2:K2"/>
    <mergeCell ref="L2:S2"/>
    <mergeCell ref="L1:S1"/>
    <mergeCell ref="B27:H27"/>
    <mergeCell ref="L27:R27"/>
    <mergeCell ref="L24:S24"/>
    <mergeCell ref="P5:Q5"/>
    <mergeCell ref="R5:S5"/>
    <mergeCell ref="L4:S4"/>
    <mergeCell ref="B5:C5"/>
    <mergeCell ref="D5:E5"/>
    <mergeCell ref="F5:G5"/>
    <mergeCell ref="H5:I5"/>
    <mergeCell ref="J5:K5"/>
    <mergeCell ref="N5:O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CU49"/>
  <sheetViews>
    <sheetView view="pageBreakPreview" topLeftCell="CD31" zoomScaleSheetLayoutView="100" workbookViewId="0">
      <selection activeCell="CJ51" sqref="CJ51"/>
    </sheetView>
  </sheetViews>
  <sheetFormatPr defaultRowHeight="15.75"/>
  <cols>
    <col min="1" max="1" width="23.42578125" style="14" customWidth="1"/>
    <col min="2" max="2" width="11.140625" style="14" customWidth="1"/>
    <col min="3" max="3" width="10.5703125" style="14" customWidth="1"/>
    <col min="4" max="4" width="12.42578125" style="14" customWidth="1"/>
    <col min="5" max="5" width="14.5703125" style="14" customWidth="1"/>
    <col min="6" max="6" width="12.140625" style="14" customWidth="1"/>
    <col min="7" max="11" width="12.42578125" style="19" customWidth="1"/>
    <col min="12" max="12" width="12.42578125" style="14" customWidth="1"/>
    <col min="13" max="13" width="13.85546875" style="14" customWidth="1"/>
    <col min="14" max="14" width="13.42578125" style="14" customWidth="1"/>
    <col min="15" max="15" width="14.140625" style="14" customWidth="1"/>
    <col min="16" max="16" width="9.140625" style="14" customWidth="1"/>
    <col min="17" max="17" width="14.28515625" style="14" customWidth="1"/>
    <col min="18" max="21" width="9" style="19" customWidth="1"/>
    <col min="22" max="22" width="14.7109375" style="14" customWidth="1"/>
    <col min="23" max="23" width="13.5703125" style="14" customWidth="1"/>
    <col min="24" max="24" width="13.28515625" style="14" customWidth="1"/>
    <col min="25" max="25" width="14.85546875" style="14" customWidth="1"/>
    <col min="26" max="26" width="15" style="14" customWidth="1"/>
    <col min="27" max="27" width="14.7109375" style="19" customWidth="1"/>
    <col min="28" max="31" width="13.28515625" style="19" customWidth="1"/>
    <col min="32" max="32" width="16.42578125" style="14" customWidth="1"/>
    <col min="33" max="33" width="17.140625" style="14" customWidth="1"/>
    <col min="34" max="34" width="17" style="14" customWidth="1"/>
    <col min="35" max="35" width="15.42578125" style="14" customWidth="1"/>
    <col min="36" max="36" width="16" style="14" customWidth="1"/>
    <col min="37" max="37" width="16" style="19" customWidth="1"/>
    <col min="38" max="41" width="17" style="19" customWidth="1"/>
    <col min="42" max="42" width="14.5703125" style="14" customWidth="1"/>
    <col min="43" max="43" width="14" style="14" customWidth="1"/>
    <col min="44" max="44" width="10.140625" style="14" customWidth="1"/>
    <col min="45" max="45" width="14.7109375" style="14" customWidth="1"/>
    <col min="46" max="46" width="10.140625" style="14" customWidth="1"/>
    <col min="47" max="47" width="14.42578125" style="19" customWidth="1"/>
    <col min="48" max="51" width="14.140625" style="19" customWidth="1"/>
    <col min="52" max="52" width="16.28515625" style="14" customWidth="1"/>
    <col min="53" max="53" width="14.140625" style="14" customWidth="1"/>
    <col min="54" max="54" width="13.42578125" style="14" customWidth="1"/>
    <col min="55" max="55" width="14.5703125" style="14" customWidth="1"/>
    <col min="56" max="56" width="15.28515625" style="14" customWidth="1"/>
    <col min="57" max="57" width="13.42578125" style="19" customWidth="1"/>
    <col min="58" max="61" width="13.140625" style="19" customWidth="1"/>
    <col min="62" max="62" width="11.7109375" style="14" customWidth="1"/>
    <col min="63" max="63" width="12.140625" style="14" customWidth="1"/>
    <col min="64" max="64" width="11.140625" style="14" customWidth="1"/>
    <col min="65" max="65" width="13" style="14" customWidth="1"/>
    <col min="66" max="66" width="11.5703125" style="14" customWidth="1"/>
    <col min="67" max="67" width="11.7109375" style="19" customWidth="1"/>
    <col min="68" max="71" width="9.7109375" style="19" customWidth="1"/>
    <col min="72" max="72" width="10" style="14" customWidth="1"/>
    <col min="73" max="73" width="10.85546875" style="14" customWidth="1"/>
    <col min="74" max="74" width="11.28515625" style="14" customWidth="1"/>
    <col min="75" max="75" width="11.42578125" style="14" customWidth="1"/>
    <col min="76" max="76" width="11.28515625" style="14" customWidth="1"/>
    <col min="77" max="77" width="14.85546875" style="19" customWidth="1"/>
    <col min="78" max="81" width="8.85546875" style="19" customWidth="1"/>
    <col min="82" max="82" width="16.28515625" style="14" customWidth="1"/>
    <col min="83" max="83" width="15.7109375" style="14" customWidth="1"/>
    <col min="84" max="84" width="18.7109375" style="14" customWidth="1"/>
    <col min="85" max="85" width="16.140625" style="14" customWidth="1"/>
    <col min="86" max="86" width="15.140625" style="14" customWidth="1"/>
    <col min="87" max="87" width="17.7109375" style="19" customWidth="1"/>
    <col min="88" max="91" width="16.5703125" style="19" customWidth="1"/>
    <col min="92" max="92" width="15.28515625" style="14" customWidth="1"/>
    <col min="93" max="93" width="10.42578125" style="14" customWidth="1"/>
    <col min="94" max="95" width="12.140625" style="14" customWidth="1"/>
    <col min="96" max="97" width="9.140625" style="14"/>
    <col min="98" max="98" width="10.85546875" style="14" customWidth="1"/>
    <col min="99" max="99" width="19.140625" style="14" customWidth="1"/>
    <col min="100" max="16384" width="9.140625" style="14"/>
  </cols>
  <sheetData>
    <row r="1" spans="1:99" customFormat="1">
      <c r="A1" s="32" t="s">
        <v>95</v>
      </c>
      <c r="B1" s="33"/>
      <c r="C1" s="33"/>
      <c r="D1" s="33"/>
      <c r="E1" s="33"/>
      <c r="F1" s="33"/>
      <c r="G1" s="33"/>
      <c r="H1" s="33"/>
      <c r="I1" s="33"/>
      <c r="J1" s="33"/>
      <c r="K1" s="36"/>
      <c r="L1" s="32"/>
      <c r="M1" s="33"/>
      <c r="N1" s="33"/>
      <c r="O1" s="33"/>
      <c r="P1" s="33"/>
      <c r="Q1" s="33"/>
      <c r="R1" s="33"/>
      <c r="S1" s="33"/>
      <c r="T1" s="33"/>
      <c r="U1" s="36"/>
      <c r="V1" s="32"/>
      <c r="W1" s="33"/>
      <c r="X1" s="33"/>
      <c r="Y1" s="33"/>
      <c r="Z1" s="33"/>
      <c r="AA1" s="33"/>
      <c r="AB1" s="33"/>
      <c r="AC1" s="33"/>
      <c r="AD1" s="33"/>
      <c r="AE1" s="36"/>
      <c r="AF1" s="32"/>
      <c r="AG1" s="33"/>
      <c r="AH1" s="33"/>
      <c r="AI1" s="33"/>
      <c r="AJ1" s="33"/>
      <c r="AK1" s="33"/>
      <c r="AL1" s="33"/>
      <c r="AM1" s="33"/>
      <c r="AN1" s="33"/>
      <c r="AO1" s="36"/>
      <c r="AP1" s="32"/>
      <c r="AQ1" s="33"/>
      <c r="AR1" s="33"/>
      <c r="AS1" s="33"/>
      <c r="AT1" s="33"/>
      <c r="AU1" s="33"/>
      <c r="AV1" s="33"/>
      <c r="AW1" s="33"/>
      <c r="AX1" s="33"/>
      <c r="AY1" s="36"/>
      <c r="AZ1" s="32"/>
      <c r="BA1" s="33"/>
      <c r="BB1" s="33"/>
      <c r="BC1" s="33"/>
      <c r="BD1" s="33"/>
      <c r="BE1" s="33"/>
      <c r="BF1" s="33"/>
      <c r="BG1" s="33"/>
      <c r="BH1" s="33"/>
      <c r="BI1" s="36"/>
      <c r="BJ1" s="32"/>
      <c r="BK1" s="33"/>
      <c r="BL1" s="33"/>
      <c r="BM1" s="33"/>
      <c r="BN1" s="33"/>
      <c r="BO1" s="33"/>
      <c r="BP1" s="33"/>
      <c r="BQ1" s="33"/>
      <c r="BR1" s="33"/>
      <c r="BS1" s="36"/>
      <c r="BT1" s="32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6"/>
    </row>
    <row r="2" spans="1:99" customFormat="1">
      <c r="A2" s="136" t="s">
        <v>27</v>
      </c>
      <c r="B2" s="132"/>
      <c r="C2" s="132"/>
      <c r="D2" s="132"/>
      <c r="E2" s="132"/>
      <c r="F2" s="132"/>
      <c r="G2" s="132"/>
      <c r="H2" s="132"/>
      <c r="I2" s="132"/>
      <c r="J2" s="132"/>
      <c r="K2" s="137"/>
      <c r="L2" s="34" t="s">
        <v>27</v>
      </c>
      <c r="M2" s="35"/>
      <c r="N2" s="35"/>
      <c r="O2" s="35"/>
      <c r="P2" s="35"/>
      <c r="Q2" s="35"/>
      <c r="R2" s="35"/>
      <c r="S2" s="35"/>
      <c r="T2" s="35"/>
      <c r="U2" s="37"/>
      <c r="V2" s="34" t="s">
        <v>27</v>
      </c>
      <c r="W2" s="35"/>
      <c r="X2" s="35"/>
      <c r="Y2" s="35"/>
      <c r="Z2" s="35"/>
      <c r="AA2" s="35"/>
      <c r="AB2" s="35"/>
      <c r="AC2" s="35"/>
      <c r="AD2" s="35"/>
      <c r="AE2" s="37"/>
      <c r="AF2" s="34" t="s">
        <v>27</v>
      </c>
      <c r="AG2" s="35"/>
      <c r="AH2" s="35"/>
      <c r="AI2" s="35"/>
      <c r="AJ2" s="35"/>
      <c r="AK2" s="35"/>
      <c r="AL2" s="35"/>
      <c r="AM2" s="35"/>
      <c r="AN2" s="35"/>
      <c r="AO2" s="37"/>
      <c r="AP2" s="34" t="s">
        <v>27</v>
      </c>
      <c r="AQ2" s="35"/>
      <c r="AR2" s="35"/>
      <c r="AS2" s="35"/>
      <c r="AT2" s="35"/>
      <c r="AU2" s="35"/>
      <c r="AV2" s="35"/>
      <c r="AW2" s="35"/>
      <c r="AX2" s="35"/>
      <c r="AY2" s="37"/>
      <c r="AZ2" s="34" t="s">
        <v>27</v>
      </c>
      <c r="BA2" s="35"/>
      <c r="BB2" s="35"/>
      <c r="BC2" s="35"/>
      <c r="BD2" s="35"/>
      <c r="BE2" s="35"/>
      <c r="BF2" s="35"/>
      <c r="BG2" s="35"/>
      <c r="BH2" s="35"/>
      <c r="BI2" s="37"/>
      <c r="BJ2" s="34" t="s">
        <v>27</v>
      </c>
      <c r="BK2" s="35"/>
      <c r="BL2" s="35"/>
      <c r="BM2" s="35"/>
      <c r="BN2" s="35"/>
      <c r="BO2" s="35"/>
      <c r="BP2" s="35"/>
      <c r="BQ2" s="35"/>
      <c r="BR2" s="35"/>
      <c r="BS2" s="37"/>
      <c r="BT2" s="34" t="s">
        <v>27</v>
      </c>
      <c r="BU2" s="35"/>
      <c r="BV2" s="35"/>
      <c r="BW2" s="35"/>
      <c r="BX2" s="35"/>
      <c r="BY2" s="35"/>
      <c r="BZ2" s="35"/>
      <c r="CA2" s="35"/>
      <c r="CB2" s="35"/>
      <c r="CC2" s="35"/>
      <c r="CD2" s="34" t="s">
        <v>27</v>
      </c>
      <c r="CE2" s="35"/>
      <c r="CF2" s="35"/>
      <c r="CG2" s="35"/>
      <c r="CH2" s="35"/>
      <c r="CI2" s="35"/>
      <c r="CJ2" s="35"/>
      <c r="CK2" s="35"/>
      <c r="CL2" s="35"/>
      <c r="CM2" s="37"/>
    </row>
    <row r="3" spans="1:99" customFormat="1" ht="15">
      <c r="A3" s="2"/>
      <c r="B3" s="1"/>
      <c r="C3" s="1"/>
      <c r="D3" s="1"/>
      <c r="E3" s="1"/>
      <c r="F3" s="1"/>
      <c r="G3" s="1"/>
      <c r="H3" s="1"/>
      <c r="I3" s="1"/>
      <c r="J3" s="1"/>
      <c r="K3" s="3"/>
      <c r="L3" s="2" t="s">
        <v>105</v>
      </c>
      <c r="M3" s="1"/>
      <c r="N3" s="1"/>
      <c r="O3" s="1"/>
      <c r="P3" s="1"/>
      <c r="Q3" s="1"/>
      <c r="R3" s="1"/>
      <c r="S3" s="1"/>
      <c r="T3" s="1"/>
      <c r="U3" s="3"/>
      <c r="V3" s="2" t="s">
        <v>105</v>
      </c>
      <c r="W3" s="1"/>
      <c r="X3" s="1"/>
      <c r="Y3" s="1"/>
      <c r="Z3" s="1"/>
      <c r="AA3" s="1"/>
      <c r="AB3" s="1"/>
      <c r="AC3" s="1"/>
      <c r="AD3" s="1"/>
      <c r="AE3" s="3"/>
      <c r="AF3" s="2" t="s">
        <v>105</v>
      </c>
      <c r="AG3" s="9"/>
      <c r="AH3" s="9"/>
      <c r="AI3" s="9"/>
      <c r="AJ3" s="9"/>
      <c r="AK3" s="9"/>
      <c r="AL3" s="9"/>
      <c r="AM3" s="9"/>
      <c r="AN3" s="9"/>
      <c r="AO3" s="199"/>
      <c r="AP3" s="200" t="s">
        <v>104</v>
      </c>
      <c r="AQ3" s="9"/>
      <c r="AR3" s="9"/>
      <c r="AS3" s="9"/>
      <c r="AT3" s="9"/>
      <c r="AU3" s="9"/>
      <c r="AV3" s="9"/>
      <c r="AW3" s="9"/>
      <c r="AX3" s="9"/>
      <c r="AY3" s="199"/>
      <c r="AZ3" s="200" t="s">
        <v>104</v>
      </c>
      <c r="BA3" s="9"/>
      <c r="BB3" s="9"/>
      <c r="BC3" s="9"/>
      <c r="BD3" s="9"/>
      <c r="BE3" s="9"/>
      <c r="BF3" s="9"/>
      <c r="BG3" s="9"/>
      <c r="BH3" s="9"/>
      <c r="BI3" s="199"/>
      <c r="BJ3" s="200" t="s">
        <v>104</v>
      </c>
      <c r="BK3" s="9"/>
      <c r="BL3" s="9"/>
      <c r="BM3" s="9"/>
      <c r="BN3" s="9"/>
      <c r="BO3" s="9"/>
      <c r="BP3" s="9"/>
      <c r="BQ3" s="9"/>
      <c r="BR3" s="9"/>
      <c r="BS3" s="199"/>
      <c r="BT3" s="200" t="s">
        <v>104</v>
      </c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199"/>
    </row>
    <row r="4" spans="1:99" s="10" customFormat="1">
      <c r="A4" s="24"/>
      <c r="B4" s="98" t="s">
        <v>23</v>
      </c>
      <c r="C4" s="99"/>
      <c r="D4" s="100" t="s">
        <v>24</v>
      </c>
      <c r="E4" s="100"/>
      <c r="F4" s="98" t="s">
        <v>25</v>
      </c>
      <c r="G4" s="99"/>
      <c r="H4" s="98" t="s">
        <v>112</v>
      </c>
      <c r="I4" s="99"/>
      <c r="J4" s="98" t="s">
        <v>110</v>
      </c>
      <c r="K4" s="185"/>
      <c r="L4" s="194" t="s">
        <v>23</v>
      </c>
      <c r="M4" s="99"/>
      <c r="N4" s="100" t="s">
        <v>24</v>
      </c>
      <c r="O4" s="100"/>
      <c r="P4" s="98" t="s">
        <v>25</v>
      </c>
      <c r="Q4" s="99"/>
      <c r="R4" s="98" t="s">
        <v>112</v>
      </c>
      <c r="S4" s="99"/>
      <c r="T4" s="98" t="s">
        <v>110</v>
      </c>
      <c r="U4" s="185"/>
      <c r="V4" s="194" t="s">
        <v>23</v>
      </c>
      <c r="W4" s="99"/>
      <c r="X4" s="100" t="s">
        <v>24</v>
      </c>
      <c r="Y4" s="100"/>
      <c r="Z4" s="98" t="s">
        <v>25</v>
      </c>
      <c r="AA4" s="99"/>
      <c r="AB4" s="98" t="s">
        <v>112</v>
      </c>
      <c r="AC4" s="99"/>
      <c r="AD4" s="98" t="s">
        <v>110</v>
      </c>
      <c r="AE4" s="185"/>
      <c r="AF4" s="194" t="s">
        <v>23</v>
      </c>
      <c r="AG4" s="99"/>
      <c r="AH4" s="100" t="s">
        <v>24</v>
      </c>
      <c r="AI4" s="100"/>
      <c r="AJ4" s="98" t="s">
        <v>25</v>
      </c>
      <c r="AK4" s="99"/>
      <c r="AL4" s="98" t="s">
        <v>112</v>
      </c>
      <c r="AM4" s="99"/>
      <c r="AN4" s="98" t="s">
        <v>110</v>
      </c>
      <c r="AO4" s="185"/>
      <c r="AP4" s="194" t="s">
        <v>23</v>
      </c>
      <c r="AQ4" s="99"/>
      <c r="AR4" s="100" t="s">
        <v>24</v>
      </c>
      <c r="AS4" s="100"/>
      <c r="AT4" s="98" t="s">
        <v>25</v>
      </c>
      <c r="AU4" s="99"/>
      <c r="AV4" s="98" t="s">
        <v>112</v>
      </c>
      <c r="AW4" s="99"/>
      <c r="AX4" s="98" t="s">
        <v>110</v>
      </c>
      <c r="AY4" s="185"/>
      <c r="AZ4" s="194" t="s">
        <v>23</v>
      </c>
      <c r="BA4" s="99"/>
      <c r="BB4" s="100" t="s">
        <v>24</v>
      </c>
      <c r="BC4" s="100"/>
      <c r="BD4" s="98" t="s">
        <v>25</v>
      </c>
      <c r="BE4" s="99"/>
      <c r="BF4" s="98" t="s">
        <v>112</v>
      </c>
      <c r="BG4" s="99"/>
      <c r="BH4" s="98" t="s">
        <v>110</v>
      </c>
      <c r="BI4" s="185"/>
      <c r="BJ4" s="194" t="s">
        <v>23</v>
      </c>
      <c r="BK4" s="99"/>
      <c r="BL4" s="100" t="s">
        <v>24</v>
      </c>
      <c r="BM4" s="100"/>
      <c r="BN4" s="98" t="s">
        <v>25</v>
      </c>
      <c r="BO4" s="99"/>
      <c r="BP4" s="98" t="s">
        <v>112</v>
      </c>
      <c r="BQ4" s="99"/>
      <c r="BR4" s="98" t="s">
        <v>110</v>
      </c>
      <c r="BS4" s="185"/>
      <c r="BT4" s="194" t="s">
        <v>23</v>
      </c>
      <c r="BU4" s="100"/>
      <c r="BV4" s="98" t="s">
        <v>24</v>
      </c>
      <c r="BW4" s="99"/>
      <c r="BX4" s="98" t="s">
        <v>25</v>
      </c>
      <c r="BY4" s="99"/>
      <c r="BZ4" s="98" t="s">
        <v>112</v>
      </c>
      <c r="CA4" s="99"/>
      <c r="CB4" s="98" t="s">
        <v>110</v>
      </c>
      <c r="CC4" s="99"/>
      <c r="CD4" s="98" t="s">
        <v>23</v>
      </c>
      <c r="CE4" s="99"/>
      <c r="CF4" s="98" t="s">
        <v>24</v>
      </c>
      <c r="CG4" s="99"/>
      <c r="CH4" s="98" t="s">
        <v>25</v>
      </c>
      <c r="CI4" s="99"/>
      <c r="CJ4" s="98" t="s">
        <v>112</v>
      </c>
      <c r="CK4" s="99"/>
      <c r="CL4" s="98" t="s">
        <v>110</v>
      </c>
      <c r="CM4" s="185"/>
    </row>
    <row r="5" spans="1:99" s="11" customFormat="1" ht="15.75" customHeight="1">
      <c r="A5" s="101" t="s">
        <v>28</v>
      </c>
      <c r="B5" s="93" t="s">
        <v>29</v>
      </c>
      <c r="C5" s="94"/>
      <c r="D5" s="95" t="s">
        <v>29</v>
      </c>
      <c r="E5" s="95"/>
      <c r="F5" s="93" t="s">
        <v>29</v>
      </c>
      <c r="G5" s="94"/>
      <c r="H5" s="96" t="s">
        <v>29</v>
      </c>
      <c r="I5" s="97"/>
      <c r="J5" s="96" t="s">
        <v>29</v>
      </c>
      <c r="K5" s="186"/>
      <c r="L5" s="122" t="s">
        <v>30</v>
      </c>
      <c r="M5" s="94"/>
      <c r="N5" s="95" t="s">
        <v>30</v>
      </c>
      <c r="O5" s="95"/>
      <c r="P5" s="93" t="s">
        <v>30</v>
      </c>
      <c r="Q5" s="94"/>
      <c r="R5" s="96" t="s">
        <v>98</v>
      </c>
      <c r="S5" s="97"/>
      <c r="T5" s="96" t="s">
        <v>98</v>
      </c>
      <c r="U5" s="186"/>
      <c r="V5" s="122" t="s">
        <v>31</v>
      </c>
      <c r="W5" s="94"/>
      <c r="X5" s="95" t="s">
        <v>31</v>
      </c>
      <c r="Y5" s="95"/>
      <c r="Z5" s="93" t="s">
        <v>31</v>
      </c>
      <c r="AA5" s="94"/>
      <c r="AB5" s="96" t="s">
        <v>31</v>
      </c>
      <c r="AC5" s="97"/>
      <c r="AD5" s="96" t="s">
        <v>31</v>
      </c>
      <c r="AE5" s="186"/>
      <c r="AF5" s="122" t="s">
        <v>32</v>
      </c>
      <c r="AG5" s="94"/>
      <c r="AH5" s="95" t="s">
        <v>32</v>
      </c>
      <c r="AI5" s="95"/>
      <c r="AJ5" s="93" t="s">
        <v>32</v>
      </c>
      <c r="AK5" s="94"/>
      <c r="AL5" s="96" t="s">
        <v>32</v>
      </c>
      <c r="AM5" s="97"/>
      <c r="AN5" s="96" t="s">
        <v>32</v>
      </c>
      <c r="AO5" s="186"/>
      <c r="AP5" s="122" t="s">
        <v>33</v>
      </c>
      <c r="AQ5" s="94"/>
      <c r="AR5" s="95" t="s">
        <v>33</v>
      </c>
      <c r="AS5" s="95"/>
      <c r="AT5" s="93" t="s">
        <v>33</v>
      </c>
      <c r="AU5" s="94"/>
      <c r="AV5" s="93" t="s">
        <v>33</v>
      </c>
      <c r="AW5" s="94"/>
      <c r="AX5" s="93" t="s">
        <v>33</v>
      </c>
      <c r="AY5" s="201"/>
      <c r="AZ5" s="122" t="s">
        <v>34</v>
      </c>
      <c r="BA5" s="94"/>
      <c r="BB5" s="95" t="s">
        <v>34</v>
      </c>
      <c r="BC5" s="95"/>
      <c r="BD5" s="93" t="s">
        <v>34</v>
      </c>
      <c r="BE5" s="94"/>
      <c r="BF5" s="96" t="s">
        <v>34</v>
      </c>
      <c r="BG5" s="97"/>
      <c r="BH5" s="96" t="s">
        <v>34</v>
      </c>
      <c r="BI5" s="186"/>
      <c r="BJ5" s="122" t="s">
        <v>35</v>
      </c>
      <c r="BK5" s="94"/>
      <c r="BL5" s="95" t="s">
        <v>35</v>
      </c>
      <c r="BM5" s="95"/>
      <c r="BN5" s="93" t="s">
        <v>35</v>
      </c>
      <c r="BO5" s="94"/>
      <c r="BP5" s="96" t="s">
        <v>35</v>
      </c>
      <c r="BQ5" s="97"/>
      <c r="BR5" s="96" t="s">
        <v>35</v>
      </c>
      <c r="BS5" s="186"/>
      <c r="BT5" s="122" t="s">
        <v>36</v>
      </c>
      <c r="BU5" s="95"/>
      <c r="BV5" s="93" t="s">
        <v>36</v>
      </c>
      <c r="BW5" s="94"/>
      <c r="BX5" s="93" t="s">
        <v>36</v>
      </c>
      <c r="BY5" s="94"/>
      <c r="BZ5" s="96" t="s">
        <v>36</v>
      </c>
      <c r="CA5" s="97"/>
      <c r="CB5" s="96" t="s">
        <v>36</v>
      </c>
      <c r="CC5" s="97"/>
      <c r="CD5" s="93" t="s">
        <v>37</v>
      </c>
      <c r="CE5" s="94"/>
      <c r="CF5" s="93" t="s">
        <v>37</v>
      </c>
      <c r="CG5" s="94"/>
      <c r="CH5" s="93" t="s">
        <v>37</v>
      </c>
      <c r="CI5" s="94"/>
      <c r="CJ5" s="96" t="s">
        <v>37</v>
      </c>
      <c r="CK5" s="97"/>
      <c r="CL5" s="96" t="s">
        <v>37</v>
      </c>
      <c r="CM5" s="186"/>
    </row>
    <row r="6" spans="1:99" s="12" customFormat="1">
      <c r="A6" s="102"/>
      <c r="B6" s="167" t="s">
        <v>12</v>
      </c>
      <c r="C6" s="168" t="s">
        <v>10</v>
      </c>
      <c r="D6" s="169" t="s">
        <v>12</v>
      </c>
      <c r="E6" s="169" t="s">
        <v>10</v>
      </c>
      <c r="F6" s="167" t="s">
        <v>12</v>
      </c>
      <c r="G6" s="168" t="s">
        <v>10</v>
      </c>
      <c r="H6" s="169" t="s">
        <v>12</v>
      </c>
      <c r="I6" s="168" t="s">
        <v>10</v>
      </c>
      <c r="J6" s="169" t="s">
        <v>12</v>
      </c>
      <c r="K6" s="187" t="s">
        <v>10</v>
      </c>
      <c r="L6" s="195" t="s">
        <v>12</v>
      </c>
      <c r="M6" s="168" t="s">
        <v>10</v>
      </c>
      <c r="N6" s="169" t="s">
        <v>12</v>
      </c>
      <c r="O6" s="169" t="s">
        <v>10</v>
      </c>
      <c r="P6" s="167" t="s">
        <v>12</v>
      </c>
      <c r="Q6" s="168" t="s">
        <v>10</v>
      </c>
      <c r="R6" s="169" t="s">
        <v>12</v>
      </c>
      <c r="S6" s="168" t="s">
        <v>10</v>
      </c>
      <c r="T6" s="169" t="s">
        <v>12</v>
      </c>
      <c r="U6" s="187" t="s">
        <v>10</v>
      </c>
      <c r="V6" s="195" t="s">
        <v>12</v>
      </c>
      <c r="W6" s="168" t="s">
        <v>10</v>
      </c>
      <c r="X6" s="169" t="s">
        <v>12</v>
      </c>
      <c r="Y6" s="169" t="s">
        <v>10</v>
      </c>
      <c r="Z6" s="167" t="s">
        <v>12</v>
      </c>
      <c r="AA6" s="168" t="s">
        <v>10</v>
      </c>
      <c r="AB6" s="169" t="s">
        <v>12</v>
      </c>
      <c r="AC6" s="168" t="s">
        <v>10</v>
      </c>
      <c r="AD6" s="169" t="s">
        <v>12</v>
      </c>
      <c r="AE6" s="187" t="s">
        <v>10</v>
      </c>
      <c r="AF6" s="195" t="s">
        <v>12</v>
      </c>
      <c r="AG6" s="168" t="s">
        <v>10</v>
      </c>
      <c r="AH6" s="169" t="s">
        <v>12</v>
      </c>
      <c r="AI6" s="169" t="s">
        <v>10</v>
      </c>
      <c r="AJ6" s="167" t="s">
        <v>12</v>
      </c>
      <c r="AK6" s="168" t="s">
        <v>10</v>
      </c>
      <c r="AL6" s="169" t="s">
        <v>12</v>
      </c>
      <c r="AM6" s="168" t="s">
        <v>10</v>
      </c>
      <c r="AN6" s="169" t="s">
        <v>12</v>
      </c>
      <c r="AO6" s="187" t="s">
        <v>10</v>
      </c>
      <c r="AP6" s="195" t="s">
        <v>12</v>
      </c>
      <c r="AQ6" s="168" t="s">
        <v>10</v>
      </c>
      <c r="AR6" s="169" t="s">
        <v>12</v>
      </c>
      <c r="AS6" s="169" t="s">
        <v>10</v>
      </c>
      <c r="AT6" s="167" t="s">
        <v>12</v>
      </c>
      <c r="AU6" s="168" t="s">
        <v>10</v>
      </c>
      <c r="AV6" s="167" t="s">
        <v>12</v>
      </c>
      <c r="AW6" s="168" t="s">
        <v>10</v>
      </c>
      <c r="AX6" s="167" t="s">
        <v>12</v>
      </c>
      <c r="AY6" s="187" t="s">
        <v>10</v>
      </c>
      <c r="AZ6" s="195" t="s">
        <v>12</v>
      </c>
      <c r="BA6" s="168" t="s">
        <v>10</v>
      </c>
      <c r="BB6" s="169" t="s">
        <v>12</v>
      </c>
      <c r="BC6" s="169" t="s">
        <v>10</v>
      </c>
      <c r="BD6" s="167" t="s">
        <v>12</v>
      </c>
      <c r="BE6" s="168" t="s">
        <v>10</v>
      </c>
      <c r="BF6" s="169" t="s">
        <v>12</v>
      </c>
      <c r="BG6" s="168" t="s">
        <v>10</v>
      </c>
      <c r="BH6" s="169" t="s">
        <v>12</v>
      </c>
      <c r="BI6" s="187" t="s">
        <v>10</v>
      </c>
      <c r="BJ6" s="195" t="s">
        <v>12</v>
      </c>
      <c r="BK6" s="168" t="s">
        <v>10</v>
      </c>
      <c r="BL6" s="169" t="s">
        <v>12</v>
      </c>
      <c r="BM6" s="169" t="s">
        <v>10</v>
      </c>
      <c r="BN6" s="167" t="s">
        <v>12</v>
      </c>
      <c r="BO6" s="168" t="s">
        <v>10</v>
      </c>
      <c r="BP6" s="169" t="s">
        <v>12</v>
      </c>
      <c r="BQ6" s="168" t="s">
        <v>10</v>
      </c>
      <c r="BR6" s="169" t="s">
        <v>12</v>
      </c>
      <c r="BS6" s="187" t="s">
        <v>10</v>
      </c>
      <c r="BT6" s="195" t="s">
        <v>12</v>
      </c>
      <c r="BU6" s="169" t="s">
        <v>10</v>
      </c>
      <c r="BV6" s="167" t="s">
        <v>12</v>
      </c>
      <c r="BW6" s="168" t="s">
        <v>10</v>
      </c>
      <c r="BX6" s="167" t="s">
        <v>12</v>
      </c>
      <c r="BY6" s="168" t="s">
        <v>10</v>
      </c>
      <c r="BZ6" s="167" t="s">
        <v>12</v>
      </c>
      <c r="CA6" s="168" t="s">
        <v>10</v>
      </c>
      <c r="CB6" s="167" t="s">
        <v>12</v>
      </c>
      <c r="CC6" s="168" t="s">
        <v>10</v>
      </c>
      <c r="CD6" s="167" t="s">
        <v>12</v>
      </c>
      <c r="CE6" s="168" t="s">
        <v>10</v>
      </c>
      <c r="CF6" s="167" t="s">
        <v>12</v>
      </c>
      <c r="CG6" s="168" t="s">
        <v>10</v>
      </c>
      <c r="CH6" s="167" t="s">
        <v>12</v>
      </c>
      <c r="CI6" s="168" t="s">
        <v>10</v>
      </c>
      <c r="CJ6" s="169" t="s">
        <v>12</v>
      </c>
      <c r="CK6" s="168" t="s">
        <v>10</v>
      </c>
      <c r="CL6" s="169" t="s">
        <v>12</v>
      </c>
      <c r="CM6" s="187" t="s">
        <v>10</v>
      </c>
      <c r="CN6"/>
      <c r="CO6"/>
      <c r="CP6"/>
      <c r="CQ6"/>
      <c r="CR6"/>
      <c r="CS6"/>
      <c r="CT6"/>
    </row>
    <row r="7" spans="1:99" s="13" customFormat="1">
      <c r="A7" s="206">
        <v>1</v>
      </c>
      <c r="B7" s="167">
        <v>2</v>
      </c>
      <c r="C7" s="168">
        <v>3</v>
      </c>
      <c r="D7" s="206">
        <v>4</v>
      </c>
      <c r="E7" s="205">
        <v>5</v>
      </c>
      <c r="F7" s="168">
        <v>6</v>
      </c>
      <c r="G7" s="206">
        <v>7</v>
      </c>
      <c r="H7" s="167">
        <v>8</v>
      </c>
      <c r="I7" s="168">
        <v>9</v>
      </c>
      <c r="J7" s="206">
        <v>10</v>
      </c>
      <c r="K7" s="167">
        <v>11</v>
      </c>
      <c r="L7" s="168">
        <v>12</v>
      </c>
      <c r="M7" s="206">
        <v>13</v>
      </c>
      <c r="N7" s="167">
        <v>14</v>
      </c>
      <c r="O7" s="168">
        <v>15</v>
      </c>
      <c r="P7" s="206">
        <v>16</v>
      </c>
      <c r="Q7" s="167">
        <v>17</v>
      </c>
      <c r="R7" s="168">
        <v>18</v>
      </c>
      <c r="S7" s="206">
        <v>19</v>
      </c>
      <c r="T7" s="167">
        <v>20</v>
      </c>
      <c r="U7" s="168">
        <v>21</v>
      </c>
      <c r="V7" s="206">
        <v>22</v>
      </c>
      <c r="W7" s="167">
        <v>23</v>
      </c>
      <c r="X7" s="168">
        <v>24</v>
      </c>
      <c r="Y7" s="206">
        <v>25</v>
      </c>
      <c r="Z7" s="167">
        <v>26</v>
      </c>
      <c r="AA7" s="168">
        <v>27</v>
      </c>
      <c r="AB7" s="206">
        <v>28</v>
      </c>
      <c r="AC7" s="167">
        <v>29</v>
      </c>
      <c r="AD7" s="168">
        <v>30</v>
      </c>
      <c r="AE7" s="206">
        <v>31</v>
      </c>
      <c r="AF7" s="167">
        <v>32</v>
      </c>
      <c r="AG7" s="168">
        <v>33</v>
      </c>
      <c r="AH7" s="206">
        <v>34</v>
      </c>
      <c r="AI7" s="167">
        <v>35</v>
      </c>
      <c r="AJ7" s="168">
        <v>36</v>
      </c>
      <c r="AK7" s="206">
        <v>37</v>
      </c>
      <c r="AL7" s="167">
        <v>38</v>
      </c>
      <c r="AM7" s="168">
        <v>39</v>
      </c>
      <c r="AN7" s="206">
        <v>40</v>
      </c>
      <c r="AO7" s="167">
        <v>41</v>
      </c>
      <c r="AP7" s="168">
        <v>42</v>
      </c>
      <c r="AQ7" s="206">
        <v>43</v>
      </c>
      <c r="AR7" s="167">
        <v>44</v>
      </c>
      <c r="AS7" s="168">
        <v>45</v>
      </c>
      <c r="AT7" s="206">
        <v>46</v>
      </c>
      <c r="AU7" s="167">
        <v>47</v>
      </c>
      <c r="AV7" s="168">
        <v>48</v>
      </c>
      <c r="AW7" s="206">
        <v>49</v>
      </c>
      <c r="AX7" s="167">
        <v>50</v>
      </c>
      <c r="AY7" s="168">
        <v>51</v>
      </c>
      <c r="AZ7" s="206">
        <v>52</v>
      </c>
      <c r="BA7" s="167">
        <v>53</v>
      </c>
      <c r="BB7" s="168">
        <v>54</v>
      </c>
      <c r="BC7" s="206">
        <v>55</v>
      </c>
      <c r="BD7" s="167">
        <v>56</v>
      </c>
      <c r="BE7" s="168">
        <v>57</v>
      </c>
      <c r="BF7" s="206">
        <v>58</v>
      </c>
      <c r="BG7" s="167">
        <v>59</v>
      </c>
      <c r="BH7" s="168">
        <v>60</v>
      </c>
      <c r="BI7" s="206">
        <v>61</v>
      </c>
      <c r="BJ7" s="167">
        <v>62</v>
      </c>
      <c r="BK7" s="168">
        <v>63</v>
      </c>
      <c r="BL7" s="206">
        <v>64</v>
      </c>
      <c r="BM7" s="167">
        <v>65</v>
      </c>
      <c r="BN7" s="168">
        <v>66</v>
      </c>
      <c r="BO7" s="206">
        <v>67</v>
      </c>
      <c r="BP7" s="167">
        <v>68</v>
      </c>
      <c r="BQ7" s="168">
        <v>69</v>
      </c>
      <c r="BR7" s="206">
        <v>70</v>
      </c>
      <c r="BS7" s="167">
        <v>71</v>
      </c>
      <c r="BT7" s="168">
        <v>72</v>
      </c>
      <c r="BU7" s="206">
        <v>73</v>
      </c>
      <c r="BV7" s="167">
        <v>74</v>
      </c>
      <c r="BW7" s="168">
        <v>75</v>
      </c>
      <c r="BX7" s="206">
        <v>76</v>
      </c>
      <c r="BY7" s="167">
        <v>77</v>
      </c>
      <c r="BZ7" s="168">
        <v>78</v>
      </c>
      <c r="CA7" s="206">
        <v>79</v>
      </c>
      <c r="CB7" s="167">
        <v>80</v>
      </c>
      <c r="CC7" s="168">
        <v>81</v>
      </c>
      <c r="CD7" s="206">
        <v>82</v>
      </c>
      <c r="CE7" s="167">
        <v>83</v>
      </c>
      <c r="CF7" s="168">
        <v>84</v>
      </c>
      <c r="CG7" s="206">
        <v>85</v>
      </c>
      <c r="CH7" s="167">
        <v>86</v>
      </c>
      <c r="CI7" s="168">
        <v>87</v>
      </c>
      <c r="CJ7" s="206">
        <v>88</v>
      </c>
      <c r="CK7" s="167">
        <v>89</v>
      </c>
      <c r="CL7" s="168">
        <v>90</v>
      </c>
      <c r="CM7" s="206">
        <v>91</v>
      </c>
      <c r="CN7" s="23"/>
      <c r="CO7" s="22"/>
      <c r="CP7" s="22"/>
      <c r="CQ7" s="22"/>
      <c r="CR7" s="22"/>
      <c r="CS7" s="22"/>
      <c r="CT7" s="22"/>
    </row>
    <row r="8" spans="1:99" s="12" customFormat="1" ht="31.5">
      <c r="A8" s="25" t="s">
        <v>38</v>
      </c>
      <c r="B8" s="170">
        <v>1</v>
      </c>
      <c r="C8" s="170">
        <v>16</v>
      </c>
      <c r="D8" s="170">
        <v>1</v>
      </c>
      <c r="E8" s="170">
        <v>16</v>
      </c>
      <c r="F8" s="170">
        <v>5</v>
      </c>
      <c r="G8" s="170">
        <v>25</v>
      </c>
      <c r="H8" s="170">
        <v>20</v>
      </c>
      <c r="I8" s="170">
        <v>95</v>
      </c>
      <c r="J8" s="170">
        <v>16</v>
      </c>
      <c r="K8" s="188">
        <v>86</v>
      </c>
      <c r="L8" s="196">
        <v>0</v>
      </c>
      <c r="M8" s="170">
        <v>0</v>
      </c>
      <c r="N8" s="170">
        <v>0</v>
      </c>
      <c r="O8" s="170">
        <v>0</v>
      </c>
      <c r="P8" s="170">
        <v>0</v>
      </c>
      <c r="Q8" s="170">
        <v>0</v>
      </c>
      <c r="R8" s="170">
        <v>0</v>
      </c>
      <c r="S8" s="170">
        <v>0</v>
      </c>
      <c r="T8" s="170">
        <v>0</v>
      </c>
      <c r="U8" s="188">
        <v>0</v>
      </c>
      <c r="V8" s="196">
        <v>413</v>
      </c>
      <c r="W8" s="170">
        <v>810</v>
      </c>
      <c r="X8" s="170">
        <v>311</v>
      </c>
      <c r="Y8" s="170">
        <v>525</v>
      </c>
      <c r="Z8" s="170">
        <v>523</v>
      </c>
      <c r="AA8" s="170">
        <v>904</v>
      </c>
      <c r="AB8" s="170">
        <v>1009</v>
      </c>
      <c r="AC8" s="170">
        <v>1848</v>
      </c>
      <c r="AD8" s="170">
        <v>747</v>
      </c>
      <c r="AE8" s="188">
        <v>1394</v>
      </c>
      <c r="AF8" s="196">
        <v>2650</v>
      </c>
      <c r="AG8" s="170">
        <v>4859</v>
      </c>
      <c r="AH8" s="170">
        <v>2027</v>
      </c>
      <c r="AI8" s="170">
        <v>3693</v>
      </c>
      <c r="AJ8" s="170">
        <v>2669</v>
      </c>
      <c r="AK8" s="170">
        <v>4985</v>
      </c>
      <c r="AL8" s="170">
        <v>4390</v>
      </c>
      <c r="AM8" s="170">
        <v>8501</v>
      </c>
      <c r="AN8" s="170">
        <v>4294</v>
      </c>
      <c r="AO8" s="188">
        <v>8197</v>
      </c>
      <c r="AP8" s="196">
        <v>26</v>
      </c>
      <c r="AQ8" s="170">
        <v>81</v>
      </c>
      <c r="AR8" s="170">
        <v>26</v>
      </c>
      <c r="AS8" s="170">
        <v>83</v>
      </c>
      <c r="AT8" s="170">
        <v>29</v>
      </c>
      <c r="AU8" s="170">
        <v>90</v>
      </c>
      <c r="AV8" s="170">
        <v>37</v>
      </c>
      <c r="AW8" s="170">
        <v>128</v>
      </c>
      <c r="AX8" s="170">
        <v>25</v>
      </c>
      <c r="AY8" s="188">
        <v>91</v>
      </c>
      <c r="AZ8" s="196">
        <v>90</v>
      </c>
      <c r="BA8" s="170">
        <v>142</v>
      </c>
      <c r="BB8" s="170">
        <v>323</v>
      </c>
      <c r="BC8" s="170">
        <v>800</v>
      </c>
      <c r="BD8" s="170">
        <v>344</v>
      </c>
      <c r="BE8" s="172">
        <v>801</v>
      </c>
      <c r="BF8" s="172">
        <v>338</v>
      </c>
      <c r="BG8" s="170">
        <v>788</v>
      </c>
      <c r="BH8" s="170">
        <v>331</v>
      </c>
      <c r="BI8" s="188">
        <v>781</v>
      </c>
      <c r="BJ8" s="196">
        <v>0</v>
      </c>
      <c r="BK8" s="170">
        <v>0</v>
      </c>
      <c r="BL8" s="170">
        <v>23</v>
      </c>
      <c r="BM8" s="170">
        <v>32</v>
      </c>
      <c r="BN8" s="170">
        <v>0</v>
      </c>
      <c r="BO8" s="170">
        <v>24</v>
      </c>
      <c r="BP8" s="170">
        <v>11</v>
      </c>
      <c r="BQ8" s="170">
        <v>21</v>
      </c>
      <c r="BR8" s="170">
        <v>0</v>
      </c>
      <c r="BS8" s="188">
        <v>0</v>
      </c>
      <c r="BT8" s="196">
        <v>0</v>
      </c>
      <c r="BU8" s="170">
        <v>0</v>
      </c>
      <c r="BV8" s="170">
        <v>86</v>
      </c>
      <c r="BW8" s="170">
        <v>109</v>
      </c>
      <c r="BX8" s="170">
        <v>86</v>
      </c>
      <c r="BY8" s="170">
        <v>109</v>
      </c>
      <c r="BZ8" s="170">
        <v>91</v>
      </c>
      <c r="CA8" s="170">
        <v>120</v>
      </c>
      <c r="CB8" s="170">
        <v>90</v>
      </c>
      <c r="CC8" s="170">
        <v>120</v>
      </c>
      <c r="CD8" s="173">
        <f>SUM(B8,L8,V8,AF8,AP8,AZ8,BJ8,BT8)</f>
        <v>3180</v>
      </c>
      <c r="CE8" s="174">
        <f t="shared" ref="CE8:CE38" si="0">SUM(C8,M8,W8,AG8,AQ8,BA8,BK8,BU8)</f>
        <v>5908</v>
      </c>
      <c r="CF8" s="173">
        <f t="shared" ref="CF8:CF38" si="1">SUM(D8,N8,X8,AH8,AR8,BB8,BL8,BV8)</f>
        <v>2797</v>
      </c>
      <c r="CG8" s="174">
        <f t="shared" ref="CG8:CG38" si="2">SUM(E8,O8,Y8,AI8,AS8,BC8,BM8,BW8)</f>
        <v>5258</v>
      </c>
      <c r="CH8" s="173">
        <f t="shared" ref="CH8:CH38" si="3">SUM(F8,P8,Z8,AJ8,AT8,BD8,BN8,BX8)</f>
        <v>3656</v>
      </c>
      <c r="CI8" s="174">
        <f t="shared" ref="CI8:CI38" si="4">SUM(G8,O8,AA8,AK8,AU8,BE8,BO8,BY8)</f>
        <v>6938</v>
      </c>
      <c r="CJ8" s="173">
        <f>H8+R8+AB8+AL8+AV8+BF8+BP8+BZ8</f>
        <v>5896</v>
      </c>
      <c r="CK8" s="174">
        <f>I8+S8+AC8+AM8+AW8+BG8+BQ8+CA8</f>
        <v>11501</v>
      </c>
      <c r="CL8" s="175">
        <f>J8+T8+AD8+AN8+AX8+BH8+BR8+CB8</f>
        <v>5503</v>
      </c>
      <c r="CM8" s="202">
        <f>K8+U8+AE8+AO8+AY8+BI8+BS8+CC8</f>
        <v>10669</v>
      </c>
      <c r="CN8"/>
      <c r="CO8"/>
      <c r="CP8"/>
      <c r="CQ8"/>
      <c r="CR8"/>
      <c r="CS8"/>
      <c r="CT8"/>
    </row>
    <row r="9" spans="1:99" s="12" customFormat="1">
      <c r="A9" s="26" t="s">
        <v>39</v>
      </c>
      <c r="B9" s="176">
        <v>2777</v>
      </c>
      <c r="C9" s="176">
        <v>8212</v>
      </c>
      <c r="D9" s="176">
        <v>2479</v>
      </c>
      <c r="E9" s="176">
        <v>6973</v>
      </c>
      <c r="F9" s="176">
        <v>2903</v>
      </c>
      <c r="G9" s="176">
        <v>7915</v>
      </c>
      <c r="H9" s="176">
        <v>1267</v>
      </c>
      <c r="I9" s="176">
        <v>2802</v>
      </c>
      <c r="J9" s="176">
        <v>1320</v>
      </c>
      <c r="K9" s="189">
        <v>3330</v>
      </c>
      <c r="L9" s="197">
        <v>815</v>
      </c>
      <c r="M9" s="176">
        <v>2278</v>
      </c>
      <c r="N9" s="176">
        <v>459</v>
      </c>
      <c r="O9" s="176">
        <v>1235</v>
      </c>
      <c r="P9" s="176">
        <v>432</v>
      </c>
      <c r="Q9" s="176">
        <v>1176</v>
      </c>
      <c r="R9" s="176">
        <v>201</v>
      </c>
      <c r="S9" s="176">
        <v>447</v>
      </c>
      <c r="T9" s="176">
        <v>164</v>
      </c>
      <c r="U9" s="189">
        <v>464</v>
      </c>
      <c r="V9" s="197">
        <v>189704</v>
      </c>
      <c r="W9" s="176">
        <v>458704</v>
      </c>
      <c r="X9" s="176">
        <v>194024</v>
      </c>
      <c r="Y9" s="176">
        <v>458419</v>
      </c>
      <c r="Z9" s="176">
        <v>184423</v>
      </c>
      <c r="AA9" s="176">
        <v>432639</v>
      </c>
      <c r="AB9" s="176">
        <v>115611</v>
      </c>
      <c r="AC9" s="176">
        <v>272674</v>
      </c>
      <c r="AD9" s="176">
        <v>105278</v>
      </c>
      <c r="AE9" s="189">
        <v>243968</v>
      </c>
      <c r="AF9" s="197">
        <v>926149</v>
      </c>
      <c r="AG9" s="176">
        <v>2214574</v>
      </c>
      <c r="AH9" s="176">
        <v>1035341</v>
      </c>
      <c r="AI9" s="176">
        <v>2362000</v>
      </c>
      <c r="AJ9" s="176">
        <v>984410</v>
      </c>
      <c r="AK9" s="176">
        <v>2271410</v>
      </c>
      <c r="AL9" s="176">
        <v>596538</v>
      </c>
      <c r="AM9" s="176">
        <v>1371203</v>
      </c>
      <c r="AN9" s="176">
        <v>620638</v>
      </c>
      <c r="AO9" s="189">
        <v>1398657</v>
      </c>
      <c r="AP9" s="197">
        <v>1397</v>
      </c>
      <c r="AQ9" s="176">
        <v>4471</v>
      </c>
      <c r="AR9" s="176">
        <v>2335</v>
      </c>
      <c r="AS9" s="176">
        <v>7246</v>
      </c>
      <c r="AT9" s="176">
        <v>2594</v>
      </c>
      <c r="AU9" s="176">
        <v>8995</v>
      </c>
      <c r="AV9" s="176">
        <v>457</v>
      </c>
      <c r="AW9" s="176">
        <v>1365</v>
      </c>
      <c r="AX9" s="176">
        <v>587</v>
      </c>
      <c r="AY9" s="189">
        <v>1660</v>
      </c>
      <c r="AZ9" s="197">
        <v>48150</v>
      </c>
      <c r="BA9" s="176">
        <v>108726</v>
      </c>
      <c r="BB9" s="176">
        <v>76758</v>
      </c>
      <c r="BC9" s="176">
        <v>149831</v>
      </c>
      <c r="BD9" s="176">
        <v>76784</v>
      </c>
      <c r="BE9" s="178">
        <v>154082</v>
      </c>
      <c r="BF9" s="178">
        <v>46689</v>
      </c>
      <c r="BG9" s="176">
        <v>106637</v>
      </c>
      <c r="BH9" s="176">
        <v>43853</v>
      </c>
      <c r="BI9" s="189">
        <v>112223</v>
      </c>
      <c r="BJ9" s="197">
        <v>1905</v>
      </c>
      <c r="BK9" s="176">
        <v>3150</v>
      </c>
      <c r="BL9" s="176">
        <v>2866</v>
      </c>
      <c r="BM9" s="176">
        <v>4906</v>
      </c>
      <c r="BN9" s="176">
        <v>2480</v>
      </c>
      <c r="BO9" s="176">
        <v>3799</v>
      </c>
      <c r="BP9" s="176">
        <v>448</v>
      </c>
      <c r="BQ9" s="176">
        <v>736</v>
      </c>
      <c r="BR9" s="176">
        <v>489</v>
      </c>
      <c r="BS9" s="189">
        <v>888</v>
      </c>
      <c r="BT9" s="197">
        <v>2402</v>
      </c>
      <c r="BU9" s="176">
        <v>6252</v>
      </c>
      <c r="BV9" s="176">
        <v>2667</v>
      </c>
      <c r="BW9" s="176">
        <v>7427</v>
      </c>
      <c r="BX9" s="176">
        <v>2991</v>
      </c>
      <c r="BY9" s="176">
        <v>8687</v>
      </c>
      <c r="BZ9" s="176">
        <v>1199</v>
      </c>
      <c r="CA9" s="176">
        <v>5121</v>
      </c>
      <c r="CB9" s="176">
        <v>1321</v>
      </c>
      <c r="CC9" s="176">
        <v>5896</v>
      </c>
      <c r="CD9" s="179">
        <f t="shared" ref="CD9:CD38" si="5">SUM(B9,L9,V9,AF9,AP9,AZ9,BJ9,BT9)</f>
        <v>1173299</v>
      </c>
      <c r="CE9" s="180">
        <f t="shared" si="0"/>
        <v>2806367</v>
      </c>
      <c r="CF9" s="179">
        <f t="shared" si="1"/>
        <v>1316929</v>
      </c>
      <c r="CG9" s="180">
        <f t="shared" si="2"/>
        <v>2998037</v>
      </c>
      <c r="CH9" s="179">
        <f t="shared" si="3"/>
        <v>1257017</v>
      </c>
      <c r="CI9" s="180">
        <f t="shared" si="4"/>
        <v>2888762</v>
      </c>
      <c r="CJ9" s="179">
        <f t="shared" ref="CJ9:CJ44" si="6">H9+R9+AB9+AL9+AV9+BF9+BP9+BZ9</f>
        <v>762410</v>
      </c>
      <c r="CK9" s="180">
        <f t="shared" ref="CK9:CK44" si="7">I9+S9+AC9+AM9+AW9+BG9+BQ9+CA9</f>
        <v>1760985</v>
      </c>
      <c r="CL9" s="181">
        <f t="shared" ref="CL9:CL44" si="8">J9+T9+AD9+AN9+AX9+BH9+BR9+CB9</f>
        <v>773650</v>
      </c>
      <c r="CM9" s="203">
        <f t="shared" ref="CM9:CM44" si="9">K9+U9+AE9+AO9+AY9+BI9+BS9+CC9</f>
        <v>1767086</v>
      </c>
      <c r="CN9"/>
      <c r="CO9"/>
      <c r="CP9"/>
      <c r="CQ9"/>
      <c r="CR9"/>
      <c r="CS9"/>
      <c r="CT9"/>
      <c r="CU9" s="18"/>
    </row>
    <row r="10" spans="1:99" s="12" customFormat="1">
      <c r="A10" s="26" t="s">
        <v>40</v>
      </c>
      <c r="B10" s="170">
        <v>278</v>
      </c>
      <c r="C10" s="170">
        <v>1051</v>
      </c>
      <c r="D10" s="170">
        <v>73</v>
      </c>
      <c r="E10" s="170">
        <v>240</v>
      </c>
      <c r="F10" s="170">
        <v>84</v>
      </c>
      <c r="G10" s="170">
        <v>253</v>
      </c>
      <c r="H10" s="170">
        <v>150</v>
      </c>
      <c r="I10" s="170">
        <v>407</v>
      </c>
      <c r="J10" s="170">
        <v>179</v>
      </c>
      <c r="K10" s="188">
        <v>425</v>
      </c>
      <c r="L10" s="196">
        <v>21</v>
      </c>
      <c r="M10" s="170">
        <v>43</v>
      </c>
      <c r="N10" s="170">
        <v>34</v>
      </c>
      <c r="O10" s="170">
        <v>69</v>
      </c>
      <c r="P10" s="170">
        <v>34</v>
      </c>
      <c r="Q10" s="170">
        <v>69</v>
      </c>
      <c r="R10" s="170">
        <v>31</v>
      </c>
      <c r="S10" s="170">
        <v>66</v>
      </c>
      <c r="T10" s="170">
        <v>42</v>
      </c>
      <c r="U10" s="188">
        <v>87</v>
      </c>
      <c r="V10" s="196">
        <v>1906</v>
      </c>
      <c r="W10" s="170">
        <v>4646</v>
      </c>
      <c r="X10" s="170">
        <v>1434</v>
      </c>
      <c r="Y10" s="170">
        <v>2812</v>
      </c>
      <c r="Z10" s="170">
        <v>1452</v>
      </c>
      <c r="AA10" s="170">
        <v>2809</v>
      </c>
      <c r="AB10" s="170">
        <v>2657</v>
      </c>
      <c r="AC10" s="170">
        <v>4642</v>
      </c>
      <c r="AD10" s="170">
        <v>3057</v>
      </c>
      <c r="AE10" s="188">
        <v>5340</v>
      </c>
      <c r="AF10" s="196">
        <v>12170</v>
      </c>
      <c r="AG10" s="170">
        <v>33401</v>
      </c>
      <c r="AH10" s="170">
        <v>14446</v>
      </c>
      <c r="AI10" s="170">
        <v>29539</v>
      </c>
      <c r="AJ10" s="170">
        <v>12616</v>
      </c>
      <c r="AK10" s="170">
        <v>25556</v>
      </c>
      <c r="AL10" s="170">
        <v>17769</v>
      </c>
      <c r="AM10" s="170">
        <v>34279</v>
      </c>
      <c r="AN10" s="170">
        <v>18719</v>
      </c>
      <c r="AO10" s="188">
        <v>38193</v>
      </c>
      <c r="AP10" s="196">
        <v>32</v>
      </c>
      <c r="AQ10" s="170">
        <v>87</v>
      </c>
      <c r="AR10" s="170">
        <v>26</v>
      </c>
      <c r="AS10" s="170">
        <v>87</v>
      </c>
      <c r="AT10" s="170">
        <v>26</v>
      </c>
      <c r="AU10" s="170">
        <v>87</v>
      </c>
      <c r="AV10" s="170">
        <v>58</v>
      </c>
      <c r="AW10" s="170">
        <v>137</v>
      </c>
      <c r="AX10" s="170">
        <v>61</v>
      </c>
      <c r="AY10" s="188">
        <v>142</v>
      </c>
      <c r="AZ10" s="196">
        <v>1830</v>
      </c>
      <c r="BA10" s="170">
        <v>7689</v>
      </c>
      <c r="BB10" s="170">
        <v>620</v>
      </c>
      <c r="BC10" s="170">
        <v>2356</v>
      </c>
      <c r="BD10" s="170">
        <v>767</v>
      </c>
      <c r="BE10" s="182">
        <v>2747</v>
      </c>
      <c r="BF10" s="182">
        <v>1070</v>
      </c>
      <c r="BG10" s="170">
        <v>2998</v>
      </c>
      <c r="BH10" s="170">
        <v>504</v>
      </c>
      <c r="BI10" s="188">
        <v>1288</v>
      </c>
      <c r="BJ10" s="196">
        <v>0</v>
      </c>
      <c r="BK10" s="170">
        <v>0</v>
      </c>
      <c r="BL10" s="170">
        <v>78</v>
      </c>
      <c r="BM10" s="170">
        <v>375</v>
      </c>
      <c r="BN10" s="170">
        <v>66</v>
      </c>
      <c r="BO10" s="170">
        <v>343</v>
      </c>
      <c r="BP10" s="170">
        <v>84</v>
      </c>
      <c r="BQ10" s="170">
        <v>376</v>
      </c>
      <c r="BR10" s="170">
        <v>176</v>
      </c>
      <c r="BS10" s="188">
        <v>641</v>
      </c>
      <c r="BT10" s="196">
        <v>0</v>
      </c>
      <c r="BU10" s="170">
        <v>0</v>
      </c>
      <c r="BV10" s="170">
        <v>0</v>
      </c>
      <c r="BW10" s="170">
        <v>0</v>
      </c>
      <c r="BX10" s="170">
        <v>0</v>
      </c>
      <c r="BY10" s="170">
        <v>0</v>
      </c>
      <c r="BZ10" s="170">
        <v>0</v>
      </c>
      <c r="CA10" s="170">
        <v>0</v>
      </c>
      <c r="CB10" s="170">
        <v>0</v>
      </c>
      <c r="CC10" s="170">
        <v>0</v>
      </c>
      <c r="CD10" s="173">
        <f t="shared" si="5"/>
        <v>16237</v>
      </c>
      <c r="CE10" s="174">
        <f t="shared" si="0"/>
        <v>46917</v>
      </c>
      <c r="CF10" s="173">
        <f t="shared" si="1"/>
        <v>16711</v>
      </c>
      <c r="CG10" s="174">
        <f t="shared" si="2"/>
        <v>35478</v>
      </c>
      <c r="CH10" s="173">
        <f t="shared" si="3"/>
        <v>15045</v>
      </c>
      <c r="CI10" s="174">
        <f t="shared" si="4"/>
        <v>31864</v>
      </c>
      <c r="CJ10" s="173">
        <f t="shared" si="6"/>
        <v>21819</v>
      </c>
      <c r="CK10" s="174">
        <f t="shared" si="7"/>
        <v>42905</v>
      </c>
      <c r="CL10" s="175">
        <f t="shared" si="8"/>
        <v>22738</v>
      </c>
      <c r="CM10" s="202">
        <f t="shared" si="9"/>
        <v>46116</v>
      </c>
      <c r="CN10"/>
      <c r="CO10"/>
      <c r="CP10"/>
      <c r="CQ10"/>
      <c r="CR10"/>
      <c r="CS10"/>
      <c r="CT10"/>
      <c r="CU10" s="18"/>
    </row>
    <row r="11" spans="1:99" s="12" customFormat="1">
      <c r="A11" s="26" t="s">
        <v>41</v>
      </c>
      <c r="B11" s="176">
        <v>715</v>
      </c>
      <c r="C11" s="176">
        <v>1807</v>
      </c>
      <c r="D11" s="176">
        <v>846</v>
      </c>
      <c r="E11" s="176">
        <v>2196</v>
      </c>
      <c r="F11" s="176">
        <v>897</v>
      </c>
      <c r="G11" s="176">
        <v>2397</v>
      </c>
      <c r="H11" s="176">
        <v>1356</v>
      </c>
      <c r="I11" s="176">
        <v>3453</v>
      </c>
      <c r="J11" s="176">
        <v>1350</v>
      </c>
      <c r="K11" s="189">
        <v>3504</v>
      </c>
      <c r="L11" s="197">
        <v>50</v>
      </c>
      <c r="M11" s="176">
        <v>89</v>
      </c>
      <c r="N11" s="176">
        <v>35</v>
      </c>
      <c r="O11" s="176">
        <v>53</v>
      </c>
      <c r="P11" s="176">
        <v>71</v>
      </c>
      <c r="Q11" s="176">
        <v>106</v>
      </c>
      <c r="R11" s="176">
        <v>114</v>
      </c>
      <c r="S11" s="176">
        <v>167</v>
      </c>
      <c r="T11" s="176">
        <v>127</v>
      </c>
      <c r="U11" s="189">
        <v>211</v>
      </c>
      <c r="V11" s="197">
        <v>12176</v>
      </c>
      <c r="W11" s="176">
        <v>33332</v>
      </c>
      <c r="X11" s="176">
        <v>21661</v>
      </c>
      <c r="Y11" s="176">
        <v>40819</v>
      </c>
      <c r="Z11" s="176">
        <v>24074</v>
      </c>
      <c r="AA11" s="176">
        <v>44963</v>
      </c>
      <c r="AB11" s="176">
        <v>31404</v>
      </c>
      <c r="AC11" s="176">
        <v>59201</v>
      </c>
      <c r="AD11" s="176">
        <v>36357</v>
      </c>
      <c r="AE11" s="189">
        <v>66774</v>
      </c>
      <c r="AF11" s="197">
        <v>225872</v>
      </c>
      <c r="AG11" s="176">
        <v>457914</v>
      </c>
      <c r="AH11" s="176">
        <v>243737</v>
      </c>
      <c r="AI11" s="176">
        <v>477380</v>
      </c>
      <c r="AJ11" s="176">
        <v>201946</v>
      </c>
      <c r="AK11" s="176">
        <v>398774</v>
      </c>
      <c r="AL11" s="176">
        <v>232178</v>
      </c>
      <c r="AM11" s="176">
        <v>473863</v>
      </c>
      <c r="AN11" s="176">
        <v>223024</v>
      </c>
      <c r="AO11" s="189">
        <v>455056</v>
      </c>
      <c r="AP11" s="197">
        <v>384</v>
      </c>
      <c r="AQ11" s="176">
        <v>2595</v>
      </c>
      <c r="AR11" s="176">
        <v>1323</v>
      </c>
      <c r="AS11" s="176">
        <v>3224</v>
      </c>
      <c r="AT11" s="176">
        <v>1380</v>
      </c>
      <c r="AU11" s="176">
        <v>3309</v>
      </c>
      <c r="AV11" s="176">
        <v>1397</v>
      </c>
      <c r="AW11" s="176">
        <v>2866</v>
      </c>
      <c r="AX11" s="176">
        <v>1317</v>
      </c>
      <c r="AY11" s="189">
        <v>3046</v>
      </c>
      <c r="AZ11" s="197">
        <v>3162</v>
      </c>
      <c r="BA11" s="176">
        <v>5050</v>
      </c>
      <c r="BB11" s="176">
        <v>3497</v>
      </c>
      <c r="BC11" s="176">
        <v>6556</v>
      </c>
      <c r="BD11" s="176">
        <v>7719</v>
      </c>
      <c r="BE11" s="178">
        <v>15362</v>
      </c>
      <c r="BF11" s="178">
        <v>14457</v>
      </c>
      <c r="BG11" s="176">
        <v>34002</v>
      </c>
      <c r="BH11" s="176">
        <v>4003</v>
      </c>
      <c r="BI11" s="189">
        <v>10836</v>
      </c>
      <c r="BJ11" s="197">
        <v>187</v>
      </c>
      <c r="BK11" s="176">
        <v>478</v>
      </c>
      <c r="BL11" s="176">
        <v>510</v>
      </c>
      <c r="BM11" s="176">
        <v>946</v>
      </c>
      <c r="BN11" s="176">
        <v>343</v>
      </c>
      <c r="BO11" s="176">
        <v>544</v>
      </c>
      <c r="BP11" s="176">
        <v>1199</v>
      </c>
      <c r="BQ11" s="176">
        <v>2136</v>
      </c>
      <c r="BR11" s="176">
        <v>1580</v>
      </c>
      <c r="BS11" s="189">
        <v>2992</v>
      </c>
      <c r="BT11" s="197">
        <v>1001</v>
      </c>
      <c r="BU11" s="176">
        <v>1973</v>
      </c>
      <c r="BV11" s="176">
        <v>971</v>
      </c>
      <c r="BW11" s="176">
        <v>1859</v>
      </c>
      <c r="BX11" s="176">
        <v>907</v>
      </c>
      <c r="BY11" s="176">
        <v>1656</v>
      </c>
      <c r="BZ11" s="176">
        <v>1896</v>
      </c>
      <c r="CA11" s="176">
        <v>3339</v>
      </c>
      <c r="CB11" s="176">
        <v>2023</v>
      </c>
      <c r="CC11" s="176">
        <v>3846</v>
      </c>
      <c r="CD11" s="179">
        <f t="shared" si="5"/>
        <v>243547</v>
      </c>
      <c r="CE11" s="180">
        <f t="shared" si="0"/>
        <v>503238</v>
      </c>
      <c r="CF11" s="179">
        <f t="shared" si="1"/>
        <v>272580</v>
      </c>
      <c r="CG11" s="180">
        <f t="shared" si="2"/>
        <v>533033</v>
      </c>
      <c r="CH11" s="179">
        <f t="shared" si="3"/>
        <v>237337</v>
      </c>
      <c r="CI11" s="180">
        <f t="shared" si="4"/>
        <v>467058</v>
      </c>
      <c r="CJ11" s="179">
        <f t="shared" si="6"/>
        <v>284001</v>
      </c>
      <c r="CK11" s="180">
        <f t="shared" si="7"/>
        <v>579027</v>
      </c>
      <c r="CL11" s="181">
        <f t="shared" si="8"/>
        <v>269781</v>
      </c>
      <c r="CM11" s="203">
        <f t="shared" si="9"/>
        <v>546265</v>
      </c>
      <c r="CN11"/>
      <c r="CO11"/>
      <c r="CP11"/>
      <c r="CQ11"/>
      <c r="CR11"/>
      <c r="CS11"/>
      <c r="CT11"/>
      <c r="CU11" s="18"/>
    </row>
    <row r="12" spans="1:99" s="12" customFormat="1">
      <c r="A12" s="26" t="s">
        <v>42</v>
      </c>
      <c r="B12" s="170">
        <v>411</v>
      </c>
      <c r="C12" s="170">
        <v>1629</v>
      </c>
      <c r="D12" s="170">
        <v>606</v>
      </c>
      <c r="E12" s="170">
        <v>2576</v>
      </c>
      <c r="F12" s="170">
        <v>850</v>
      </c>
      <c r="G12" s="170">
        <v>2556</v>
      </c>
      <c r="H12" s="170">
        <v>692</v>
      </c>
      <c r="I12" s="170">
        <v>2163</v>
      </c>
      <c r="J12" s="170">
        <v>704</v>
      </c>
      <c r="K12" s="188">
        <v>2038</v>
      </c>
      <c r="L12" s="196">
        <v>0</v>
      </c>
      <c r="M12" s="170">
        <v>0</v>
      </c>
      <c r="N12" s="170">
        <v>0</v>
      </c>
      <c r="O12" s="170">
        <v>0</v>
      </c>
      <c r="P12" s="170">
        <v>0</v>
      </c>
      <c r="Q12" s="170">
        <v>0</v>
      </c>
      <c r="R12" s="170">
        <v>0</v>
      </c>
      <c r="S12" s="170">
        <v>0</v>
      </c>
      <c r="T12" s="170">
        <v>7</v>
      </c>
      <c r="U12" s="188">
        <v>25</v>
      </c>
      <c r="V12" s="196">
        <v>33256</v>
      </c>
      <c r="W12" s="170">
        <v>97526</v>
      </c>
      <c r="X12" s="170">
        <v>32139</v>
      </c>
      <c r="Y12" s="170">
        <v>86174</v>
      </c>
      <c r="Z12" s="170">
        <v>35248</v>
      </c>
      <c r="AA12" s="170">
        <v>92091</v>
      </c>
      <c r="AB12" s="170">
        <v>52957</v>
      </c>
      <c r="AC12" s="170">
        <v>126436</v>
      </c>
      <c r="AD12" s="170">
        <v>53755</v>
      </c>
      <c r="AE12" s="188">
        <v>126645</v>
      </c>
      <c r="AF12" s="196">
        <v>471039</v>
      </c>
      <c r="AG12" s="170">
        <v>1170162</v>
      </c>
      <c r="AH12" s="170">
        <v>485972</v>
      </c>
      <c r="AI12" s="170">
        <v>1200473</v>
      </c>
      <c r="AJ12" s="170">
        <v>448790</v>
      </c>
      <c r="AK12" s="170">
        <v>1078676</v>
      </c>
      <c r="AL12" s="170">
        <v>523985</v>
      </c>
      <c r="AM12" s="170">
        <v>1251687</v>
      </c>
      <c r="AN12" s="170">
        <v>584245</v>
      </c>
      <c r="AO12" s="188">
        <v>1374822</v>
      </c>
      <c r="AP12" s="196">
        <v>614</v>
      </c>
      <c r="AQ12" s="170">
        <v>2363</v>
      </c>
      <c r="AR12" s="170">
        <v>537</v>
      </c>
      <c r="AS12" s="170">
        <v>1575</v>
      </c>
      <c r="AT12" s="170">
        <v>436</v>
      </c>
      <c r="AU12" s="170">
        <v>1432</v>
      </c>
      <c r="AV12" s="170">
        <v>554</v>
      </c>
      <c r="AW12" s="170">
        <v>1314</v>
      </c>
      <c r="AX12" s="170">
        <v>422</v>
      </c>
      <c r="AY12" s="188">
        <v>1594</v>
      </c>
      <c r="AZ12" s="196">
        <v>16692</v>
      </c>
      <c r="BA12" s="170">
        <v>38120</v>
      </c>
      <c r="BB12" s="170">
        <v>3993</v>
      </c>
      <c r="BC12" s="170">
        <v>14703</v>
      </c>
      <c r="BD12" s="170">
        <v>3721</v>
      </c>
      <c r="BE12" s="182">
        <v>13270</v>
      </c>
      <c r="BF12" s="182">
        <v>5843</v>
      </c>
      <c r="BG12" s="170">
        <v>17944</v>
      </c>
      <c r="BH12" s="170">
        <v>6731</v>
      </c>
      <c r="BI12" s="188">
        <v>22722</v>
      </c>
      <c r="BJ12" s="196">
        <v>632</v>
      </c>
      <c r="BK12" s="170">
        <v>1387</v>
      </c>
      <c r="BL12" s="170">
        <v>648</v>
      </c>
      <c r="BM12" s="170">
        <v>2275</v>
      </c>
      <c r="BN12" s="170">
        <v>617</v>
      </c>
      <c r="BO12" s="170">
        <v>2036</v>
      </c>
      <c r="BP12" s="170">
        <v>657</v>
      </c>
      <c r="BQ12" s="170">
        <v>2221</v>
      </c>
      <c r="BR12" s="170">
        <v>235</v>
      </c>
      <c r="BS12" s="188">
        <v>622</v>
      </c>
      <c r="BT12" s="196">
        <v>231</v>
      </c>
      <c r="BU12" s="170">
        <v>798</v>
      </c>
      <c r="BV12" s="170">
        <v>268</v>
      </c>
      <c r="BW12" s="170">
        <v>815</v>
      </c>
      <c r="BX12" s="170">
        <v>258</v>
      </c>
      <c r="BY12" s="170">
        <v>534</v>
      </c>
      <c r="BZ12" s="170">
        <v>439</v>
      </c>
      <c r="CA12" s="170">
        <v>1182</v>
      </c>
      <c r="CB12" s="170">
        <v>504</v>
      </c>
      <c r="CC12" s="170">
        <v>1383</v>
      </c>
      <c r="CD12" s="173">
        <f t="shared" si="5"/>
        <v>522875</v>
      </c>
      <c r="CE12" s="174">
        <f t="shared" si="0"/>
        <v>1311985</v>
      </c>
      <c r="CF12" s="173">
        <f t="shared" si="1"/>
        <v>524163</v>
      </c>
      <c r="CG12" s="174">
        <f t="shared" si="2"/>
        <v>1308591</v>
      </c>
      <c r="CH12" s="173">
        <f t="shared" si="3"/>
        <v>489920</v>
      </c>
      <c r="CI12" s="174">
        <f t="shared" si="4"/>
        <v>1190595</v>
      </c>
      <c r="CJ12" s="173">
        <f t="shared" si="6"/>
        <v>585127</v>
      </c>
      <c r="CK12" s="174">
        <f t="shared" si="7"/>
        <v>1402947</v>
      </c>
      <c r="CL12" s="175">
        <f t="shared" si="8"/>
        <v>646603</v>
      </c>
      <c r="CM12" s="202">
        <f t="shared" si="9"/>
        <v>1529851</v>
      </c>
      <c r="CN12" s="28"/>
      <c r="CO12"/>
      <c r="CP12"/>
      <c r="CQ12"/>
      <c r="CR12"/>
      <c r="CS12"/>
      <c r="CT12"/>
      <c r="CU12" s="18"/>
    </row>
    <row r="13" spans="1:99" s="12" customFormat="1">
      <c r="A13" s="26" t="s">
        <v>43</v>
      </c>
      <c r="B13" s="176">
        <v>298</v>
      </c>
      <c r="C13" s="176">
        <v>572</v>
      </c>
      <c r="D13" s="176">
        <v>196</v>
      </c>
      <c r="E13" s="176">
        <v>307</v>
      </c>
      <c r="F13" s="176">
        <v>555</v>
      </c>
      <c r="G13" s="176">
        <v>827</v>
      </c>
      <c r="H13" s="176">
        <v>494</v>
      </c>
      <c r="I13" s="176">
        <v>962</v>
      </c>
      <c r="J13" s="176">
        <v>390</v>
      </c>
      <c r="K13" s="189">
        <v>773</v>
      </c>
      <c r="L13" s="197">
        <v>109</v>
      </c>
      <c r="M13" s="176">
        <v>172</v>
      </c>
      <c r="N13" s="176">
        <v>89</v>
      </c>
      <c r="O13" s="176">
        <v>125</v>
      </c>
      <c r="P13" s="176">
        <v>221</v>
      </c>
      <c r="Q13" s="176">
        <v>394</v>
      </c>
      <c r="R13" s="176">
        <v>74</v>
      </c>
      <c r="S13" s="176">
        <v>153</v>
      </c>
      <c r="T13" s="176">
        <v>79</v>
      </c>
      <c r="U13" s="189">
        <v>152</v>
      </c>
      <c r="V13" s="197">
        <v>7093</v>
      </c>
      <c r="W13" s="176">
        <v>19435</v>
      </c>
      <c r="X13" s="176">
        <v>8886</v>
      </c>
      <c r="Y13" s="176">
        <v>13692</v>
      </c>
      <c r="Z13" s="176">
        <v>10860</v>
      </c>
      <c r="AA13" s="176">
        <v>17874</v>
      </c>
      <c r="AB13" s="176">
        <v>13099</v>
      </c>
      <c r="AC13" s="176">
        <v>20649</v>
      </c>
      <c r="AD13" s="176">
        <v>13717</v>
      </c>
      <c r="AE13" s="189">
        <v>22987</v>
      </c>
      <c r="AF13" s="197">
        <v>15831</v>
      </c>
      <c r="AG13" s="176">
        <v>36580</v>
      </c>
      <c r="AH13" s="176">
        <v>23016</v>
      </c>
      <c r="AI13" s="176">
        <v>44138</v>
      </c>
      <c r="AJ13" s="176">
        <v>21747</v>
      </c>
      <c r="AK13" s="176">
        <v>53952</v>
      </c>
      <c r="AL13" s="176">
        <v>27249</v>
      </c>
      <c r="AM13" s="176">
        <v>59828</v>
      </c>
      <c r="AN13" s="176">
        <v>28743</v>
      </c>
      <c r="AO13" s="189">
        <v>61682</v>
      </c>
      <c r="AP13" s="197">
        <v>390</v>
      </c>
      <c r="AQ13" s="176">
        <v>1703</v>
      </c>
      <c r="AR13" s="176">
        <v>513</v>
      </c>
      <c r="AS13" s="176">
        <v>731</v>
      </c>
      <c r="AT13" s="176">
        <v>578</v>
      </c>
      <c r="AU13" s="176">
        <v>1029</v>
      </c>
      <c r="AV13" s="176">
        <v>623</v>
      </c>
      <c r="AW13" s="176">
        <v>1047</v>
      </c>
      <c r="AX13" s="176">
        <v>615</v>
      </c>
      <c r="AY13" s="189">
        <v>1131</v>
      </c>
      <c r="AZ13" s="197">
        <v>709</v>
      </c>
      <c r="BA13" s="176">
        <v>2219</v>
      </c>
      <c r="BB13" s="176">
        <v>798</v>
      </c>
      <c r="BC13" s="176">
        <v>1875</v>
      </c>
      <c r="BD13" s="176">
        <v>819</v>
      </c>
      <c r="BE13" s="178">
        <v>1859</v>
      </c>
      <c r="BF13" s="178">
        <v>1445</v>
      </c>
      <c r="BG13" s="176">
        <v>3838</v>
      </c>
      <c r="BH13" s="176">
        <v>1516</v>
      </c>
      <c r="BI13" s="189">
        <v>3722</v>
      </c>
      <c r="BJ13" s="197">
        <v>109</v>
      </c>
      <c r="BK13" s="176">
        <v>309</v>
      </c>
      <c r="BL13" s="176">
        <v>131</v>
      </c>
      <c r="BM13" s="176">
        <v>369</v>
      </c>
      <c r="BN13" s="176">
        <v>110</v>
      </c>
      <c r="BO13" s="176">
        <v>380</v>
      </c>
      <c r="BP13" s="176">
        <v>192</v>
      </c>
      <c r="BQ13" s="176">
        <v>557</v>
      </c>
      <c r="BR13" s="176">
        <v>164</v>
      </c>
      <c r="BS13" s="189">
        <v>642</v>
      </c>
      <c r="BT13" s="197">
        <v>262</v>
      </c>
      <c r="BU13" s="176">
        <v>311</v>
      </c>
      <c r="BV13" s="176">
        <v>0</v>
      </c>
      <c r="BW13" s="176">
        <v>0</v>
      </c>
      <c r="BX13" s="176">
        <v>736</v>
      </c>
      <c r="BY13" s="176">
        <v>1816</v>
      </c>
      <c r="BZ13" s="176">
        <v>964</v>
      </c>
      <c r="CA13" s="176">
        <v>1977</v>
      </c>
      <c r="CB13" s="176">
        <v>1159</v>
      </c>
      <c r="CC13" s="176">
        <v>2380</v>
      </c>
      <c r="CD13" s="179">
        <f t="shared" si="5"/>
        <v>24801</v>
      </c>
      <c r="CE13" s="180">
        <f t="shared" si="0"/>
        <v>61301</v>
      </c>
      <c r="CF13" s="179">
        <f t="shared" si="1"/>
        <v>33629</v>
      </c>
      <c r="CG13" s="180">
        <f t="shared" si="2"/>
        <v>61237</v>
      </c>
      <c r="CH13" s="179">
        <f t="shared" si="3"/>
        <v>35626</v>
      </c>
      <c r="CI13" s="180">
        <f t="shared" si="4"/>
        <v>77862</v>
      </c>
      <c r="CJ13" s="179">
        <f t="shared" si="6"/>
        <v>44140</v>
      </c>
      <c r="CK13" s="180">
        <f t="shared" si="7"/>
        <v>89011</v>
      </c>
      <c r="CL13" s="181">
        <f t="shared" si="8"/>
        <v>46383</v>
      </c>
      <c r="CM13" s="203">
        <f t="shared" si="9"/>
        <v>93469</v>
      </c>
      <c r="CN13"/>
      <c r="CO13"/>
      <c r="CP13"/>
      <c r="CQ13"/>
      <c r="CR13"/>
      <c r="CS13"/>
      <c r="CT13"/>
      <c r="CU13" s="18"/>
    </row>
    <row r="14" spans="1:99" s="12" customFormat="1">
      <c r="A14" s="26" t="s">
        <v>44</v>
      </c>
      <c r="B14" s="170">
        <v>270</v>
      </c>
      <c r="C14" s="170">
        <v>504</v>
      </c>
      <c r="D14" s="170">
        <v>358</v>
      </c>
      <c r="E14" s="170">
        <v>683</v>
      </c>
      <c r="F14" s="170">
        <v>331</v>
      </c>
      <c r="G14" s="170">
        <v>686</v>
      </c>
      <c r="H14" s="170">
        <v>484</v>
      </c>
      <c r="I14" s="170">
        <v>943</v>
      </c>
      <c r="J14" s="170">
        <v>488</v>
      </c>
      <c r="K14" s="188">
        <v>992</v>
      </c>
      <c r="L14" s="196">
        <v>294</v>
      </c>
      <c r="M14" s="170">
        <v>497</v>
      </c>
      <c r="N14" s="170">
        <v>200</v>
      </c>
      <c r="O14" s="170">
        <v>387</v>
      </c>
      <c r="P14" s="170">
        <v>161</v>
      </c>
      <c r="Q14" s="170">
        <v>325</v>
      </c>
      <c r="R14" s="170">
        <v>215</v>
      </c>
      <c r="S14" s="170">
        <v>406</v>
      </c>
      <c r="T14" s="170">
        <v>207</v>
      </c>
      <c r="U14" s="188">
        <v>415</v>
      </c>
      <c r="V14" s="196">
        <v>17000</v>
      </c>
      <c r="W14" s="170">
        <v>37159</v>
      </c>
      <c r="X14" s="170">
        <v>16060</v>
      </c>
      <c r="Y14" s="170">
        <v>30260</v>
      </c>
      <c r="Z14" s="170">
        <v>19443</v>
      </c>
      <c r="AA14" s="170">
        <v>38295</v>
      </c>
      <c r="AB14" s="170">
        <v>26824</v>
      </c>
      <c r="AC14" s="170">
        <v>54696</v>
      </c>
      <c r="AD14" s="170">
        <v>27859</v>
      </c>
      <c r="AE14" s="188">
        <v>54331</v>
      </c>
      <c r="AF14" s="196">
        <v>135248</v>
      </c>
      <c r="AG14" s="170">
        <v>329034</v>
      </c>
      <c r="AH14" s="170">
        <v>121451</v>
      </c>
      <c r="AI14" s="170">
        <v>252305</v>
      </c>
      <c r="AJ14" s="170">
        <v>131727</v>
      </c>
      <c r="AK14" s="170">
        <v>273648</v>
      </c>
      <c r="AL14" s="170">
        <v>151041</v>
      </c>
      <c r="AM14" s="170">
        <v>314503</v>
      </c>
      <c r="AN14" s="170">
        <v>159600</v>
      </c>
      <c r="AO14" s="188">
        <v>326902</v>
      </c>
      <c r="AP14" s="196">
        <v>2198</v>
      </c>
      <c r="AQ14" s="170">
        <v>6004</v>
      </c>
      <c r="AR14" s="170">
        <v>3576</v>
      </c>
      <c r="AS14" s="170">
        <v>8575</v>
      </c>
      <c r="AT14" s="170">
        <v>4461</v>
      </c>
      <c r="AU14" s="170">
        <v>10714</v>
      </c>
      <c r="AV14" s="170">
        <v>7003</v>
      </c>
      <c r="AW14" s="170">
        <v>16523</v>
      </c>
      <c r="AX14" s="170">
        <v>7918</v>
      </c>
      <c r="AY14" s="188">
        <v>16847</v>
      </c>
      <c r="AZ14" s="196">
        <v>6254</v>
      </c>
      <c r="BA14" s="170">
        <v>24581</v>
      </c>
      <c r="BB14" s="170">
        <v>8041</v>
      </c>
      <c r="BC14" s="170">
        <v>21629</v>
      </c>
      <c r="BD14" s="170">
        <v>10738</v>
      </c>
      <c r="BE14" s="182">
        <v>29497</v>
      </c>
      <c r="BF14" s="182">
        <v>12567</v>
      </c>
      <c r="BG14" s="170">
        <v>36617</v>
      </c>
      <c r="BH14" s="170">
        <v>16873</v>
      </c>
      <c r="BI14" s="188">
        <v>46479</v>
      </c>
      <c r="BJ14" s="196">
        <v>119</v>
      </c>
      <c r="BK14" s="170">
        <v>241</v>
      </c>
      <c r="BL14" s="170">
        <v>299</v>
      </c>
      <c r="BM14" s="170">
        <v>502</v>
      </c>
      <c r="BN14" s="170">
        <v>325</v>
      </c>
      <c r="BO14" s="170">
        <v>377</v>
      </c>
      <c r="BP14" s="170">
        <v>331</v>
      </c>
      <c r="BQ14" s="170">
        <v>469</v>
      </c>
      <c r="BR14" s="170">
        <v>361</v>
      </c>
      <c r="BS14" s="188">
        <v>543</v>
      </c>
      <c r="BT14" s="196">
        <v>501</v>
      </c>
      <c r="BU14" s="170">
        <v>1093</v>
      </c>
      <c r="BV14" s="170">
        <v>801</v>
      </c>
      <c r="BW14" s="170">
        <v>1667</v>
      </c>
      <c r="BX14" s="170">
        <v>1205</v>
      </c>
      <c r="BY14" s="170">
        <v>2509</v>
      </c>
      <c r="BZ14" s="170">
        <v>516</v>
      </c>
      <c r="CA14" s="170">
        <v>1103</v>
      </c>
      <c r="CB14" s="170">
        <v>671</v>
      </c>
      <c r="CC14" s="170">
        <v>1406</v>
      </c>
      <c r="CD14" s="173">
        <f t="shared" si="5"/>
        <v>161884</v>
      </c>
      <c r="CE14" s="174">
        <f t="shared" si="0"/>
        <v>399113</v>
      </c>
      <c r="CF14" s="173">
        <f t="shared" si="1"/>
        <v>150786</v>
      </c>
      <c r="CG14" s="174">
        <f t="shared" si="2"/>
        <v>316008</v>
      </c>
      <c r="CH14" s="173">
        <f t="shared" si="3"/>
        <v>168391</v>
      </c>
      <c r="CI14" s="174">
        <f t="shared" si="4"/>
        <v>356113</v>
      </c>
      <c r="CJ14" s="173">
        <f t="shared" si="6"/>
        <v>198981</v>
      </c>
      <c r="CK14" s="174">
        <f t="shared" si="7"/>
        <v>425260</v>
      </c>
      <c r="CL14" s="175">
        <f t="shared" si="8"/>
        <v>213977</v>
      </c>
      <c r="CM14" s="202">
        <f t="shared" si="9"/>
        <v>447915</v>
      </c>
      <c r="CN14"/>
      <c r="CO14"/>
      <c r="CP14"/>
      <c r="CQ14"/>
      <c r="CR14"/>
      <c r="CS14"/>
      <c r="CT14"/>
      <c r="CU14" s="18"/>
    </row>
    <row r="15" spans="1:99" s="12" customFormat="1">
      <c r="A15" s="26" t="s">
        <v>45</v>
      </c>
      <c r="B15" s="176">
        <v>0</v>
      </c>
      <c r="C15" s="176">
        <v>0</v>
      </c>
      <c r="D15" s="176">
        <v>0</v>
      </c>
      <c r="E15" s="176">
        <v>0</v>
      </c>
      <c r="F15" s="176">
        <v>0</v>
      </c>
      <c r="G15" s="176">
        <v>0</v>
      </c>
      <c r="H15" s="176">
        <v>0</v>
      </c>
      <c r="I15" s="176">
        <v>0</v>
      </c>
      <c r="J15" s="176">
        <v>0</v>
      </c>
      <c r="K15" s="189">
        <v>0</v>
      </c>
      <c r="L15" s="197">
        <v>0</v>
      </c>
      <c r="M15" s="176">
        <v>0</v>
      </c>
      <c r="N15" s="176">
        <v>0</v>
      </c>
      <c r="O15" s="176">
        <v>0</v>
      </c>
      <c r="P15" s="176">
        <v>0</v>
      </c>
      <c r="Q15" s="176">
        <v>0</v>
      </c>
      <c r="R15" s="176">
        <v>0</v>
      </c>
      <c r="S15" s="176">
        <v>0</v>
      </c>
      <c r="T15" s="176">
        <v>0</v>
      </c>
      <c r="U15" s="189">
        <v>0</v>
      </c>
      <c r="V15" s="197">
        <v>24</v>
      </c>
      <c r="W15" s="176">
        <v>119</v>
      </c>
      <c r="X15" s="176">
        <v>78</v>
      </c>
      <c r="Y15" s="176">
        <v>205</v>
      </c>
      <c r="Z15" s="176">
        <v>114</v>
      </c>
      <c r="AA15" s="176">
        <v>271</v>
      </c>
      <c r="AB15" s="176">
        <v>132</v>
      </c>
      <c r="AC15" s="176">
        <v>305</v>
      </c>
      <c r="AD15" s="176">
        <v>162</v>
      </c>
      <c r="AE15" s="189">
        <v>287</v>
      </c>
      <c r="AF15" s="197">
        <v>493</v>
      </c>
      <c r="AG15" s="176">
        <v>902</v>
      </c>
      <c r="AH15" s="176">
        <v>1042</v>
      </c>
      <c r="AI15" s="176">
        <v>2429</v>
      </c>
      <c r="AJ15" s="176">
        <v>1192</v>
      </c>
      <c r="AK15" s="176">
        <v>2406</v>
      </c>
      <c r="AL15" s="176">
        <v>1506</v>
      </c>
      <c r="AM15" s="176">
        <v>3261</v>
      </c>
      <c r="AN15" s="176">
        <v>1859</v>
      </c>
      <c r="AO15" s="189">
        <v>3944</v>
      </c>
      <c r="AP15" s="197">
        <v>0</v>
      </c>
      <c r="AQ15" s="176">
        <v>0</v>
      </c>
      <c r="AR15" s="176">
        <v>0</v>
      </c>
      <c r="AS15" s="176">
        <v>0</v>
      </c>
      <c r="AT15" s="176">
        <v>0</v>
      </c>
      <c r="AU15" s="176">
        <v>0</v>
      </c>
      <c r="AV15" s="176">
        <v>0</v>
      </c>
      <c r="AW15" s="176">
        <v>1</v>
      </c>
      <c r="AX15" s="176">
        <v>1</v>
      </c>
      <c r="AY15" s="189">
        <v>6</v>
      </c>
      <c r="AZ15" s="197">
        <v>157</v>
      </c>
      <c r="BA15" s="176">
        <v>666</v>
      </c>
      <c r="BB15" s="176">
        <v>73</v>
      </c>
      <c r="BC15" s="176">
        <v>633</v>
      </c>
      <c r="BD15" s="176">
        <v>162</v>
      </c>
      <c r="BE15" s="178">
        <v>702</v>
      </c>
      <c r="BF15" s="178">
        <v>87</v>
      </c>
      <c r="BG15" s="176">
        <v>575</v>
      </c>
      <c r="BH15" s="176">
        <v>62</v>
      </c>
      <c r="BI15" s="189">
        <v>611</v>
      </c>
      <c r="BJ15" s="197">
        <v>0</v>
      </c>
      <c r="BK15" s="176">
        <v>0</v>
      </c>
      <c r="BL15" s="176">
        <v>0</v>
      </c>
      <c r="BM15" s="176">
        <v>0</v>
      </c>
      <c r="BN15" s="176">
        <v>0</v>
      </c>
      <c r="BO15" s="176">
        <v>0</v>
      </c>
      <c r="BP15" s="176">
        <v>0</v>
      </c>
      <c r="BQ15" s="176">
        <v>0</v>
      </c>
      <c r="BR15" s="176">
        <v>0</v>
      </c>
      <c r="BS15" s="189">
        <v>0</v>
      </c>
      <c r="BT15" s="197">
        <v>0</v>
      </c>
      <c r="BU15" s="176">
        <v>0</v>
      </c>
      <c r="BV15" s="176">
        <v>0</v>
      </c>
      <c r="BW15" s="176">
        <v>0</v>
      </c>
      <c r="BX15" s="176">
        <v>0</v>
      </c>
      <c r="BY15" s="176">
        <v>0</v>
      </c>
      <c r="BZ15" s="176">
        <v>0</v>
      </c>
      <c r="CA15" s="176">
        <v>0</v>
      </c>
      <c r="CB15" s="176">
        <v>0</v>
      </c>
      <c r="CC15" s="176">
        <v>0</v>
      </c>
      <c r="CD15" s="179">
        <f t="shared" si="5"/>
        <v>674</v>
      </c>
      <c r="CE15" s="180">
        <f t="shared" si="0"/>
        <v>1687</v>
      </c>
      <c r="CF15" s="179">
        <f t="shared" si="1"/>
        <v>1193</v>
      </c>
      <c r="CG15" s="180">
        <f t="shared" si="2"/>
        <v>3267</v>
      </c>
      <c r="CH15" s="179">
        <f t="shared" si="3"/>
        <v>1468</v>
      </c>
      <c r="CI15" s="180">
        <f t="shared" si="4"/>
        <v>3379</v>
      </c>
      <c r="CJ15" s="179">
        <f t="shared" si="6"/>
        <v>1725</v>
      </c>
      <c r="CK15" s="180">
        <f t="shared" si="7"/>
        <v>4142</v>
      </c>
      <c r="CL15" s="181">
        <f t="shared" si="8"/>
        <v>2084</v>
      </c>
      <c r="CM15" s="203">
        <f t="shared" si="9"/>
        <v>4848</v>
      </c>
      <c r="CN15"/>
      <c r="CO15"/>
      <c r="CP15"/>
      <c r="CQ15"/>
      <c r="CR15"/>
      <c r="CS15"/>
      <c r="CT15"/>
      <c r="CU15" s="18"/>
    </row>
    <row r="16" spans="1:99" s="12" customFormat="1">
      <c r="A16" s="26" t="s">
        <v>46</v>
      </c>
      <c r="B16" s="170">
        <v>0</v>
      </c>
      <c r="C16" s="170">
        <v>0</v>
      </c>
      <c r="D16" s="170">
        <v>0</v>
      </c>
      <c r="E16" s="170">
        <v>0</v>
      </c>
      <c r="F16" s="170">
        <v>0</v>
      </c>
      <c r="G16" s="170">
        <v>0</v>
      </c>
      <c r="H16" s="170">
        <v>0</v>
      </c>
      <c r="I16" s="170">
        <v>0</v>
      </c>
      <c r="J16" s="170">
        <v>0</v>
      </c>
      <c r="K16" s="188">
        <v>0</v>
      </c>
      <c r="L16" s="196">
        <v>0</v>
      </c>
      <c r="M16" s="170">
        <v>0</v>
      </c>
      <c r="N16" s="170">
        <v>0</v>
      </c>
      <c r="O16" s="170">
        <v>0</v>
      </c>
      <c r="P16" s="170">
        <v>0</v>
      </c>
      <c r="Q16" s="170">
        <v>0</v>
      </c>
      <c r="R16" s="170">
        <v>0</v>
      </c>
      <c r="S16" s="170">
        <v>0</v>
      </c>
      <c r="T16" s="170">
        <v>0</v>
      </c>
      <c r="U16" s="188">
        <v>0</v>
      </c>
      <c r="V16" s="196">
        <v>0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170">
        <v>0</v>
      </c>
      <c r="AD16" s="170">
        <v>0</v>
      </c>
      <c r="AE16" s="188">
        <v>0</v>
      </c>
      <c r="AF16" s="196">
        <v>456</v>
      </c>
      <c r="AG16" s="170">
        <v>812</v>
      </c>
      <c r="AH16" s="170">
        <v>617</v>
      </c>
      <c r="AI16" s="170">
        <v>982</v>
      </c>
      <c r="AJ16" s="170">
        <v>724</v>
      </c>
      <c r="AK16" s="170">
        <v>1102</v>
      </c>
      <c r="AL16" s="170">
        <v>897</v>
      </c>
      <c r="AM16" s="170">
        <v>1383</v>
      </c>
      <c r="AN16" s="170">
        <v>1095</v>
      </c>
      <c r="AO16" s="188">
        <v>1759</v>
      </c>
      <c r="AP16" s="196">
        <v>0</v>
      </c>
      <c r="AQ16" s="170">
        <v>0</v>
      </c>
      <c r="AR16" s="170">
        <v>0</v>
      </c>
      <c r="AS16" s="170">
        <v>0</v>
      </c>
      <c r="AT16" s="170">
        <v>0</v>
      </c>
      <c r="AU16" s="170">
        <v>0</v>
      </c>
      <c r="AV16" s="170">
        <v>0</v>
      </c>
      <c r="AW16" s="170">
        <v>0</v>
      </c>
      <c r="AX16" s="170">
        <v>0</v>
      </c>
      <c r="AY16" s="188">
        <v>0</v>
      </c>
      <c r="AZ16" s="196">
        <v>135</v>
      </c>
      <c r="BA16" s="170">
        <v>666</v>
      </c>
      <c r="BB16" s="170">
        <v>139</v>
      </c>
      <c r="BC16" s="170">
        <v>788</v>
      </c>
      <c r="BD16" s="170">
        <v>132</v>
      </c>
      <c r="BE16" s="182">
        <v>945</v>
      </c>
      <c r="BF16" s="182">
        <v>100</v>
      </c>
      <c r="BG16" s="170">
        <v>988</v>
      </c>
      <c r="BH16" s="170">
        <v>145</v>
      </c>
      <c r="BI16" s="188">
        <v>1241</v>
      </c>
      <c r="BJ16" s="196">
        <v>83</v>
      </c>
      <c r="BK16" s="170">
        <v>83</v>
      </c>
      <c r="BL16" s="170">
        <v>0</v>
      </c>
      <c r="BM16" s="170">
        <v>0</v>
      </c>
      <c r="BN16" s="170">
        <v>0</v>
      </c>
      <c r="BO16" s="170">
        <v>0</v>
      </c>
      <c r="BP16" s="170">
        <v>0</v>
      </c>
      <c r="BQ16" s="170">
        <v>0</v>
      </c>
      <c r="BR16" s="170">
        <v>0</v>
      </c>
      <c r="BS16" s="188">
        <v>0</v>
      </c>
      <c r="BT16" s="196">
        <v>0</v>
      </c>
      <c r="BU16" s="170">
        <v>0</v>
      </c>
      <c r="BV16" s="170">
        <v>0</v>
      </c>
      <c r="BW16" s="170">
        <v>0</v>
      </c>
      <c r="BX16" s="170">
        <v>0</v>
      </c>
      <c r="BY16" s="170">
        <v>0</v>
      </c>
      <c r="BZ16" s="170">
        <v>0</v>
      </c>
      <c r="CA16" s="170">
        <v>0</v>
      </c>
      <c r="CB16" s="170">
        <v>0</v>
      </c>
      <c r="CC16" s="170">
        <v>0</v>
      </c>
      <c r="CD16" s="173">
        <f t="shared" si="5"/>
        <v>674</v>
      </c>
      <c r="CE16" s="174">
        <f t="shared" si="0"/>
        <v>1561</v>
      </c>
      <c r="CF16" s="173">
        <f t="shared" si="1"/>
        <v>756</v>
      </c>
      <c r="CG16" s="174">
        <f t="shared" si="2"/>
        <v>1770</v>
      </c>
      <c r="CH16" s="173">
        <f t="shared" si="3"/>
        <v>856</v>
      </c>
      <c r="CI16" s="174">
        <f t="shared" si="4"/>
        <v>2047</v>
      </c>
      <c r="CJ16" s="173">
        <f t="shared" si="6"/>
        <v>997</v>
      </c>
      <c r="CK16" s="174">
        <f t="shared" si="7"/>
        <v>2371</v>
      </c>
      <c r="CL16" s="175">
        <f t="shared" si="8"/>
        <v>1240</v>
      </c>
      <c r="CM16" s="202">
        <f t="shared" si="9"/>
        <v>3000</v>
      </c>
      <c r="CN16"/>
      <c r="CO16"/>
      <c r="CP16"/>
      <c r="CQ16"/>
      <c r="CR16"/>
      <c r="CS16"/>
      <c r="CT16"/>
      <c r="CU16" s="18"/>
    </row>
    <row r="17" spans="1:99" s="12" customFormat="1">
      <c r="A17" s="26" t="s">
        <v>47</v>
      </c>
      <c r="B17" s="176">
        <v>3195</v>
      </c>
      <c r="C17" s="176">
        <v>7124</v>
      </c>
      <c r="D17" s="176">
        <v>3434</v>
      </c>
      <c r="E17" s="176">
        <v>7680</v>
      </c>
      <c r="F17" s="176">
        <v>3557</v>
      </c>
      <c r="G17" s="176">
        <v>8130</v>
      </c>
      <c r="H17" s="176">
        <v>5943</v>
      </c>
      <c r="I17" s="176">
        <v>12576</v>
      </c>
      <c r="J17" s="176">
        <v>5457</v>
      </c>
      <c r="K17" s="189">
        <v>11991</v>
      </c>
      <c r="L17" s="197">
        <v>1994</v>
      </c>
      <c r="M17" s="176">
        <v>4424</v>
      </c>
      <c r="N17" s="176">
        <v>2325</v>
      </c>
      <c r="O17" s="176">
        <v>5117</v>
      </c>
      <c r="P17" s="176">
        <v>2370</v>
      </c>
      <c r="Q17" s="176">
        <v>5030</v>
      </c>
      <c r="R17" s="176">
        <v>588</v>
      </c>
      <c r="S17" s="176">
        <v>1191</v>
      </c>
      <c r="T17" s="176">
        <v>1140</v>
      </c>
      <c r="U17" s="189">
        <v>2275</v>
      </c>
      <c r="V17" s="197">
        <v>54039</v>
      </c>
      <c r="W17" s="176">
        <v>129108</v>
      </c>
      <c r="X17" s="176">
        <v>51880</v>
      </c>
      <c r="Y17" s="176">
        <v>105479</v>
      </c>
      <c r="Z17" s="176">
        <v>49648</v>
      </c>
      <c r="AA17" s="176">
        <v>99182</v>
      </c>
      <c r="AB17" s="176">
        <v>68360</v>
      </c>
      <c r="AC17" s="176">
        <v>126262</v>
      </c>
      <c r="AD17" s="176">
        <v>70058</v>
      </c>
      <c r="AE17" s="189">
        <v>124744</v>
      </c>
      <c r="AF17" s="197">
        <v>238843</v>
      </c>
      <c r="AG17" s="176">
        <v>522391</v>
      </c>
      <c r="AH17" s="176">
        <v>288850</v>
      </c>
      <c r="AI17" s="176">
        <v>634193</v>
      </c>
      <c r="AJ17" s="176">
        <v>298126</v>
      </c>
      <c r="AK17" s="176">
        <v>641864</v>
      </c>
      <c r="AL17" s="176">
        <v>346523</v>
      </c>
      <c r="AM17" s="176">
        <v>747569</v>
      </c>
      <c r="AN17" s="176">
        <v>359162</v>
      </c>
      <c r="AO17" s="189">
        <v>775139</v>
      </c>
      <c r="AP17" s="197">
        <v>3157</v>
      </c>
      <c r="AQ17" s="176">
        <v>9037</v>
      </c>
      <c r="AR17" s="176">
        <v>4360</v>
      </c>
      <c r="AS17" s="176">
        <v>11465</v>
      </c>
      <c r="AT17" s="176">
        <v>4170</v>
      </c>
      <c r="AU17" s="176">
        <v>11703</v>
      </c>
      <c r="AV17" s="176">
        <v>3535</v>
      </c>
      <c r="AW17" s="176">
        <v>9137</v>
      </c>
      <c r="AX17" s="176">
        <v>2599</v>
      </c>
      <c r="AY17" s="189">
        <v>7059</v>
      </c>
      <c r="AZ17" s="197">
        <v>11286</v>
      </c>
      <c r="BA17" s="176">
        <v>29072</v>
      </c>
      <c r="BB17" s="176">
        <v>19311</v>
      </c>
      <c r="BC17" s="176">
        <v>53551</v>
      </c>
      <c r="BD17" s="176">
        <v>19763</v>
      </c>
      <c r="BE17" s="178">
        <v>53918</v>
      </c>
      <c r="BF17" s="178">
        <v>11791</v>
      </c>
      <c r="BG17" s="176">
        <v>31861</v>
      </c>
      <c r="BH17" s="176">
        <v>11621</v>
      </c>
      <c r="BI17" s="189">
        <v>29252</v>
      </c>
      <c r="BJ17" s="197">
        <v>1117</v>
      </c>
      <c r="BK17" s="176">
        <v>2974</v>
      </c>
      <c r="BL17" s="176">
        <v>1770</v>
      </c>
      <c r="BM17" s="176">
        <v>4480</v>
      </c>
      <c r="BN17" s="176">
        <v>1514</v>
      </c>
      <c r="BO17" s="176">
        <v>4279</v>
      </c>
      <c r="BP17" s="176">
        <v>1461</v>
      </c>
      <c r="BQ17" s="176">
        <v>3713</v>
      </c>
      <c r="BR17" s="176">
        <v>1142</v>
      </c>
      <c r="BS17" s="189">
        <v>3439</v>
      </c>
      <c r="BT17" s="197">
        <v>426</v>
      </c>
      <c r="BU17" s="176">
        <v>1851</v>
      </c>
      <c r="BV17" s="176">
        <v>681</v>
      </c>
      <c r="BW17" s="176">
        <v>2431</v>
      </c>
      <c r="BX17" s="176">
        <v>747</v>
      </c>
      <c r="BY17" s="176">
        <v>2648</v>
      </c>
      <c r="BZ17" s="176">
        <v>806</v>
      </c>
      <c r="CA17" s="176">
        <v>6368</v>
      </c>
      <c r="CB17" s="176">
        <v>1678</v>
      </c>
      <c r="CC17" s="176">
        <v>6935</v>
      </c>
      <c r="CD17" s="179">
        <f t="shared" si="5"/>
        <v>314057</v>
      </c>
      <c r="CE17" s="180">
        <f t="shared" si="0"/>
        <v>705981</v>
      </c>
      <c r="CF17" s="179">
        <f t="shared" si="1"/>
        <v>372611</v>
      </c>
      <c r="CG17" s="180">
        <f t="shared" si="2"/>
        <v>824396</v>
      </c>
      <c r="CH17" s="179">
        <f t="shared" si="3"/>
        <v>379895</v>
      </c>
      <c r="CI17" s="180">
        <f t="shared" si="4"/>
        <v>826841</v>
      </c>
      <c r="CJ17" s="179">
        <f t="shared" si="6"/>
        <v>439007</v>
      </c>
      <c r="CK17" s="180">
        <f t="shared" si="7"/>
        <v>938677</v>
      </c>
      <c r="CL17" s="181">
        <f t="shared" si="8"/>
        <v>452857</v>
      </c>
      <c r="CM17" s="203">
        <f t="shared" si="9"/>
        <v>960834</v>
      </c>
      <c r="CN17"/>
      <c r="CO17"/>
      <c r="CP17"/>
      <c r="CQ17"/>
      <c r="CR17"/>
      <c r="CS17"/>
      <c r="CT17"/>
      <c r="CU17" s="18"/>
    </row>
    <row r="18" spans="1:99" s="12" customFormat="1">
      <c r="A18" s="26" t="s">
        <v>48</v>
      </c>
      <c r="B18" s="170">
        <v>7</v>
      </c>
      <c r="C18" s="170">
        <v>15</v>
      </c>
      <c r="D18" s="170">
        <v>61</v>
      </c>
      <c r="E18" s="170">
        <v>110</v>
      </c>
      <c r="F18" s="170">
        <v>29</v>
      </c>
      <c r="G18" s="170">
        <v>49</v>
      </c>
      <c r="H18" s="170">
        <v>71</v>
      </c>
      <c r="I18" s="170">
        <v>149</v>
      </c>
      <c r="J18" s="170">
        <v>66</v>
      </c>
      <c r="K18" s="188">
        <v>107</v>
      </c>
      <c r="L18" s="196">
        <v>0</v>
      </c>
      <c r="M18" s="170">
        <v>0</v>
      </c>
      <c r="N18" s="170">
        <v>2</v>
      </c>
      <c r="O18" s="170">
        <v>2</v>
      </c>
      <c r="P18" s="170">
        <v>0</v>
      </c>
      <c r="Q18" s="170">
        <v>0</v>
      </c>
      <c r="R18" s="170">
        <v>5</v>
      </c>
      <c r="S18" s="170">
        <v>13</v>
      </c>
      <c r="T18" s="170">
        <v>3</v>
      </c>
      <c r="U18" s="188">
        <v>4</v>
      </c>
      <c r="V18" s="196">
        <v>9554</v>
      </c>
      <c r="W18" s="170">
        <v>22204</v>
      </c>
      <c r="X18" s="170">
        <v>1730</v>
      </c>
      <c r="Y18" s="170">
        <v>4530</v>
      </c>
      <c r="Z18" s="170">
        <v>2182</v>
      </c>
      <c r="AA18" s="170">
        <v>5039</v>
      </c>
      <c r="AB18" s="170">
        <v>4297</v>
      </c>
      <c r="AC18" s="170">
        <v>7044</v>
      </c>
      <c r="AD18" s="170">
        <v>4374</v>
      </c>
      <c r="AE18" s="188">
        <v>7290</v>
      </c>
      <c r="AF18" s="196">
        <v>20363</v>
      </c>
      <c r="AG18" s="170">
        <v>35862</v>
      </c>
      <c r="AH18" s="170">
        <v>15699</v>
      </c>
      <c r="AI18" s="170">
        <v>28371</v>
      </c>
      <c r="AJ18" s="170">
        <v>15522</v>
      </c>
      <c r="AK18" s="170">
        <v>28335</v>
      </c>
      <c r="AL18" s="170">
        <v>18129</v>
      </c>
      <c r="AM18" s="170">
        <v>31739</v>
      </c>
      <c r="AN18" s="170">
        <v>17769</v>
      </c>
      <c r="AO18" s="188">
        <v>31874</v>
      </c>
      <c r="AP18" s="196">
        <v>152</v>
      </c>
      <c r="AQ18" s="170">
        <v>523</v>
      </c>
      <c r="AR18" s="170">
        <v>67</v>
      </c>
      <c r="AS18" s="170">
        <v>564</v>
      </c>
      <c r="AT18" s="170">
        <v>50</v>
      </c>
      <c r="AU18" s="170">
        <v>576</v>
      </c>
      <c r="AV18" s="170">
        <v>144</v>
      </c>
      <c r="AW18" s="170">
        <v>270</v>
      </c>
      <c r="AX18" s="170">
        <v>131</v>
      </c>
      <c r="AY18" s="188">
        <v>280</v>
      </c>
      <c r="AZ18" s="196">
        <v>886</v>
      </c>
      <c r="BA18" s="170">
        <v>3036</v>
      </c>
      <c r="BB18" s="170">
        <v>750</v>
      </c>
      <c r="BC18" s="170">
        <v>2728</v>
      </c>
      <c r="BD18" s="170">
        <v>723</v>
      </c>
      <c r="BE18" s="182">
        <v>2895</v>
      </c>
      <c r="BF18" s="182">
        <v>858</v>
      </c>
      <c r="BG18" s="170">
        <v>3723</v>
      </c>
      <c r="BH18" s="170">
        <v>798</v>
      </c>
      <c r="BI18" s="188">
        <v>6725</v>
      </c>
      <c r="BJ18" s="196">
        <v>11</v>
      </c>
      <c r="BK18" s="170">
        <v>11</v>
      </c>
      <c r="BL18" s="170">
        <v>17</v>
      </c>
      <c r="BM18" s="170">
        <v>23</v>
      </c>
      <c r="BN18" s="170">
        <v>25</v>
      </c>
      <c r="BO18" s="170">
        <v>27</v>
      </c>
      <c r="BP18" s="170">
        <v>0</v>
      </c>
      <c r="BQ18" s="170">
        <v>0</v>
      </c>
      <c r="BR18" s="170">
        <v>0</v>
      </c>
      <c r="BS18" s="188">
        <v>0</v>
      </c>
      <c r="BT18" s="196">
        <v>0</v>
      </c>
      <c r="BU18" s="170">
        <v>0</v>
      </c>
      <c r="BV18" s="170">
        <v>0</v>
      </c>
      <c r="BW18" s="170">
        <v>0</v>
      </c>
      <c r="BX18" s="170">
        <v>0</v>
      </c>
      <c r="BY18" s="170">
        <v>0</v>
      </c>
      <c r="BZ18" s="170">
        <v>120</v>
      </c>
      <c r="CA18" s="170">
        <v>176</v>
      </c>
      <c r="CB18" s="170">
        <v>121</v>
      </c>
      <c r="CC18" s="170">
        <v>177</v>
      </c>
      <c r="CD18" s="173">
        <f t="shared" si="5"/>
        <v>30973</v>
      </c>
      <c r="CE18" s="174">
        <f t="shared" si="0"/>
        <v>61651</v>
      </c>
      <c r="CF18" s="173">
        <f t="shared" si="1"/>
        <v>18326</v>
      </c>
      <c r="CG18" s="174">
        <f t="shared" si="2"/>
        <v>36328</v>
      </c>
      <c r="CH18" s="173">
        <f t="shared" si="3"/>
        <v>18531</v>
      </c>
      <c r="CI18" s="174">
        <f t="shared" si="4"/>
        <v>36923</v>
      </c>
      <c r="CJ18" s="173">
        <f t="shared" si="6"/>
        <v>23624</v>
      </c>
      <c r="CK18" s="174">
        <f t="shared" si="7"/>
        <v>43114</v>
      </c>
      <c r="CL18" s="175">
        <f t="shared" si="8"/>
        <v>23262</v>
      </c>
      <c r="CM18" s="202">
        <f t="shared" si="9"/>
        <v>46457</v>
      </c>
      <c r="CN18"/>
      <c r="CO18"/>
      <c r="CP18"/>
      <c r="CQ18"/>
      <c r="CR18"/>
      <c r="CS18"/>
      <c r="CT18"/>
      <c r="CU18" s="18"/>
    </row>
    <row r="19" spans="1:99" s="12" customFormat="1">
      <c r="A19" s="26" t="s">
        <v>49</v>
      </c>
      <c r="B19" s="176">
        <v>914</v>
      </c>
      <c r="C19" s="176">
        <v>2712</v>
      </c>
      <c r="D19" s="176">
        <v>785</v>
      </c>
      <c r="E19" s="176">
        <v>2270</v>
      </c>
      <c r="F19" s="176">
        <v>821</v>
      </c>
      <c r="G19" s="176">
        <v>2435</v>
      </c>
      <c r="H19" s="176">
        <v>1076</v>
      </c>
      <c r="I19" s="176">
        <v>3181</v>
      </c>
      <c r="J19" s="176">
        <v>1340</v>
      </c>
      <c r="K19" s="189">
        <v>3693</v>
      </c>
      <c r="L19" s="197">
        <v>411</v>
      </c>
      <c r="M19" s="176">
        <v>978</v>
      </c>
      <c r="N19" s="176">
        <v>291</v>
      </c>
      <c r="O19" s="176">
        <v>646</v>
      </c>
      <c r="P19" s="176">
        <v>299</v>
      </c>
      <c r="Q19" s="176">
        <v>611</v>
      </c>
      <c r="R19" s="176">
        <v>625</v>
      </c>
      <c r="S19" s="176">
        <v>1209</v>
      </c>
      <c r="T19" s="176">
        <v>479</v>
      </c>
      <c r="U19" s="189">
        <v>973</v>
      </c>
      <c r="V19" s="197">
        <v>61810</v>
      </c>
      <c r="W19" s="176">
        <v>149672</v>
      </c>
      <c r="X19" s="176">
        <v>53061</v>
      </c>
      <c r="Y19" s="176">
        <v>115312</v>
      </c>
      <c r="Z19" s="176">
        <v>55193</v>
      </c>
      <c r="AA19" s="176">
        <v>119668</v>
      </c>
      <c r="AB19" s="176">
        <v>65374</v>
      </c>
      <c r="AC19" s="176">
        <v>134644</v>
      </c>
      <c r="AD19" s="176">
        <v>67645</v>
      </c>
      <c r="AE19" s="189">
        <v>136627</v>
      </c>
      <c r="AF19" s="197">
        <v>490768</v>
      </c>
      <c r="AG19" s="176">
        <v>1112806</v>
      </c>
      <c r="AH19" s="176">
        <v>392334</v>
      </c>
      <c r="AI19" s="176">
        <v>893786</v>
      </c>
      <c r="AJ19" s="176">
        <v>419032</v>
      </c>
      <c r="AK19" s="176">
        <v>963786</v>
      </c>
      <c r="AL19" s="176">
        <v>455966</v>
      </c>
      <c r="AM19" s="176">
        <v>1049853</v>
      </c>
      <c r="AN19" s="176">
        <v>464039</v>
      </c>
      <c r="AO19" s="189">
        <v>1093878</v>
      </c>
      <c r="AP19" s="197">
        <v>3024</v>
      </c>
      <c r="AQ19" s="176">
        <v>7112</v>
      </c>
      <c r="AR19" s="176">
        <v>4227</v>
      </c>
      <c r="AS19" s="176">
        <v>9939</v>
      </c>
      <c r="AT19" s="176">
        <v>4351</v>
      </c>
      <c r="AU19" s="176">
        <v>12269</v>
      </c>
      <c r="AV19" s="176">
        <v>5081</v>
      </c>
      <c r="AW19" s="176">
        <v>10886</v>
      </c>
      <c r="AX19" s="176">
        <v>3605</v>
      </c>
      <c r="AY19" s="189">
        <v>8378</v>
      </c>
      <c r="AZ19" s="197">
        <v>27738</v>
      </c>
      <c r="BA19" s="176">
        <v>142266</v>
      </c>
      <c r="BB19" s="176">
        <v>26699</v>
      </c>
      <c r="BC19" s="176">
        <v>129334</v>
      </c>
      <c r="BD19" s="176">
        <v>28204</v>
      </c>
      <c r="BE19" s="178">
        <v>138726</v>
      </c>
      <c r="BF19" s="178">
        <v>30850</v>
      </c>
      <c r="BG19" s="176">
        <v>150564</v>
      </c>
      <c r="BH19" s="176">
        <v>32755</v>
      </c>
      <c r="BI19" s="189">
        <v>150928</v>
      </c>
      <c r="BJ19" s="197">
        <v>18860</v>
      </c>
      <c r="BK19" s="176">
        <v>31104</v>
      </c>
      <c r="BL19" s="176">
        <v>8307</v>
      </c>
      <c r="BM19" s="176">
        <v>15894</v>
      </c>
      <c r="BN19" s="176">
        <v>5580</v>
      </c>
      <c r="BO19" s="176">
        <v>10649</v>
      </c>
      <c r="BP19" s="176">
        <v>15110</v>
      </c>
      <c r="BQ19" s="176">
        <v>31126</v>
      </c>
      <c r="BR19" s="176">
        <v>19255</v>
      </c>
      <c r="BS19" s="189">
        <v>31478</v>
      </c>
      <c r="BT19" s="197">
        <v>3157</v>
      </c>
      <c r="BU19" s="176">
        <v>7076</v>
      </c>
      <c r="BV19" s="176">
        <v>4120</v>
      </c>
      <c r="BW19" s="176">
        <v>7565</v>
      </c>
      <c r="BX19" s="176">
        <v>4987</v>
      </c>
      <c r="BY19" s="176">
        <v>9691</v>
      </c>
      <c r="BZ19" s="176">
        <v>5144</v>
      </c>
      <c r="CA19" s="176">
        <v>9547</v>
      </c>
      <c r="CB19" s="176">
        <v>4691</v>
      </c>
      <c r="CC19" s="176">
        <v>9254</v>
      </c>
      <c r="CD19" s="179">
        <f t="shared" si="5"/>
        <v>606682</v>
      </c>
      <c r="CE19" s="180">
        <f t="shared" si="0"/>
        <v>1453726</v>
      </c>
      <c r="CF19" s="179">
        <f t="shared" si="1"/>
        <v>489824</v>
      </c>
      <c r="CG19" s="180">
        <f t="shared" si="2"/>
        <v>1174746</v>
      </c>
      <c r="CH19" s="179">
        <f t="shared" si="3"/>
        <v>518467</v>
      </c>
      <c r="CI19" s="180">
        <f t="shared" si="4"/>
        <v>1257870</v>
      </c>
      <c r="CJ19" s="179">
        <f t="shared" si="6"/>
        <v>579226</v>
      </c>
      <c r="CK19" s="180">
        <f t="shared" si="7"/>
        <v>1391010</v>
      </c>
      <c r="CL19" s="181">
        <f t="shared" si="8"/>
        <v>593809</v>
      </c>
      <c r="CM19" s="203">
        <f t="shared" si="9"/>
        <v>1435209</v>
      </c>
      <c r="CN19"/>
      <c r="CO19"/>
      <c r="CP19"/>
      <c r="CQ19"/>
      <c r="CR19"/>
      <c r="CS19"/>
      <c r="CT19"/>
      <c r="CU19" s="18"/>
    </row>
    <row r="20" spans="1:99" s="12" customFormat="1">
      <c r="A20" s="26" t="s">
        <v>50</v>
      </c>
      <c r="B20" s="170">
        <v>1106</v>
      </c>
      <c r="C20" s="170">
        <v>2238</v>
      </c>
      <c r="D20" s="170">
        <v>1169</v>
      </c>
      <c r="E20" s="170">
        <v>2368</v>
      </c>
      <c r="F20" s="170">
        <v>1188</v>
      </c>
      <c r="G20" s="170">
        <v>2315</v>
      </c>
      <c r="H20" s="170">
        <v>1473</v>
      </c>
      <c r="I20" s="170">
        <v>3043</v>
      </c>
      <c r="J20" s="170">
        <v>1366</v>
      </c>
      <c r="K20" s="188">
        <v>2704</v>
      </c>
      <c r="L20" s="196">
        <v>715</v>
      </c>
      <c r="M20" s="170">
        <v>1062</v>
      </c>
      <c r="N20" s="170">
        <v>361</v>
      </c>
      <c r="O20" s="170">
        <v>699</v>
      </c>
      <c r="P20" s="170">
        <v>413</v>
      </c>
      <c r="Q20" s="170">
        <v>750</v>
      </c>
      <c r="R20" s="170">
        <v>382</v>
      </c>
      <c r="S20" s="170">
        <v>685</v>
      </c>
      <c r="T20" s="170">
        <v>352</v>
      </c>
      <c r="U20" s="188">
        <v>688</v>
      </c>
      <c r="V20" s="196">
        <v>49767</v>
      </c>
      <c r="W20" s="170">
        <v>94402</v>
      </c>
      <c r="X20" s="170">
        <v>46077</v>
      </c>
      <c r="Y20" s="170">
        <v>82555</v>
      </c>
      <c r="Z20" s="170">
        <v>49978</v>
      </c>
      <c r="AA20" s="170">
        <v>86254</v>
      </c>
      <c r="AB20" s="170">
        <v>50025</v>
      </c>
      <c r="AC20" s="170">
        <v>86530</v>
      </c>
      <c r="AD20" s="170">
        <v>51731</v>
      </c>
      <c r="AE20" s="188">
        <v>87273</v>
      </c>
      <c r="AF20" s="196">
        <v>239957</v>
      </c>
      <c r="AG20" s="170">
        <v>583688</v>
      </c>
      <c r="AH20" s="170">
        <v>336980</v>
      </c>
      <c r="AI20" s="170">
        <v>714660</v>
      </c>
      <c r="AJ20" s="170">
        <v>338553</v>
      </c>
      <c r="AK20" s="170">
        <v>728662</v>
      </c>
      <c r="AL20" s="170">
        <v>304894</v>
      </c>
      <c r="AM20" s="170">
        <v>694476</v>
      </c>
      <c r="AN20" s="170">
        <v>320416</v>
      </c>
      <c r="AO20" s="188">
        <v>690993</v>
      </c>
      <c r="AP20" s="196">
        <v>838</v>
      </c>
      <c r="AQ20" s="170">
        <v>1878</v>
      </c>
      <c r="AR20" s="170">
        <v>782</v>
      </c>
      <c r="AS20" s="170">
        <v>1935</v>
      </c>
      <c r="AT20" s="170">
        <v>991</v>
      </c>
      <c r="AU20" s="170">
        <v>3381</v>
      </c>
      <c r="AV20" s="170">
        <v>1026</v>
      </c>
      <c r="AW20" s="170">
        <v>2738</v>
      </c>
      <c r="AX20" s="170">
        <v>1199</v>
      </c>
      <c r="AY20" s="188">
        <v>2867</v>
      </c>
      <c r="AZ20" s="196">
        <v>11328</v>
      </c>
      <c r="BA20" s="170">
        <v>74706</v>
      </c>
      <c r="BB20" s="170">
        <v>14510</v>
      </c>
      <c r="BC20" s="170">
        <v>83479</v>
      </c>
      <c r="BD20" s="170">
        <v>14641</v>
      </c>
      <c r="BE20" s="182">
        <v>85730</v>
      </c>
      <c r="BF20" s="182">
        <v>15738</v>
      </c>
      <c r="BG20" s="170">
        <v>79067</v>
      </c>
      <c r="BH20" s="170">
        <v>19331</v>
      </c>
      <c r="BI20" s="188">
        <v>81947</v>
      </c>
      <c r="BJ20" s="196">
        <v>383</v>
      </c>
      <c r="BK20" s="170">
        <v>928</v>
      </c>
      <c r="BL20" s="170">
        <v>1072</v>
      </c>
      <c r="BM20" s="170">
        <v>1913</v>
      </c>
      <c r="BN20" s="170">
        <v>1090</v>
      </c>
      <c r="BO20" s="170">
        <v>2013</v>
      </c>
      <c r="BP20" s="170">
        <v>1366</v>
      </c>
      <c r="BQ20" s="170">
        <v>2333</v>
      </c>
      <c r="BR20" s="170">
        <v>1962</v>
      </c>
      <c r="BS20" s="188">
        <v>3138</v>
      </c>
      <c r="BT20" s="196">
        <v>1189</v>
      </c>
      <c r="BU20" s="170">
        <v>4620</v>
      </c>
      <c r="BV20" s="170">
        <v>1972</v>
      </c>
      <c r="BW20" s="170">
        <v>5343</v>
      </c>
      <c r="BX20" s="170">
        <v>1599</v>
      </c>
      <c r="BY20" s="170">
        <v>3388</v>
      </c>
      <c r="BZ20" s="170">
        <v>2380</v>
      </c>
      <c r="CA20" s="170">
        <v>6101</v>
      </c>
      <c r="CB20" s="170">
        <v>3535</v>
      </c>
      <c r="CC20" s="170">
        <v>8103</v>
      </c>
      <c r="CD20" s="173">
        <f t="shared" si="5"/>
        <v>305283</v>
      </c>
      <c r="CE20" s="174">
        <f t="shared" si="0"/>
        <v>763522</v>
      </c>
      <c r="CF20" s="173">
        <f t="shared" si="1"/>
        <v>402923</v>
      </c>
      <c r="CG20" s="174">
        <f t="shared" si="2"/>
        <v>892952</v>
      </c>
      <c r="CH20" s="173">
        <f t="shared" si="3"/>
        <v>408453</v>
      </c>
      <c r="CI20" s="174">
        <f t="shared" si="4"/>
        <v>912442</v>
      </c>
      <c r="CJ20" s="173">
        <f t="shared" si="6"/>
        <v>377284</v>
      </c>
      <c r="CK20" s="174">
        <f t="shared" si="7"/>
        <v>874973</v>
      </c>
      <c r="CL20" s="175">
        <f t="shared" si="8"/>
        <v>399892</v>
      </c>
      <c r="CM20" s="202">
        <f t="shared" si="9"/>
        <v>877713</v>
      </c>
      <c r="CN20"/>
      <c r="CO20"/>
      <c r="CP20"/>
      <c r="CQ20"/>
      <c r="CR20"/>
      <c r="CS20"/>
      <c r="CT20"/>
      <c r="CU20" s="18"/>
    </row>
    <row r="21" spans="1:99" s="12" customFormat="1">
      <c r="A21" s="26" t="s">
        <v>51</v>
      </c>
      <c r="B21" s="176">
        <v>231</v>
      </c>
      <c r="C21" s="176">
        <v>676</v>
      </c>
      <c r="D21" s="176">
        <v>290</v>
      </c>
      <c r="E21" s="176">
        <v>713</v>
      </c>
      <c r="F21" s="176">
        <v>409</v>
      </c>
      <c r="G21" s="176">
        <v>881</v>
      </c>
      <c r="H21" s="176">
        <v>601</v>
      </c>
      <c r="I21" s="176">
        <v>1194</v>
      </c>
      <c r="J21" s="176">
        <v>582</v>
      </c>
      <c r="K21" s="189">
        <v>1140</v>
      </c>
      <c r="L21" s="197">
        <v>217</v>
      </c>
      <c r="M21" s="176">
        <v>342</v>
      </c>
      <c r="N21" s="176">
        <v>225</v>
      </c>
      <c r="O21" s="176">
        <v>391</v>
      </c>
      <c r="P21" s="176">
        <v>240</v>
      </c>
      <c r="Q21" s="176">
        <v>415</v>
      </c>
      <c r="R21" s="176">
        <v>177</v>
      </c>
      <c r="S21" s="176">
        <v>302</v>
      </c>
      <c r="T21" s="176">
        <v>184</v>
      </c>
      <c r="U21" s="189">
        <v>315</v>
      </c>
      <c r="V21" s="197">
        <v>11229</v>
      </c>
      <c r="W21" s="176">
        <v>21211</v>
      </c>
      <c r="X21" s="176">
        <v>10989</v>
      </c>
      <c r="Y21" s="176">
        <v>21763</v>
      </c>
      <c r="Z21" s="176">
        <v>12391</v>
      </c>
      <c r="AA21" s="176">
        <v>23682</v>
      </c>
      <c r="AB21" s="176">
        <v>12621</v>
      </c>
      <c r="AC21" s="176">
        <v>34691</v>
      </c>
      <c r="AD21" s="176">
        <v>15516</v>
      </c>
      <c r="AE21" s="189">
        <v>28337</v>
      </c>
      <c r="AF21" s="197">
        <v>81887</v>
      </c>
      <c r="AG21" s="176">
        <v>165347</v>
      </c>
      <c r="AH21" s="176">
        <v>78303</v>
      </c>
      <c r="AI21" s="176">
        <v>152432</v>
      </c>
      <c r="AJ21" s="176">
        <v>71164</v>
      </c>
      <c r="AK21" s="176">
        <v>138307</v>
      </c>
      <c r="AL21" s="176">
        <v>86309</v>
      </c>
      <c r="AM21" s="176">
        <v>167037</v>
      </c>
      <c r="AN21" s="176">
        <v>97155</v>
      </c>
      <c r="AO21" s="189">
        <v>184551</v>
      </c>
      <c r="AP21" s="197">
        <v>811</v>
      </c>
      <c r="AQ21" s="176">
        <v>1663</v>
      </c>
      <c r="AR21" s="176">
        <v>883</v>
      </c>
      <c r="AS21" s="176">
        <v>1790</v>
      </c>
      <c r="AT21" s="176">
        <v>688</v>
      </c>
      <c r="AU21" s="176">
        <v>1526</v>
      </c>
      <c r="AV21" s="176">
        <v>510</v>
      </c>
      <c r="AW21" s="176">
        <v>1230</v>
      </c>
      <c r="AX21" s="176">
        <v>676</v>
      </c>
      <c r="AY21" s="189">
        <v>1314</v>
      </c>
      <c r="AZ21" s="197">
        <v>3395</v>
      </c>
      <c r="BA21" s="176">
        <v>12978</v>
      </c>
      <c r="BB21" s="176">
        <v>4807</v>
      </c>
      <c r="BC21" s="176">
        <v>16022</v>
      </c>
      <c r="BD21" s="176">
        <v>5081</v>
      </c>
      <c r="BE21" s="178">
        <v>17437</v>
      </c>
      <c r="BF21" s="178">
        <v>5803</v>
      </c>
      <c r="BG21" s="176">
        <v>17337</v>
      </c>
      <c r="BH21" s="176">
        <v>6703</v>
      </c>
      <c r="BI21" s="189">
        <v>17273</v>
      </c>
      <c r="BJ21" s="197">
        <v>636</v>
      </c>
      <c r="BK21" s="176">
        <v>1174</v>
      </c>
      <c r="BL21" s="176">
        <v>382</v>
      </c>
      <c r="BM21" s="176">
        <v>798</v>
      </c>
      <c r="BN21" s="176">
        <v>440</v>
      </c>
      <c r="BO21" s="176">
        <v>926</v>
      </c>
      <c r="BP21" s="176">
        <v>548</v>
      </c>
      <c r="BQ21" s="176">
        <v>1101</v>
      </c>
      <c r="BR21" s="176">
        <v>750</v>
      </c>
      <c r="BS21" s="189">
        <v>1506</v>
      </c>
      <c r="BT21" s="197">
        <v>34</v>
      </c>
      <c r="BU21" s="176">
        <v>229</v>
      </c>
      <c r="BV21" s="176">
        <v>34</v>
      </c>
      <c r="BW21" s="176">
        <v>145</v>
      </c>
      <c r="BX21" s="176">
        <v>111</v>
      </c>
      <c r="BY21" s="176">
        <v>340</v>
      </c>
      <c r="BZ21" s="176">
        <v>132</v>
      </c>
      <c r="CA21" s="176">
        <v>381</v>
      </c>
      <c r="CB21" s="176">
        <v>131</v>
      </c>
      <c r="CC21" s="176">
        <v>481</v>
      </c>
      <c r="CD21" s="179">
        <f t="shared" si="5"/>
        <v>98440</v>
      </c>
      <c r="CE21" s="180">
        <f t="shared" si="0"/>
        <v>203620</v>
      </c>
      <c r="CF21" s="179">
        <f t="shared" si="1"/>
        <v>95913</v>
      </c>
      <c r="CG21" s="180">
        <f t="shared" si="2"/>
        <v>194054</v>
      </c>
      <c r="CH21" s="179">
        <f t="shared" si="3"/>
        <v>90524</v>
      </c>
      <c r="CI21" s="180">
        <f t="shared" si="4"/>
        <v>183490</v>
      </c>
      <c r="CJ21" s="179">
        <f t="shared" si="6"/>
        <v>106701</v>
      </c>
      <c r="CK21" s="180">
        <f t="shared" si="7"/>
        <v>223273</v>
      </c>
      <c r="CL21" s="181">
        <f t="shared" si="8"/>
        <v>121697</v>
      </c>
      <c r="CM21" s="203">
        <f t="shared" si="9"/>
        <v>234917</v>
      </c>
      <c r="CN21"/>
      <c r="CO21"/>
      <c r="CP21"/>
      <c r="CQ21"/>
      <c r="CR21"/>
      <c r="CS21"/>
      <c r="CT21"/>
      <c r="CU21" s="18"/>
    </row>
    <row r="22" spans="1:99" s="12" customFormat="1">
      <c r="A22" s="26" t="s">
        <v>52</v>
      </c>
      <c r="B22" s="170">
        <v>262</v>
      </c>
      <c r="C22" s="170">
        <v>573</v>
      </c>
      <c r="D22" s="170">
        <v>297</v>
      </c>
      <c r="E22" s="170">
        <v>697</v>
      </c>
      <c r="F22" s="170">
        <v>279</v>
      </c>
      <c r="G22" s="170">
        <v>609</v>
      </c>
      <c r="H22" s="170">
        <v>400</v>
      </c>
      <c r="I22" s="170">
        <v>900</v>
      </c>
      <c r="J22" s="170">
        <v>501</v>
      </c>
      <c r="K22" s="188">
        <v>1282</v>
      </c>
      <c r="L22" s="196">
        <v>618</v>
      </c>
      <c r="M22" s="170">
        <v>1409</v>
      </c>
      <c r="N22" s="170">
        <v>279</v>
      </c>
      <c r="O22" s="170">
        <v>609</v>
      </c>
      <c r="P22" s="170">
        <v>242</v>
      </c>
      <c r="Q22" s="170">
        <v>493</v>
      </c>
      <c r="R22" s="170">
        <v>344</v>
      </c>
      <c r="S22" s="170">
        <v>712</v>
      </c>
      <c r="T22" s="170">
        <v>233</v>
      </c>
      <c r="U22" s="188">
        <v>447</v>
      </c>
      <c r="V22" s="196">
        <v>11881</v>
      </c>
      <c r="W22" s="170">
        <v>24909</v>
      </c>
      <c r="X22" s="170">
        <v>21131</v>
      </c>
      <c r="Y22" s="170">
        <v>44426</v>
      </c>
      <c r="Z22" s="170">
        <v>27777</v>
      </c>
      <c r="AA22" s="170">
        <v>52974</v>
      </c>
      <c r="AB22" s="170">
        <v>35875</v>
      </c>
      <c r="AC22" s="170">
        <v>68654</v>
      </c>
      <c r="AD22" s="170">
        <v>38871</v>
      </c>
      <c r="AE22" s="188">
        <v>75585</v>
      </c>
      <c r="AF22" s="196">
        <v>111958</v>
      </c>
      <c r="AG22" s="170">
        <v>236822</v>
      </c>
      <c r="AH22" s="170">
        <v>142505</v>
      </c>
      <c r="AI22" s="170">
        <v>277454</v>
      </c>
      <c r="AJ22" s="170">
        <v>136690</v>
      </c>
      <c r="AK22" s="170">
        <v>280849</v>
      </c>
      <c r="AL22" s="170">
        <v>138443</v>
      </c>
      <c r="AM22" s="170">
        <v>273416</v>
      </c>
      <c r="AN22" s="170">
        <v>123106</v>
      </c>
      <c r="AO22" s="188">
        <v>245021</v>
      </c>
      <c r="AP22" s="196">
        <v>18</v>
      </c>
      <c r="AQ22" s="170">
        <v>78</v>
      </c>
      <c r="AR22" s="170">
        <v>512</v>
      </c>
      <c r="AS22" s="170">
        <v>1578</v>
      </c>
      <c r="AT22" s="170">
        <v>498</v>
      </c>
      <c r="AU22" s="170">
        <v>1629</v>
      </c>
      <c r="AV22" s="170">
        <v>572</v>
      </c>
      <c r="AW22" s="170">
        <v>1637</v>
      </c>
      <c r="AX22" s="170">
        <v>557</v>
      </c>
      <c r="AY22" s="188">
        <v>1548</v>
      </c>
      <c r="AZ22" s="196">
        <v>91</v>
      </c>
      <c r="BA22" s="170">
        <v>559</v>
      </c>
      <c r="BB22" s="170">
        <v>358</v>
      </c>
      <c r="BC22" s="170">
        <v>739</v>
      </c>
      <c r="BD22" s="170">
        <v>682</v>
      </c>
      <c r="BE22" s="182">
        <v>1335</v>
      </c>
      <c r="BF22" s="182">
        <v>1759</v>
      </c>
      <c r="BG22" s="170">
        <v>6076</v>
      </c>
      <c r="BH22" s="170">
        <v>3144</v>
      </c>
      <c r="BI22" s="188">
        <v>10848</v>
      </c>
      <c r="BJ22" s="196">
        <v>0</v>
      </c>
      <c r="BK22" s="170">
        <v>0</v>
      </c>
      <c r="BL22" s="170">
        <v>0</v>
      </c>
      <c r="BM22" s="170">
        <v>2</v>
      </c>
      <c r="BN22" s="170">
        <v>0</v>
      </c>
      <c r="BO22" s="170">
        <v>2</v>
      </c>
      <c r="BP22" s="170">
        <v>6</v>
      </c>
      <c r="BQ22" s="170">
        <v>37</v>
      </c>
      <c r="BR22" s="170">
        <v>10</v>
      </c>
      <c r="BS22" s="188">
        <v>23</v>
      </c>
      <c r="BT22" s="196">
        <v>0</v>
      </c>
      <c r="BU22" s="170">
        <v>0</v>
      </c>
      <c r="BV22" s="170">
        <v>404</v>
      </c>
      <c r="BW22" s="170">
        <v>849</v>
      </c>
      <c r="BX22" s="170">
        <v>392</v>
      </c>
      <c r="BY22" s="170">
        <v>765</v>
      </c>
      <c r="BZ22" s="170">
        <v>1285</v>
      </c>
      <c r="CA22" s="170">
        <v>2655</v>
      </c>
      <c r="CB22" s="170">
        <v>1564</v>
      </c>
      <c r="CC22" s="170">
        <v>3134</v>
      </c>
      <c r="CD22" s="173">
        <f t="shared" si="5"/>
        <v>124828</v>
      </c>
      <c r="CE22" s="174">
        <f t="shared" si="0"/>
        <v>264350</v>
      </c>
      <c r="CF22" s="173">
        <f t="shared" si="1"/>
        <v>165486</v>
      </c>
      <c r="CG22" s="174">
        <f t="shared" si="2"/>
        <v>326354</v>
      </c>
      <c r="CH22" s="173">
        <f t="shared" si="3"/>
        <v>166560</v>
      </c>
      <c r="CI22" s="174">
        <f t="shared" si="4"/>
        <v>338772</v>
      </c>
      <c r="CJ22" s="173">
        <f t="shared" si="6"/>
        <v>178684</v>
      </c>
      <c r="CK22" s="174">
        <f t="shared" si="7"/>
        <v>354087</v>
      </c>
      <c r="CL22" s="175">
        <f t="shared" si="8"/>
        <v>167986</v>
      </c>
      <c r="CM22" s="202">
        <f t="shared" si="9"/>
        <v>337888</v>
      </c>
      <c r="CN22"/>
      <c r="CO22"/>
      <c r="CP22"/>
      <c r="CQ22"/>
      <c r="CR22"/>
      <c r="CS22"/>
      <c r="CT22"/>
      <c r="CU22" s="18"/>
    </row>
    <row r="23" spans="1:99" s="12" customFormat="1">
      <c r="A23" s="26" t="s">
        <v>53</v>
      </c>
      <c r="B23" s="176">
        <v>24</v>
      </c>
      <c r="C23" s="176">
        <v>113</v>
      </c>
      <c r="D23" s="176">
        <v>328</v>
      </c>
      <c r="E23" s="176">
        <v>721</v>
      </c>
      <c r="F23" s="176">
        <v>160</v>
      </c>
      <c r="G23" s="176">
        <v>415</v>
      </c>
      <c r="H23" s="176">
        <v>476</v>
      </c>
      <c r="I23" s="176">
        <v>1605</v>
      </c>
      <c r="J23" s="176">
        <v>515</v>
      </c>
      <c r="K23" s="189">
        <v>1971</v>
      </c>
      <c r="L23" s="197">
        <v>0</v>
      </c>
      <c r="M23" s="176">
        <v>29</v>
      </c>
      <c r="N23" s="176">
        <v>5</v>
      </c>
      <c r="O23" s="176">
        <v>10</v>
      </c>
      <c r="P23" s="176">
        <v>132</v>
      </c>
      <c r="Q23" s="176">
        <v>210</v>
      </c>
      <c r="R23" s="176">
        <v>209</v>
      </c>
      <c r="S23" s="176">
        <v>355</v>
      </c>
      <c r="T23" s="176">
        <v>81</v>
      </c>
      <c r="U23" s="189">
        <v>119</v>
      </c>
      <c r="V23" s="197">
        <v>14837</v>
      </c>
      <c r="W23" s="176">
        <v>32246</v>
      </c>
      <c r="X23" s="176">
        <v>19113</v>
      </c>
      <c r="Y23" s="176">
        <v>40846</v>
      </c>
      <c r="Z23" s="176">
        <v>19015</v>
      </c>
      <c r="AA23" s="176">
        <v>42609</v>
      </c>
      <c r="AB23" s="176">
        <v>24042</v>
      </c>
      <c r="AC23" s="183">
        <v>43048</v>
      </c>
      <c r="AD23" s="183">
        <v>27800</v>
      </c>
      <c r="AE23" s="198">
        <v>49284</v>
      </c>
      <c r="AF23" s="197">
        <v>129007</v>
      </c>
      <c r="AG23" s="176">
        <v>294928</v>
      </c>
      <c r="AH23" s="176">
        <v>145483</v>
      </c>
      <c r="AI23" s="176">
        <v>309498</v>
      </c>
      <c r="AJ23" s="176">
        <v>152649</v>
      </c>
      <c r="AK23" s="176">
        <v>317137</v>
      </c>
      <c r="AL23" s="176">
        <v>196285</v>
      </c>
      <c r="AM23" s="176">
        <v>426848</v>
      </c>
      <c r="AN23" s="176">
        <v>236970</v>
      </c>
      <c r="AO23" s="189">
        <v>502998</v>
      </c>
      <c r="AP23" s="197">
        <v>20</v>
      </c>
      <c r="AQ23" s="176">
        <v>67</v>
      </c>
      <c r="AR23" s="176">
        <v>601</v>
      </c>
      <c r="AS23" s="176">
        <v>2672</v>
      </c>
      <c r="AT23" s="176">
        <v>573</v>
      </c>
      <c r="AU23" s="176">
        <v>2752</v>
      </c>
      <c r="AV23" s="176">
        <v>898</v>
      </c>
      <c r="AW23" s="176">
        <v>3431</v>
      </c>
      <c r="AX23" s="176">
        <v>987</v>
      </c>
      <c r="AY23" s="189">
        <v>3470</v>
      </c>
      <c r="AZ23" s="197">
        <v>184</v>
      </c>
      <c r="BA23" s="176">
        <v>346</v>
      </c>
      <c r="BB23" s="176">
        <v>621</v>
      </c>
      <c r="BC23" s="176">
        <v>790</v>
      </c>
      <c r="BD23" s="176">
        <v>562</v>
      </c>
      <c r="BE23" s="178">
        <v>706</v>
      </c>
      <c r="BF23" s="178">
        <v>774</v>
      </c>
      <c r="BG23" s="176">
        <v>3529</v>
      </c>
      <c r="BH23" s="176">
        <v>1455</v>
      </c>
      <c r="BI23" s="189">
        <v>9002</v>
      </c>
      <c r="BJ23" s="197">
        <v>0</v>
      </c>
      <c r="BK23" s="176">
        <v>0</v>
      </c>
      <c r="BL23" s="176">
        <v>93</v>
      </c>
      <c r="BM23" s="176">
        <v>168</v>
      </c>
      <c r="BN23" s="176">
        <v>105</v>
      </c>
      <c r="BO23" s="176">
        <v>216</v>
      </c>
      <c r="BP23" s="176">
        <v>207</v>
      </c>
      <c r="BQ23" s="176">
        <v>291</v>
      </c>
      <c r="BR23" s="176">
        <v>280</v>
      </c>
      <c r="BS23" s="189">
        <v>351</v>
      </c>
      <c r="BT23" s="197">
        <v>137</v>
      </c>
      <c r="BU23" s="176">
        <v>767</v>
      </c>
      <c r="BV23" s="176">
        <v>379</v>
      </c>
      <c r="BW23" s="176">
        <v>1237</v>
      </c>
      <c r="BX23" s="176">
        <v>468</v>
      </c>
      <c r="BY23" s="176">
        <v>1473</v>
      </c>
      <c r="BZ23" s="176">
        <v>1208</v>
      </c>
      <c r="CA23" s="176">
        <v>3251</v>
      </c>
      <c r="CB23" s="176">
        <v>2339</v>
      </c>
      <c r="CC23" s="176">
        <v>5078</v>
      </c>
      <c r="CD23" s="179">
        <f t="shared" si="5"/>
        <v>144209</v>
      </c>
      <c r="CE23" s="180">
        <f t="shared" si="0"/>
        <v>328496</v>
      </c>
      <c r="CF23" s="179">
        <f t="shared" si="1"/>
        <v>166623</v>
      </c>
      <c r="CG23" s="180">
        <f t="shared" si="2"/>
        <v>355942</v>
      </c>
      <c r="CH23" s="179">
        <f t="shared" si="3"/>
        <v>173664</v>
      </c>
      <c r="CI23" s="180">
        <f t="shared" si="4"/>
        <v>365318</v>
      </c>
      <c r="CJ23" s="179">
        <f t="shared" si="6"/>
        <v>224099</v>
      </c>
      <c r="CK23" s="180">
        <f t="shared" si="7"/>
        <v>482358</v>
      </c>
      <c r="CL23" s="181">
        <f t="shared" si="8"/>
        <v>270427</v>
      </c>
      <c r="CM23" s="203">
        <f t="shared" si="9"/>
        <v>572273</v>
      </c>
      <c r="CN23"/>
      <c r="CO23"/>
      <c r="CP23"/>
      <c r="CQ23"/>
      <c r="CR23"/>
      <c r="CS23"/>
      <c r="CT23"/>
      <c r="CU23" s="18"/>
    </row>
    <row r="24" spans="1:99" s="12" customFormat="1">
      <c r="A24" s="26" t="s">
        <v>54</v>
      </c>
      <c r="B24" s="170">
        <v>2621</v>
      </c>
      <c r="C24" s="170">
        <v>7938</v>
      </c>
      <c r="D24" s="170">
        <v>2778</v>
      </c>
      <c r="E24" s="170">
        <v>8160</v>
      </c>
      <c r="F24" s="170">
        <v>2649</v>
      </c>
      <c r="G24" s="170">
        <v>7450</v>
      </c>
      <c r="H24" s="170">
        <v>3379</v>
      </c>
      <c r="I24" s="170">
        <v>9624</v>
      </c>
      <c r="J24" s="170">
        <v>4281</v>
      </c>
      <c r="K24" s="188">
        <v>11528</v>
      </c>
      <c r="L24" s="196">
        <v>491</v>
      </c>
      <c r="M24" s="170">
        <v>996</v>
      </c>
      <c r="N24" s="170">
        <v>396</v>
      </c>
      <c r="O24" s="170">
        <v>792</v>
      </c>
      <c r="P24" s="170">
        <v>397</v>
      </c>
      <c r="Q24" s="170">
        <v>748</v>
      </c>
      <c r="R24" s="170">
        <v>376</v>
      </c>
      <c r="S24" s="170">
        <v>629</v>
      </c>
      <c r="T24" s="170">
        <v>339</v>
      </c>
      <c r="U24" s="188">
        <v>574</v>
      </c>
      <c r="V24" s="196">
        <v>93054</v>
      </c>
      <c r="W24" s="170">
        <v>209513</v>
      </c>
      <c r="X24" s="170">
        <v>109327</v>
      </c>
      <c r="Y24" s="170">
        <v>235226</v>
      </c>
      <c r="Z24" s="170">
        <v>115929</v>
      </c>
      <c r="AA24" s="170">
        <v>246201</v>
      </c>
      <c r="AB24" s="170">
        <v>126549</v>
      </c>
      <c r="AC24" s="170">
        <v>266384</v>
      </c>
      <c r="AD24" s="170">
        <v>112799</v>
      </c>
      <c r="AE24" s="188">
        <v>227109</v>
      </c>
      <c r="AF24" s="196">
        <v>618497</v>
      </c>
      <c r="AG24" s="170">
        <v>1311068</v>
      </c>
      <c r="AH24" s="170">
        <v>593509</v>
      </c>
      <c r="AI24" s="170">
        <v>1251495</v>
      </c>
      <c r="AJ24" s="170">
        <v>658104</v>
      </c>
      <c r="AK24" s="170">
        <v>1351442</v>
      </c>
      <c r="AL24" s="170">
        <v>682712</v>
      </c>
      <c r="AM24" s="170">
        <v>1391210</v>
      </c>
      <c r="AN24" s="170">
        <v>703363</v>
      </c>
      <c r="AO24" s="188">
        <v>1419201</v>
      </c>
      <c r="AP24" s="196">
        <v>3137</v>
      </c>
      <c r="AQ24" s="170">
        <v>7008</v>
      </c>
      <c r="AR24" s="170">
        <v>4348</v>
      </c>
      <c r="AS24" s="170">
        <v>9790</v>
      </c>
      <c r="AT24" s="170">
        <v>3854</v>
      </c>
      <c r="AU24" s="170">
        <v>8709</v>
      </c>
      <c r="AV24" s="170">
        <v>3761</v>
      </c>
      <c r="AW24" s="170">
        <v>8842</v>
      </c>
      <c r="AX24" s="170">
        <v>2892</v>
      </c>
      <c r="AY24" s="188">
        <v>7368</v>
      </c>
      <c r="AZ24" s="196">
        <v>104549</v>
      </c>
      <c r="BA24" s="170">
        <v>247379</v>
      </c>
      <c r="BB24" s="170">
        <v>98746</v>
      </c>
      <c r="BC24" s="170">
        <v>247446</v>
      </c>
      <c r="BD24" s="170">
        <v>91580</v>
      </c>
      <c r="BE24" s="182">
        <v>243366</v>
      </c>
      <c r="BF24" s="182">
        <v>82135</v>
      </c>
      <c r="BG24" s="170">
        <v>214184</v>
      </c>
      <c r="BH24" s="170">
        <v>81865</v>
      </c>
      <c r="BI24" s="188">
        <v>220207</v>
      </c>
      <c r="BJ24" s="196">
        <v>3829</v>
      </c>
      <c r="BK24" s="170">
        <v>5625</v>
      </c>
      <c r="BL24" s="170">
        <v>2063</v>
      </c>
      <c r="BM24" s="170">
        <v>3623</v>
      </c>
      <c r="BN24" s="170">
        <v>2298</v>
      </c>
      <c r="BO24" s="170">
        <v>4090</v>
      </c>
      <c r="BP24" s="170">
        <v>2288</v>
      </c>
      <c r="BQ24" s="170">
        <v>4261</v>
      </c>
      <c r="BR24" s="170">
        <v>2013</v>
      </c>
      <c r="BS24" s="188">
        <v>4261</v>
      </c>
      <c r="BT24" s="196">
        <v>1532</v>
      </c>
      <c r="BU24" s="170">
        <v>3516</v>
      </c>
      <c r="BV24" s="170">
        <v>1709</v>
      </c>
      <c r="BW24" s="170">
        <v>4432</v>
      </c>
      <c r="BX24" s="170">
        <v>2261</v>
      </c>
      <c r="BY24" s="170">
        <v>5490</v>
      </c>
      <c r="BZ24" s="170">
        <v>3076</v>
      </c>
      <c r="CA24" s="170">
        <v>7052</v>
      </c>
      <c r="CB24" s="170">
        <v>3106</v>
      </c>
      <c r="CC24" s="170">
        <v>6657</v>
      </c>
      <c r="CD24" s="173">
        <f t="shared" si="5"/>
        <v>827710</v>
      </c>
      <c r="CE24" s="174">
        <f t="shared" si="0"/>
        <v>1793043</v>
      </c>
      <c r="CF24" s="173">
        <f t="shared" si="1"/>
        <v>812876</v>
      </c>
      <c r="CG24" s="174">
        <f t="shared" si="2"/>
        <v>1760964</v>
      </c>
      <c r="CH24" s="173">
        <f t="shared" si="3"/>
        <v>877072</v>
      </c>
      <c r="CI24" s="174">
        <f t="shared" si="4"/>
        <v>1867540</v>
      </c>
      <c r="CJ24" s="173">
        <f t="shared" si="6"/>
        <v>904276</v>
      </c>
      <c r="CK24" s="174">
        <f t="shared" si="7"/>
        <v>1902186</v>
      </c>
      <c r="CL24" s="175">
        <f t="shared" si="8"/>
        <v>910658</v>
      </c>
      <c r="CM24" s="202">
        <f t="shared" si="9"/>
        <v>1896905</v>
      </c>
      <c r="CN24"/>
      <c r="CO24"/>
      <c r="CP24"/>
      <c r="CQ24"/>
      <c r="CR24"/>
      <c r="CS24"/>
      <c r="CT24"/>
      <c r="CU24" s="18"/>
    </row>
    <row r="25" spans="1:99" s="12" customFormat="1">
      <c r="A25" s="26" t="s">
        <v>55</v>
      </c>
      <c r="B25" s="176">
        <v>1451</v>
      </c>
      <c r="C25" s="176">
        <v>2869</v>
      </c>
      <c r="D25" s="176">
        <v>2081</v>
      </c>
      <c r="E25" s="176">
        <v>3754</v>
      </c>
      <c r="F25" s="176">
        <v>2053</v>
      </c>
      <c r="G25" s="176">
        <v>3765</v>
      </c>
      <c r="H25" s="176">
        <v>2202</v>
      </c>
      <c r="I25" s="176">
        <v>3785</v>
      </c>
      <c r="J25" s="176">
        <v>2298</v>
      </c>
      <c r="K25" s="189">
        <v>3961</v>
      </c>
      <c r="L25" s="197">
        <v>413</v>
      </c>
      <c r="M25" s="176">
        <v>599</v>
      </c>
      <c r="N25" s="176">
        <v>458</v>
      </c>
      <c r="O25" s="176">
        <v>673</v>
      </c>
      <c r="P25" s="176">
        <v>511</v>
      </c>
      <c r="Q25" s="176">
        <v>771</v>
      </c>
      <c r="R25" s="176">
        <v>508</v>
      </c>
      <c r="S25" s="176">
        <v>717</v>
      </c>
      <c r="T25" s="176">
        <v>571</v>
      </c>
      <c r="U25" s="189">
        <v>787</v>
      </c>
      <c r="V25" s="197">
        <v>57452</v>
      </c>
      <c r="W25" s="176">
        <v>95811</v>
      </c>
      <c r="X25" s="176">
        <v>54578</v>
      </c>
      <c r="Y25" s="176">
        <v>86000</v>
      </c>
      <c r="Z25" s="176">
        <v>59285</v>
      </c>
      <c r="AA25" s="176">
        <v>90968</v>
      </c>
      <c r="AB25" s="176">
        <v>67065</v>
      </c>
      <c r="AC25" s="176">
        <v>104980</v>
      </c>
      <c r="AD25" s="176">
        <v>74595</v>
      </c>
      <c r="AE25" s="189">
        <v>113834</v>
      </c>
      <c r="AF25" s="197">
        <v>308449</v>
      </c>
      <c r="AG25" s="176">
        <v>550113</v>
      </c>
      <c r="AH25" s="176">
        <v>308894</v>
      </c>
      <c r="AI25" s="176">
        <v>527809</v>
      </c>
      <c r="AJ25" s="176">
        <v>321908</v>
      </c>
      <c r="AK25" s="176">
        <v>544034</v>
      </c>
      <c r="AL25" s="176">
        <v>342378</v>
      </c>
      <c r="AM25" s="176">
        <v>598577</v>
      </c>
      <c r="AN25" s="176">
        <v>401852</v>
      </c>
      <c r="AO25" s="189">
        <v>695609</v>
      </c>
      <c r="AP25" s="197">
        <v>301</v>
      </c>
      <c r="AQ25" s="176">
        <v>619</v>
      </c>
      <c r="AR25" s="176">
        <v>683</v>
      </c>
      <c r="AS25" s="176">
        <v>1599</v>
      </c>
      <c r="AT25" s="176">
        <v>643</v>
      </c>
      <c r="AU25" s="176">
        <v>10760</v>
      </c>
      <c r="AV25" s="176">
        <v>641</v>
      </c>
      <c r="AW25" s="176">
        <v>1305</v>
      </c>
      <c r="AX25" s="176">
        <v>786</v>
      </c>
      <c r="AY25" s="189">
        <v>1545</v>
      </c>
      <c r="AZ25" s="197">
        <v>33041</v>
      </c>
      <c r="BA25" s="176">
        <v>56342</v>
      </c>
      <c r="BB25" s="176">
        <v>34251</v>
      </c>
      <c r="BC25" s="176">
        <v>60589</v>
      </c>
      <c r="BD25" s="176">
        <v>32395</v>
      </c>
      <c r="BE25" s="178">
        <v>60179</v>
      </c>
      <c r="BF25" s="178">
        <v>29599</v>
      </c>
      <c r="BG25" s="176">
        <v>58080</v>
      </c>
      <c r="BH25" s="176">
        <v>29096</v>
      </c>
      <c r="BI25" s="189">
        <v>61076</v>
      </c>
      <c r="BJ25" s="197">
        <v>6253</v>
      </c>
      <c r="BK25" s="176">
        <v>6903</v>
      </c>
      <c r="BL25" s="176">
        <v>6260</v>
      </c>
      <c r="BM25" s="176">
        <v>6994</v>
      </c>
      <c r="BN25" s="176">
        <v>6360</v>
      </c>
      <c r="BO25" s="176">
        <v>7109</v>
      </c>
      <c r="BP25" s="176">
        <v>3097</v>
      </c>
      <c r="BQ25" s="176">
        <v>3522</v>
      </c>
      <c r="BR25" s="176">
        <v>3030</v>
      </c>
      <c r="BS25" s="189">
        <v>3583</v>
      </c>
      <c r="BT25" s="197">
        <v>1040</v>
      </c>
      <c r="BU25" s="176">
        <v>1794</v>
      </c>
      <c r="BV25" s="176">
        <v>1148</v>
      </c>
      <c r="BW25" s="176">
        <v>2114</v>
      </c>
      <c r="BX25" s="176">
        <v>1134</v>
      </c>
      <c r="BY25" s="176">
        <v>2260</v>
      </c>
      <c r="BZ25" s="176">
        <v>1458</v>
      </c>
      <c r="CA25" s="176">
        <v>3083</v>
      </c>
      <c r="CB25" s="176">
        <v>1918</v>
      </c>
      <c r="CC25" s="176">
        <v>4056</v>
      </c>
      <c r="CD25" s="179">
        <f t="shared" si="5"/>
        <v>408400</v>
      </c>
      <c r="CE25" s="180">
        <f t="shared" si="0"/>
        <v>715050</v>
      </c>
      <c r="CF25" s="179">
        <f t="shared" si="1"/>
        <v>408353</v>
      </c>
      <c r="CG25" s="180">
        <f t="shared" si="2"/>
        <v>689532</v>
      </c>
      <c r="CH25" s="179">
        <f t="shared" si="3"/>
        <v>424289</v>
      </c>
      <c r="CI25" s="180">
        <f t="shared" si="4"/>
        <v>719748</v>
      </c>
      <c r="CJ25" s="179">
        <f t="shared" si="6"/>
        <v>446948</v>
      </c>
      <c r="CK25" s="180">
        <f t="shared" si="7"/>
        <v>774049</v>
      </c>
      <c r="CL25" s="181">
        <f t="shared" si="8"/>
        <v>514146</v>
      </c>
      <c r="CM25" s="203">
        <f t="shared" si="9"/>
        <v>884451</v>
      </c>
      <c r="CN25"/>
      <c r="CO25"/>
      <c r="CP25"/>
      <c r="CQ25"/>
      <c r="CR25"/>
      <c r="CS25"/>
      <c r="CT25"/>
      <c r="CU25" s="18"/>
    </row>
    <row r="26" spans="1:99" s="12" customFormat="1">
      <c r="A26" s="26" t="s">
        <v>56</v>
      </c>
      <c r="B26" s="170">
        <v>0</v>
      </c>
      <c r="C26" s="170">
        <v>0</v>
      </c>
      <c r="D26" s="170">
        <v>0</v>
      </c>
      <c r="E26" s="170">
        <v>0</v>
      </c>
      <c r="F26" s="170">
        <v>0</v>
      </c>
      <c r="G26" s="170">
        <v>0</v>
      </c>
      <c r="H26" s="170">
        <v>0</v>
      </c>
      <c r="I26" s="170">
        <v>0</v>
      </c>
      <c r="J26" s="170">
        <v>0</v>
      </c>
      <c r="K26" s="188">
        <v>0</v>
      </c>
      <c r="L26" s="196">
        <v>0</v>
      </c>
      <c r="M26" s="170">
        <v>0</v>
      </c>
      <c r="N26" s="170">
        <v>0</v>
      </c>
      <c r="O26" s="170">
        <v>0</v>
      </c>
      <c r="P26" s="170">
        <v>0</v>
      </c>
      <c r="Q26" s="170">
        <v>0</v>
      </c>
      <c r="R26" s="170">
        <v>0</v>
      </c>
      <c r="S26" s="170">
        <v>0</v>
      </c>
      <c r="T26" s="170">
        <v>0</v>
      </c>
      <c r="U26" s="188">
        <v>0</v>
      </c>
      <c r="V26" s="196">
        <v>0</v>
      </c>
      <c r="W26" s="170">
        <v>0</v>
      </c>
      <c r="X26" s="170">
        <v>28</v>
      </c>
      <c r="Y26" s="170">
        <v>37</v>
      </c>
      <c r="Z26" s="170">
        <v>19</v>
      </c>
      <c r="AA26" s="170">
        <v>25</v>
      </c>
      <c r="AB26" s="170">
        <v>18</v>
      </c>
      <c r="AC26" s="170">
        <v>25</v>
      </c>
      <c r="AD26" s="170">
        <v>19</v>
      </c>
      <c r="AE26" s="188">
        <v>25</v>
      </c>
      <c r="AF26" s="196">
        <v>0</v>
      </c>
      <c r="AG26" s="170">
        <v>0</v>
      </c>
      <c r="AH26" s="170">
        <v>531</v>
      </c>
      <c r="AI26" s="170">
        <v>741</v>
      </c>
      <c r="AJ26" s="170">
        <v>560</v>
      </c>
      <c r="AK26" s="170">
        <v>778</v>
      </c>
      <c r="AL26" s="170">
        <v>571</v>
      </c>
      <c r="AM26" s="170">
        <v>792</v>
      </c>
      <c r="AN26" s="170">
        <v>188</v>
      </c>
      <c r="AO26" s="188">
        <v>255</v>
      </c>
      <c r="AP26" s="196">
        <v>0</v>
      </c>
      <c r="AQ26" s="170">
        <v>0</v>
      </c>
      <c r="AR26" s="170">
        <v>0</v>
      </c>
      <c r="AS26" s="170">
        <v>0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88">
        <v>0</v>
      </c>
      <c r="AZ26" s="196">
        <v>0</v>
      </c>
      <c r="BA26" s="170">
        <v>0</v>
      </c>
      <c r="BB26" s="170">
        <v>0</v>
      </c>
      <c r="BC26" s="170">
        <v>0</v>
      </c>
      <c r="BD26" s="170">
        <v>0</v>
      </c>
      <c r="BE26" s="182">
        <v>0</v>
      </c>
      <c r="BF26" s="182">
        <v>0</v>
      </c>
      <c r="BG26" s="170">
        <v>0</v>
      </c>
      <c r="BH26" s="170">
        <v>0</v>
      </c>
      <c r="BI26" s="188">
        <v>0</v>
      </c>
      <c r="BJ26" s="196">
        <v>0</v>
      </c>
      <c r="BK26" s="170">
        <v>0</v>
      </c>
      <c r="BL26" s="170">
        <v>0</v>
      </c>
      <c r="BM26" s="170">
        <v>0</v>
      </c>
      <c r="BN26" s="170">
        <v>0</v>
      </c>
      <c r="BO26" s="170">
        <v>0</v>
      </c>
      <c r="BP26" s="170">
        <v>0</v>
      </c>
      <c r="BQ26" s="170">
        <v>0</v>
      </c>
      <c r="BR26" s="170">
        <v>0</v>
      </c>
      <c r="BS26" s="188">
        <v>0</v>
      </c>
      <c r="BT26" s="196">
        <v>0</v>
      </c>
      <c r="BU26" s="170">
        <v>0</v>
      </c>
      <c r="BV26" s="170">
        <v>0</v>
      </c>
      <c r="BW26" s="170">
        <v>0</v>
      </c>
      <c r="BX26" s="170">
        <v>0</v>
      </c>
      <c r="BY26" s="170">
        <v>0</v>
      </c>
      <c r="BZ26" s="170">
        <v>0</v>
      </c>
      <c r="CA26" s="170">
        <v>0</v>
      </c>
      <c r="CB26" s="170">
        <v>0</v>
      </c>
      <c r="CC26" s="170">
        <v>0</v>
      </c>
      <c r="CD26" s="173">
        <f t="shared" si="5"/>
        <v>0</v>
      </c>
      <c r="CE26" s="174">
        <f t="shared" si="0"/>
        <v>0</v>
      </c>
      <c r="CF26" s="173">
        <f t="shared" si="1"/>
        <v>559</v>
      </c>
      <c r="CG26" s="174">
        <f t="shared" si="2"/>
        <v>778</v>
      </c>
      <c r="CH26" s="173">
        <f t="shared" si="3"/>
        <v>579</v>
      </c>
      <c r="CI26" s="174">
        <f t="shared" si="4"/>
        <v>803</v>
      </c>
      <c r="CJ26" s="173">
        <f t="shared" si="6"/>
        <v>589</v>
      </c>
      <c r="CK26" s="174">
        <f t="shared" si="7"/>
        <v>817</v>
      </c>
      <c r="CL26" s="175">
        <f t="shared" si="8"/>
        <v>207</v>
      </c>
      <c r="CM26" s="202">
        <f t="shared" si="9"/>
        <v>280</v>
      </c>
      <c r="CN26"/>
      <c r="CO26"/>
      <c r="CP26"/>
      <c r="CQ26"/>
      <c r="CR26"/>
      <c r="CS26"/>
      <c r="CT26"/>
      <c r="CU26" s="18"/>
    </row>
    <row r="27" spans="1:99" s="12" customFormat="1">
      <c r="A27" s="26" t="s">
        <v>57</v>
      </c>
      <c r="B27" s="176">
        <v>1956</v>
      </c>
      <c r="C27" s="176">
        <v>3139</v>
      </c>
      <c r="D27" s="176">
        <v>1313</v>
      </c>
      <c r="E27" s="176">
        <v>3174</v>
      </c>
      <c r="F27" s="176">
        <v>1128</v>
      </c>
      <c r="G27" s="176">
        <v>2931</v>
      </c>
      <c r="H27" s="176">
        <v>1404</v>
      </c>
      <c r="I27" s="176">
        <v>3415</v>
      </c>
      <c r="J27" s="176">
        <v>1522</v>
      </c>
      <c r="K27" s="189">
        <v>3690</v>
      </c>
      <c r="L27" s="197">
        <v>396</v>
      </c>
      <c r="M27" s="176">
        <v>887</v>
      </c>
      <c r="N27" s="176">
        <v>1007</v>
      </c>
      <c r="O27" s="176">
        <v>2311</v>
      </c>
      <c r="P27" s="176">
        <v>1042</v>
      </c>
      <c r="Q27" s="176">
        <v>2252</v>
      </c>
      <c r="R27" s="176">
        <v>606</v>
      </c>
      <c r="S27" s="176">
        <v>1468</v>
      </c>
      <c r="T27" s="176">
        <v>674</v>
      </c>
      <c r="U27" s="189">
        <v>1422</v>
      </c>
      <c r="V27" s="197">
        <v>68527</v>
      </c>
      <c r="W27" s="176">
        <v>153024</v>
      </c>
      <c r="X27" s="176">
        <v>81404</v>
      </c>
      <c r="Y27" s="176">
        <v>197884</v>
      </c>
      <c r="Z27" s="176">
        <v>86187</v>
      </c>
      <c r="AA27" s="176">
        <v>206585</v>
      </c>
      <c r="AB27" s="176">
        <v>104777</v>
      </c>
      <c r="AC27" s="176">
        <v>221077</v>
      </c>
      <c r="AD27" s="176">
        <v>107981</v>
      </c>
      <c r="AE27" s="189">
        <v>218540</v>
      </c>
      <c r="AF27" s="197">
        <v>383240</v>
      </c>
      <c r="AG27" s="176">
        <v>923941</v>
      </c>
      <c r="AH27" s="176">
        <v>476022</v>
      </c>
      <c r="AI27" s="176">
        <v>1204820</v>
      </c>
      <c r="AJ27" s="176">
        <v>497799</v>
      </c>
      <c r="AK27" s="176">
        <v>1286174</v>
      </c>
      <c r="AL27" s="176">
        <v>488165</v>
      </c>
      <c r="AM27" s="176">
        <v>1201135</v>
      </c>
      <c r="AN27" s="176">
        <v>507242</v>
      </c>
      <c r="AO27" s="189">
        <v>1239747</v>
      </c>
      <c r="AP27" s="197">
        <v>16840</v>
      </c>
      <c r="AQ27" s="176">
        <v>42883</v>
      </c>
      <c r="AR27" s="176">
        <v>5027</v>
      </c>
      <c r="AS27" s="176">
        <v>74184</v>
      </c>
      <c r="AT27" s="176">
        <v>5556</v>
      </c>
      <c r="AU27" s="176">
        <v>75216</v>
      </c>
      <c r="AV27" s="176">
        <v>72526</v>
      </c>
      <c r="AW27" s="176">
        <v>147501</v>
      </c>
      <c r="AX27" s="176">
        <v>40151</v>
      </c>
      <c r="AY27" s="189">
        <v>80324</v>
      </c>
      <c r="AZ27" s="197">
        <v>12295</v>
      </c>
      <c r="BA27" s="176">
        <v>42552</v>
      </c>
      <c r="BB27" s="176">
        <v>17361</v>
      </c>
      <c r="BC27" s="176">
        <v>99700</v>
      </c>
      <c r="BD27" s="176">
        <v>17912</v>
      </c>
      <c r="BE27" s="178">
        <v>102636</v>
      </c>
      <c r="BF27" s="178">
        <v>33496</v>
      </c>
      <c r="BG27" s="176">
        <v>118288</v>
      </c>
      <c r="BH27" s="176">
        <v>50031</v>
      </c>
      <c r="BI27" s="189">
        <v>160714</v>
      </c>
      <c r="BJ27" s="197">
        <v>663</v>
      </c>
      <c r="BK27" s="176">
        <v>1118</v>
      </c>
      <c r="BL27" s="176">
        <v>660</v>
      </c>
      <c r="BM27" s="176">
        <v>1177</v>
      </c>
      <c r="BN27" s="176">
        <v>750</v>
      </c>
      <c r="BO27" s="176">
        <v>1445</v>
      </c>
      <c r="BP27" s="176">
        <v>375</v>
      </c>
      <c r="BQ27" s="176">
        <v>814</v>
      </c>
      <c r="BR27" s="176">
        <v>1000</v>
      </c>
      <c r="BS27" s="189">
        <v>2658</v>
      </c>
      <c r="BT27" s="197">
        <v>82</v>
      </c>
      <c r="BU27" s="176">
        <v>238</v>
      </c>
      <c r="BV27" s="176">
        <v>555</v>
      </c>
      <c r="BW27" s="176">
        <v>1957</v>
      </c>
      <c r="BX27" s="176">
        <v>747</v>
      </c>
      <c r="BY27" s="176">
        <v>2253</v>
      </c>
      <c r="BZ27" s="176">
        <v>1781</v>
      </c>
      <c r="CA27" s="176">
        <v>4530</v>
      </c>
      <c r="CB27" s="176">
        <v>2089</v>
      </c>
      <c r="CC27" s="176">
        <v>5324</v>
      </c>
      <c r="CD27" s="179">
        <f t="shared" si="5"/>
        <v>483999</v>
      </c>
      <c r="CE27" s="180">
        <f t="shared" si="0"/>
        <v>1167782</v>
      </c>
      <c r="CF27" s="179">
        <f t="shared" si="1"/>
        <v>583349</v>
      </c>
      <c r="CG27" s="180">
        <f t="shared" si="2"/>
        <v>1585207</v>
      </c>
      <c r="CH27" s="179">
        <f t="shared" si="3"/>
        <v>611121</v>
      </c>
      <c r="CI27" s="180">
        <f t="shared" si="4"/>
        <v>1679551</v>
      </c>
      <c r="CJ27" s="179">
        <f t="shared" si="6"/>
        <v>703130</v>
      </c>
      <c r="CK27" s="180">
        <f t="shared" si="7"/>
        <v>1698228</v>
      </c>
      <c r="CL27" s="181">
        <f t="shared" si="8"/>
        <v>710690</v>
      </c>
      <c r="CM27" s="203">
        <f t="shared" si="9"/>
        <v>1712419</v>
      </c>
      <c r="CN27"/>
      <c r="CO27"/>
      <c r="CP27"/>
      <c r="CQ27"/>
      <c r="CR27"/>
      <c r="CS27"/>
      <c r="CT27"/>
      <c r="CU27" s="18"/>
    </row>
    <row r="28" spans="1:99" s="12" customFormat="1">
      <c r="A28" s="26" t="s">
        <v>58</v>
      </c>
      <c r="B28" s="170">
        <v>1595</v>
      </c>
      <c r="C28" s="170">
        <v>5385</v>
      </c>
      <c r="D28" s="170">
        <v>2007</v>
      </c>
      <c r="E28" s="170">
        <v>6084</v>
      </c>
      <c r="F28" s="170">
        <v>1878</v>
      </c>
      <c r="G28" s="170">
        <v>5236</v>
      </c>
      <c r="H28" s="170">
        <v>2271</v>
      </c>
      <c r="I28" s="170">
        <v>7054</v>
      </c>
      <c r="J28" s="170">
        <v>3351</v>
      </c>
      <c r="K28" s="188">
        <v>8624</v>
      </c>
      <c r="L28" s="196">
        <v>750</v>
      </c>
      <c r="M28" s="170">
        <v>1944</v>
      </c>
      <c r="N28" s="170">
        <v>840</v>
      </c>
      <c r="O28" s="170">
        <v>2145</v>
      </c>
      <c r="P28" s="170">
        <v>997</v>
      </c>
      <c r="Q28" s="170">
        <v>2491</v>
      </c>
      <c r="R28" s="170">
        <v>1061</v>
      </c>
      <c r="S28" s="170">
        <v>3030</v>
      </c>
      <c r="T28" s="170">
        <v>1194</v>
      </c>
      <c r="U28" s="188">
        <v>2548</v>
      </c>
      <c r="V28" s="196">
        <v>173789</v>
      </c>
      <c r="W28" s="170">
        <v>407572</v>
      </c>
      <c r="X28" s="170">
        <v>155378</v>
      </c>
      <c r="Y28" s="170">
        <v>363408</v>
      </c>
      <c r="Z28" s="170">
        <v>158250</v>
      </c>
      <c r="AA28" s="170">
        <v>364906</v>
      </c>
      <c r="AB28" s="170">
        <v>196616</v>
      </c>
      <c r="AC28" s="170">
        <v>434350</v>
      </c>
      <c r="AD28" s="170">
        <v>191539</v>
      </c>
      <c r="AE28" s="188">
        <v>432263</v>
      </c>
      <c r="AF28" s="196">
        <v>1168563</v>
      </c>
      <c r="AG28" s="170">
        <v>2794120</v>
      </c>
      <c r="AH28" s="170">
        <v>1221804</v>
      </c>
      <c r="AI28" s="170">
        <v>2765680</v>
      </c>
      <c r="AJ28" s="170">
        <v>1191299</v>
      </c>
      <c r="AK28" s="170">
        <v>2657527</v>
      </c>
      <c r="AL28" s="170">
        <v>1160946</v>
      </c>
      <c r="AM28" s="170">
        <v>2636818</v>
      </c>
      <c r="AN28" s="170">
        <v>1272702</v>
      </c>
      <c r="AO28" s="188">
        <v>2878212</v>
      </c>
      <c r="AP28" s="196">
        <v>3830</v>
      </c>
      <c r="AQ28" s="170">
        <v>10415</v>
      </c>
      <c r="AR28" s="170">
        <v>5922</v>
      </c>
      <c r="AS28" s="170">
        <v>16254</v>
      </c>
      <c r="AT28" s="170">
        <v>5844</v>
      </c>
      <c r="AU28" s="170">
        <v>18192</v>
      </c>
      <c r="AV28" s="170">
        <v>5632</v>
      </c>
      <c r="AW28" s="170">
        <v>14827</v>
      </c>
      <c r="AX28" s="170">
        <v>6827</v>
      </c>
      <c r="AY28" s="188">
        <v>18578</v>
      </c>
      <c r="AZ28" s="196">
        <v>130508</v>
      </c>
      <c r="BA28" s="170">
        <v>345174</v>
      </c>
      <c r="BB28" s="170">
        <v>141506</v>
      </c>
      <c r="BC28" s="170">
        <v>382759</v>
      </c>
      <c r="BD28" s="170">
        <v>141093</v>
      </c>
      <c r="BE28" s="182">
        <v>384102</v>
      </c>
      <c r="BF28" s="182">
        <v>138006</v>
      </c>
      <c r="BG28" s="170">
        <v>412667</v>
      </c>
      <c r="BH28" s="170">
        <v>134373</v>
      </c>
      <c r="BI28" s="188">
        <v>379840</v>
      </c>
      <c r="BJ28" s="196">
        <v>4152</v>
      </c>
      <c r="BK28" s="170">
        <v>8382</v>
      </c>
      <c r="BL28" s="170">
        <v>2950</v>
      </c>
      <c r="BM28" s="170">
        <v>6291</v>
      </c>
      <c r="BN28" s="170">
        <v>3046</v>
      </c>
      <c r="BO28" s="170">
        <v>5986</v>
      </c>
      <c r="BP28" s="170">
        <v>2752</v>
      </c>
      <c r="BQ28" s="170">
        <v>6118</v>
      </c>
      <c r="BR28" s="170">
        <v>3793</v>
      </c>
      <c r="BS28" s="188">
        <v>7440</v>
      </c>
      <c r="BT28" s="196">
        <v>1833</v>
      </c>
      <c r="BU28" s="170">
        <v>4982</v>
      </c>
      <c r="BV28" s="170">
        <v>1552</v>
      </c>
      <c r="BW28" s="170">
        <v>3732</v>
      </c>
      <c r="BX28" s="170">
        <v>1818</v>
      </c>
      <c r="BY28" s="170">
        <v>4236</v>
      </c>
      <c r="BZ28" s="170">
        <v>2190</v>
      </c>
      <c r="CA28" s="170">
        <v>4857</v>
      </c>
      <c r="CB28" s="170">
        <v>3888</v>
      </c>
      <c r="CC28" s="170">
        <v>8650</v>
      </c>
      <c r="CD28" s="173">
        <f t="shared" si="5"/>
        <v>1485020</v>
      </c>
      <c r="CE28" s="174">
        <f t="shared" si="0"/>
        <v>3577974</v>
      </c>
      <c r="CF28" s="173">
        <f t="shared" si="1"/>
        <v>1531959</v>
      </c>
      <c r="CG28" s="174">
        <f t="shared" si="2"/>
        <v>3546353</v>
      </c>
      <c r="CH28" s="173">
        <f t="shared" si="3"/>
        <v>1504225</v>
      </c>
      <c r="CI28" s="174">
        <f t="shared" si="4"/>
        <v>3442330</v>
      </c>
      <c r="CJ28" s="173">
        <f t="shared" si="6"/>
        <v>1509474</v>
      </c>
      <c r="CK28" s="174">
        <f t="shared" si="7"/>
        <v>3519721</v>
      </c>
      <c r="CL28" s="175">
        <f t="shared" si="8"/>
        <v>1617667</v>
      </c>
      <c r="CM28" s="202">
        <f t="shared" si="9"/>
        <v>3736155</v>
      </c>
      <c r="CN28"/>
      <c r="CO28"/>
      <c r="CP28"/>
      <c r="CQ28"/>
      <c r="CR28"/>
      <c r="CS28"/>
      <c r="CT28"/>
      <c r="CU28" s="18"/>
    </row>
    <row r="29" spans="1:99" s="12" customFormat="1">
      <c r="A29" s="26" t="s">
        <v>59</v>
      </c>
      <c r="B29" s="176">
        <v>417</v>
      </c>
      <c r="C29" s="176">
        <v>862</v>
      </c>
      <c r="D29" s="176">
        <v>375</v>
      </c>
      <c r="E29" s="176">
        <v>804</v>
      </c>
      <c r="F29" s="176">
        <v>445</v>
      </c>
      <c r="G29" s="176">
        <v>901</v>
      </c>
      <c r="H29" s="176">
        <v>488</v>
      </c>
      <c r="I29" s="176">
        <v>988</v>
      </c>
      <c r="J29" s="176">
        <v>421</v>
      </c>
      <c r="K29" s="189">
        <v>858</v>
      </c>
      <c r="L29" s="197">
        <v>5</v>
      </c>
      <c r="M29" s="176">
        <v>7</v>
      </c>
      <c r="N29" s="176">
        <v>5</v>
      </c>
      <c r="O29" s="176">
        <v>5</v>
      </c>
      <c r="P29" s="176">
        <v>0</v>
      </c>
      <c r="Q29" s="176">
        <v>0</v>
      </c>
      <c r="R29" s="176">
        <v>13</v>
      </c>
      <c r="S29" s="176">
        <v>14</v>
      </c>
      <c r="T29" s="176">
        <v>13</v>
      </c>
      <c r="U29" s="189">
        <v>14</v>
      </c>
      <c r="V29" s="197">
        <v>2290</v>
      </c>
      <c r="W29" s="176">
        <v>5603</v>
      </c>
      <c r="X29" s="176">
        <v>2024</v>
      </c>
      <c r="Y29" s="176">
        <v>4018</v>
      </c>
      <c r="Z29" s="176">
        <v>1947</v>
      </c>
      <c r="AA29" s="176">
        <v>3788</v>
      </c>
      <c r="AB29" s="176">
        <v>2760</v>
      </c>
      <c r="AC29" s="176">
        <v>5686</v>
      </c>
      <c r="AD29" s="176">
        <v>3095</v>
      </c>
      <c r="AE29" s="189">
        <v>6358</v>
      </c>
      <c r="AF29" s="197">
        <v>53923</v>
      </c>
      <c r="AG29" s="176">
        <v>116613</v>
      </c>
      <c r="AH29" s="176">
        <v>42492</v>
      </c>
      <c r="AI29" s="176">
        <v>84268</v>
      </c>
      <c r="AJ29" s="176">
        <v>42689</v>
      </c>
      <c r="AK29" s="176">
        <v>84485</v>
      </c>
      <c r="AL29" s="176">
        <v>51366</v>
      </c>
      <c r="AM29" s="176">
        <v>100708</v>
      </c>
      <c r="AN29" s="176">
        <v>46792</v>
      </c>
      <c r="AO29" s="189">
        <v>94670</v>
      </c>
      <c r="AP29" s="197">
        <v>50</v>
      </c>
      <c r="AQ29" s="176">
        <v>153</v>
      </c>
      <c r="AR29" s="176">
        <v>19</v>
      </c>
      <c r="AS29" s="176">
        <v>67</v>
      </c>
      <c r="AT29" s="176">
        <v>16</v>
      </c>
      <c r="AU29" s="176">
        <v>60</v>
      </c>
      <c r="AV29" s="176">
        <v>50</v>
      </c>
      <c r="AW29" s="176">
        <v>203</v>
      </c>
      <c r="AX29" s="176">
        <v>54</v>
      </c>
      <c r="AY29" s="189">
        <v>229</v>
      </c>
      <c r="AZ29" s="197">
        <v>78</v>
      </c>
      <c r="BA29" s="176">
        <v>218</v>
      </c>
      <c r="BB29" s="176">
        <v>134</v>
      </c>
      <c r="BC29" s="176">
        <v>494</v>
      </c>
      <c r="BD29" s="176">
        <v>147</v>
      </c>
      <c r="BE29" s="178">
        <v>488</v>
      </c>
      <c r="BF29" s="178">
        <v>1487</v>
      </c>
      <c r="BG29" s="176">
        <v>3378</v>
      </c>
      <c r="BH29" s="176">
        <v>1307</v>
      </c>
      <c r="BI29" s="189">
        <v>2834</v>
      </c>
      <c r="BJ29" s="197">
        <v>6</v>
      </c>
      <c r="BK29" s="176">
        <v>10</v>
      </c>
      <c r="BL29" s="176">
        <v>162</v>
      </c>
      <c r="BM29" s="176">
        <v>213</v>
      </c>
      <c r="BN29" s="176">
        <v>147</v>
      </c>
      <c r="BO29" s="176">
        <v>201</v>
      </c>
      <c r="BP29" s="176">
        <v>108</v>
      </c>
      <c r="BQ29" s="176">
        <v>159</v>
      </c>
      <c r="BR29" s="176">
        <v>101</v>
      </c>
      <c r="BS29" s="189">
        <v>165</v>
      </c>
      <c r="BT29" s="197">
        <v>20</v>
      </c>
      <c r="BU29" s="176">
        <v>31</v>
      </c>
      <c r="BV29" s="176">
        <v>21</v>
      </c>
      <c r="BW29" s="176">
        <v>31</v>
      </c>
      <c r="BX29" s="176">
        <v>0</v>
      </c>
      <c r="BY29" s="176">
        <v>0</v>
      </c>
      <c r="BZ29" s="176">
        <v>0</v>
      </c>
      <c r="CA29" s="176">
        <v>0</v>
      </c>
      <c r="CB29" s="176">
        <v>0</v>
      </c>
      <c r="CC29" s="176">
        <v>0</v>
      </c>
      <c r="CD29" s="179">
        <f t="shared" si="5"/>
        <v>56789</v>
      </c>
      <c r="CE29" s="180">
        <f t="shared" si="0"/>
        <v>123497</v>
      </c>
      <c r="CF29" s="179">
        <f t="shared" si="1"/>
        <v>45232</v>
      </c>
      <c r="CG29" s="180">
        <f t="shared" si="2"/>
        <v>89900</v>
      </c>
      <c r="CH29" s="179">
        <f t="shared" si="3"/>
        <v>45391</v>
      </c>
      <c r="CI29" s="180">
        <f t="shared" si="4"/>
        <v>89928</v>
      </c>
      <c r="CJ29" s="179">
        <f t="shared" si="6"/>
        <v>56272</v>
      </c>
      <c r="CK29" s="180">
        <f t="shared" si="7"/>
        <v>111136</v>
      </c>
      <c r="CL29" s="181">
        <f t="shared" si="8"/>
        <v>51783</v>
      </c>
      <c r="CM29" s="203">
        <f t="shared" si="9"/>
        <v>105128</v>
      </c>
      <c r="CN29"/>
      <c r="CO29"/>
      <c r="CP29"/>
      <c r="CQ29"/>
      <c r="CR29"/>
      <c r="CS29"/>
      <c r="CT29"/>
      <c r="CU29" s="18"/>
    </row>
    <row r="30" spans="1:99" s="12" customFormat="1">
      <c r="A30" s="26" t="s">
        <v>60</v>
      </c>
      <c r="B30" s="170">
        <v>412</v>
      </c>
      <c r="C30" s="170">
        <v>766</v>
      </c>
      <c r="D30" s="170">
        <v>131</v>
      </c>
      <c r="E30" s="170">
        <v>302</v>
      </c>
      <c r="F30" s="170">
        <v>147</v>
      </c>
      <c r="G30" s="170">
        <v>292</v>
      </c>
      <c r="H30" s="170">
        <v>288</v>
      </c>
      <c r="I30" s="170">
        <v>545</v>
      </c>
      <c r="J30" s="170">
        <v>398</v>
      </c>
      <c r="K30" s="188">
        <v>823</v>
      </c>
      <c r="L30" s="196">
        <v>33</v>
      </c>
      <c r="M30" s="170">
        <v>56</v>
      </c>
      <c r="N30" s="170">
        <v>34</v>
      </c>
      <c r="O30" s="170">
        <v>59</v>
      </c>
      <c r="P30" s="170">
        <v>25</v>
      </c>
      <c r="Q30" s="170">
        <v>52</v>
      </c>
      <c r="R30" s="170">
        <v>24</v>
      </c>
      <c r="S30" s="170">
        <v>50</v>
      </c>
      <c r="T30" s="170">
        <v>43</v>
      </c>
      <c r="U30" s="188">
        <v>74</v>
      </c>
      <c r="V30" s="196">
        <v>2649</v>
      </c>
      <c r="W30" s="170">
        <v>4638</v>
      </c>
      <c r="X30" s="170">
        <v>2842</v>
      </c>
      <c r="Y30" s="170">
        <v>5314</v>
      </c>
      <c r="Z30" s="170">
        <v>2656</v>
      </c>
      <c r="AA30" s="170">
        <v>4742</v>
      </c>
      <c r="AB30" s="170">
        <v>4112</v>
      </c>
      <c r="AC30" s="170">
        <v>7058</v>
      </c>
      <c r="AD30" s="170">
        <v>4447</v>
      </c>
      <c r="AE30" s="188">
        <v>7792</v>
      </c>
      <c r="AF30" s="196">
        <v>31535</v>
      </c>
      <c r="AG30" s="170">
        <v>56867</v>
      </c>
      <c r="AH30" s="170">
        <v>28746</v>
      </c>
      <c r="AI30" s="170">
        <v>53674</v>
      </c>
      <c r="AJ30" s="170">
        <v>26501</v>
      </c>
      <c r="AK30" s="170">
        <v>52410</v>
      </c>
      <c r="AL30" s="170">
        <v>27748</v>
      </c>
      <c r="AM30" s="170">
        <v>57660</v>
      </c>
      <c r="AN30" s="170">
        <v>31164</v>
      </c>
      <c r="AO30" s="188">
        <v>60580</v>
      </c>
      <c r="AP30" s="196">
        <v>87</v>
      </c>
      <c r="AQ30" s="170">
        <v>185</v>
      </c>
      <c r="AR30" s="170">
        <v>82</v>
      </c>
      <c r="AS30" s="170">
        <v>198</v>
      </c>
      <c r="AT30" s="170">
        <v>92</v>
      </c>
      <c r="AU30" s="170">
        <v>290</v>
      </c>
      <c r="AV30" s="170">
        <v>103</v>
      </c>
      <c r="AW30" s="170">
        <v>232</v>
      </c>
      <c r="AX30" s="170">
        <v>73</v>
      </c>
      <c r="AY30" s="188">
        <v>152</v>
      </c>
      <c r="AZ30" s="196">
        <v>1125</v>
      </c>
      <c r="BA30" s="170">
        <v>1714</v>
      </c>
      <c r="BB30" s="170">
        <v>1215</v>
      </c>
      <c r="BC30" s="170">
        <v>1818</v>
      </c>
      <c r="BD30" s="170">
        <v>1325</v>
      </c>
      <c r="BE30" s="182">
        <v>2063</v>
      </c>
      <c r="BF30" s="182">
        <v>1035</v>
      </c>
      <c r="BG30" s="170">
        <v>1453</v>
      </c>
      <c r="BH30" s="170">
        <v>1096</v>
      </c>
      <c r="BI30" s="188">
        <v>1476</v>
      </c>
      <c r="BJ30" s="196">
        <v>481</v>
      </c>
      <c r="BK30" s="170">
        <v>768</v>
      </c>
      <c r="BL30" s="170">
        <v>2</v>
      </c>
      <c r="BM30" s="170">
        <v>61</v>
      </c>
      <c r="BN30" s="170">
        <v>341</v>
      </c>
      <c r="BO30" s="170">
        <v>697</v>
      </c>
      <c r="BP30" s="170">
        <v>118</v>
      </c>
      <c r="BQ30" s="170">
        <v>302</v>
      </c>
      <c r="BR30" s="170">
        <v>81</v>
      </c>
      <c r="BS30" s="188">
        <v>274</v>
      </c>
      <c r="BT30" s="196">
        <v>173</v>
      </c>
      <c r="BU30" s="170">
        <v>288</v>
      </c>
      <c r="BV30" s="170">
        <v>0</v>
      </c>
      <c r="BW30" s="170">
        <v>0</v>
      </c>
      <c r="BX30" s="170">
        <v>0</v>
      </c>
      <c r="BY30" s="170">
        <v>0</v>
      </c>
      <c r="BZ30" s="170">
        <v>0</v>
      </c>
      <c r="CA30" s="170">
        <v>0</v>
      </c>
      <c r="CB30" s="170">
        <v>0</v>
      </c>
      <c r="CC30" s="170">
        <v>0</v>
      </c>
      <c r="CD30" s="173">
        <f t="shared" si="5"/>
        <v>36495</v>
      </c>
      <c r="CE30" s="174">
        <f t="shared" si="0"/>
        <v>65282</v>
      </c>
      <c r="CF30" s="173">
        <f t="shared" si="1"/>
        <v>33052</v>
      </c>
      <c r="CG30" s="174">
        <f t="shared" si="2"/>
        <v>61426</v>
      </c>
      <c r="CH30" s="173">
        <f t="shared" si="3"/>
        <v>31087</v>
      </c>
      <c r="CI30" s="174">
        <f t="shared" si="4"/>
        <v>60553</v>
      </c>
      <c r="CJ30" s="173">
        <f t="shared" si="6"/>
        <v>33428</v>
      </c>
      <c r="CK30" s="174">
        <f t="shared" si="7"/>
        <v>67300</v>
      </c>
      <c r="CL30" s="175">
        <f t="shared" si="8"/>
        <v>37302</v>
      </c>
      <c r="CM30" s="202">
        <f t="shared" si="9"/>
        <v>71171</v>
      </c>
      <c r="CN30"/>
      <c r="CO30"/>
      <c r="CP30"/>
      <c r="CQ30"/>
      <c r="CR30"/>
      <c r="CS30"/>
      <c r="CT30"/>
      <c r="CU30" s="18"/>
    </row>
    <row r="31" spans="1:99" s="12" customFormat="1">
      <c r="A31" s="26" t="s">
        <v>61</v>
      </c>
      <c r="B31" s="176">
        <v>29</v>
      </c>
      <c r="C31" s="176">
        <v>63</v>
      </c>
      <c r="D31" s="176">
        <v>71</v>
      </c>
      <c r="E31" s="176">
        <v>128</v>
      </c>
      <c r="F31" s="176">
        <v>87</v>
      </c>
      <c r="G31" s="176">
        <v>148</v>
      </c>
      <c r="H31" s="176">
        <v>223</v>
      </c>
      <c r="I31" s="176">
        <v>411</v>
      </c>
      <c r="J31" s="176">
        <v>35</v>
      </c>
      <c r="K31" s="189">
        <v>73</v>
      </c>
      <c r="L31" s="197">
        <v>25</v>
      </c>
      <c r="M31" s="176">
        <v>35</v>
      </c>
      <c r="N31" s="176">
        <v>23</v>
      </c>
      <c r="O31" s="176">
        <v>31</v>
      </c>
      <c r="P31" s="176">
        <v>36</v>
      </c>
      <c r="Q31" s="176">
        <v>56</v>
      </c>
      <c r="R31" s="176">
        <v>57</v>
      </c>
      <c r="S31" s="176">
        <v>91</v>
      </c>
      <c r="T31" s="176">
        <v>24</v>
      </c>
      <c r="U31" s="189">
        <v>38</v>
      </c>
      <c r="V31" s="197">
        <v>1527</v>
      </c>
      <c r="W31" s="176">
        <v>3341</v>
      </c>
      <c r="X31" s="176">
        <v>1248</v>
      </c>
      <c r="Y31" s="176">
        <v>2569</v>
      </c>
      <c r="Z31" s="176">
        <v>1285</v>
      </c>
      <c r="AA31" s="176">
        <v>2680</v>
      </c>
      <c r="AB31" s="176">
        <v>1742</v>
      </c>
      <c r="AC31" s="176">
        <v>3566</v>
      </c>
      <c r="AD31" s="176">
        <v>1783</v>
      </c>
      <c r="AE31" s="189">
        <v>3697</v>
      </c>
      <c r="AF31" s="197">
        <v>11656</v>
      </c>
      <c r="AG31" s="176">
        <v>24627</v>
      </c>
      <c r="AH31" s="176">
        <v>9886</v>
      </c>
      <c r="AI31" s="176">
        <v>20932</v>
      </c>
      <c r="AJ31" s="176">
        <v>11522</v>
      </c>
      <c r="AK31" s="176">
        <v>23605</v>
      </c>
      <c r="AL31" s="176">
        <v>11401</v>
      </c>
      <c r="AM31" s="176">
        <v>23779</v>
      </c>
      <c r="AN31" s="176">
        <v>12038</v>
      </c>
      <c r="AO31" s="189">
        <v>24482</v>
      </c>
      <c r="AP31" s="197">
        <v>21</v>
      </c>
      <c r="AQ31" s="176">
        <v>75</v>
      </c>
      <c r="AR31" s="176">
        <v>8</v>
      </c>
      <c r="AS31" s="176">
        <v>31</v>
      </c>
      <c r="AT31" s="176">
        <v>7</v>
      </c>
      <c r="AU31" s="176">
        <v>67</v>
      </c>
      <c r="AV31" s="176">
        <v>12</v>
      </c>
      <c r="AW31" s="176">
        <v>40</v>
      </c>
      <c r="AX31" s="176">
        <v>14</v>
      </c>
      <c r="AY31" s="189">
        <v>45</v>
      </c>
      <c r="AZ31" s="197">
        <v>1112</v>
      </c>
      <c r="BA31" s="176">
        <v>1705</v>
      </c>
      <c r="BB31" s="176">
        <v>1073</v>
      </c>
      <c r="BC31" s="176">
        <v>1702</v>
      </c>
      <c r="BD31" s="176">
        <v>1117</v>
      </c>
      <c r="BE31" s="178">
        <v>1721</v>
      </c>
      <c r="BF31" s="178">
        <v>1642</v>
      </c>
      <c r="BG31" s="176">
        <v>2778</v>
      </c>
      <c r="BH31" s="176">
        <v>1300</v>
      </c>
      <c r="BI31" s="189">
        <v>2172</v>
      </c>
      <c r="BJ31" s="197">
        <v>0</v>
      </c>
      <c r="BK31" s="176">
        <v>0</v>
      </c>
      <c r="BL31" s="176">
        <v>6</v>
      </c>
      <c r="BM31" s="176">
        <v>8</v>
      </c>
      <c r="BN31" s="176">
        <v>20</v>
      </c>
      <c r="BO31" s="176">
        <v>25</v>
      </c>
      <c r="BP31" s="176">
        <v>18</v>
      </c>
      <c r="BQ31" s="176">
        <v>21</v>
      </c>
      <c r="BR31" s="176">
        <v>16</v>
      </c>
      <c r="BS31" s="189">
        <v>25</v>
      </c>
      <c r="BT31" s="197">
        <v>0</v>
      </c>
      <c r="BU31" s="176">
        <v>0</v>
      </c>
      <c r="BV31" s="176">
        <v>0</v>
      </c>
      <c r="BW31" s="176">
        <v>0</v>
      </c>
      <c r="BX31" s="176">
        <v>0</v>
      </c>
      <c r="BY31" s="176">
        <v>0</v>
      </c>
      <c r="BZ31" s="176">
        <v>0</v>
      </c>
      <c r="CA31" s="176">
        <v>0</v>
      </c>
      <c r="CB31" s="176">
        <v>16</v>
      </c>
      <c r="CC31" s="176">
        <v>32</v>
      </c>
      <c r="CD31" s="179">
        <f t="shared" si="5"/>
        <v>14370</v>
      </c>
      <c r="CE31" s="180">
        <f t="shared" si="0"/>
        <v>29846</v>
      </c>
      <c r="CF31" s="179">
        <f t="shared" si="1"/>
        <v>12315</v>
      </c>
      <c r="CG31" s="180">
        <f t="shared" si="2"/>
        <v>25401</v>
      </c>
      <c r="CH31" s="179">
        <f t="shared" si="3"/>
        <v>14074</v>
      </c>
      <c r="CI31" s="180">
        <f t="shared" si="4"/>
        <v>28277</v>
      </c>
      <c r="CJ31" s="179">
        <f t="shared" si="6"/>
        <v>15095</v>
      </c>
      <c r="CK31" s="180">
        <f t="shared" si="7"/>
        <v>30686</v>
      </c>
      <c r="CL31" s="181">
        <f t="shared" si="8"/>
        <v>15226</v>
      </c>
      <c r="CM31" s="203">
        <f t="shared" si="9"/>
        <v>30564</v>
      </c>
      <c r="CN31"/>
      <c r="CO31"/>
      <c r="CP31"/>
      <c r="CQ31"/>
      <c r="CR31"/>
      <c r="CS31"/>
      <c r="CT31"/>
      <c r="CU31" s="18"/>
    </row>
    <row r="32" spans="1:99" s="12" customFormat="1">
      <c r="A32" s="26" t="s">
        <v>62</v>
      </c>
      <c r="B32" s="170">
        <v>81</v>
      </c>
      <c r="C32" s="170">
        <v>157</v>
      </c>
      <c r="D32" s="170">
        <v>58</v>
      </c>
      <c r="E32" s="170">
        <v>107</v>
      </c>
      <c r="F32" s="170">
        <v>60</v>
      </c>
      <c r="G32" s="170">
        <v>127</v>
      </c>
      <c r="H32" s="170">
        <v>57</v>
      </c>
      <c r="I32" s="170">
        <v>110</v>
      </c>
      <c r="J32" s="170">
        <v>100</v>
      </c>
      <c r="K32" s="188">
        <v>197</v>
      </c>
      <c r="L32" s="196">
        <v>12</v>
      </c>
      <c r="M32" s="170">
        <v>12</v>
      </c>
      <c r="N32" s="170">
        <v>5</v>
      </c>
      <c r="O32" s="170">
        <v>8</v>
      </c>
      <c r="P32" s="170">
        <v>0</v>
      </c>
      <c r="Q32" s="170">
        <v>0</v>
      </c>
      <c r="R32" s="170">
        <v>0</v>
      </c>
      <c r="S32" s="170">
        <v>0</v>
      </c>
      <c r="T32" s="170">
        <v>0</v>
      </c>
      <c r="U32" s="188">
        <v>0</v>
      </c>
      <c r="V32" s="196">
        <v>1158</v>
      </c>
      <c r="W32" s="170">
        <v>10475</v>
      </c>
      <c r="X32" s="170">
        <v>1230</v>
      </c>
      <c r="Y32" s="170">
        <v>8970</v>
      </c>
      <c r="Z32" s="170">
        <v>1240</v>
      </c>
      <c r="AA32" s="170">
        <v>9007</v>
      </c>
      <c r="AB32" s="170">
        <v>2365</v>
      </c>
      <c r="AC32" s="170">
        <v>6619</v>
      </c>
      <c r="AD32" s="170">
        <v>3471</v>
      </c>
      <c r="AE32" s="188">
        <v>6843</v>
      </c>
      <c r="AF32" s="196">
        <v>19645</v>
      </c>
      <c r="AG32" s="170">
        <v>44001</v>
      </c>
      <c r="AH32" s="170">
        <v>15164</v>
      </c>
      <c r="AI32" s="170">
        <v>30721</v>
      </c>
      <c r="AJ32" s="170">
        <v>12552</v>
      </c>
      <c r="AK32" s="170">
        <v>25099</v>
      </c>
      <c r="AL32" s="170">
        <v>14274</v>
      </c>
      <c r="AM32" s="170">
        <v>30887</v>
      </c>
      <c r="AN32" s="170">
        <v>15311</v>
      </c>
      <c r="AO32" s="188">
        <v>30260</v>
      </c>
      <c r="AP32" s="196">
        <v>8</v>
      </c>
      <c r="AQ32" s="170">
        <v>279</v>
      </c>
      <c r="AR32" s="170">
        <v>10</v>
      </c>
      <c r="AS32" s="170">
        <v>20</v>
      </c>
      <c r="AT32" s="170">
        <v>10</v>
      </c>
      <c r="AU32" s="170">
        <v>20</v>
      </c>
      <c r="AV32" s="170">
        <v>81</v>
      </c>
      <c r="AW32" s="170">
        <v>103</v>
      </c>
      <c r="AX32" s="170">
        <v>74</v>
      </c>
      <c r="AY32" s="188">
        <v>104</v>
      </c>
      <c r="AZ32" s="196">
        <v>303</v>
      </c>
      <c r="BA32" s="170">
        <v>1422</v>
      </c>
      <c r="BB32" s="170">
        <v>186</v>
      </c>
      <c r="BC32" s="170">
        <v>324</v>
      </c>
      <c r="BD32" s="170">
        <v>352</v>
      </c>
      <c r="BE32" s="182">
        <v>750</v>
      </c>
      <c r="BF32" s="182">
        <v>351</v>
      </c>
      <c r="BG32" s="170">
        <v>953</v>
      </c>
      <c r="BH32" s="170">
        <v>718</v>
      </c>
      <c r="BI32" s="188">
        <v>1557</v>
      </c>
      <c r="BJ32" s="196">
        <v>0</v>
      </c>
      <c r="BK32" s="170">
        <v>0</v>
      </c>
      <c r="BL32" s="170">
        <v>0</v>
      </c>
      <c r="BM32" s="170">
        <v>0</v>
      </c>
      <c r="BN32" s="170">
        <v>0</v>
      </c>
      <c r="BO32" s="170">
        <v>0</v>
      </c>
      <c r="BP32" s="170">
        <v>0</v>
      </c>
      <c r="BQ32" s="170">
        <v>0</v>
      </c>
      <c r="BR32" s="170">
        <v>0</v>
      </c>
      <c r="BS32" s="188">
        <v>0</v>
      </c>
      <c r="BT32" s="196">
        <v>0</v>
      </c>
      <c r="BU32" s="170">
        <v>43</v>
      </c>
      <c r="BV32" s="170">
        <v>0</v>
      </c>
      <c r="BW32" s="170">
        <v>0</v>
      </c>
      <c r="BX32" s="170">
        <v>0</v>
      </c>
      <c r="BY32" s="170">
        <v>0</v>
      </c>
      <c r="BZ32" s="170">
        <v>0</v>
      </c>
      <c r="CA32" s="170">
        <v>0</v>
      </c>
      <c r="CB32" s="170">
        <v>0</v>
      </c>
      <c r="CC32" s="170">
        <v>9</v>
      </c>
      <c r="CD32" s="173">
        <f t="shared" si="5"/>
        <v>21207</v>
      </c>
      <c r="CE32" s="174">
        <f t="shared" si="0"/>
        <v>56389</v>
      </c>
      <c r="CF32" s="173">
        <f t="shared" si="1"/>
        <v>16653</v>
      </c>
      <c r="CG32" s="174">
        <f t="shared" si="2"/>
        <v>40150</v>
      </c>
      <c r="CH32" s="173">
        <f t="shared" si="3"/>
        <v>14214</v>
      </c>
      <c r="CI32" s="174">
        <f t="shared" si="4"/>
        <v>35011</v>
      </c>
      <c r="CJ32" s="173">
        <f t="shared" si="6"/>
        <v>17128</v>
      </c>
      <c r="CK32" s="174">
        <f t="shared" si="7"/>
        <v>38672</v>
      </c>
      <c r="CL32" s="175">
        <f t="shared" si="8"/>
        <v>19674</v>
      </c>
      <c r="CM32" s="202">
        <f t="shared" si="9"/>
        <v>38970</v>
      </c>
      <c r="CN32"/>
      <c r="CO32"/>
      <c r="CP32"/>
      <c r="CQ32"/>
      <c r="CR32"/>
      <c r="CS32"/>
      <c r="CT32"/>
      <c r="CU32" s="18"/>
    </row>
    <row r="33" spans="1:99" s="12" customFormat="1">
      <c r="A33" s="26" t="s">
        <v>63</v>
      </c>
      <c r="B33" s="176">
        <v>162</v>
      </c>
      <c r="C33" s="176">
        <v>529</v>
      </c>
      <c r="D33" s="176">
        <v>333</v>
      </c>
      <c r="E33" s="176">
        <v>1117</v>
      </c>
      <c r="F33" s="176">
        <v>364</v>
      </c>
      <c r="G33" s="176">
        <v>895</v>
      </c>
      <c r="H33" s="176">
        <v>210</v>
      </c>
      <c r="I33" s="176">
        <v>886</v>
      </c>
      <c r="J33" s="176">
        <v>651</v>
      </c>
      <c r="K33" s="189">
        <v>1604</v>
      </c>
      <c r="L33" s="197">
        <v>662</v>
      </c>
      <c r="M33" s="176">
        <v>1422</v>
      </c>
      <c r="N33" s="176">
        <v>769</v>
      </c>
      <c r="O33" s="176">
        <v>1530</v>
      </c>
      <c r="P33" s="176">
        <v>719</v>
      </c>
      <c r="Q33" s="176">
        <v>1487</v>
      </c>
      <c r="R33" s="176">
        <v>549</v>
      </c>
      <c r="S33" s="176">
        <v>914</v>
      </c>
      <c r="T33" s="176">
        <v>635</v>
      </c>
      <c r="U33" s="189">
        <v>1080</v>
      </c>
      <c r="V33" s="197">
        <v>19246</v>
      </c>
      <c r="W33" s="176">
        <v>50366</v>
      </c>
      <c r="X33" s="176">
        <v>22686</v>
      </c>
      <c r="Y33" s="176">
        <v>50688</v>
      </c>
      <c r="Z33" s="176">
        <v>22730</v>
      </c>
      <c r="AA33" s="176">
        <v>50373</v>
      </c>
      <c r="AB33" s="176">
        <v>25000</v>
      </c>
      <c r="AC33" s="176">
        <v>49193</v>
      </c>
      <c r="AD33" s="176">
        <v>24595</v>
      </c>
      <c r="AE33" s="189">
        <v>50543</v>
      </c>
      <c r="AF33" s="197">
        <v>299836</v>
      </c>
      <c r="AG33" s="176">
        <v>643680</v>
      </c>
      <c r="AH33" s="176">
        <v>313127</v>
      </c>
      <c r="AI33" s="176">
        <v>647955</v>
      </c>
      <c r="AJ33" s="176">
        <v>292485</v>
      </c>
      <c r="AK33" s="176">
        <v>598580</v>
      </c>
      <c r="AL33" s="176">
        <v>300383</v>
      </c>
      <c r="AM33" s="176">
        <v>626171</v>
      </c>
      <c r="AN33" s="176">
        <v>320780</v>
      </c>
      <c r="AO33" s="189">
        <v>672003</v>
      </c>
      <c r="AP33" s="197">
        <v>250</v>
      </c>
      <c r="AQ33" s="176">
        <v>1091</v>
      </c>
      <c r="AR33" s="176">
        <v>533</v>
      </c>
      <c r="AS33" s="176">
        <v>1914</v>
      </c>
      <c r="AT33" s="176">
        <v>464</v>
      </c>
      <c r="AU33" s="176">
        <v>1853</v>
      </c>
      <c r="AV33" s="176">
        <v>688</v>
      </c>
      <c r="AW33" s="176">
        <v>2205</v>
      </c>
      <c r="AX33" s="176">
        <v>309</v>
      </c>
      <c r="AY33" s="189">
        <v>1097</v>
      </c>
      <c r="AZ33" s="197">
        <v>11652</v>
      </c>
      <c r="BA33" s="176">
        <v>71503</v>
      </c>
      <c r="BB33" s="176">
        <v>10548</v>
      </c>
      <c r="BC33" s="176">
        <v>65559</v>
      </c>
      <c r="BD33" s="176">
        <v>10630</v>
      </c>
      <c r="BE33" s="178">
        <v>58213</v>
      </c>
      <c r="BF33" s="178">
        <v>15000</v>
      </c>
      <c r="BG33" s="176">
        <v>76733</v>
      </c>
      <c r="BH33" s="176">
        <v>18287</v>
      </c>
      <c r="BI33" s="189">
        <v>87974</v>
      </c>
      <c r="BJ33" s="197">
        <v>4626</v>
      </c>
      <c r="BK33" s="176">
        <v>11353</v>
      </c>
      <c r="BL33" s="176">
        <v>6467</v>
      </c>
      <c r="BM33" s="176">
        <v>13483</v>
      </c>
      <c r="BN33" s="176">
        <v>5842</v>
      </c>
      <c r="BO33" s="176">
        <v>11841</v>
      </c>
      <c r="BP33" s="176">
        <v>5426</v>
      </c>
      <c r="BQ33" s="176">
        <v>9982</v>
      </c>
      <c r="BR33" s="176">
        <v>4748</v>
      </c>
      <c r="BS33" s="189">
        <v>9516</v>
      </c>
      <c r="BT33" s="197">
        <v>161</v>
      </c>
      <c r="BU33" s="176">
        <v>473</v>
      </c>
      <c r="BV33" s="176">
        <v>141</v>
      </c>
      <c r="BW33" s="176">
        <v>418</v>
      </c>
      <c r="BX33" s="176">
        <v>166</v>
      </c>
      <c r="BY33" s="176">
        <v>487</v>
      </c>
      <c r="BZ33" s="176">
        <v>1147</v>
      </c>
      <c r="CA33" s="176">
        <v>2101</v>
      </c>
      <c r="CB33" s="176">
        <v>1464</v>
      </c>
      <c r="CC33" s="176">
        <v>3003</v>
      </c>
      <c r="CD33" s="179">
        <f t="shared" si="5"/>
        <v>336595</v>
      </c>
      <c r="CE33" s="180">
        <f t="shared" si="0"/>
        <v>780417</v>
      </c>
      <c r="CF33" s="179">
        <f t="shared" si="1"/>
        <v>354604</v>
      </c>
      <c r="CG33" s="180">
        <f t="shared" si="2"/>
        <v>782664</v>
      </c>
      <c r="CH33" s="179">
        <f t="shared" si="3"/>
        <v>333400</v>
      </c>
      <c r="CI33" s="180">
        <f t="shared" si="4"/>
        <v>723772</v>
      </c>
      <c r="CJ33" s="179">
        <f t="shared" si="6"/>
        <v>348403</v>
      </c>
      <c r="CK33" s="180">
        <f t="shared" si="7"/>
        <v>768185</v>
      </c>
      <c r="CL33" s="181">
        <f t="shared" si="8"/>
        <v>371469</v>
      </c>
      <c r="CM33" s="203">
        <f t="shared" si="9"/>
        <v>826820</v>
      </c>
      <c r="CN33"/>
      <c r="CO33"/>
      <c r="CP33"/>
      <c r="CQ33"/>
      <c r="CR33"/>
      <c r="CS33"/>
      <c r="CT33"/>
      <c r="CU33" s="18"/>
    </row>
    <row r="34" spans="1:99" s="12" customFormat="1">
      <c r="A34" s="26" t="s">
        <v>64</v>
      </c>
      <c r="B34" s="170">
        <v>1287</v>
      </c>
      <c r="C34" s="170">
        <v>3434</v>
      </c>
      <c r="D34" s="170">
        <v>124</v>
      </c>
      <c r="E34" s="170">
        <v>381</v>
      </c>
      <c r="F34" s="170">
        <v>116</v>
      </c>
      <c r="G34" s="170">
        <v>375</v>
      </c>
      <c r="H34" s="170">
        <v>192</v>
      </c>
      <c r="I34" s="170">
        <v>552</v>
      </c>
      <c r="J34" s="170">
        <v>214</v>
      </c>
      <c r="K34" s="188">
        <v>516</v>
      </c>
      <c r="L34" s="196">
        <v>25</v>
      </c>
      <c r="M34" s="170">
        <v>46</v>
      </c>
      <c r="N34" s="170">
        <v>137</v>
      </c>
      <c r="O34" s="170">
        <v>342</v>
      </c>
      <c r="P34" s="170">
        <v>11</v>
      </c>
      <c r="Q34" s="170">
        <v>11</v>
      </c>
      <c r="R34" s="170">
        <v>54</v>
      </c>
      <c r="S34" s="170">
        <v>73</v>
      </c>
      <c r="T34" s="170">
        <v>61</v>
      </c>
      <c r="U34" s="188">
        <v>75</v>
      </c>
      <c r="V34" s="196">
        <v>1485</v>
      </c>
      <c r="W34" s="170">
        <v>3236</v>
      </c>
      <c r="X34" s="170">
        <v>3158</v>
      </c>
      <c r="Y34" s="170">
        <v>7546</v>
      </c>
      <c r="Z34" s="170">
        <v>4717</v>
      </c>
      <c r="AA34" s="170">
        <v>11867</v>
      </c>
      <c r="AB34" s="170">
        <v>5748</v>
      </c>
      <c r="AC34" s="170">
        <v>14358</v>
      </c>
      <c r="AD34" s="170">
        <v>6478</v>
      </c>
      <c r="AE34" s="188">
        <v>15856</v>
      </c>
      <c r="AF34" s="196">
        <v>18912</v>
      </c>
      <c r="AG34" s="170">
        <v>35780</v>
      </c>
      <c r="AH34" s="170">
        <v>18744</v>
      </c>
      <c r="AI34" s="170">
        <v>34746</v>
      </c>
      <c r="AJ34" s="170">
        <v>19867</v>
      </c>
      <c r="AK34" s="170">
        <v>37774</v>
      </c>
      <c r="AL34" s="170">
        <v>23215</v>
      </c>
      <c r="AM34" s="170">
        <v>43683</v>
      </c>
      <c r="AN34" s="170">
        <v>23671</v>
      </c>
      <c r="AO34" s="188">
        <v>44208</v>
      </c>
      <c r="AP34" s="196">
        <v>4</v>
      </c>
      <c r="AQ34" s="170">
        <v>19</v>
      </c>
      <c r="AR34" s="170">
        <v>45</v>
      </c>
      <c r="AS34" s="170">
        <v>148</v>
      </c>
      <c r="AT34" s="170">
        <v>141</v>
      </c>
      <c r="AU34" s="170">
        <v>332</v>
      </c>
      <c r="AV34" s="170">
        <v>184</v>
      </c>
      <c r="AW34" s="170">
        <v>609</v>
      </c>
      <c r="AX34" s="170">
        <v>54</v>
      </c>
      <c r="AY34" s="188">
        <v>164</v>
      </c>
      <c r="AZ34" s="196">
        <v>1501</v>
      </c>
      <c r="BA34" s="170">
        <v>4887</v>
      </c>
      <c r="BB34" s="170">
        <v>1627</v>
      </c>
      <c r="BC34" s="170">
        <v>5513</v>
      </c>
      <c r="BD34" s="170">
        <v>1739</v>
      </c>
      <c r="BE34" s="182">
        <v>5851</v>
      </c>
      <c r="BF34" s="182">
        <v>1435</v>
      </c>
      <c r="BG34" s="170">
        <v>6440</v>
      </c>
      <c r="BH34" s="170">
        <v>1301</v>
      </c>
      <c r="BI34" s="188">
        <v>5565</v>
      </c>
      <c r="BJ34" s="196">
        <v>180</v>
      </c>
      <c r="BK34" s="170">
        <v>180</v>
      </c>
      <c r="BL34" s="170">
        <v>165</v>
      </c>
      <c r="BM34" s="170">
        <v>189</v>
      </c>
      <c r="BN34" s="170">
        <v>164</v>
      </c>
      <c r="BO34" s="170">
        <v>164</v>
      </c>
      <c r="BP34" s="170">
        <v>315</v>
      </c>
      <c r="BQ34" s="170">
        <v>584</v>
      </c>
      <c r="BR34" s="170">
        <v>51</v>
      </c>
      <c r="BS34" s="188">
        <v>68</v>
      </c>
      <c r="BT34" s="196">
        <v>0</v>
      </c>
      <c r="BU34" s="170">
        <v>0</v>
      </c>
      <c r="BV34" s="170">
        <v>367</v>
      </c>
      <c r="BW34" s="170">
        <v>878</v>
      </c>
      <c r="BX34" s="170">
        <v>317</v>
      </c>
      <c r="BY34" s="170">
        <v>717</v>
      </c>
      <c r="BZ34" s="170">
        <v>439</v>
      </c>
      <c r="CA34" s="170">
        <v>1025</v>
      </c>
      <c r="CB34" s="170">
        <v>460</v>
      </c>
      <c r="CC34" s="170">
        <v>929</v>
      </c>
      <c r="CD34" s="173">
        <f t="shared" si="5"/>
        <v>23394</v>
      </c>
      <c r="CE34" s="174">
        <f t="shared" si="0"/>
        <v>47582</v>
      </c>
      <c r="CF34" s="173">
        <f t="shared" si="1"/>
        <v>24367</v>
      </c>
      <c r="CG34" s="174">
        <f t="shared" si="2"/>
        <v>49743</v>
      </c>
      <c r="CH34" s="173">
        <f t="shared" si="3"/>
        <v>27072</v>
      </c>
      <c r="CI34" s="174">
        <f t="shared" si="4"/>
        <v>57422</v>
      </c>
      <c r="CJ34" s="173">
        <f t="shared" si="6"/>
        <v>31582</v>
      </c>
      <c r="CK34" s="174">
        <f t="shared" si="7"/>
        <v>67324</v>
      </c>
      <c r="CL34" s="175">
        <f t="shared" si="8"/>
        <v>32290</v>
      </c>
      <c r="CM34" s="202">
        <f t="shared" si="9"/>
        <v>67381</v>
      </c>
      <c r="CN34"/>
      <c r="CO34"/>
      <c r="CP34"/>
      <c r="CQ34"/>
      <c r="CR34"/>
      <c r="CS34"/>
      <c r="CT34"/>
      <c r="CU34" s="18"/>
    </row>
    <row r="35" spans="1:99" s="12" customFormat="1">
      <c r="A35" s="26" t="s">
        <v>65</v>
      </c>
      <c r="B35" s="176">
        <v>1020</v>
      </c>
      <c r="C35" s="176">
        <v>1912</v>
      </c>
      <c r="D35" s="176">
        <v>993</v>
      </c>
      <c r="E35" s="176">
        <v>1954</v>
      </c>
      <c r="F35" s="176">
        <v>1023</v>
      </c>
      <c r="G35" s="176">
        <v>2029</v>
      </c>
      <c r="H35" s="176">
        <v>1115</v>
      </c>
      <c r="I35" s="176">
        <v>2239</v>
      </c>
      <c r="J35" s="176">
        <v>2116</v>
      </c>
      <c r="K35" s="189">
        <v>4000</v>
      </c>
      <c r="L35" s="197">
        <v>292</v>
      </c>
      <c r="M35" s="176">
        <v>432</v>
      </c>
      <c r="N35" s="176">
        <v>416</v>
      </c>
      <c r="O35" s="176">
        <v>616</v>
      </c>
      <c r="P35" s="176">
        <v>416</v>
      </c>
      <c r="Q35" s="176">
        <v>616</v>
      </c>
      <c r="R35" s="176">
        <v>549</v>
      </c>
      <c r="S35" s="176">
        <v>955</v>
      </c>
      <c r="T35" s="176">
        <v>519</v>
      </c>
      <c r="U35" s="189">
        <v>933</v>
      </c>
      <c r="V35" s="197">
        <v>34626</v>
      </c>
      <c r="W35" s="176">
        <v>78680</v>
      </c>
      <c r="X35" s="176">
        <v>55613</v>
      </c>
      <c r="Y35" s="176">
        <v>86693</v>
      </c>
      <c r="Z35" s="176">
        <v>55058</v>
      </c>
      <c r="AA35" s="176">
        <v>84045</v>
      </c>
      <c r="AB35" s="176">
        <v>69946</v>
      </c>
      <c r="AC35" s="176">
        <v>106693</v>
      </c>
      <c r="AD35" s="176">
        <v>78074</v>
      </c>
      <c r="AE35" s="189">
        <v>124788</v>
      </c>
      <c r="AF35" s="197">
        <v>167240</v>
      </c>
      <c r="AG35" s="176">
        <v>454168</v>
      </c>
      <c r="AH35" s="176">
        <v>293496</v>
      </c>
      <c r="AI35" s="176">
        <v>588600</v>
      </c>
      <c r="AJ35" s="176">
        <v>290536</v>
      </c>
      <c r="AK35" s="176">
        <v>573438</v>
      </c>
      <c r="AL35" s="176">
        <v>316482</v>
      </c>
      <c r="AM35" s="176">
        <v>610331</v>
      </c>
      <c r="AN35" s="176">
        <v>299654</v>
      </c>
      <c r="AO35" s="189">
        <v>616617</v>
      </c>
      <c r="AP35" s="197">
        <v>967</v>
      </c>
      <c r="AQ35" s="176">
        <v>5033</v>
      </c>
      <c r="AR35" s="176">
        <v>1783</v>
      </c>
      <c r="AS35" s="176">
        <v>2985</v>
      </c>
      <c r="AT35" s="176">
        <v>1573</v>
      </c>
      <c r="AU35" s="176">
        <v>2710</v>
      </c>
      <c r="AV35" s="176">
        <v>2965</v>
      </c>
      <c r="AW35" s="176">
        <v>4639</v>
      </c>
      <c r="AX35" s="176">
        <v>4010</v>
      </c>
      <c r="AY35" s="189">
        <v>6507</v>
      </c>
      <c r="AZ35" s="197">
        <v>13871</v>
      </c>
      <c r="BA35" s="176">
        <v>88413</v>
      </c>
      <c r="BB35" s="176">
        <v>17510</v>
      </c>
      <c r="BC35" s="176">
        <v>101610</v>
      </c>
      <c r="BD35" s="176">
        <v>18605</v>
      </c>
      <c r="BE35" s="178">
        <v>101794</v>
      </c>
      <c r="BF35" s="178">
        <v>22793</v>
      </c>
      <c r="BG35" s="176">
        <v>107187</v>
      </c>
      <c r="BH35" s="176">
        <v>38244</v>
      </c>
      <c r="BI35" s="189">
        <v>131918</v>
      </c>
      <c r="BJ35" s="197">
        <v>644</v>
      </c>
      <c r="BK35" s="176">
        <v>1681</v>
      </c>
      <c r="BL35" s="176">
        <v>601</v>
      </c>
      <c r="BM35" s="176">
        <v>1694</v>
      </c>
      <c r="BN35" s="176">
        <v>535</v>
      </c>
      <c r="BO35" s="176">
        <v>1673</v>
      </c>
      <c r="BP35" s="176">
        <v>890</v>
      </c>
      <c r="BQ35" s="176">
        <v>1855</v>
      </c>
      <c r="BR35" s="176">
        <v>1194</v>
      </c>
      <c r="BS35" s="189">
        <v>2108</v>
      </c>
      <c r="BT35" s="197">
        <v>257</v>
      </c>
      <c r="BU35" s="176">
        <v>759</v>
      </c>
      <c r="BV35" s="176">
        <v>614</v>
      </c>
      <c r="BW35" s="176">
        <v>1541</v>
      </c>
      <c r="BX35" s="176">
        <v>733</v>
      </c>
      <c r="BY35" s="176">
        <v>1789</v>
      </c>
      <c r="BZ35" s="176">
        <v>3031</v>
      </c>
      <c r="CA35" s="176">
        <v>11435</v>
      </c>
      <c r="CB35" s="176">
        <v>2575</v>
      </c>
      <c r="CC35" s="176">
        <v>5949</v>
      </c>
      <c r="CD35" s="179">
        <f t="shared" si="5"/>
        <v>218917</v>
      </c>
      <c r="CE35" s="180">
        <f t="shared" si="0"/>
        <v>631078</v>
      </c>
      <c r="CF35" s="179">
        <f t="shared" si="1"/>
        <v>371026</v>
      </c>
      <c r="CG35" s="180">
        <f t="shared" si="2"/>
        <v>785693</v>
      </c>
      <c r="CH35" s="179">
        <f t="shared" si="3"/>
        <v>368479</v>
      </c>
      <c r="CI35" s="180">
        <f t="shared" si="4"/>
        <v>768094</v>
      </c>
      <c r="CJ35" s="179">
        <f t="shared" si="6"/>
        <v>417771</v>
      </c>
      <c r="CK35" s="180">
        <f t="shared" si="7"/>
        <v>845334</v>
      </c>
      <c r="CL35" s="181">
        <f t="shared" si="8"/>
        <v>426386</v>
      </c>
      <c r="CM35" s="203">
        <f t="shared" si="9"/>
        <v>892820</v>
      </c>
      <c r="CN35"/>
      <c r="CO35"/>
      <c r="CP35"/>
      <c r="CQ35"/>
      <c r="CR35"/>
      <c r="CS35"/>
      <c r="CT35"/>
      <c r="CU35" s="18"/>
    </row>
    <row r="36" spans="1:99" s="12" customFormat="1">
      <c r="A36" s="26" t="s">
        <v>66</v>
      </c>
      <c r="B36" s="170">
        <v>1433</v>
      </c>
      <c r="C36" s="170">
        <v>3626</v>
      </c>
      <c r="D36" s="170">
        <v>1419</v>
      </c>
      <c r="E36" s="170">
        <v>3280</v>
      </c>
      <c r="F36" s="170">
        <v>1614</v>
      </c>
      <c r="G36" s="170">
        <v>3533</v>
      </c>
      <c r="H36" s="170">
        <v>2317</v>
      </c>
      <c r="I36" s="170">
        <v>4461</v>
      </c>
      <c r="J36" s="170">
        <v>2380</v>
      </c>
      <c r="K36" s="188">
        <v>4694</v>
      </c>
      <c r="L36" s="196">
        <v>176</v>
      </c>
      <c r="M36" s="170">
        <v>306</v>
      </c>
      <c r="N36" s="170">
        <v>359</v>
      </c>
      <c r="O36" s="170">
        <v>896</v>
      </c>
      <c r="P36" s="170">
        <v>597</v>
      </c>
      <c r="Q36" s="170">
        <v>1245</v>
      </c>
      <c r="R36" s="170">
        <v>352</v>
      </c>
      <c r="S36" s="170">
        <v>753</v>
      </c>
      <c r="T36" s="170">
        <v>173</v>
      </c>
      <c r="U36" s="188">
        <v>496</v>
      </c>
      <c r="V36" s="196">
        <v>61561</v>
      </c>
      <c r="W36" s="170">
        <v>135074</v>
      </c>
      <c r="X36" s="170">
        <v>63081</v>
      </c>
      <c r="Y36" s="170">
        <v>140002</v>
      </c>
      <c r="Z36" s="170">
        <v>67228</v>
      </c>
      <c r="AA36" s="170">
        <v>141681</v>
      </c>
      <c r="AB36" s="170">
        <v>87518</v>
      </c>
      <c r="AC36" s="170">
        <v>163040</v>
      </c>
      <c r="AD36" s="170">
        <v>86193</v>
      </c>
      <c r="AE36" s="188">
        <v>173689</v>
      </c>
      <c r="AF36" s="196">
        <v>513469</v>
      </c>
      <c r="AG36" s="170">
        <v>1318200</v>
      </c>
      <c r="AH36" s="170">
        <v>523520</v>
      </c>
      <c r="AI36" s="170">
        <v>1291168</v>
      </c>
      <c r="AJ36" s="170">
        <v>552814</v>
      </c>
      <c r="AK36" s="170">
        <v>1307283</v>
      </c>
      <c r="AL36" s="170">
        <v>609662</v>
      </c>
      <c r="AM36" s="170">
        <v>1400692</v>
      </c>
      <c r="AN36" s="170">
        <v>622660</v>
      </c>
      <c r="AO36" s="188">
        <v>1410530</v>
      </c>
      <c r="AP36" s="196">
        <v>1294</v>
      </c>
      <c r="AQ36" s="170">
        <v>4066</v>
      </c>
      <c r="AR36" s="170">
        <v>1701</v>
      </c>
      <c r="AS36" s="170">
        <v>5960</v>
      </c>
      <c r="AT36" s="170">
        <v>2266</v>
      </c>
      <c r="AU36" s="170">
        <v>7624</v>
      </c>
      <c r="AV36" s="170">
        <v>1490</v>
      </c>
      <c r="AW36" s="170">
        <v>4607</v>
      </c>
      <c r="AX36" s="170">
        <v>1745</v>
      </c>
      <c r="AY36" s="188">
        <v>5311</v>
      </c>
      <c r="AZ36" s="196">
        <v>7270</v>
      </c>
      <c r="BA36" s="170">
        <v>37995</v>
      </c>
      <c r="BB36" s="170">
        <v>9152</v>
      </c>
      <c r="BC36" s="170">
        <v>49726</v>
      </c>
      <c r="BD36" s="170">
        <v>9951</v>
      </c>
      <c r="BE36" s="182">
        <v>51291</v>
      </c>
      <c r="BF36" s="182">
        <v>11097</v>
      </c>
      <c r="BG36" s="170">
        <v>88191</v>
      </c>
      <c r="BH36" s="170">
        <v>13996</v>
      </c>
      <c r="BI36" s="188">
        <v>111744</v>
      </c>
      <c r="BJ36" s="196">
        <v>4926</v>
      </c>
      <c r="BK36" s="170">
        <v>9360</v>
      </c>
      <c r="BL36" s="170">
        <v>5062</v>
      </c>
      <c r="BM36" s="170">
        <v>9002</v>
      </c>
      <c r="BN36" s="170">
        <v>5005</v>
      </c>
      <c r="BO36" s="170">
        <v>8625</v>
      </c>
      <c r="BP36" s="170">
        <v>2415</v>
      </c>
      <c r="BQ36" s="170">
        <v>4402</v>
      </c>
      <c r="BR36" s="170">
        <v>2574</v>
      </c>
      <c r="BS36" s="188">
        <v>5120</v>
      </c>
      <c r="BT36" s="196">
        <v>688</v>
      </c>
      <c r="BU36" s="170">
        <v>1137</v>
      </c>
      <c r="BV36" s="170">
        <v>1899</v>
      </c>
      <c r="BW36" s="170">
        <v>6126</v>
      </c>
      <c r="BX36" s="170">
        <v>1787</v>
      </c>
      <c r="BY36" s="170">
        <v>5283</v>
      </c>
      <c r="BZ36" s="170">
        <v>2460</v>
      </c>
      <c r="CA36" s="170">
        <v>6509</v>
      </c>
      <c r="CB36" s="170">
        <v>3120</v>
      </c>
      <c r="CC36" s="170">
        <v>8806</v>
      </c>
      <c r="CD36" s="173">
        <f t="shared" si="5"/>
        <v>590817</v>
      </c>
      <c r="CE36" s="174">
        <f t="shared" si="0"/>
        <v>1509764</v>
      </c>
      <c r="CF36" s="173">
        <f t="shared" si="1"/>
        <v>606193</v>
      </c>
      <c r="CG36" s="174">
        <f t="shared" si="2"/>
        <v>1506160</v>
      </c>
      <c r="CH36" s="173">
        <f t="shared" si="3"/>
        <v>641262</v>
      </c>
      <c r="CI36" s="174">
        <f t="shared" si="4"/>
        <v>1526216</v>
      </c>
      <c r="CJ36" s="173">
        <f t="shared" si="6"/>
        <v>717311</v>
      </c>
      <c r="CK36" s="174">
        <f t="shared" si="7"/>
        <v>1672655</v>
      </c>
      <c r="CL36" s="175">
        <f t="shared" si="8"/>
        <v>732841</v>
      </c>
      <c r="CM36" s="202">
        <f t="shared" si="9"/>
        <v>1720390</v>
      </c>
      <c r="CN36"/>
      <c r="CO36"/>
      <c r="CP36"/>
      <c r="CQ36"/>
      <c r="CR36"/>
      <c r="CS36"/>
      <c r="CT36"/>
      <c r="CU36" s="18"/>
    </row>
    <row r="37" spans="1:99" s="12" customFormat="1">
      <c r="A37" s="26" t="s">
        <v>67</v>
      </c>
      <c r="B37" s="176">
        <v>0</v>
      </c>
      <c r="C37" s="176">
        <v>0</v>
      </c>
      <c r="D37" s="176">
        <v>0</v>
      </c>
      <c r="E37" s="176">
        <v>0</v>
      </c>
      <c r="F37" s="176">
        <v>7</v>
      </c>
      <c r="G37" s="176">
        <v>17</v>
      </c>
      <c r="H37" s="176">
        <v>10</v>
      </c>
      <c r="I37" s="176">
        <v>19</v>
      </c>
      <c r="J37" s="176">
        <v>21</v>
      </c>
      <c r="K37" s="189">
        <v>63</v>
      </c>
      <c r="L37" s="197">
        <v>0</v>
      </c>
      <c r="M37" s="176">
        <v>0</v>
      </c>
      <c r="N37" s="176">
        <v>23</v>
      </c>
      <c r="O37" s="176">
        <v>50</v>
      </c>
      <c r="P37" s="176">
        <v>32</v>
      </c>
      <c r="Q37" s="176">
        <v>71</v>
      </c>
      <c r="R37" s="176">
        <v>40</v>
      </c>
      <c r="S37" s="176">
        <v>88</v>
      </c>
      <c r="T37" s="176">
        <v>73</v>
      </c>
      <c r="U37" s="189">
        <v>138</v>
      </c>
      <c r="V37" s="197">
        <v>1092</v>
      </c>
      <c r="W37" s="176">
        <v>4941</v>
      </c>
      <c r="X37" s="176">
        <v>1575</v>
      </c>
      <c r="Y37" s="176">
        <v>4328</v>
      </c>
      <c r="Z37" s="176">
        <v>2221</v>
      </c>
      <c r="AA37" s="176">
        <v>4153</v>
      </c>
      <c r="AB37" s="176">
        <v>2750</v>
      </c>
      <c r="AC37" s="176">
        <v>4890</v>
      </c>
      <c r="AD37" s="176">
        <v>2963</v>
      </c>
      <c r="AE37" s="189">
        <v>5218</v>
      </c>
      <c r="AF37" s="197">
        <v>6784</v>
      </c>
      <c r="AG37" s="176">
        <v>12953</v>
      </c>
      <c r="AH37" s="176">
        <v>8561</v>
      </c>
      <c r="AI37" s="176">
        <v>17109</v>
      </c>
      <c r="AJ37" s="176">
        <v>6996</v>
      </c>
      <c r="AK37" s="176">
        <v>13014</v>
      </c>
      <c r="AL37" s="176">
        <v>7505</v>
      </c>
      <c r="AM37" s="176">
        <v>14980</v>
      </c>
      <c r="AN37" s="176">
        <v>8320</v>
      </c>
      <c r="AO37" s="189">
        <v>16360</v>
      </c>
      <c r="AP37" s="197">
        <v>5</v>
      </c>
      <c r="AQ37" s="176">
        <v>17</v>
      </c>
      <c r="AR37" s="176">
        <v>13</v>
      </c>
      <c r="AS37" s="176">
        <v>32</v>
      </c>
      <c r="AT37" s="176">
        <v>13</v>
      </c>
      <c r="AU37" s="176">
        <v>32</v>
      </c>
      <c r="AV37" s="176">
        <v>10</v>
      </c>
      <c r="AW37" s="176">
        <v>26</v>
      </c>
      <c r="AX37" s="176">
        <v>12</v>
      </c>
      <c r="AY37" s="189">
        <v>24</v>
      </c>
      <c r="AZ37" s="197">
        <v>180</v>
      </c>
      <c r="BA37" s="176">
        <v>904</v>
      </c>
      <c r="BB37" s="176">
        <v>346</v>
      </c>
      <c r="BC37" s="176">
        <v>928</v>
      </c>
      <c r="BD37" s="176">
        <v>493</v>
      </c>
      <c r="BE37" s="178">
        <v>1158</v>
      </c>
      <c r="BF37" s="178">
        <v>670</v>
      </c>
      <c r="BG37" s="176">
        <v>1612</v>
      </c>
      <c r="BH37" s="176">
        <v>662</v>
      </c>
      <c r="BI37" s="189">
        <v>1518</v>
      </c>
      <c r="BJ37" s="197">
        <v>0</v>
      </c>
      <c r="BK37" s="176">
        <v>0</v>
      </c>
      <c r="BL37" s="176">
        <v>0</v>
      </c>
      <c r="BM37" s="176">
        <v>0</v>
      </c>
      <c r="BN37" s="176">
        <v>40</v>
      </c>
      <c r="BO37" s="176">
        <v>40</v>
      </c>
      <c r="BP37" s="176">
        <v>20</v>
      </c>
      <c r="BQ37" s="176">
        <v>20</v>
      </c>
      <c r="BR37" s="176">
        <v>28</v>
      </c>
      <c r="BS37" s="189">
        <v>38</v>
      </c>
      <c r="BT37" s="197">
        <v>110</v>
      </c>
      <c r="BU37" s="176">
        <v>190</v>
      </c>
      <c r="BV37" s="176">
        <v>164</v>
      </c>
      <c r="BW37" s="176">
        <v>306</v>
      </c>
      <c r="BX37" s="176">
        <v>213</v>
      </c>
      <c r="BY37" s="176">
        <v>397</v>
      </c>
      <c r="BZ37" s="176">
        <v>288</v>
      </c>
      <c r="CA37" s="176">
        <v>549</v>
      </c>
      <c r="CB37" s="176">
        <v>324</v>
      </c>
      <c r="CC37" s="176">
        <v>664</v>
      </c>
      <c r="CD37" s="179">
        <f t="shared" si="5"/>
        <v>8171</v>
      </c>
      <c r="CE37" s="180">
        <f t="shared" si="0"/>
        <v>19005</v>
      </c>
      <c r="CF37" s="179">
        <f t="shared" si="1"/>
        <v>10682</v>
      </c>
      <c r="CG37" s="180">
        <f t="shared" si="2"/>
        <v>22753</v>
      </c>
      <c r="CH37" s="179">
        <f t="shared" si="3"/>
        <v>10015</v>
      </c>
      <c r="CI37" s="180">
        <f t="shared" si="4"/>
        <v>18861</v>
      </c>
      <c r="CJ37" s="179">
        <f t="shared" si="6"/>
        <v>11293</v>
      </c>
      <c r="CK37" s="180">
        <f t="shared" si="7"/>
        <v>22184</v>
      </c>
      <c r="CL37" s="181">
        <f t="shared" si="8"/>
        <v>12403</v>
      </c>
      <c r="CM37" s="203">
        <f t="shared" si="9"/>
        <v>24023</v>
      </c>
      <c r="CN37"/>
      <c r="CO37"/>
      <c r="CP37"/>
      <c r="CQ37"/>
      <c r="CR37"/>
      <c r="CS37"/>
      <c r="CT37"/>
      <c r="CU37" s="18"/>
    </row>
    <row r="38" spans="1:99" s="12" customFormat="1">
      <c r="A38" s="26" t="s">
        <v>68</v>
      </c>
      <c r="B38" s="170">
        <v>3070</v>
      </c>
      <c r="C38" s="170">
        <v>7995</v>
      </c>
      <c r="D38" s="170">
        <v>5486</v>
      </c>
      <c r="E38" s="170">
        <v>12578</v>
      </c>
      <c r="F38" s="170">
        <v>5840</v>
      </c>
      <c r="G38" s="170">
        <v>13216</v>
      </c>
      <c r="H38" s="170">
        <v>7052</v>
      </c>
      <c r="I38" s="170">
        <v>17588</v>
      </c>
      <c r="J38" s="170">
        <v>7753</v>
      </c>
      <c r="K38" s="188">
        <v>19006</v>
      </c>
      <c r="L38" s="196">
        <v>2765</v>
      </c>
      <c r="M38" s="170">
        <v>4612</v>
      </c>
      <c r="N38" s="170">
        <v>8144</v>
      </c>
      <c r="O38" s="170">
        <v>12832</v>
      </c>
      <c r="P38" s="170">
        <v>8684</v>
      </c>
      <c r="Q38" s="170">
        <v>13606</v>
      </c>
      <c r="R38" s="170">
        <v>9185</v>
      </c>
      <c r="S38" s="170">
        <v>13865</v>
      </c>
      <c r="T38" s="170">
        <v>10709</v>
      </c>
      <c r="U38" s="188">
        <v>16248</v>
      </c>
      <c r="V38" s="196">
        <v>187009</v>
      </c>
      <c r="W38" s="170">
        <v>388671</v>
      </c>
      <c r="X38" s="170">
        <v>260189</v>
      </c>
      <c r="Y38" s="170">
        <v>504423</v>
      </c>
      <c r="Z38" s="170">
        <v>263685</v>
      </c>
      <c r="AA38" s="170">
        <v>496447</v>
      </c>
      <c r="AB38" s="170">
        <v>274595</v>
      </c>
      <c r="AC38" s="170">
        <v>498697</v>
      </c>
      <c r="AD38" s="170">
        <v>285601</v>
      </c>
      <c r="AE38" s="188">
        <v>499019</v>
      </c>
      <c r="AF38" s="196">
        <v>764762</v>
      </c>
      <c r="AG38" s="170">
        <v>1575194</v>
      </c>
      <c r="AH38" s="170">
        <v>1041005</v>
      </c>
      <c r="AI38" s="170">
        <v>2078972</v>
      </c>
      <c r="AJ38" s="170">
        <v>1099661</v>
      </c>
      <c r="AK38" s="170">
        <v>2205385</v>
      </c>
      <c r="AL38" s="170">
        <v>1131580</v>
      </c>
      <c r="AM38" s="170">
        <v>2229954</v>
      </c>
      <c r="AN38" s="170">
        <v>1195130</v>
      </c>
      <c r="AO38" s="188">
        <v>2333862</v>
      </c>
      <c r="AP38" s="196">
        <v>4842</v>
      </c>
      <c r="AQ38" s="170">
        <v>14921</v>
      </c>
      <c r="AR38" s="170">
        <v>4647</v>
      </c>
      <c r="AS38" s="170">
        <v>16100</v>
      </c>
      <c r="AT38" s="170">
        <v>3577</v>
      </c>
      <c r="AU38" s="170">
        <v>11858</v>
      </c>
      <c r="AV38" s="170">
        <v>5063</v>
      </c>
      <c r="AW38" s="170">
        <v>15417</v>
      </c>
      <c r="AX38" s="170">
        <v>6414</v>
      </c>
      <c r="AY38" s="188">
        <v>17702</v>
      </c>
      <c r="AZ38" s="196">
        <v>64916</v>
      </c>
      <c r="BA38" s="170">
        <v>393088</v>
      </c>
      <c r="BB38" s="170">
        <v>94356</v>
      </c>
      <c r="BC38" s="170">
        <v>443719</v>
      </c>
      <c r="BD38" s="170">
        <v>84746</v>
      </c>
      <c r="BE38" s="182">
        <v>447932</v>
      </c>
      <c r="BF38" s="182">
        <v>77751</v>
      </c>
      <c r="BG38" s="170">
        <v>434662</v>
      </c>
      <c r="BH38" s="170">
        <v>75406</v>
      </c>
      <c r="BI38" s="188">
        <v>426827</v>
      </c>
      <c r="BJ38" s="196">
        <v>7332</v>
      </c>
      <c r="BK38" s="170">
        <v>12073</v>
      </c>
      <c r="BL38" s="170">
        <v>12873</v>
      </c>
      <c r="BM38" s="170">
        <v>26589</v>
      </c>
      <c r="BN38" s="170">
        <v>10343</v>
      </c>
      <c r="BO38" s="170">
        <v>17489</v>
      </c>
      <c r="BP38" s="170">
        <v>11581</v>
      </c>
      <c r="BQ38" s="170">
        <v>19010</v>
      </c>
      <c r="BR38" s="170">
        <v>22616</v>
      </c>
      <c r="BS38" s="188">
        <v>31028</v>
      </c>
      <c r="BT38" s="196">
        <v>3984</v>
      </c>
      <c r="BU38" s="170">
        <v>11966</v>
      </c>
      <c r="BV38" s="170">
        <v>3487</v>
      </c>
      <c r="BW38" s="170">
        <v>9795</v>
      </c>
      <c r="BX38" s="170">
        <v>3392</v>
      </c>
      <c r="BY38" s="170">
        <v>8493</v>
      </c>
      <c r="BZ38" s="170">
        <v>4626</v>
      </c>
      <c r="CA38" s="170">
        <v>11211</v>
      </c>
      <c r="CB38" s="170">
        <v>3977</v>
      </c>
      <c r="CC38" s="170">
        <v>9189</v>
      </c>
      <c r="CD38" s="173">
        <f t="shared" si="5"/>
        <v>1038680</v>
      </c>
      <c r="CE38" s="174">
        <f t="shared" si="0"/>
        <v>2408520</v>
      </c>
      <c r="CF38" s="173">
        <f t="shared" si="1"/>
        <v>1430187</v>
      </c>
      <c r="CG38" s="174">
        <f t="shared" si="2"/>
        <v>3105008</v>
      </c>
      <c r="CH38" s="173">
        <f t="shared" si="3"/>
        <v>1479928</v>
      </c>
      <c r="CI38" s="174">
        <f t="shared" si="4"/>
        <v>3213652</v>
      </c>
      <c r="CJ38" s="173">
        <f t="shared" si="6"/>
        <v>1521433</v>
      </c>
      <c r="CK38" s="174">
        <f t="shared" si="7"/>
        <v>3240404</v>
      </c>
      <c r="CL38" s="175">
        <f t="shared" si="8"/>
        <v>1607606</v>
      </c>
      <c r="CM38" s="202">
        <f t="shared" si="9"/>
        <v>3352881</v>
      </c>
      <c r="CN38"/>
      <c r="CO38"/>
      <c r="CP38"/>
      <c r="CQ38"/>
      <c r="CR38"/>
      <c r="CS38"/>
      <c r="CT38"/>
      <c r="CU38" s="18"/>
    </row>
    <row r="39" spans="1:99" s="12" customFormat="1">
      <c r="A39" s="26" t="s">
        <v>97</v>
      </c>
      <c r="B39" s="176">
        <v>0</v>
      </c>
      <c r="C39" s="176">
        <v>0</v>
      </c>
      <c r="D39" s="176">
        <v>0</v>
      </c>
      <c r="E39" s="176">
        <v>0</v>
      </c>
      <c r="F39" s="176">
        <v>0</v>
      </c>
      <c r="G39" s="176">
        <v>0</v>
      </c>
      <c r="H39" s="176">
        <v>1477</v>
      </c>
      <c r="I39" s="176">
        <v>4285</v>
      </c>
      <c r="J39" s="176">
        <v>1624</v>
      </c>
      <c r="K39" s="189">
        <v>4596</v>
      </c>
      <c r="L39" s="197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274</v>
      </c>
      <c r="S39" s="176">
        <v>690</v>
      </c>
      <c r="T39" s="176">
        <v>174</v>
      </c>
      <c r="U39" s="189">
        <v>428</v>
      </c>
      <c r="V39" s="197">
        <v>0</v>
      </c>
      <c r="W39" s="176">
        <v>0</v>
      </c>
      <c r="X39" s="176">
        <v>0</v>
      </c>
      <c r="Y39" s="176">
        <v>0</v>
      </c>
      <c r="Z39" s="176">
        <v>0</v>
      </c>
      <c r="AA39" s="176">
        <v>0</v>
      </c>
      <c r="AB39" s="176">
        <v>94458</v>
      </c>
      <c r="AC39" s="176">
        <v>211498</v>
      </c>
      <c r="AD39" s="176">
        <v>94069</v>
      </c>
      <c r="AE39" s="189">
        <v>210262</v>
      </c>
      <c r="AF39" s="197">
        <v>0</v>
      </c>
      <c r="AG39" s="176">
        <v>0</v>
      </c>
      <c r="AH39" s="176">
        <v>0</v>
      </c>
      <c r="AI39" s="176">
        <v>0</v>
      </c>
      <c r="AJ39" s="176">
        <v>0</v>
      </c>
      <c r="AK39" s="176">
        <v>0</v>
      </c>
      <c r="AL39" s="176">
        <v>537024</v>
      </c>
      <c r="AM39" s="176">
        <v>1181154</v>
      </c>
      <c r="AN39" s="176">
        <v>545304</v>
      </c>
      <c r="AO39" s="189">
        <v>1180373</v>
      </c>
      <c r="AP39" s="197">
        <v>0</v>
      </c>
      <c r="AQ39" s="176">
        <v>0</v>
      </c>
      <c r="AR39" s="176">
        <v>0</v>
      </c>
      <c r="AS39" s="176">
        <v>0</v>
      </c>
      <c r="AT39" s="176">
        <v>0</v>
      </c>
      <c r="AU39" s="176">
        <v>0</v>
      </c>
      <c r="AV39" s="176">
        <v>2037</v>
      </c>
      <c r="AW39" s="176">
        <v>6021</v>
      </c>
      <c r="AX39" s="176">
        <v>1840</v>
      </c>
      <c r="AY39" s="189">
        <v>5093</v>
      </c>
      <c r="AZ39" s="197">
        <v>0</v>
      </c>
      <c r="BA39" s="176">
        <v>0</v>
      </c>
      <c r="BB39" s="176">
        <v>0</v>
      </c>
      <c r="BC39" s="176">
        <v>0</v>
      </c>
      <c r="BD39" s="176">
        <v>0</v>
      </c>
      <c r="BE39" s="176">
        <v>0</v>
      </c>
      <c r="BF39" s="176">
        <v>31483</v>
      </c>
      <c r="BG39" s="176">
        <v>60409</v>
      </c>
      <c r="BH39" s="176">
        <v>29870</v>
      </c>
      <c r="BI39" s="189">
        <v>72123</v>
      </c>
      <c r="BJ39" s="197">
        <v>0</v>
      </c>
      <c r="BK39" s="176">
        <v>0</v>
      </c>
      <c r="BL39" s="176">
        <v>0</v>
      </c>
      <c r="BM39" s="176">
        <v>0</v>
      </c>
      <c r="BN39" s="176">
        <v>0</v>
      </c>
      <c r="BO39" s="176">
        <v>0</v>
      </c>
      <c r="BP39" s="176">
        <v>699</v>
      </c>
      <c r="BQ39" s="176">
        <v>1185</v>
      </c>
      <c r="BR39" s="176">
        <v>732</v>
      </c>
      <c r="BS39" s="189">
        <v>1255</v>
      </c>
      <c r="BT39" s="197">
        <v>0</v>
      </c>
      <c r="BU39" s="176">
        <v>0</v>
      </c>
      <c r="BV39" s="176">
        <v>0</v>
      </c>
      <c r="BW39" s="176">
        <v>0</v>
      </c>
      <c r="BX39" s="176">
        <v>0</v>
      </c>
      <c r="BY39" s="176">
        <v>0</v>
      </c>
      <c r="BZ39" s="176">
        <v>1679</v>
      </c>
      <c r="CA39" s="176">
        <v>4242</v>
      </c>
      <c r="CB39" s="176">
        <v>2084</v>
      </c>
      <c r="CC39" s="176">
        <v>4958</v>
      </c>
      <c r="CD39" s="176">
        <v>0</v>
      </c>
      <c r="CE39" s="176">
        <v>0</v>
      </c>
      <c r="CF39" s="176">
        <v>0</v>
      </c>
      <c r="CG39" s="176">
        <v>0</v>
      </c>
      <c r="CH39" s="176">
        <v>0</v>
      </c>
      <c r="CI39" s="176">
        <v>0</v>
      </c>
      <c r="CJ39" s="179">
        <f t="shared" si="6"/>
        <v>669131</v>
      </c>
      <c r="CK39" s="180">
        <f t="shared" si="7"/>
        <v>1469484</v>
      </c>
      <c r="CL39" s="181">
        <f t="shared" si="8"/>
        <v>675697</v>
      </c>
      <c r="CM39" s="203">
        <f t="shared" si="9"/>
        <v>1479088</v>
      </c>
      <c r="CN39"/>
      <c r="CO39"/>
      <c r="CP39"/>
      <c r="CQ39"/>
      <c r="CR39"/>
      <c r="CS39"/>
      <c r="CT39"/>
      <c r="CU39" s="18"/>
    </row>
    <row r="40" spans="1:99" s="12" customFormat="1">
      <c r="A40" s="26" t="s">
        <v>69</v>
      </c>
      <c r="B40" s="170">
        <v>30</v>
      </c>
      <c r="C40" s="170">
        <v>111</v>
      </c>
      <c r="D40" s="170">
        <v>104</v>
      </c>
      <c r="E40" s="170">
        <v>232</v>
      </c>
      <c r="F40" s="170">
        <v>60</v>
      </c>
      <c r="G40" s="170">
        <v>148</v>
      </c>
      <c r="H40" s="170">
        <v>145</v>
      </c>
      <c r="I40" s="170">
        <v>367</v>
      </c>
      <c r="J40" s="170">
        <v>110</v>
      </c>
      <c r="K40" s="188">
        <v>306</v>
      </c>
      <c r="L40" s="196">
        <v>0</v>
      </c>
      <c r="M40" s="170">
        <v>0</v>
      </c>
      <c r="N40" s="170">
        <v>0</v>
      </c>
      <c r="O40" s="170">
        <v>0</v>
      </c>
      <c r="P40" s="170">
        <v>0</v>
      </c>
      <c r="Q40" s="170">
        <v>0</v>
      </c>
      <c r="R40" s="170">
        <v>0</v>
      </c>
      <c r="S40" s="170">
        <v>0</v>
      </c>
      <c r="T40" s="170">
        <v>0</v>
      </c>
      <c r="U40" s="188">
        <v>0</v>
      </c>
      <c r="V40" s="196">
        <v>5775</v>
      </c>
      <c r="W40" s="170">
        <v>14161</v>
      </c>
      <c r="X40" s="170">
        <v>3334</v>
      </c>
      <c r="Y40" s="170">
        <v>7360</v>
      </c>
      <c r="Z40" s="170">
        <v>3376</v>
      </c>
      <c r="AA40" s="170">
        <v>7364</v>
      </c>
      <c r="AB40" s="170">
        <v>3562</v>
      </c>
      <c r="AC40" s="170">
        <v>8342</v>
      </c>
      <c r="AD40" s="170">
        <v>3286</v>
      </c>
      <c r="AE40" s="188">
        <v>8024</v>
      </c>
      <c r="AF40" s="196">
        <v>17983</v>
      </c>
      <c r="AG40" s="170">
        <v>45913</v>
      </c>
      <c r="AH40" s="170">
        <v>18651</v>
      </c>
      <c r="AI40" s="170">
        <v>45593</v>
      </c>
      <c r="AJ40" s="170">
        <v>21536</v>
      </c>
      <c r="AK40" s="170">
        <v>52120</v>
      </c>
      <c r="AL40" s="170">
        <v>24053</v>
      </c>
      <c r="AM40" s="170">
        <v>56422</v>
      </c>
      <c r="AN40" s="170">
        <v>24843</v>
      </c>
      <c r="AO40" s="188">
        <v>60042</v>
      </c>
      <c r="AP40" s="196">
        <v>85</v>
      </c>
      <c r="AQ40" s="170">
        <v>231</v>
      </c>
      <c r="AR40" s="170">
        <v>99</v>
      </c>
      <c r="AS40" s="170">
        <v>243</v>
      </c>
      <c r="AT40" s="170">
        <v>114</v>
      </c>
      <c r="AU40" s="170">
        <v>285</v>
      </c>
      <c r="AV40" s="170">
        <v>115</v>
      </c>
      <c r="AW40" s="170">
        <v>308</v>
      </c>
      <c r="AX40" s="170">
        <v>42</v>
      </c>
      <c r="AY40" s="188">
        <v>177</v>
      </c>
      <c r="AZ40" s="196">
        <v>1523</v>
      </c>
      <c r="BA40" s="170">
        <v>3434</v>
      </c>
      <c r="BB40" s="170">
        <v>1200</v>
      </c>
      <c r="BC40" s="170">
        <v>2221</v>
      </c>
      <c r="BD40" s="170">
        <v>1375</v>
      </c>
      <c r="BE40" s="182">
        <v>2536</v>
      </c>
      <c r="BF40" s="182">
        <v>1329</v>
      </c>
      <c r="BG40" s="170">
        <v>2618</v>
      </c>
      <c r="BH40" s="170">
        <v>1971</v>
      </c>
      <c r="BI40" s="188">
        <v>5145</v>
      </c>
      <c r="BJ40" s="196">
        <v>79</v>
      </c>
      <c r="BK40" s="170">
        <v>322</v>
      </c>
      <c r="BL40" s="170">
        <v>5</v>
      </c>
      <c r="BM40" s="170">
        <v>20</v>
      </c>
      <c r="BN40" s="170">
        <v>5</v>
      </c>
      <c r="BO40" s="170">
        <v>21</v>
      </c>
      <c r="BP40" s="170">
        <v>0</v>
      </c>
      <c r="BQ40" s="170">
        <v>0</v>
      </c>
      <c r="BR40" s="170">
        <v>70</v>
      </c>
      <c r="BS40" s="188">
        <v>119</v>
      </c>
      <c r="BT40" s="196">
        <v>0</v>
      </c>
      <c r="BU40" s="170">
        <v>0</v>
      </c>
      <c r="BV40" s="170">
        <v>0</v>
      </c>
      <c r="BW40" s="170">
        <v>0</v>
      </c>
      <c r="BX40" s="170">
        <v>45</v>
      </c>
      <c r="BY40" s="170">
        <v>72</v>
      </c>
      <c r="BZ40" s="170">
        <v>95</v>
      </c>
      <c r="CA40" s="170">
        <v>205</v>
      </c>
      <c r="CB40" s="170">
        <v>99</v>
      </c>
      <c r="CC40" s="170">
        <v>241</v>
      </c>
      <c r="CD40" s="173">
        <f t="shared" ref="CD40:CH43" si="10">SUM(B40,L40,V40,AF40,AP40,AZ40,BJ40,BT40)</f>
        <v>25475</v>
      </c>
      <c r="CE40" s="174">
        <f t="shared" si="10"/>
        <v>64172</v>
      </c>
      <c r="CF40" s="173">
        <f t="shared" si="10"/>
        <v>23393</v>
      </c>
      <c r="CG40" s="174">
        <f t="shared" si="10"/>
        <v>55669</v>
      </c>
      <c r="CH40" s="173">
        <f t="shared" si="10"/>
        <v>26511</v>
      </c>
      <c r="CI40" s="174">
        <f>SUM(G40,O40,AA40,AK40,AU40,BE40,BO40,BY40)</f>
        <v>62546</v>
      </c>
      <c r="CJ40" s="173">
        <f t="shared" si="6"/>
        <v>29299</v>
      </c>
      <c r="CK40" s="174">
        <f t="shared" si="7"/>
        <v>68262</v>
      </c>
      <c r="CL40" s="175">
        <f t="shared" si="8"/>
        <v>30421</v>
      </c>
      <c r="CM40" s="202">
        <f t="shared" si="9"/>
        <v>74054</v>
      </c>
      <c r="CN40"/>
      <c r="CO40"/>
      <c r="CP40"/>
      <c r="CQ40"/>
      <c r="CR40"/>
      <c r="CS40"/>
      <c r="CT40"/>
      <c r="CU40" s="18"/>
    </row>
    <row r="41" spans="1:99" s="12" customFormat="1">
      <c r="A41" s="26" t="s">
        <v>70</v>
      </c>
      <c r="B41" s="176">
        <v>2105</v>
      </c>
      <c r="C41" s="176">
        <v>6312</v>
      </c>
      <c r="D41" s="176">
        <v>2500</v>
      </c>
      <c r="E41" s="176">
        <v>7627</v>
      </c>
      <c r="F41" s="176">
        <v>2813</v>
      </c>
      <c r="G41" s="176">
        <v>7889</v>
      </c>
      <c r="H41" s="176">
        <v>3607</v>
      </c>
      <c r="I41" s="176">
        <v>10823</v>
      </c>
      <c r="J41" s="176">
        <v>3746</v>
      </c>
      <c r="K41" s="189">
        <v>10888</v>
      </c>
      <c r="L41" s="197">
        <v>576</v>
      </c>
      <c r="M41" s="176">
        <v>1221</v>
      </c>
      <c r="N41" s="176">
        <v>618</v>
      </c>
      <c r="O41" s="176">
        <v>1376</v>
      </c>
      <c r="P41" s="176">
        <v>620</v>
      </c>
      <c r="Q41" s="176">
        <v>1309</v>
      </c>
      <c r="R41" s="176">
        <v>727</v>
      </c>
      <c r="S41" s="176">
        <v>1325</v>
      </c>
      <c r="T41" s="176">
        <v>612</v>
      </c>
      <c r="U41" s="189">
        <v>1312</v>
      </c>
      <c r="V41" s="197">
        <v>153618</v>
      </c>
      <c r="W41" s="176">
        <v>323386</v>
      </c>
      <c r="X41" s="176">
        <v>189916</v>
      </c>
      <c r="Y41" s="176">
        <v>400644</v>
      </c>
      <c r="Z41" s="176">
        <v>182921</v>
      </c>
      <c r="AA41" s="176">
        <v>380972</v>
      </c>
      <c r="AB41" s="176">
        <v>236293</v>
      </c>
      <c r="AC41" s="176">
        <v>442885</v>
      </c>
      <c r="AD41" s="176">
        <v>256483</v>
      </c>
      <c r="AE41" s="189">
        <v>471055</v>
      </c>
      <c r="AF41" s="197">
        <v>1763988</v>
      </c>
      <c r="AG41" s="176">
        <v>3512809</v>
      </c>
      <c r="AH41" s="176">
        <v>1621759</v>
      </c>
      <c r="AI41" s="176">
        <v>3573548</v>
      </c>
      <c r="AJ41" s="176">
        <v>1743353</v>
      </c>
      <c r="AK41" s="176">
        <v>3778994</v>
      </c>
      <c r="AL41" s="176">
        <v>2249828</v>
      </c>
      <c r="AM41" s="176">
        <v>4539628</v>
      </c>
      <c r="AN41" s="176">
        <v>2526984</v>
      </c>
      <c r="AO41" s="189">
        <v>5290799</v>
      </c>
      <c r="AP41" s="197">
        <v>2846</v>
      </c>
      <c r="AQ41" s="176">
        <v>10085</v>
      </c>
      <c r="AR41" s="176">
        <v>3014</v>
      </c>
      <c r="AS41" s="176">
        <v>8890</v>
      </c>
      <c r="AT41" s="176">
        <v>3664</v>
      </c>
      <c r="AU41" s="176">
        <v>11029</v>
      </c>
      <c r="AV41" s="176">
        <v>3849</v>
      </c>
      <c r="AW41" s="176">
        <v>11139</v>
      </c>
      <c r="AX41" s="176">
        <v>6168</v>
      </c>
      <c r="AY41" s="189">
        <v>16635</v>
      </c>
      <c r="AZ41" s="197">
        <v>6927</v>
      </c>
      <c r="BA41" s="176">
        <v>29479</v>
      </c>
      <c r="BB41" s="176">
        <v>17355</v>
      </c>
      <c r="BC41" s="176">
        <v>48503</v>
      </c>
      <c r="BD41" s="176">
        <v>20557</v>
      </c>
      <c r="BE41" s="178">
        <v>57527</v>
      </c>
      <c r="BF41" s="178">
        <v>31947</v>
      </c>
      <c r="BG41" s="176">
        <v>107075</v>
      </c>
      <c r="BH41" s="176">
        <v>59516</v>
      </c>
      <c r="BI41" s="189">
        <v>207571</v>
      </c>
      <c r="BJ41" s="197">
        <v>17573</v>
      </c>
      <c r="BK41" s="176">
        <v>38015</v>
      </c>
      <c r="BL41" s="176">
        <v>38851</v>
      </c>
      <c r="BM41" s="176">
        <v>74214</v>
      </c>
      <c r="BN41" s="176">
        <v>45181</v>
      </c>
      <c r="BO41" s="176">
        <v>83850</v>
      </c>
      <c r="BP41" s="176">
        <v>45941</v>
      </c>
      <c r="BQ41" s="176">
        <v>84511</v>
      </c>
      <c r="BR41" s="176">
        <v>23426</v>
      </c>
      <c r="BS41" s="189">
        <v>47362</v>
      </c>
      <c r="BT41" s="197">
        <v>1249</v>
      </c>
      <c r="BU41" s="176">
        <v>4485</v>
      </c>
      <c r="BV41" s="176">
        <v>2870</v>
      </c>
      <c r="BW41" s="176">
        <v>8955</v>
      </c>
      <c r="BX41" s="176">
        <v>3233</v>
      </c>
      <c r="BY41" s="176">
        <v>10376</v>
      </c>
      <c r="BZ41" s="176">
        <v>4439</v>
      </c>
      <c r="CA41" s="176">
        <v>14598</v>
      </c>
      <c r="CB41" s="176">
        <v>6868</v>
      </c>
      <c r="CC41" s="176">
        <v>21298</v>
      </c>
      <c r="CD41" s="179">
        <f t="shared" si="10"/>
        <v>1948882</v>
      </c>
      <c r="CE41" s="180">
        <f t="shared" si="10"/>
        <v>3925792</v>
      </c>
      <c r="CF41" s="179">
        <f t="shared" si="10"/>
        <v>1876883</v>
      </c>
      <c r="CG41" s="180">
        <f t="shared" si="10"/>
        <v>4123757</v>
      </c>
      <c r="CH41" s="179">
        <f t="shared" si="10"/>
        <v>2002342</v>
      </c>
      <c r="CI41" s="180">
        <f>SUM(G41,O41,AA41,AK41,AU41,BE41,BO41,BY41)</f>
        <v>4332013</v>
      </c>
      <c r="CJ41" s="179">
        <f t="shared" si="6"/>
        <v>2576631</v>
      </c>
      <c r="CK41" s="180">
        <f t="shared" si="7"/>
        <v>5211984</v>
      </c>
      <c r="CL41" s="181">
        <f t="shared" si="8"/>
        <v>2883803</v>
      </c>
      <c r="CM41" s="203">
        <f t="shared" si="9"/>
        <v>6066920</v>
      </c>
      <c r="CN41"/>
      <c r="CO41"/>
      <c r="CP41"/>
      <c r="CQ41"/>
      <c r="CR41"/>
      <c r="CS41"/>
      <c r="CT41"/>
      <c r="CU41" s="18"/>
    </row>
    <row r="42" spans="1:99" s="12" customFormat="1">
      <c r="A42" s="26" t="s">
        <v>71</v>
      </c>
      <c r="B42" s="170">
        <v>832</v>
      </c>
      <c r="C42" s="170">
        <v>2653</v>
      </c>
      <c r="D42" s="170">
        <v>533</v>
      </c>
      <c r="E42" s="170">
        <v>1325</v>
      </c>
      <c r="F42" s="170">
        <v>785</v>
      </c>
      <c r="G42" s="170">
        <v>2310</v>
      </c>
      <c r="H42" s="170">
        <v>810</v>
      </c>
      <c r="I42" s="170">
        <v>3055</v>
      </c>
      <c r="J42" s="170">
        <v>832</v>
      </c>
      <c r="K42" s="188">
        <v>2991</v>
      </c>
      <c r="L42" s="196">
        <v>11</v>
      </c>
      <c r="M42" s="170">
        <v>14</v>
      </c>
      <c r="N42" s="170">
        <v>7</v>
      </c>
      <c r="O42" s="170">
        <v>14</v>
      </c>
      <c r="P42" s="170">
        <v>7</v>
      </c>
      <c r="Q42" s="170">
        <v>15</v>
      </c>
      <c r="R42" s="170">
        <v>4</v>
      </c>
      <c r="S42" s="170">
        <v>13</v>
      </c>
      <c r="T42" s="170">
        <v>7</v>
      </c>
      <c r="U42" s="188">
        <v>16</v>
      </c>
      <c r="V42" s="196">
        <v>27785</v>
      </c>
      <c r="W42" s="170">
        <v>54676</v>
      </c>
      <c r="X42" s="170">
        <v>31261</v>
      </c>
      <c r="Y42" s="170">
        <v>61531</v>
      </c>
      <c r="Z42" s="170">
        <v>30047</v>
      </c>
      <c r="AA42" s="170">
        <v>56722</v>
      </c>
      <c r="AB42" s="170">
        <v>29950</v>
      </c>
      <c r="AC42" s="170">
        <v>57983</v>
      </c>
      <c r="AD42" s="170">
        <v>29937</v>
      </c>
      <c r="AE42" s="188">
        <v>59446</v>
      </c>
      <c r="AF42" s="196">
        <v>137719</v>
      </c>
      <c r="AG42" s="170">
        <v>263388</v>
      </c>
      <c r="AH42" s="170">
        <v>156067</v>
      </c>
      <c r="AI42" s="170">
        <v>298634</v>
      </c>
      <c r="AJ42" s="170">
        <v>166290</v>
      </c>
      <c r="AK42" s="170">
        <v>323750</v>
      </c>
      <c r="AL42" s="170">
        <v>171588</v>
      </c>
      <c r="AM42" s="170">
        <v>326443</v>
      </c>
      <c r="AN42" s="170">
        <v>156794</v>
      </c>
      <c r="AO42" s="188">
        <v>317425</v>
      </c>
      <c r="AP42" s="196">
        <v>877</v>
      </c>
      <c r="AQ42" s="170">
        <v>1856</v>
      </c>
      <c r="AR42" s="170">
        <v>1174</v>
      </c>
      <c r="AS42" s="170">
        <v>2455</v>
      </c>
      <c r="AT42" s="170">
        <v>980</v>
      </c>
      <c r="AU42" s="170">
        <v>2051</v>
      </c>
      <c r="AV42" s="170">
        <v>737</v>
      </c>
      <c r="AW42" s="170">
        <v>1658</v>
      </c>
      <c r="AX42" s="170">
        <v>619</v>
      </c>
      <c r="AY42" s="188">
        <v>1348</v>
      </c>
      <c r="AZ42" s="196">
        <v>5317</v>
      </c>
      <c r="BA42" s="170">
        <v>15219</v>
      </c>
      <c r="BB42" s="170">
        <v>6629</v>
      </c>
      <c r="BC42" s="170">
        <v>21240</v>
      </c>
      <c r="BD42" s="170">
        <v>6924</v>
      </c>
      <c r="BE42" s="182">
        <v>23396</v>
      </c>
      <c r="BF42" s="182">
        <v>5869</v>
      </c>
      <c r="BG42" s="170">
        <v>24849</v>
      </c>
      <c r="BH42" s="170">
        <v>7059</v>
      </c>
      <c r="BI42" s="188">
        <v>30982</v>
      </c>
      <c r="BJ42" s="196">
        <v>1652</v>
      </c>
      <c r="BK42" s="170">
        <v>3346</v>
      </c>
      <c r="BL42" s="170">
        <v>935</v>
      </c>
      <c r="BM42" s="170">
        <v>2108</v>
      </c>
      <c r="BN42" s="170">
        <v>466</v>
      </c>
      <c r="BO42" s="170">
        <v>1113</v>
      </c>
      <c r="BP42" s="170">
        <v>231</v>
      </c>
      <c r="BQ42" s="170">
        <v>528</v>
      </c>
      <c r="BR42" s="170">
        <v>123</v>
      </c>
      <c r="BS42" s="188">
        <v>472</v>
      </c>
      <c r="BT42" s="196">
        <v>24</v>
      </c>
      <c r="BU42" s="170">
        <v>44</v>
      </c>
      <c r="BV42" s="170">
        <v>306</v>
      </c>
      <c r="BW42" s="170">
        <v>1361</v>
      </c>
      <c r="BX42" s="170">
        <v>394</v>
      </c>
      <c r="BY42" s="170">
        <v>1650</v>
      </c>
      <c r="BZ42" s="170">
        <v>611</v>
      </c>
      <c r="CA42" s="170">
        <v>1969</v>
      </c>
      <c r="CB42" s="170">
        <v>1007</v>
      </c>
      <c r="CC42" s="170">
        <v>3088</v>
      </c>
      <c r="CD42" s="173">
        <f t="shared" si="10"/>
        <v>174217</v>
      </c>
      <c r="CE42" s="174">
        <f t="shared" si="10"/>
        <v>341196</v>
      </c>
      <c r="CF42" s="173">
        <f t="shared" si="10"/>
        <v>196912</v>
      </c>
      <c r="CG42" s="174">
        <f t="shared" si="10"/>
        <v>388668</v>
      </c>
      <c r="CH42" s="173">
        <f t="shared" si="10"/>
        <v>205893</v>
      </c>
      <c r="CI42" s="174">
        <f>SUM(G42,O42,AA42,AK42,AU42,BE42,BO42,BY42)</f>
        <v>411006</v>
      </c>
      <c r="CJ42" s="173">
        <f t="shared" si="6"/>
        <v>209800</v>
      </c>
      <c r="CK42" s="174">
        <f t="shared" si="7"/>
        <v>416498</v>
      </c>
      <c r="CL42" s="175">
        <f t="shared" si="8"/>
        <v>196378</v>
      </c>
      <c r="CM42" s="202">
        <f t="shared" si="9"/>
        <v>415768</v>
      </c>
      <c r="CN42"/>
      <c r="CO42"/>
      <c r="CP42"/>
      <c r="CQ42"/>
      <c r="CR42"/>
      <c r="CS42"/>
      <c r="CT42"/>
      <c r="CU42" s="18"/>
    </row>
    <row r="43" spans="1:99" s="12" customFormat="1">
      <c r="A43" s="27" t="s">
        <v>72</v>
      </c>
      <c r="B43" s="176">
        <v>847</v>
      </c>
      <c r="C43" s="176">
        <v>2851</v>
      </c>
      <c r="D43" s="176">
        <v>905</v>
      </c>
      <c r="E43" s="176">
        <v>2873</v>
      </c>
      <c r="F43" s="176">
        <v>951</v>
      </c>
      <c r="G43" s="176">
        <v>3303</v>
      </c>
      <c r="H43" s="176">
        <v>1368</v>
      </c>
      <c r="I43" s="176">
        <v>4210</v>
      </c>
      <c r="J43" s="176">
        <v>1590</v>
      </c>
      <c r="K43" s="189">
        <v>4847</v>
      </c>
      <c r="L43" s="197">
        <v>749</v>
      </c>
      <c r="M43" s="176">
        <v>1400</v>
      </c>
      <c r="N43" s="176">
        <v>695</v>
      </c>
      <c r="O43" s="176">
        <v>1131</v>
      </c>
      <c r="P43" s="176">
        <v>433</v>
      </c>
      <c r="Q43" s="176">
        <v>814</v>
      </c>
      <c r="R43" s="176">
        <v>404</v>
      </c>
      <c r="S43" s="176">
        <v>999</v>
      </c>
      <c r="T43" s="176">
        <v>345</v>
      </c>
      <c r="U43" s="189">
        <v>1013</v>
      </c>
      <c r="V43" s="197">
        <v>88345</v>
      </c>
      <c r="W43" s="176">
        <v>201018</v>
      </c>
      <c r="X43" s="176">
        <v>80468</v>
      </c>
      <c r="Y43" s="176">
        <v>152732</v>
      </c>
      <c r="Z43" s="176">
        <v>79464</v>
      </c>
      <c r="AA43" s="176">
        <v>152531</v>
      </c>
      <c r="AB43" s="176">
        <v>93471</v>
      </c>
      <c r="AC43" s="176">
        <v>173571</v>
      </c>
      <c r="AD43" s="176">
        <v>101961</v>
      </c>
      <c r="AE43" s="189">
        <v>188211</v>
      </c>
      <c r="AF43" s="197">
        <v>465857</v>
      </c>
      <c r="AG43" s="176">
        <v>1088743</v>
      </c>
      <c r="AH43" s="184">
        <v>542656</v>
      </c>
      <c r="AI43" s="184">
        <v>1275152</v>
      </c>
      <c r="AJ43" s="176">
        <v>620761</v>
      </c>
      <c r="AK43" s="176">
        <v>1412331</v>
      </c>
      <c r="AL43" s="176">
        <v>672908</v>
      </c>
      <c r="AM43" s="176">
        <v>1519855</v>
      </c>
      <c r="AN43" s="176">
        <v>729494</v>
      </c>
      <c r="AO43" s="189">
        <v>1593445</v>
      </c>
      <c r="AP43" s="197">
        <v>1023</v>
      </c>
      <c r="AQ43" s="176">
        <v>3342</v>
      </c>
      <c r="AR43" s="176">
        <v>1176</v>
      </c>
      <c r="AS43" s="176">
        <v>3825</v>
      </c>
      <c r="AT43" s="176">
        <v>1036</v>
      </c>
      <c r="AU43" s="176">
        <v>3741</v>
      </c>
      <c r="AV43" s="176">
        <v>1376</v>
      </c>
      <c r="AW43" s="176">
        <v>4110</v>
      </c>
      <c r="AX43" s="176">
        <v>1275</v>
      </c>
      <c r="AY43" s="189">
        <v>3536</v>
      </c>
      <c r="AZ43" s="197">
        <v>4430</v>
      </c>
      <c r="BA43" s="176">
        <v>21103</v>
      </c>
      <c r="BB43" s="176">
        <v>11818</v>
      </c>
      <c r="BC43" s="176">
        <v>51944</v>
      </c>
      <c r="BD43" s="176">
        <v>12397</v>
      </c>
      <c r="BE43" s="178">
        <v>59594</v>
      </c>
      <c r="BF43" s="178">
        <v>14025</v>
      </c>
      <c r="BG43" s="176">
        <v>67475</v>
      </c>
      <c r="BH43" s="176">
        <v>23661</v>
      </c>
      <c r="BI43" s="189">
        <v>90573</v>
      </c>
      <c r="BJ43" s="197">
        <v>637</v>
      </c>
      <c r="BK43" s="176">
        <v>3331</v>
      </c>
      <c r="BL43" s="176">
        <v>2286</v>
      </c>
      <c r="BM43" s="176">
        <v>6368</v>
      </c>
      <c r="BN43" s="176">
        <v>1987</v>
      </c>
      <c r="BO43" s="176">
        <v>5755</v>
      </c>
      <c r="BP43" s="176">
        <v>1534</v>
      </c>
      <c r="BQ43" s="176">
        <v>4949</v>
      </c>
      <c r="BR43" s="176">
        <v>4009</v>
      </c>
      <c r="BS43" s="189">
        <v>8490</v>
      </c>
      <c r="BT43" s="197">
        <v>521</v>
      </c>
      <c r="BU43" s="176">
        <v>2149</v>
      </c>
      <c r="BV43" s="176">
        <v>1009</v>
      </c>
      <c r="BW43" s="176">
        <v>3029</v>
      </c>
      <c r="BX43" s="176">
        <v>1326</v>
      </c>
      <c r="BY43" s="176">
        <v>6070</v>
      </c>
      <c r="BZ43" s="176">
        <v>3039</v>
      </c>
      <c r="CA43" s="176">
        <v>10315</v>
      </c>
      <c r="CB43" s="176">
        <v>2147</v>
      </c>
      <c r="CC43" s="176">
        <v>10824</v>
      </c>
      <c r="CD43" s="179">
        <f t="shared" si="10"/>
        <v>562409</v>
      </c>
      <c r="CE43" s="180">
        <f t="shared" si="10"/>
        <v>1323937</v>
      </c>
      <c r="CF43" s="179">
        <f t="shared" si="10"/>
        <v>641013</v>
      </c>
      <c r="CG43" s="180">
        <f t="shared" si="10"/>
        <v>1497054</v>
      </c>
      <c r="CH43" s="179">
        <f t="shared" si="10"/>
        <v>718355</v>
      </c>
      <c r="CI43" s="180">
        <f>SUM(G43,O43,AA43,AK43,AU43,BE43,BO43,BY43)</f>
        <v>1644456</v>
      </c>
      <c r="CJ43" s="179">
        <f t="shared" si="6"/>
        <v>788125</v>
      </c>
      <c r="CK43" s="180">
        <f t="shared" si="7"/>
        <v>1785484</v>
      </c>
      <c r="CL43" s="181">
        <f t="shared" si="8"/>
        <v>864482</v>
      </c>
      <c r="CM43" s="203">
        <f t="shared" si="9"/>
        <v>1900939</v>
      </c>
      <c r="CN43"/>
      <c r="CO43"/>
      <c r="CP43"/>
      <c r="CQ43"/>
      <c r="CR43"/>
      <c r="CS43"/>
      <c r="CT43"/>
      <c r="CU43" s="18"/>
    </row>
    <row r="44" spans="1:99" s="13" customFormat="1" ht="16.5" thickBot="1">
      <c r="A44" s="193" t="s">
        <v>73</v>
      </c>
      <c r="B44" s="46">
        <f>SUM(B8:B43)</f>
        <v>29837</v>
      </c>
      <c r="C44" s="47">
        <f t="shared" ref="C44:E44" si="11">SUM(C8:C43)</f>
        <v>77844</v>
      </c>
      <c r="D44" s="47">
        <f t="shared" si="11"/>
        <v>32134</v>
      </c>
      <c r="E44" s="47">
        <f t="shared" si="11"/>
        <v>81430</v>
      </c>
      <c r="F44" s="47">
        <f>SUM(F8:F43)</f>
        <v>34088</v>
      </c>
      <c r="G44" s="47">
        <v>84058</v>
      </c>
      <c r="H44" s="47">
        <f>SUM(H8:H43)</f>
        <v>43118</v>
      </c>
      <c r="I44" s="47">
        <f>SUM(I8:I43)</f>
        <v>107890</v>
      </c>
      <c r="J44" s="47">
        <f>SUM(J8:J43)</f>
        <v>47717</v>
      </c>
      <c r="K44" s="190">
        <f>SUM(K8:K43)</f>
        <v>117301</v>
      </c>
      <c r="L44" s="45">
        <f t="shared" ref="L44" si="12">SUM(L8:L43)</f>
        <v>12625</v>
      </c>
      <c r="M44" s="47">
        <f t="shared" ref="M44" si="13">SUM(M8:M43)</f>
        <v>25312</v>
      </c>
      <c r="N44" s="47">
        <f t="shared" ref="N44" si="14">SUM(N8:N43)</f>
        <v>18241</v>
      </c>
      <c r="O44" s="47">
        <f t="shared" ref="O44:P44" si="15">SUM(O8:O43)</f>
        <v>34154</v>
      </c>
      <c r="P44" s="47">
        <f t="shared" si="15"/>
        <v>19142</v>
      </c>
      <c r="Q44" s="47">
        <f t="shared" ref="Q44:V44" si="16">SUM(Q8:Q43)</f>
        <v>35123</v>
      </c>
      <c r="R44" s="47">
        <f>SUM(R8:R43)</f>
        <v>17748</v>
      </c>
      <c r="S44" s="48">
        <f>SUM(S8:S43)</f>
        <v>31380</v>
      </c>
      <c r="T44" s="47">
        <f>SUM(T8:T43)</f>
        <v>19264</v>
      </c>
      <c r="U44" s="190">
        <f>SUM(U8:U43)</f>
        <v>33371</v>
      </c>
      <c r="V44" s="45">
        <f t="shared" si="16"/>
        <v>1455677</v>
      </c>
      <c r="W44" s="47">
        <f t="shared" ref="W44" si="17">SUM(W8:W43)</f>
        <v>3269669</v>
      </c>
      <c r="X44" s="47">
        <f t="shared" ref="X44" si="18">SUM(X8:X43)</f>
        <v>1597914</v>
      </c>
      <c r="Y44" s="47">
        <f t="shared" ref="Y44:Z44" si="19">SUM(Y8:Y43)</f>
        <v>3367190</v>
      </c>
      <c r="Z44" s="47">
        <f t="shared" si="19"/>
        <v>1630566</v>
      </c>
      <c r="AA44" s="47">
        <v>3374311</v>
      </c>
      <c r="AB44" s="47">
        <f>SUM(AB8:AB43)</f>
        <v>1933582</v>
      </c>
      <c r="AC44" s="47">
        <f>SUM(AC8:AC43)</f>
        <v>3822219</v>
      </c>
      <c r="AD44" s="47">
        <f>SUM(AD8:AD43)</f>
        <v>1986296</v>
      </c>
      <c r="AE44" s="190">
        <f>SUM(AE8:AE43)</f>
        <v>3853438</v>
      </c>
      <c r="AF44" s="45">
        <f t="shared" ref="AF44" si="20">SUM(AF8:AF43)</f>
        <v>9854749</v>
      </c>
      <c r="AG44" s="47">
        <f t="shared" ref="AG44" si="21">SUM(AG8:AG43)</f>
        <v>21972260</v>
      </c>
      <c r="AH44" s="47">
        <f t="shared" ref="AH44" si="22">SUM(AH8:AH43)</f>
        <v>10562437</v>
      </c>
      <c r="AI44" s="47">
        <f t="shared" ref="AI44:AK44" si="23">SUM(AI8:AI43)</f>
        <v>23174950</v>
      </c>
      <c r="AJ44" s="47">
        <f t="shared" si="23"/>
        <v>10814790</v>
      </c>
      <c r="AK44" s="47">
        <f t="shared" si="23"/>
        <v>23537672</v>
      </c>
      <c r="AL44" s="47">
        <f>SUM(AL8:AL43)</f>
        <v>11925891</v>
      </c>
      <c r="AM44" s="47">
        <f>SUM(AM8:AM43)</f>
        <v>25500325</v>
      </c>
      <c r="AN44" s="47">
        <f>SUM(AN8:AN43)</f>
        <v>12705120</v>
      </c>
      <c r="AO44" s="190">
        <f>SUM(AO8:AO43)</f>
        <v>27172346</v>
      </c>
      <c r="AP44" s="45">
        <f t="shared" ref="AP44" si="24">SUM(AP8:AP43)</f>
        <v>49528</v>
      </c>
      <c r="AQ44" s="47">
        <f t="shared" ref="AQ44" si="25">SUM(AQ8:AQ43)</f>
        <v>139940</v>
      </c>
      <c r="AR44" s="47">
        <f t="shared" ref="AR44" si="26">SUM(AR8:AR43)</f>
        <v>50052</v>
      </c>
      <c r="AS44" s="47">
        <f t="shared" ref="AS44:AT44" si="27">SUM(AS8:AS43)</f>
        <v>196159</v>
      </c>
      <c r="AT44" s="47">
        <f t="shared" si="27"/>
        <v>50675</v>
      </c>
      <c r="AU44" s="47">
        <v>214321</v>
      </c>
      <c r="AV44" s="47">
        <f>SUM(AV8:AV43)</f>
        <v>123215</v>
      </c>
      <c r="AW44" s="47">
        <f>SUM(AW8:AW43)</f>
        <v>276502</v>
      </c>
      <c r="AX44" s="47">
        <f>SUM(AX8:AX43)</f>
        <v>94059</v>
      </c>
      <c r="AY44" s="190">
        <f>SUM(AY8:AY43)</f>
        <v>215372</v>
      </c>
      <c r="AZ44" s="45">
        <f t="shared" ref="AZ44" si="28">SUM(AZ8:AZ43)</f>
        <v>532685</v>
      </c>
      <c r="BA44" s="47">
        <f t="shared" ref="BA44" si="29">SUM(BA8:BA43)</f>
        <v>1813353</v>
      </c>
      <c r="BB44" s="47">
        <f t="shared" ref="BB44" si="30">SUM(BB8:BB43)</f>
        <v>626311</v>
      </c>
      <c r="BC44" s="47">
        <f t="shared" ref="BC44:BE44" si="31">SUM(BC8:BC43)</f>
        <v>2071609</v>
      </c>
      <c r="BD44" s="47">
        <f t="shared" si="31"/>
        <v>624180</v>
      </c>
      <c r="BE44" s="47">
        <f t="shared" si="31"/>
        <v>2124609</v>
      </c>
      <c r="BF44" s="47">
        <f>SUM(BF8:BF43)</f>
        <v>651319</v>
      </c>
      <c r="BG44" s="47">
        <f>SUM(BG8:BG43)</f>
        <v>2285576</v>
      </c>
      <c r="BH44" s="47">
        <f>SUM(BH8:BH43)</f>
        <v>719584</v>
      </c>
      <c r="BI44" s="190">
        <f>SUM(BI8:BI43)</f>
        <v>2507694</v>
      </c>
      <c r="BJ44" s="45">
        <f t="shared" ref="BJ44" si="32">SUM(BJ8:BJ43)</f>
        <v>77075</v>
      </c>
      <c r="BK44" s="47">
        <f t="shared" ref="BK44" si="33">SUM(BK8:BK43)</f>
        <v>144306</v>
      </c>
      <c r="BL44" s="47">
        <f t="shared" ref="BL44" si="34">SUM(BL8:BL43)</f>
        <v>95544</v>
      </c>
      <c r="BM44" s="47">
        <f t="shared" ref="BM44:BO44" si="35">SUM(BM8:BM43)</f>
        <v>184717</v>
      </c>
      <c r="BN44" s="47">
        <f t="shared" si="35"/>
        <v>95225</v>
      </c>
      <c r="BO44" s="47">
        <f t="shared" si="35"/>
        <v>175739</v>
      </c>
      <c r="BP44" s="47">
        <f>SUM(BP8:BP43)</f>
        <v>99428</v>
      </c>
      <c r="BQ44" s="47">
        <f>SUM(BQ8:BQ43)</f>
        <v>187340</v>
      </c>
      <c r="BR44" s="47">
        <f>SUM(BR8:BR43)</f>
        <v>96009</v>
      </c>
      <c r="BS44" s="190">
        <f>SUM(BS8:BS43)</f>
        <v>170245</v>
      </c>
      <c r="BT44" s="45">
        <f t="shared" ref="BT44" si="36">SUM(BT8:BT43)</f>
        <v>21014</v>
      </c>
      <c r="BU44" s="47">
        <f t="shared" ref="BU44" si="37">SUM(BU8:BU43)</f>
        <v>57065</v>
      </c>
      <c r="BV44" s="47">
        <f t="shared" ref="BV44" si="38">SUM(BV8:BV43)</f>
        <v>28225</v>
      </c>
      <c r="BW44" s="47">
        <f t="shared" ref="BW44:BX44" si="39">SUM(BW8:BW43)</f>
        <v>74122</v>
      </c>
      <c r="BX44" s="47">
        <f t="shared" si="39"/>
        <v>32053</v>
      </c>
      <c r="BY44" s="47">
        <v>83189</v>
      </c>
      <c r="BZ44" s="47">
        <f>SUM(BZ8:BZ43)</f>
        <v>46539</v>
      </c>
      <c r="CA44" s="48">
        <f>SUM(CA8:CA43)</f>
        <v>125002</v>
      </c>
      <c r="CB44" s="47">
        <f>SUM(CB8:CB43)</f>
        <v>54969</v>
      </c>
      <c r="CC44" s="47">
        <f>SUM(CC8:CC43)</f>
        <v>141870</v>
      </c>
      <c r="CD44" s="46">
        <f>SUM(CD8:CD43)</f>
        <v>12033190</v>
      </c>
      <c r="CE44" s="48">
        <f t="shared" ref="CE44" si="40">SUM(CE8:CE43)</f>
        <v>27499749</v>
      </c>
      <c r="CF44" s="46">
        <f t="shared" ref="CF44" si="41">SUM(CF8:CF43)</f>
        <v>13010858</v>
      </c>
      <c r="CG44" s="48">
        <f t="shared" ref="CG44:CI44" si="42">SUM(CG8:CG43)</f>
        <v>29184331</v>
      </c>
      <c r="CH44" s="46">
        <f t="shared" si="42"/>
        <v>13300719</v>
      </c>
      <c r="CI44" s="48">
        <f t="shared" si="42"/>
        <v>29628053</v>
      </c>
      <c r="CJ44" s="46">
        <f t="shared" si="6"/>
        <v>14840840</v>
      </c>
      <c r="CK44" s="78">
        <f t="shared" si="7"/>
        <v>32336234</v>
      </c>
      <c r="CL44" s="81">
        <f t="shared" si="8"/>
        <v>15723018</v>
      </c>
      <c r="CM44" s="204">
        <f t="shared" si="9"/>
        <v>34211637</v>
      </c>
      <c r="CN44"/>
      <c r="CO44"/>
      <c r="CP44"/>
      <c r="CQ44"/>
      <c r="CR44"/>
      <c r="CS44"/>
      <c r="CT44"/>
      <c r="CU44" s="18"/>
    </row>
    <row r="45" spans="1:99" s="31" customFormat="1" ht="25.5" customHeight="1">
      <c r="A45" s="191"/>
      <c r="B45" s="104" t="s">
        <v>101</v>
      </c>
      <c r="C45" s="104"/>
      <c r="D45" s="104"/>
      <c r="E45" s="104"/>
      <c r="F45" s="104"/>
      <c r="G45" s="104"/>
      <c r="H45" s="104"/>
      <c r="I45" s="104"/>
      <c r="J45" s="104"/>
      <c r="K45" s="130"/>
      <c r="L45" s="103" t="s">
        <v>101</v>
      </c>
      <c r="M45" s="104"/>
      <c r="N45" s="104"/>
      <c r="O45" s="104"/>
      <c r="P45" s="104"/>
      <c r="Q45" s="104"/>
      <c r="R45" s="104"/>
      <c r="S45" s="104"/>
      <c r="T45" s="104"/>
      <c r="U45" s="130"/>
      <c r="V45" s="103" t="s">
        <v>101</v>
      </c>
      <c r="W45" s="104"/>
      <c r="X45" s="104"/>
      <c r="Y45" s="104"/>
      <c r="Z45" s="104"/>
      <c r="AA45" s="104"/>
      <c r="AB45" s="104"/>
      <c r="AC45" s="104"/>
      <c r="AD45" s="104"/>
      <c r="AE45" s="130"/>
      <c r="AF45" s="103" t="s">
        <v>101</v>
      </c>
      <c r="AG45" s="104"/>
      <c r="AH45" s="104"/>
      <c r="AI45" s="104"/>
      <c r="AJ45" s="104"/>
      <c r="AK45" s="104"/>
      <c r="AL45" s="104"/>
      <c r="AM45" s="104"/>
      <c r="AN45" s="104"/>
      <c r="AO45" s="130"/>
      <c r="AP45" s="103" t="s">
        <v>101</v>
      </c>
      <c r="AQ45" s="104"/>
      <c r="AR45" s="104"/>
      <c r="AS45" s="104"/>
      <c r="AT45" s="104"/>
      <c r="AU45" s="104"/>
      <c r="AV45" s="104"/>
      <c r="AW45" s="104"/>
      <c r="AX45" s="104"/>
      <c r="AY45" s="130"/>
      <c r="AZ45" s="103" t="s">
        <v>101</v>
      </c>
      <c r="BA45" s="104"/>
      <c r="BB45" s="104"/>
      <c r="BC45" s="104"/>
      <c r="BD45" s="104"/>
      <c r="BE45" s="104"/>
      <c r="BF45" s="104"/>
      <c r="BG45" s="104"/>
      <c r="BH45" s="104"/>
      <c r="BI45" s="130"/>
      <c r="BJ45" s="103" t="s">
        <v>101</v>
      </c>
      <c r="BK45" s="104"/>
      <c r="BL45" s="104"/>
      <c r="BM45" s="104"/>
      <c r="BN45" s="104"/>
      <c r="BO45" s="104"/>
      <c r="BP45" s="104"/>
      <c r="BQ45" s="104"/>
      <c r="BR45" s="104"/>
      <c r="BS45" s="130"/>
      <c r="BT45" s="103" t="s">
        <v>101</v>
      </c>
      <c r="BU45" s="104"/>
      <c r="BV45" s="104"/>
      <c r="BW45" s="104"/>
      <c r="BX45" s="104"/>
      <c r="BY45" s="104"/>
      <c r="BZ45" s="104"/>
      <c r="CA45" s="104"/>
      <c r="CB45" s="104"/>
      <c r="CC45" s="104"/>
      <c r="CD45" s="103" t="s">
        <v>101</v>
      </c>
      <c r="CE45" s="104"/>
      <c r="CF45" s="104"/>
      <c r="CG45" s="104"/>
      <c r="CH45" s="104"/>
      <c r="CI45" s="104"/>
      <c r="CJ45" s="104"/>
      <c r="CK45" s="91"/>
      <c r="CL45" s="91"/>
      <c r="CM45" s="92"/>
    </row>
    <row r="46" spans="1:99" customFormat="1" ht="15">
      <c r="A46" s="29"/>
      <c r="B46" s="30" t="s">
        <v>96</v>
      </c>
      <c r="C46" s="30"/>
      <c r="D46" s="30"/>
      <c r="E46" s="30"/>
      <c r="F46" s="30"/>
      <c r="G46" s="30"/>
      <c r="H46" s="30"/>
      <c r="I46" s="30"/>
      <c r="J46" s="30"/>
      <c r="K46" s="67"/>
      <c r="L46" s="29" t="s">
        <v>96</v>
      </c>
      <c r="M46" s="30"/>
      <c r="N46" s="30"/>
      <c r="O46" s="30"/>
      <c r="P46" s="30"/>
      <c r="Q46" s="30"/>
      <c r="R46" s="30"/>
      <c r="S46" s="30"/>
      <c r="T46" s="30"/>
      <c r="U46" s="67"/>
      <c r="V46" s="29" t="s">
        <v>96</v>
      </c>
      <c r="W46" s="30"/>
      <c r="X46" s="30"/>
      <c r="Y46" s="30"/>
      <c r="Z46" s="30"/>
      <c r="AA46" s="30"/>
      <c r="AB46" s="30"/>
      <c r="AC46" s="30"/>
      <c r="AD46" s="30"/>
      <c r="AE46" s="67"/>
      <c r="AF46" s="29" t="s">
        <v>96</v>
      </c>
      <c r="AG46" s="30"/>
      <c r="AH46" s="30"/>
      <c r="AI46" s="30"/>
      <c r="AJ46" s="30"/>
      <c r="AK46" s="30"/>
      <c r="AL46" s="30"/>
      <c r="AM46" s="30"/>
      <c r="AN46" s="30"/>
      <c r="AO46" s="67"/>
      <c r="AP46" s="29" t="s">
        <v>96</v>
      </c>
      <c r="AQ46" s="30"/>
      <c r="AR46" s="30"/>
      <c r="AS46" s="30"/>
      <c r="AT46" s="30"/>
      <c r="AU46" s="30"/>
      <c r="AV46" s="30"/>
      <c r="AW46" s="30"/>
      <c r="AX46" s="30"/>
      <c r="AY46" s="67"/>
      <c r="AZ46" s="29" t="s">
        <v>96</v>
      </c>
      <c r="BA46" s="30"/>
      <c r="BB46" s="30"/>
      <c r="BC46" s="30"/>
      <c r="BD46" s="30"/>
      <c r="BE46" s="30"/>
      <c r="BF46" s="30"/>
      <c r="BG46" s="30"/>
      <c r="BH46" s="30"/>
      <c r="BI46" s="67"/>
      <c r="BJ46" s="29" t="s">
        <v>96</v>
      </c>
      <c r="BK46" s="30"/>
      <c r="BL46" s="30"/>
      <c r="BM46" s="30"/>
      <c r="BN46" s="30"/>
      <c r="BO46" s="30"/>
      <c r="BP46" s="30"/>
      <c r="BQ46" s="30"/>
      <c r="BR46" s="30"/>
      <c r="BS46" s="67"/>
      <c r="BT46" s="29" t="s">
        <v>96</v>
      </c>
      <c r="BU46" s="30"/>
      <c r="BV46" s="30"/>
      <c r="BW46" s="30"/>
      <c r="BX46" s="30"/>
      <c r="BY46" s="30"/>
      <c r="BZ46" s="30"/>
      <c r="CA46" s="30"/>
      <c r="CB46" s="30"/>
      <c r="CC46" s="30"/>
      <c r="CD46" s="29" t="s">
        <v>96</v>
      </c>
      <c r="CE46" s="30"/>
      <c r="CF46" s="30"/>
      <c r="CG46" s="30"/>
      <c r="CH46" s="30"/>
      <c r="CI46" s="30"/>
      <c r="CJ46" s="30"/>
      <c r="CK46" s="30"/>
      <c r="CL46" s="30"/>
      <c r="CM46" s="67"/>
    </row>
    <row r="47" spans="1:99" customFormat="1" ht="27.75" customHeight="1">
      <c r="A47" s="29"/>
      <c r="B47" s="90" t="s">
        <v>100</v>
      </c>
      <c r="C47" s="90"/>
      <c r="D47" s="90"/>
      <c r="E47" s="90"/>
      <c r="F47" s="90"/>
      <c r="G47" s="90"/>
      <c r="H47" s="90"/>
      <c r="I47" s="90"/>
      <c r="J47" s="90"/>
      <c r="K47" s="114"/>
      <c r="L47" s="105" t="s">
        <v>100</v>
      </c>
      <c r="M47" s="90"/>
      <c r="N47" s="90"/>
      <c r="O47" s="90"/>
      <c r="P47" s="90"/>
      <c r="Q47" s="90"/>
      <c r="R47" s="90"/>
      <c r="S47" s="90"/>
      <c r="T47" s="90"/>
      <c r="U47" s="114"/>
      <c r="V47" s="105" t="s">
        <v>100</v>
      </c>
      <c r="W47" s="90"/>
      <c r="X47" s="90"/>
      <c r="Y47" s="90"/>
      <c r="Z47" s="90"/>
      <c r="AA47" s="90"/>
      <c r="AB47" s="90"/>
      <c r="AC47" s="90"/>
      <c r="AD47" s="90"/>
      <c r="AE47" s="114"/>
      <c r="AF47" s="105" t="s">
        <v>100</v>
      </c>
      <c r="AG47" s="90"/>
      <c r="AH47" s="90"/>
      <c r="AI47" s="90"/>
      <c r="AJ47" s="90"/>
      <c r="AK47" s="90"/>
      <c r="AL47" s="90"/>
      <c r="AM47" s="90"/>
      <c r="AN47" s="90"/>
      <c r="AO47" s="114"/>
      <c r="AP47" s="105" t="s">
        <v>100</v>
      </c>
      <c r="AQ47" s="90"/>
      <c r="AR47" s="90"/>
      <c r="AS47" s="90"/>
      <c r="AT47" s="90"/>
      <c r="AU47" s="90"/>
      <c r="AV47" s="90"/>
      <c r="AW47" s="90"/>
      <c r="AX47" s="90"/>
      <c r="AY47" s="114"/>
      <c r="AZ47" s="105" t="s">
        <v>100</v>
      </c>
      <c r="BA47" s="90"/>
      <c r="BB47" s="90"/>
      <c r="BC47" s="90"/>
      <c r="BD47" s="90"/>
      <c r="BE47" s="90"/>
      <c r="BF47" s="90"/>
      <c r="BG47" s="90"/>
      <c r="BH47" s="90"/>
      <c r="BI47" s="114"/>
      <c r="BJ47" s="105" t="s">
        <v>100</v>
      </c>
      <c r="BK47" s="90"/>
      <c r="BL47" s="90"/>
      <c r="BM47" s="90"/>
      <c r="BN47" s="90"/>
      <c r="BO47" s="90"/>
      <c r="BP47" s="90"/>
      <c r="BQ47" s="90"/>
      <c r="BR47" s="90"/>
      <c r="BS47" s="114"/>
      <c r="BT47" s="105" t="s">
        <v>100</v>
      </c>
      <c r="BU47" s="90"/>
      <c r="BV47" s="90"/>
      <c r="BW47" s="90"/>
      <c r="BX47" s="90"/>
      <c r="BY47" s="90"/>
      <c r="BZ47" s="90"/>
      <c r="CA47" s="90"/>
      <c r="CB47" s="90"/>
      <c r="CC47" s="90"/>
      <c r="CD47" s="105" t="s">
        <v>100</v>
      </c>
      <c r="CE47" s="90"/>
      <c r="CF47" s="90"/>
      <c r="CG47" s="90"/>
      <c r="CH47" s="90"/>
      <c r="CI47" s="90"/>
      <c r="CJ47" s="90"/>
      <c r="CK47" s="90"/>
      <c r="CL47" s="90"/>
      <c r="CM47" s="114"/>
    </row>
    <row r="48" spans="1:99" customFormat="1" ht="25.5" customHeight="1">
      <c r="A48" s="29"/>
      <c r="B48" s="107" t="s">
        <v>108</v>
      </c>
      <c r="C48" s="107"/>
      <c r="D48" s="107"/>
      <c r="E48" s="107"/>
      <c r="F48" s="107"/>
      <c r="G48" s="107"/>
      <c r="H48" s="107"/>
      <c r="I48" s="107"/>
      <c r="J48" s="107"/>
      <c r="K48" s="192"/>
      <c r="L48" s="105" t="s">
        <v>109</v>
      </c>
      <c r="M48" s="90"/>
      <c r="N48" s="90"/>
      <c r="O48" s="90"/>
      <c r="P48" s="90"/>
      <c r="Q48" s="90"/>
      <c r="R48" s="90"/>
      <c r="S48" s="88"/>
      <c r="T48" s="88"/>
      <c r="U48" s="89"/>
      <c r="V48" s="105" t="s">
        <v>109</v>
      </c>
      <c r="W48" s="90"/>
      <c r="X48" s="90"/>
      <c r="Y48" s="90"/>
      <c r="Z48" s="90"/>
      <c r="AA48" s="90"/>
      <c r="AB48" s="90"/>
      <c r="AC48" s="88"/>
      <c r="AD48" s="88"/>
      <c r="AE48" s="89"/>
      <c r="AF48" s="105" t="s">
        <v>109</v>
      </c>
      <c r="AG48" s="90"/>
      <c r="AH48" s="90"/>
      <c r="AI48" s="90"/>
      <c r="AJ48" s="90"/>
      <c r="AK48" s="90"/>
      <c r="AL48" s="90"/>
      <c r="AM48" s="88"/>
      <c r="AN48" s="88"/>
      <c r="AO48" s="89"/>
      <c r="AP48" s="105" t="s">
        <v>109</v>
      </c>
      <c r="AQ48" s="90"/>
      <c r="AR48" s="90"/>
      <c r="AS48" s="90"/>
      <c r="AT48" s="90"/>
      <c r="AU48" s="90"/>
      <c r="AV48" s="90"/>
      <c r="AW48" s="88"/>
      <c r="AX48" s="88"/>
      <c r="AY48" s="89"/>
      <c r="AZ48" s="105" t="s">
        <v>109</v>
      </c>
      <c r="BA48" s="90"/>
      <c r="BB48" s="90"/>
      <c r="BC48" s="90"/>
      <c r="BD48" s="90"/>
      <c r="BE48" s="90"/>
      <c r="BF48" s="90"/>
      <c r="BG48" s="88"/>
      <c r="BH48" s="88"/>
      <c r="BI48" s="89"/>
      <c r="BJ48" s="106" t="s">
        <v>109</v>
      </c>
      <c r="BK48" s="107"/>
      <c r="BL48" s="107"/>
      <c r="BM48" s="107"/>
      <c r="BN48" s="107"/>
      <c r="BO48" s="107"/>
      <c r="BP48" s="107"/>
      <c r="BQ48" s="107"/>
      <c r="BR48" s="107"/>
      <c r="BS48" s="192"/>
      <c r="BT48" s="105" t="s">
        <v>109</v>
      </c>
      <c r="BU48" s="90"/>
      <c r="BV48" s="90"/>
      <c r="BW48" s="90"/>
      <c r="BX48" s="90"/>
      <c r="BY48" s="90"/>
      <c r="BZ48" s="90"/>
      <c r="CA48" s="88"/>
      <c r="CB48" s="88"/>
      <c r="CC48" s="88"/>
      <c r="CD48" s="90" t="s">
        <v>109</v>
      </c>
      <c r="CE48" s="90"/>
      <c r="CF48" s="90"/>
      <c r="CG48" s="90"/>
      <c r="CH48" s="90"/>
      <c r="CI48" s="90"/>
      <c r="CJ48" s="90"/>
      <c r="CK48" s="88"/>
      <c r="CL48" s="88"/>
      <c r="CM48" s="89"/>
    </row>
    <row r="49" spans="1:91" customFormat="1" thickBot="1">
      <c r="A49" s="6"/>
      <c r="B49" s="7" t="s">
        <v>102</v>
      </c>
      <c r="C49" s="7"/>
      <c r="D49" s="7"/>
      <c r="E49" s="7"/>
      <c r="F49" s="7"/>
      <c r="G49" s="7"/>
      <c r="H49" s="7"/>
      <c r="I49" s="7"/>
      <c r="J49" s="7"/>
      <c r="K49" s="8"/>
      <c r="L49" s="6" t="s">
        <v>102</v>
      </c>
      <c r="M49" s="7"/>
      <c r="N49" s="7"/>
      <c r="O49" s="7"/>
      <c r="P49" s="7"/>
      <c r="Q49" s="7"/>
      <c r="R49" s="7"/>
      <c r="S49" s="7"/>
      <c r="T49" s="7"/>
      <c r="U49" s="8"/>
      <c r="V49" s="6" t="s">
        <v>102</v>
      </c>
      <c r="W49" s="7"/>
      <c r="X49" s="7"/>
      <c r="Y49" s="7"/>
      <c r="Z49" s="7"/>
      <c r="AA49" s="7"/>
      <c r="AB49" s="7"/>
      <c r="AC49" s="7"/>
      <c r="AD49" s="7"/>
      <c r="AE49" s="8"/>
      <c r="AF49" s="6" t="s">
        <v>102</v>
      </c>
      <c r="AG49" s="7"/>
      <c r="AH49" s="7"/>
      <c r="AI49" s="7"/>
      <c r="AJ49" s="7"/>
      <c r="AK49" s="7"/>
      <c r="AL49" s="7"/>
      <c r="AM49" s="7"/>
      <c r="AN49" s="7"/>
      <c r="AO49" s="8"/>
      <c r="AP49" s="6" t="s">
        <v>102</v>
      </c>
      <c r="AQ49" s="7"/>
      <c r="AR49" s="7"/>
      <c r="AS49" s="7"/>
      <c r="AT49" s="7"/>
      <c r="AU49" s="7"/>
      <c r="AV49" s="7"/>
      <c r="AW49" s="7"/>
      <c r="AX49" s="7"/>
      <c r="AY49" s="8"/>
      <c r="AZ49" s="6" t="s">
        <v>102</v>
      </c>
      <c r="BA49" s="7"/>
      <c r="BB49" s="7"/>
      <c r="BC49" s="7"/>
      <c r="BD49" s="7"/>
      <c r="BE49" s="7"/>
      <c r="BF49" s="7"/>
      <c r="BG49" s="7"/>
      <c r="BH49" s="7"/>
      <c r="BI49" s="8"/>
      <c r="BJ49" s="6" t="s">
        <v>102</v>
      </c>
      <c r="BK49" s="7"/>
      <c r="BL49" s="7"/>
      <c r="BM49" s="7"/>
      <c r="BN49" s="7"/>
      <c r="BO49" s="7"/>
      <c r="BP49" s="7"/>
      <c r="BQ49" s="7"/>
      <c r="BR49" s="7"/>
      <c r="BS49" s="8"/>
      <c r="BT49" s="6" t="s">
        <v>102</v>
      </c>
      <c r="BU49" s="7"/>
      <c r="BV49" s="7"/>
      <c r="BW49" s="7"/>
      <c r="BX49" s="7"/>
      <c r="BY49" s="7"/>
      <c r="BZ49" s="7"/>
      <c r="CA49" s="7"/>
      <c r="CB49" s="7"/>
      <c r="CC49" s="7"/>
      <c r="CD49" s="6" t="s">
        <v>102</v>
      </c>
      <c r="CE49" s="7"/>
      <c r="CF49" s="7"/>
      <c r="CG49" s="7"/>
      <c r="CH49" s="7"/>
      <c r="CI49" s="7"/>
      <c r="CJ49" s="7"/>
      <c r="CK49" s="7"/>
      <c r="CL49" s="7"/>
      <c r="CM49" s="8"/>
    </row>
  </sheetData>
  <mergeCells count="119">
    <mergeCell ref="A2:K2"/>
    <mergeCell ref="CL4:CM4"/>
    <mergeCell ref="CL5:CM5"/>
    <mergeCell ref="AX4:AY4"/>
    <mergeCell ref="AX5:AY5"/>
    <mergeCell ref="BH4:BI4"/>
    <mergeCell ref="BH5:BI5"/>
    <mergeCell ref="BR4:BS4"/>
    <mergeCell ref="BR5:BS5"/>
    <mergeCell ref="BT5:BU5"/>
    <mergeCell ref="BV4:BW4"/>
    <mergeCell ref="CD4:CE4"/>
    <mergeCell ref="CF4:CG4"/>
    <mergeCell ref="BX4:BY4"/>
    <mergeCell ref="BT4:BU4"/>
    <mergeCell ref="BP4:BQ4"/>
    <mergeCell ref="BP5:BQ5"/>
    <mergeCell ref="BZ4:CA4"/>
    <mergeCell ref="BZ5:CA5"/>
    <mergeCell ref="CJ4:CK4"/>
    <mergeCell ref="CJ5:CK5"/>
    <mergeCell ref="CD47:CM47"/>
    <mergeCell ref="BJ45:BS45"/>
    <mergeCell ref="BJ47:BS47"/>
    <mergeCell ref="BT45:CC45"/>
    <mergeCell ref="BT47:CC47"/>
    <mergeCell ref="BJ48:BS48"/>
    <mergeCell ref="BT48:BZ48"/>
    <mergeCell ref="CD48:CJ48"/>
    <mergeCell ref="CD45:CM45"/>
    <mergeCell ref="AF45:AO45"/>
    <mergeCell ref="AF47:AO47"/>
    <mergeCell ref="V48:AB48"/>
    <mergeCell ref="AF48:AL48"/>
    <mergeCell ref="AP45:AY45"/>
    <mergeCell ref="AP47:AY47"/>
    <mergeCell ref="AZ45:BI45"/>
    <mergeCell ref="AZ47:BI47"/>
    <mergeCell ref="AP48:AV48"/>
    <mergeCell ref="AZ48:BF48"/>
    <mergeCell ref="B45:K45"/>
    <mergeCell ref="B47:K47"/>
    <mergeCell ref="L45:U45"/>
    <mergeCell ref="L47:U47"/>
    <mergeCell ref="B48:K48"/>
    <mergeCell ref="L48:R48"/>
    <mergeCell ref="V45:AE45"/>
    <mergeCell ref="V47:AE47"/>
    <mergeCell ref="B4:C4"/>
    <mergeCell ref="D4:E4"/>
    <mergeCell ref="L4:M4"/>
    <mergeCell ref="F4:G4"/>
    <mergeCell ref="AJ4:AK4"/>
    <mergeCell ref="AT4:AU4"/>
    <mergeCell ref="BD4:BE4"/>
    <mergeCell ref="BB4:BC4"/>
    <mergeCell ref="BN4:BO4"/>
    <mergeCell ref="BJ4:BK4"/>
    <mergeCell ref="Z4:AA4"/>
    <mergeCell ref="BL4:BM4"/>
    <mergeCell ref="AZ4:BA4"/>
    <mergeCell ref="AF4:AG4"/>
    <mergeCell ref="AH4:AI4"/>
    <mergeCell ref="AP4:AQ4"/>
    <mergeCell ref="AR4:AS4"/>
    <mergeCell ref="N4:O4"/>
    <mergeCell ref="P4:Q4"/>
    <mergeCell ref="BF4:BG4"/>
    <mergeCell ref="H4:I4"/>
    <mergeCell ref="R4:S4"/>
    <mergeCell ref="AB4:AC4"/>
    <mergeCell ref="AL4:AM4"/>
    <mergeCell ref="A5:A6"/>
    <mergeCell ref="B5:C5"/>
    <mergeCell ref="D5:E5"/>
    <mergeCell ref="L5:M5"/>
    <mergeCell ref="F5:G5"/>
    <mergeCell ref="AR5:AS5"/>
    <mergeCell ref="AZ5:BA5"/>
    <mergeCell ref="AJ5:AK5"/>
    <mergeCell ref="Z5:AA5"/>
    <mergeCell ref="N5:O5"/>
    <mergeCell ref="P5:Q5"/>
    <mergeCell ref="V5:W5"/>
    <mergeCell ref="X5:Y5"/>
    <mergeCell ref="H5:I5"/>
    <mergeCell ref="R5:S5"/>
    <mergeCell ref="AB5:AC5"/>
    <mergeCell ref="AL5:AM5"/>
    <mergeCell ref="AV5:AW5"/>
    <mergeCell ref="J4:K4"/>
    <mergeCell ref="J5:K5"/>
    <mergeCell ref="T4:U4"/>
    <mergeCell ref="T5:U5"/>
    <mergeCell ref="AD4:AE4"/>
    <mergeCell ref="AD5:AE5"/>
    <mergeCell ref="AN4:AO4"/>
    <mergeCell ref="AN5:AO5"/>
    <mergeCell ref="AT5:AU5"/>
    <mergeCell ref="V4:W4"/>
    <mergeCell ref="X4:Y4"/>
    <mergeCell ref="AF5:AG5"/>
    <mergeCell ref="AH5:AI5"/>
    <mergeCell ref="AP5:AQ5"/>
    <mergeCell ref="BD5:BE5"/>
    <mergeCell ref="BB5:BC5"/>
    <mergeCell ref="BN5:BO5"/>
    <mergeCell ref="BL5:BM5"/>
    <mergeCell ref="BJ5:BK5"/>
    <mergeCell ref="BF5:BG5"/>
    <mergeCell ref="AV4:AW4"/>
    <mergeCell ref="BX5:BY5"/>
    <mergeCell ref="CH4:CI4"/>
    <mergeCell ref="CH5:CI5"/>
    <mergeCell ref="BV5:BW5"/>
    <mergeCell ref="CD5:CE5"/>
    <mergeCell ref="CF5:CG5"/>
    <mergeCell ref="CB4:CC4"/>
    <mergeCell ref="CB5:CC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3" orientation="landscape" r:id="rId1"/>
  <colBreaks count="8" manualBreakCount="8">
    <brk id="11" max="1048575" man="1"/>
    <brk id="21" max="48" man="1"/>
    <brk id="31" max="1048575" man="1"/>
    <brk id="41" max="48" man="1"/>
    <brk id="51" max="1048575" man="1"/>
    <brk id="61" max="48" man="1"/>
    <brk id="71" max="1048575" man="1"/>
    <brk id="81" max="49" man="1"/>
  </colBreaks>
  <ignoredErrors>
    <ignoredError sqref="B44:F44 L44:Q44 V44:Z44 AF44:AJ44 AP44:AT44 AZ44:BD44 BJ44:BN44 BT44:BX44 CE44:CH44 BZ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E48"/>
  <sheetViews>
    <sheetView tabSelected="1" view="pageBreakPreview" topLeftCell="K1" zoomScaleSheetLayoutView="100" workbookViewId="0">
      <selection activeCell="R10" sqref="R10"/>
    </sheetView>
  </sheetViews>
  <sheetFormatPr defaultRowHeight="15"/>
  <cols>
    <col min="1" max="1" width="23.5703125" customWidth="1"/>
    <col min="2" max="2" width="15" customWidth="1"/>
    <col min="3" max="3" width="13.85546875" customWidth="1"/>
    <col min="4" max="5" width="13.28515625" customWidth="1"/>
    <col min="6" max="6" width="14" customWidth="1"/>
    <col min="7" max="9" width="9.28515625" customWidth="1"/>
    <col min="10" max="10" width="11.5703125" customWidth="1"/>
    <col min="11" max="11" width="12.5703125" customWidth="1"/>
    <col min="12" max="12" width="16.85546875" customWidth="1"/>
    <col min="13" max="13" width="13.28515625" customWidth="1"/>
    <col min="14" max="15" width="14.5703125" customWidth="1"/>
    <col min="16" max="16" width="14.7109375" customWidth="1"/>
    <col min="17" max="17" width="13.85546875" customWidth="1"/>
    <col min="18" max="18" width="13.5703125" customWidth="1"/>
    <col min="19" max="20" width="16.42578125" customWidth="1"/>
    <col min="21" max="21" width="13.85546875" customWidth="1"/>
    <col min="22" max="26" width="9.28515625" customWidth="1"/>
    <col min="27" max="27" width="14.28515625" customWidth="1"/>
    <col min="28" max="28" width="13.85546875" customWidth="1"/>
    <col min="29" max="30" width="12.28515625" customWidth="1"/>
    <col min="31" max="31" width="14.140625" customWidth="1"/>
  </cols>
  <sheetData>
    <row r="1" spans="1:31" s="73" customFormat="1" ht="22.5">
      <c r="A1" s="72"/>
      <c r="B1" s="272" t="s">
        <v>106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4"/>
      <c r="Q1" s="275" t="s">
        <v>106</v>
      </c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4"/>
    </row>
    <row r="2" spans="1:31" s="71" customFormat="1" ht="18.75">
      <c r="A2" s="70"/>
      <c r="B2" s="108" t="s">
        <v>83</v>
      </c>
      <c r="C2" s="109"/>
      <c r="D2" s="109"/>
      <c r="E2" s="109"/>
      <c r="F2" s="109"/>
      <c r="G2" s="68"/>
      <c r="H2" s="68"/>
      <c r="I2" s="68"/>
      <c r="J2" s="68"/>
      <c r="K2" s="68"/>
      <c r="L2" s="68"/>
      <c r="M2" s="68"/>
      <c r="N2" s="68"/>
      <c r="O2" s="68"/>
      <c r="P2" s="69"/>
      <c r="Q2" s="112" t="s">
        <v>83</v>
      </c>
      <c r="R2" s="109"/>
      <c r="S2" s="109"/>
      <c r="T2" s="109"/>
      <c r="U2" s="109"/>
      <c r="V2" s="68"/>
      <c r="W2" s="68"/>
      <c r="X2" s="68"/>
      <c r="Y2" s="68"/>
      <c r="Z2" s="68"/>
      <c r="AA2" s="68"/>
      <c r="AB2" s="68"/>
      <c r="AC2" s="68"/>
      <c r="AD2" s="68"/>
      <c r="AE2" s="69"/>
    </row>
    <row r="3" spans="1:31">
      <c r="A3" s="38"/>
      <c r="B3" s="110"/>
      <c r="C3" s="111"/>
      <c r="D3" s="111"/>
      <c r="E3" s="111"/>
      <c r="F3" s="232"/>
      <c r="G3" s="230"/>
      <c r="H3" s="17"/>
      <c r="I3" s="17"/>
      <c r="J3" s="17"/>
      <c r="K3" s="15"/>
      <c r="L3" s="16"/>
      <c r="M3" s="17"/>
      <c r="N3" s="17"/>
      <c r="O3" s="17"/>
      <c r="P3" s="39"/>
      <c r="Q3" s="113"/>
      <c r="R3" s="111"/>
      <c r="S3" s="111"/>
      <c r="T3" s="111"/>
      <c r="U3" s="111"/>
      <c r="V3" s="16"/>
      <c r="W3" s="17"/>
      <c r="X3" s="17"/>
      <c r="Y3" s="17"/>
      <c r="Z3" s="15"/>
      <c r="AA3" s="16"/>
      <c r="AB3" s="17"/>
      <c r="AC3" s="17"/>
      <c r="AD3" s="17"/>
      <c r="AE3" s="39"/>
    </row>
    <row r="4" spans="1:31" s="22" customFormat="1" ht="18.75" customHeight="1">
      <c r="A4" s="24"/>
      <c r="B4" s="225" t="s">
        <v>23</v>
      </c>
      <c r="C4" s="220" t="s">
        <v>24</v>
      </c>
      <c r="D4" s="226" t="s">
        <v>25</v>
      </c>
      <c r="E4" s="207" t="s">
        <v>112</v>
      </c>
      <c r="F4" s="207" t="s">
        <v>110</v>
      </c>
      <c r="G4" s="207" t="s">
        <v>23</v>
      </c>
      <c r="H4" s="228" t="s">
        <v>24</v>
      </c>
      <c r="I4" s="228" t="s">
        <v>25</v>
      </c>
      <c r="J4" s="207" t="s">
        <v>112</v>
      </c>
      <c r="K4" s="208" t="s">
        <v>110</v>
      </c>
      <c r="L4" s="229" t="s">
        <v>23</v>
      </c>
      <c r="M4" s="228" t="s">
        <v>24</v>
      </c>
      <c r="N4" s="228" t="s">
        <v>25</v>
      </c>
      <c r="O4" s="207" t="s">
        <v>112</v>
      </c>
      <c r="P4" s="210" t="s">
        <v>110</v>
      </c>
      <c r="Q4" s="234" t="s">
        <v>23</v>
      </c>
      <c r="R4" s="228" t="s">
        <v>24</v>
      </c>
      <c r="S4" s="228" t="s">
        <v>25</v>
      </c>
      <c r="T4" s="207" t="s">
        <v>112</v>
      </c>
      <c r="U4" s="207" t="s">
        <v>110</v>
      </c>
      <c r="V4" s="229" t="s">
        <v>23</v>
      </c>
      <c r="W4" s="228" t="s">
        <v>24</v>
      </c>
      <c r="X4" s="228" t="s">
        <v>25</v>
      </c>
      <c r="Y4" s="207" t="s">
        <v>112</v>
      </c>
      <c r="Z4" s="207" t="s">
        <v>110</v>
      </c>
      <c r="AA4" s="229" t="s">
        <v>23</v>
      </c>
      <c r="AB4" s="228" t="s">
        <v>24</v>
      </c>
      <c r="AC4" s="228" t="s">
        <v>25</v>
      </c>
      <c r="AD4" s="207" t="s">
        <v>112</v>
      </c>
      <c r="AE4" s="210" t="s">
        <v>110</v>
      </c>
    </row>
    <row r="5" spans="1:31">
      <c r="A5" s="101" t="s">
        <v>28</v>
      </c>
      <c r="B5" s="231" t="s">
        <v>74</v>
      </c>
      <c r="C5" s="115"/>
      <c r="D5" s="115"/>
      <c r="E5" s="115"/>
      <c r="F5" s="116"/>
      <c r="G5" s="231" t="s">
        <v>75</v>
      </c>
      <c r="H5" s="115"/>
      <c r="I5" s="115"/>
      <c r="J5" s="115"/>
      <c r="K5" s="116"/>
      <c r="L5" s="231" t="s">
        <v>76</v>
      </c>
      <c r="M5" s="115"/>
      <c r="N5" s="115"/>
      <c r="O5" s="115"/>
      <c r="P5" s="117"/>
      <c r="Q5" s="233" t="s">
        <v>77</v>
      </c>
      <c r="R5" s="115"/>
      <c r="S5" s="115"/>
      <c r="T5" s="115"/>
      <c r="U5" s="116"/>
      <c r="V5" s="231" t="s">
        <v>78</v>
      </c>
      <c r="W5" s="115"/>
      <c r="X5" s="115"/>
      <c r="Y5" s="115"/>
      <c r="Z5" s="116"/>
      <c r="AA5" s="231" t="s">
        <v>79</v>
      </c>
      <c r="AB5" s="115"/>
      <c r="AC5" s="115"/>
      <c r="AD5" s="115"/>
      <c r="AE5" s="117"/>
    </row>
    <row r="6" spans="1:31">
      <c r="A6" s="102"/>
      <c r="B6" s="213"/>
      <c r="C6" s="214"/>
      <c r="D6" s="214"/>
      <c r="E6" s="214"/>
      <c r="F6" s="215"/>
      <c r="G6" s="216"/>
      <c r="H6" s="217"/>
      <c r="I6" s="217"/>
      <c r="J6" s="217"/>
      <c r="K6" s="215"/>
      <c r="L6" s="216"/>
      <c r="M6" s="217"/>
      <c r="N6" s="217"/>
      <c r="O6" s="217"/>
      <c r="P6" s="218"/>
      <c r="Q6" s="219"/>
      <c r="R6" s="217"/>
      <c r="S6" s="217"/>
      <c r="T6" s="217"/>
      <c r="U6" s="215"/>
      <c r="V6" s="216"/>
      <c r="W6" s="217"/>
      <c r="X6" s="217"/>
      <c r="Y6" s="217"/>
      <c r="Z6" s="215"/>
      <c r="AA6" s="216"/>
      <c r="AB6" s="217"/>
      <c r="AC6" s="217"/>
      <c r="AD6" s="217"/>
      <c r="AE6" s="218"/>
    </row>
    <row r="7" spans="1:31" ht="15.75">
      <c r="A7" s="59">
        <v>1</v>
      </c>
      <c r="B7" s="220">
        <v>2</v>
      </c>
      <c r="C7" s="220">
        <v>3</v>
      </c>
      <c r="D7" s="220">
        <v>4</v>
      </c>
      <c r="E7" s="220">
        <v>5</v>
      </c>
      <c r="F7" s="227">
        <v>6</v>
      </c>
      <c r="G7" s="220">
        <v>7</v>
      </c>
      <c r="H7" s="220">
        <v>8</v>
      </c>
      <c r="I7" s="220">
        <v>9</v>
      </c>
      <c r="J7" s="220">
        <v>10</v>
      </c>
      <c r="K7" s="220">
        <v>11</v>
      </c>
      <c r="L7" s="220">
        <v>12</v>
      </c>
      <c r="M7" s="220">
        <v>13</v>
      </c>
      <c r="N7" s="220">
        <v>14</v>
      </c>
      <c r="O7" s="220">
        <v>15</v>
      </c>
      <c r="P7" s="220">
        <v>16</v>
      </c>
      <c r="Q7" s="220">
        <v>17</v>
      </c>
      <c r="R7" s="220">
        <v>18</v>
      </c>
      <c r="S7" s="220">
        <v>19</v>
      </c>
      <c r="T7" s="220">
        <v>20</v>
      </c>
      <c r="U7" s="227">
        <v>21</v>
      </c>
      <c r="V7" s="220">
        <v>22</v>
      </c>
      <c r="W7" s="220">
        <v>23</v>
      </c>
      <c r="X7" s="220">
        <v>24</v>
      </c>
      <c r="Y7" s="220">
        <v>25</v>
      </c>
      <c r="Z7" s="227">
        <v>26</v>
      </c>
      <c r="AA7" s="220">
        <v>27</v>
      </c>
      <c r="AB7" s="220">
        <v>28</v>
      </c>
      <c r="AC7" s="220">
        <v>29</v>
      </c>
      <c r="AD7" s="220">
        <v>30</v>
      </c>
      <c r="AE7" s="220">
        <v>31</v>
      </c>
    </row>
    <row r="8" spans="1:31" ht="31.5">
      <c r="A8" s="25" t="s">
        <v>38</v>
      </c>
      <c r="B8" s="170">
        <v>0</v>
      </c>
      <c r="C8" s="170">
        <v>0</v>
      </c>
      <c r="D8" s="170">
        <v>0</v>
      </c>
      <c r="E8" s="170">
        <v>0</v>
      </c>
      <c r="F8" s="221">
        <v>0</v>
      </c>
      <c r="G8" s="171">
        <v>0</v>
      </c>
      <c r="H8" s="170">
        <v>0</v>
      </c>
      <c r="I8" s="170">
        <v>0</v>
      </c>
      <c r="J8" s="170">
        <v>0</v>
      </c>
      <c r="K8" s="221">
        <v>0</v>
      </c>
      <c r="L8" s="171">
        <v>0</v>
      </c>
      <c r="M8" s="170">
        <v>0</v>
      </c>
      <c r="N8" s="170">
        <v>0</v>
      </c>
      <c r="O8" s="170">
        <v>0</v>
      </c>
      <c r="P8" s="188">
        <v>0</v>
      </c>
      <c r="Q8" s="196">
        <v>117</v>
      </c>
      <c r="R8" s="170">
        <v>117</v>
      </c>
      <c r="S8" s="170">
        <v>117</v>
      </c>
      <c r="T8" s="170">
        <v>0</v>
      </c>
      <c r="U8" s="221">
        <v>0</v>
      </c>
      <c r="V8" s="171" t="s">
        <v>26</v>
      </c>
      <c r="W8" s="170" t="s">
        <v>26</v>
      </c>
      <c r="X8" s="170">
        <v>0</v>
      </c>
      <c r="Y8" s="170">
        <v>0</v>
      </c>
      <c r="Z8" s="221">
        <v>0</v>
      </c>
      <c r="AA8" s="173">
        <f t="shared" ref="AA8:AA43" si="0">SUM(B8,G8,L8,Q8,V8)</f>
        <v>117</v>
      </c>
      <c r="AB8" s="175">
        <f t="shared" ref="AB8:AB43" si="1">SUM(C8,H8,M8,R8,W8)</f>
        <v>117</v>
      </c>
      <c r="AC8" s="175">
        <f t="shared" ref="AC8:AC44" si="2">D8+I8+S8+X8</f>
        <v>117</v>
      </c>
      <c r="AD8" s="175">
        <f>E8+J8+O8+T8+Y8</f>
        <v>0</v>
      </c>
      <c r="AE8" s="202">
        <f>F8+K8+P8+U8+Z8</f>
        <v>0</v>
      </c>
    </row>
    <row r="9" spans="1:31" ht="15.75">
      <c r="A9" s="26" t="s">
        <v>39</v>
      </c>
      <c r="B9" s="176">
        <v>69407</v>
      </c>
      <c r="C9" s="176">
        <v>80295</v>
      </c>
      <c r="D9" s="176">
        <v>84091</v>
      </c>
      <c r="E9" s="176">
        <v>62358</v>
      </c>
      <c r="F9" s="222">
        <v>67109</v>
      </c>
      <c r="G9" s="177">
        <v>0</v>
      </c>
      <c r="H9" s="176">
        <v>0</v>
      </c>
      <c r="I9" s="176">
        <v>0</v>
      </c>
      <c r="J9" s="176">
        <v>378</v>
      </c>
      <c r="K9" s="222">
        <v>571</v>
      </c>
      <c r="L9" s="177">
        <v>23179</v>
      </c>
      <c r="M9" s="176">
        <v>44423</v>
      </c>
      <c r="N9" s="176">
        <v>43897</v>
      </c>
      <c r="O9" s="176">
        <v>26974</v>
      </c>
      <c r="P9" s="189">
        <v>21255</v>
      </c>
      <c r="Q9" s="197">
        <v>12075</v>
      </c>
      <c r="R9" s="176">
        <v>20506</v>
      </c>
      <c r="S9" s="176">
        <v>19975</v>
      </c>
      <c r="T9" s="176">
        <v>11198</v>
      </c>
      <c r="U9" s="222">
        <v>10318</v>
      </c>
      <c r="V9" s="177" t="s">
        <v>26</v>
      </c>
      <c r="W9" s="176" t="s">
        <v>26</v>
      </c>
      <c r="X9" s="176">
        <v>0</v>
      </c>
      <c r="Y9" s="176">
        <v>0</v>
      </c>
      <c r="Z9" s="222">
        <v>0</v>
      </c>
      <c r="AA9" s="179">
        <f t="shared" si="0"/>
        <v>104661</v>
      </c>
      <c r="AB9" s="181">
        <f t="shared" si="1"/>
        <v>145224</v>
      </c>
      <c r="AC9" s="181">
        <f t="shared" si="2"/>
        <v>104066</v>
      </c>
      <c r="AD9" s="181">
        <f t="shared" ref="AD9:AD44" si="3">E9+J9+O9+T9+Y9</f>
        <v>100908</v>
      </c>
      <c r="AE9" s="203">
        <f t="shared" ref="AE9:AE44" si="4">F9+K9+P9+U9+Z9</f>
        <v>99253</v>
      </c>
    </row>
    <row r="10" spans="1:31" ht="15.75">
      <c r="A10" s="26" t="s">
        <v>40</v>
      </c>
      <c r="B10" s="170">
        <v>440</v>
      </c>
      <c r="C10" s="170">
        <v>440</v>
      </c>
      <c r="D10" s="170">
        <v>828</v>
      </c>
      <c r="E10" s="170">
        <v>914</v>
      </c>
      <c r="F10" s="221">
        <v>327</v>
      </c>
      <c r="G10" s="171">
        <v>0</v>
      </c>
      <c r="H10" s="170">
        <v>0</v>
      </c>
      <c r="I10" s="170">
        <v>0</v>
      </c>
      <c r="J10" s="170">
        <v>0</v>
      </c>
      <c r="K10" s="221">
        <v>0</v>
      </c>
      <c r="L10" s="171">
        <v>0</v>
      </c>
      <c r="M10" s="170">
        <v>0</v>
      </c>
      <c r="N10" s="170">
        <v>0</v>
      </c>
      <c r="O10" s="170">
        <v>0</v>
      </c>
      <c r="P10" s="188">
        <v>0</v>
      </c>
      <c r="Q10" s="196">
        <v>88</v>
      </c>
      <c r="R10" s="170">
        <v>88</v>
      </c>
      <c r="S10" s="170">
        <v>88</v>
      </c>
      <c r="T10" s="170">
        <v>0</v>
      </c>
      <c r="U10" s="221">
        <v>56</v>
      </c>
      <c r="V10" s="171" t="s">
        <v>26</v>
      </c>
      <c r="W10" s="170" t="s">
        <v>26</v>
      </c>
      <c r="X10" s="170">
        <v>0</v>
      </c>
      <c r="Y10" s="170">
        <v>0</v>
      </c>
      <c r="Z10" s="221">
        <v>0</v>
      </c>
      <c r="AA10" s="173">
        <f t="shared" si="0"/>
        <v>528</v>
      </c>
      <c r="AB10" s="175">
        <f t="shared" si="1"/>
        <v>528</v>
      </c>
      <c r="AC10" s="175">
        <f t="shared" si="2"/>
        <v>916</v>
      </c>
      <c r="AD10" s="175">
        <f t="shared" si="3"/>
        <v>914</v>
      </c>
      <c r="AE10" s="202">
        <f t="shared" si="4"/>
        <v>383</v>
      </c>
    </row>
    <row r="11" spans="1:31" ht="15.75">
      <c r="A11" s="26" t="s">
        <v>41</v>
      </c>
      <c r="B11" s="176">
        <v>0</v>
      </c>
      <c r="C11" s="176">
        <v>1558</v>
      </c>
      <c r="D11" s="176">
        <v>1605</v>
      </c>
      <c r="E11" s="176">
        <v>4649</v>
      </c>
      <c r="F11" s="222">
        <v>5432</v>
      </c>
      <c r="G11" s="177">
        <v>0</v>
      </c>
      <c r="H11" s="176">
        <v>0</v>
      </c>
      <c r="I11" s="176">
        <v>0</v>
      </c>
      <c r="J11" s="176">
        <v>135</v>
      </c>
      <c r="K11" s="222">
        <v>136</v>
      </c>
      <c r="L11" s="177">
        <v>1692</v>
      </c>
      <c r="M11" s="176">
        <v>1692</v>
      </c>
      <c r="N11" s="176">
        <v>1725</v>
      </c>
      <c r="O11" s="176">
        <v>814</v>
      </c>
      <c r="P11" s="189">
        <v>452</v>
      </c>
      <c r="Q11" s="197">
        <v>2968</v>
      </c>
      <c r="R11" s="176">
        <v>2455</v>
      </c>
      <c r="S11" s="176">
        <v>2033</v>
      </c>
      <c r="T11" s="176">
        <v>3505</v>
      </c>
      <c r="U11" s="222">
        <v>3629</v>
      </c>
      <c r="V11" s="177" t="s">
        <v>26</v>
      </c>
      <c r="W11" s="176" t="s">
        <v>26</v>
      </c>
      <c r="X11" s="176">
        <v>0</v>
      </c>
      <c r="Y11" s="176">
        <v>0</v>
      </c>
      <c r="Z11" s="222">
        <v>0</v>
      </c>
      <c r="AA11" s="179">
        <f t="shared" si="0"/>
        <v>4660</v>
      </c>
      <c r="AB11" s="181">
        <f t="shared" si="1"/>
        <v>5705</v>
      </c>
      <c r="AC11" s="181">
        <f t="shared" si="2"/>
        <v>3638</v>
      </c>
      <c r="AD11" s="181">
        <f t="shared" si="3"/>
        <v>9103</v>
      </c>
      <c r="AE11" s="203">
        <f t="shared" si="4"/>
        <v>9649</v>
      </c>
    </row>
    <row r="12" spans="1:31" ht="15.75">
      <c r="A12" s="26" t="s">
        <v>42</v>
      </c>
      <c r="B12" s="170">
        <v>10533</v>
      </c>
      <c r="C12" s="170">
        <v>8892</v>
      </c>
      <c r="D12" s="170">
        <v>7967</v>
      </c>
      <c r="E12" s="170">
        <v>8351</v>
      </c>
      <c r="F12" s="221">
        <v>11720</v>
      </c>
      <c r="G12" s="171">
        <v>84</v>
      </c>
      <c r="H12" s="170">
        <v>96</v>
      </c>
      <c r="I12" s="170">
        <v>91</v>
      </c>
      <c r="J12" s="170">
        <v>282</v>
      </c>
      <c r="K12" s="221">
        <v>278</v>
      </c>
      <c r="L12" s="171">
        <v>1387</v>
      </c>
      <c r="M12" s="170">
        <v>1647</v>
      </c>
      <c r="N12" s="170">
        <v>1829</v>
      </c>
      <c r="O12" s="170">
        <v>2751</v>
      </c>
      <c r="P12" s="188">
        <v>3240</v>
      </c>
      <c r="Q12" s="196">
        <v>2457</v>
      </c>
      <c r="R12" s="170">
        <v>2151</v>
      </c>
      <c r="S12" s="170">
        <v>2528</v>
      </c>
      <c r="T12" s="170">
        <v>4726</v>
      </c>
      <c r="U12" s="221">
        <v>5150</v>
      </c>
      <c r="V12" s="171" t="s">
        <v>26</v>
      </c>
      <c r="W12" s="170">
        <v>509</v>
      </c>
      <c r="X12" s="170">
        <v>479</v>
      </c>
      <c r="Y12" s="170">
        <v>650</v>
      </c>
      <c r="Z12" s="221">
        <v>587</v>
      </c>
      <c r="AA12" s="173">
        <f t="shared" si="0"/>
        <v>14461</v>
      </c>
      <c r="AB12" s="175">
        <f t="shared" si="1"/>
        <v>13295</v>
      </c>
      <c r="AC12" s="175">
        <f t="shared" si="2"/>
        <v>11065</v>
      </c>
      <c r="AD12" s="175">
        <f t="shared" si="3"/>
        <v>16760</v>
      </c>
      <c r="AE12" s="202">
        <f t="shared" si="4"/>
        <v>20975</v>
      </c>
    </row>
    <row r="13" spans="1:31" ht="15.75">
      <c r="A13" s="26" t="s">
        <v>43</v>
      </c>
      <c r="B13" s="176">
        <v>489</v>
      </c>
      <c r="C13" s="176">
        <v>479</v>
      </c>
      <c r="D13" s="176">
        <v>479</v>
      </c>
      <c r="E13" s="176">
        <v>2044</v>
      </c>
      <c r="F13" s="222">
        <v>1941</v>
      </c>
      <c r="G13" s="177">
        <v>0</v>
      </c>
      <c r="H13" s="176">
        <v>0</v>
      </c>
      <c r="I13" s="176">
        <v>0</v>
      </c>
      <c r="J13" s="176">
        <v>0</v>
      </c>
      <c r="K13" s="222">
        <v>0</v>
      </c>
      <c r="L13" s="177">
        <v>0</v>
      </c>
      <c r="M13" s="176">
        <v>0</v>
      </c>
      <c r="N13" s="176">
        <v>0</v>
      </c>
      <c r="O13" s="176">
        <v>0</v>
      </c>
      <c r="P13" s="189">
        <v>0</v>
      </c>
      <c r="Q13" s="197">
        <v>93</v>
      </c>
      <c r="R13" s="176">
        <v>189</v>
      </c>
      <c r="S13" s="176">
        <v>196</v>
      </c>
      <c r="T13" s="176">
        <v>289</v>
      </c>
      <c r="U13" s="222">
        <v>343</v>
      </c>
      <c r="V13" s="177" t="s">
        <v>26</v>
      </c>
      <c r="W13" s="176" t="s">
        <v>26</v>
      </c>
      <c r="X13" s="176">
        <v>0</v>
      </c>
      <c r="Y13" s="176">
        <v>0</v>
      </c>
      <c r="Z13" s="222">
        <v>0</v>
      </c>
      <c r="AA13" s="179">
        <f t="shared" si="0"/>
        <v>582</v>
      </c>
      <c r="AB13" s="181">
        <f t="shared" si="1"/>
        <v>668</v>
      </c>
      <c r="AC13" s="181">
        <f t="shared" si="2"/>
        <v>675</v>
      </c>
      <c r="AD13" s="181">
        <f t="shared" si="3"/>
        <v>2333</v>
      </c>
      <c r="AE13" s="203">
        <f t="shared" si="4"/>
        <v>2284</v>
      </c>
    </row>
    <row r="14" spans="1:31" ht="15.75">
      <c r="A14" s="26" t="s">
        <v>44</v>
      </c>
      <c r="B14" s="170">
        <v>9290</v>
      </c>
      <c r="C14" s="170">
        <v>0</v>
      </c>
      <c r="D14" s="170">
        <v>0</v>
      </c>
      <c r="E14" s="170">
        <v>0</v>
      </c>
      <c r="F14" s="221">
        <v>56</v>
      </c>
      <c r="G14" s="171">
        <v>381</v>
      </c>
      <c r="H14" s="170">
        <v>0</v>
      </c>
      <c r="I14" s="170">
        <v>311</v>
      </c>
      <c r="J14" s="170">
        <v>59</v>
      </c>
      <c r="K14" s="221">
        <v>59</v>
      </c>
      <c r="L14" s="171">
        <v>0</v>
      </c>
      <c r="M14" s="170">
        <v>21</v>
      </c>
      <c r="N14" s="170">
        <v>20</v>
      </c>
      <c r="O14" s="170">
        <v>127</v>
      </c>
      <c r="P14" s="188">
        <v>684</v>
      </c>
      <c r="Q14" s="196">
        <v>4568</v>
      </c>
      <c r="R14" s="170">
        <v>5391</v>
      </c>
      <c r="S14" s="170">
        <v>5318</v>
      </c>
      <c r="T14" s="170">
        <v>5568</v>
      </c>
      <c r="U14" s="221">
        <v>4972</v>
      </c>
      <c r="V14" s="171" t="s">
        <v>26</v>
      </c>
      <c r="W14" s="170">
        <v>119</v>
      </c>
      <c r="X14" s="170">
        <v>165</v>
      </c>
      <c r="Y14" s="170">
        <v>235</v>
      </c>
      <c r="Z14" s="221">
        <v>254</v>
      </c>
      <c r="AA14" s="173">
        <f t="shared" si="0"/>
        <v>14239</v>
      </c>
      <c r="AB14" s="175">
        <f t="shared" si="1"/>
        <v>5531</v>
      </c>
      <c r="AC14" s="175">
        <f t="shared" si="2"/>
        <v>5794</v>
      </c>
      <c r="AD14" s="175">
        <f t="shared" si="3"/>
        <v>5989</v>
      </c>
      <c r="AE14" s="202">
        <f t="shared" si="4"/>
        <v>6025</v>
      </c>
    </row>
    <row r="15" spans="1:31" ht="15.75">
      <c r="A15" s="26" t="s">
        <v>45</v>
      </c>
      <c r="B15" s="176">
        <v>609</v>
      </c>
      <c r="C15" s="176">
        <v>633</v>
      </c>
      <c r="D15" s="176">
        <v>0</v>
      </c>
      <c r="E15" s="176">
        <v>0</v>
      </c>
      <c r="F15" s="222">
        <v>0</v>
      </c>
      <c r="G15" s="177">
        <v>0</v>
      </c>
      <c r="H15" s="176">
        <v>0</v>
      </c>
      <c r="I15" s="176">
        <v>0</v>
      </c>
      <c r="J15" s="176">
        <v>0</v>
      </c>
      <c r="K15" s="222">
        <v>0</v>
      </c>
      <c r="L15" s="177">
        <v>57</v>
      </c>
      <c r="M15" s="176">
        <v>0</v>
      </c>
      <c r="N15" s="176">
        <v>57</v>
      </c>
      <c r="O15" s="176">
        <v>0</v>
      </c>
      <c r="P15" s="189">
        <v>0</v>
      </c>
      <c r="Q15" s="197">
        <v>0</v>
      </c>
      <c r="R15" s="176">
        <v>0</v>
      </c>
      <c r="S15" s="176">
        <v>0</v>
      </c>
      <c r="T15" s="176">
        <v>0</v>
      </c>
      <c r="U15" s="222">
        <v>0</v>
      </c>
      <c r="V15" s="177" t="s">
        <v>26</v>
      </c>
      <c r="W15" s="176" t="s">
        <v>26</v>
      </c>
      <c r="X15" s="176">
        <v>0</v>
      </c>
      <c r="Y15" s="176">
        <v>117</v>
      </c>
      <c r="Z15" s="222">
        <v>111</v>
      </c>
      <c r="AA15" s="179">
        <f t="shared" si="0"/>
        <v>666</v>
      </c>
      <c r="AB15" s="181">
        <f t="shared" si="1"/>
        <v>633</v>
      </c>
      <c r="AC15" s="181">
        <f t="shared" si="2"/>
        <v>0</v>
      </c>
      <c r="AD15" s="181">
        <f t="shared" si="3"/>
        <v>117</v>
      </c>
      <c r="AE15" s="203">
        <f t="shared" si="4"/>
        <v>111</v>
      </c>
    </row>
    <row r="16" spans="1:31" ht="15.75">
      <c r="A16" s="26" t="s">
        <v>46</v>
      </c>
      <c r="B16" s="170">
        <v>666</v>
      </c>
      <c r="C16" s="170">
        <v>788</v>
      </c>
      <c r="D16" s="170">
        <v>945</v>
      </c>
      <c r="E16" s="170"/>
      <c r="F16" s="221"/>
      <c r="G16" s="171">
        <v>0</v>
      </c>
      <c r="H16" s="170">
        <v>0</v>
      </c>
      <c r="I16" s="170">
        <v>0</v>
      </c>
      <c r="J16" s="170">
        <v>0</v>
      </c>
      <c r="K16" s="221">
        <v>0</v>
      </c>
      <c r="L16" s="171">
        <v>0</v>
      </c>
      <c r="M16" s="170">
        <v>0</v>
      </c>
      <c r="N16" s="170">
        <v>0</v>
      </c>
      <c r="O16" s="170">
        <v>0</v>
      </c>
      <c r="P16" s="188">
        <v>0</v>
      </c>
      <c r="Q16" s="196">
        <v>83</v>
      </c>
      <c r="R16" s="170">
        <v>0</v>
      </c>
      <c r="S16" s="170">
        <v>0</v>
      </c>
      <c r="T16" s="170">
        <v>0</v>
      </c>
      <c r="U16" s="221">
        <v>73</v>
      </c>
      <c r="V16" s="171" t="s">
        <v>26</v>
      </c>
      <c r="W16" s="170" t="s">
        <v>26</v>
      </c>
      <c r="X16" s="170">
        <v>0</v>
      </c>
      <c r="Y16" s="170">
        <v>0</v>
      </c>
      <c r="Z16" s="221">
        <v>0</v>
      </c>
      <c r="AA16" s="173">
        <f t="shared" si="0"/>
        <v>749</v>
      </c>
      <c r="AB16" s="175">
        <f t="shared" si="1"/>
        <v>788</v>
      </c>
      <c r="AC16" s="175">
        <f t="shared" si="2"/>
        <v>945</v>
      </c>
      <c r="AD16" s="175">
        <f t="shared" si="3"/>
        <v>0</v>
      </c>
      <c r="AE16" s="202">
        <f t="shared" si="4"/>
        <v>73</v>
      </c>
    </row>
    <row r="17" spans="1:31" ht="15.75">
      <c r="A17" s="26" t="s">
        <v>47</v>
      </c>
      <c r="B17" s="176">
        <v>14041</v>
      </c>
      <c r="C17" s="176">
        <v>16952</v>
      </c>
      <c r="D17" s="176">
        <v>17684</v>
      </c>
      <c r="E17" s="176">
        <v>16343</v>
      </c>
      <c r="F17" s="222">
        <v>14617</v>
      </c>
      <c r="G17" s="177">
        <v>217</v>
      </c>
      <c r="H17" s="176">
        <v>390</v>
      </c>
      <c r="I17" s="176">
        <v>413</v>
      </c>
      <c r="J17" s="176">
        <v>2677</v>
      </c>
      <c r="K17" s="222">
        <v>2693</v>
      </c>
      <c r="L17" s="177">
        <v>2548</v>
      </c>
      <c r="M17" s="176">
        <v>2306</v>
      </c>
      <c r="N17" s="176">
        <v>2444</v>
      </c>
      <c r="O17" s="176">
        <v>2484</v>
      </c>
      <c r="P17" s="189">
        <v>2489</v>
      </c>
      <c r="Q17" s="197">
        <v>507</v>
      </c>
      <c r="R17" s="176">
        <v>3676</v>
      </c>
      <c r="S17" s="176">
        <v>4052</v>
      </c>
      <c r="T17" s="176">
        <v>4231</v>
      </c>
      <c r="U17" s="222">
        <v>4362</v>
      </c>
      <c r="V17" s="177" t="s">
        <v>26</v>
      </c>
      <c r="W17" s="176" t="s">
        <v>26</v>
      </c>
      <c r="X17" s="176">
        <v>0</v>
      </c>
      <c r="Y17" s="176">
        <v>55</v>
      </c>
      <c r="Z17" s="222">
        <v>62</v>
      </c>
      <c r="AA17" s="179">
        <f t="shared" si="0"/>
        <v>17313</v>
      </c>
      <c r="AB17" s="181">
        <f t="shared" si="1"/>
        <v>23324</v>
      </c>
      <c r="AC17" s="181">
        <f t="shared" si="2"/>
        <v>22149</v>
      </c>
      <c r="AD17" s="181">
        <f t="shared" si="3"/>
        <v>25790</v>
      </c>
      <c r="AE17" s="203">
        <f t="shared" si="4"/>
        <v>24223</v>
      </c>
    </row>
    <row r="18" spans="1:31" ht="15.75">
      <c r="A18" s="26" t="s">
        <v>48</v>
      </c>
      <c r="B18" s="170">
        <v>2319</v>
      </c>
      <c r="C18" s="170">
        <v>2319</v>
      </c>
      <c r="D18" s="170">
        <v>2492</v>
      </c>
      <c r="E18" s="170">
        <v>3276</v>
      </c>
      <c r="F18" s="221">
        <v>6307</v>
      </c>
      <c r="G18" s="171">
        <v>0</v>
      </c>
      <c r="H18" s="170">
        <v>0</v>
      </c>
      <c r="I18" s="170">
        <v>0</v>
      </c>
      <c r="J18" s="170">
        <v>671</v>
      </c>
      <c r="K18" s="221">
        <v>696</v>
      </c>
      <c r="L18" s="171">
        <v>0</v>
      </c>
      <c r="M18" s="170">
        <v>0</v>
      </c>
      <c r="N18" s="170">
        <v>0</v>
      </c>
      <c r="O18" s="170">
        <v>0</v>
      </c>
      <c r="P18" s="188">
        <v>0</v>
      </c>
      <c r="Q18" s="196">
        <v>207</v>
      </c>
      <c r="R18" s="170">
        <v>209</v>
      </c>
      <c r="S18" s="170">
        <v>229</v>
      </c>
      <c r="T18" s="170">
        <v>199</v>
      </c>
      <c r="U18" s="221">
        <v>187</v>
      </c>
      <c r="V18" s="171" t="s">
        <v>26</v>
      </c>
      <c r="W18" s="170" t="s">
        <v>26</v>
      </c>
      <c r="X18" s="170">
        <v>0</v>
      </c>
      <c r="Y18" s="170">
        <v>0</v>
      </c>
      <c r="Z18" s="221">
        <v>0</v>
      </c>
      <c r="AA18" s="173">
        <f t="shared" si="0"/>
        <v>2526</v>
      </c>
      <c r="AB18" s="175">
        <f t="shared" si="1"/>
        <v>2528</v>
      </c>
      <c r="AC18" s="175">
        <f t="shared" si="2"/>
        <v>2721</v>
      </c>
      <c r="AD18" s="175">
        <f t="shared" si="3"/>
        <v>4146</v>
      </c>
      <c r="AE18" s="202">
        <f t="shared" si="4"/>
        <v>7190</v>
      </c>
    </row>
    <row r="19" spans="1:31" ht="15.75">
      <c r="A19" s="26" t="s">
        <v>49</v>
      </c>
      <c r="B19" s="176">
        <v>29862</v>
      </c>
      <c r="C19" s="176">
        <v>324</v>
      </c>
      <c r="D19" s="176">
        <v>0</v>
      </c>
      <c r="E19" s="176">
        <v>346</v>
      </c>
      <c r="F19" s="222">
        <v>349</v>
      </c>
      <c r="G19" s="177">
        <v>1066</v>
      </c>
      <c r="H19" s="176">
        <v>1589</v>
      </c>
      <c r="I19" s="176">
        <v>1313</v>
      </c>
      <c r="J19" s="176">
        <v>1668</v>
      </c>
      <c r="K19" s="222">
        <v>2204</v>
      </c>
      <c r="L19" s="177">
        <v>3901</v>
      </c>
      <c r="M19" s="176">
        <v>3481</v>
      </c>
      <c r="N19" s="176">
        <v>4060</v>
      </c>
      <c r="O19" s="176">
        <v>7227</v>
      </c>
      <c r="P19" s="189">
        <v>10541</v>
      </c>
      <c r="Q19" s="197">
        <v>31421</v>
      </c>
      <c r="R19" s="176">
        <v>14215</v>
      </c>
      <c r="S19" s="176">
        <v>9811</v>
      </c>
      <c r="T19" s="176">
        <v>6385</v>
      </c>
      <c r="U19" s="222">
        <v>5249</v>
      </c>
      <c r="V19" s="177" t="s">
        <v>26</v>
      </c>
      <c r="W19" s="176">
        <v>2052</v>
      </c>
      <c r="X19" s="176">
        <v>2082</v>
      </c>
      <c r="Y19" s="176">
        <v>2214</v>
      </c>
      <c r="Z19" s="222">
        <v>2245</v>
      </c>
      <c r="AA19" s="179">
        <f t="shared" si="0"/>
        <v>66250</v>
      </c>
      <c r="AB19" s="181">
        <f t="shared" si="1"/>
        <v>21661</v>
      </c>
      <c r="AC19" s="181">
        <f t="shared" si="2"/>
        <v>13206</v>
      </c>
      <c r="AD19" s="181">
        <f t="shared" si="3"/>
        <v>17840</v>
      </c>
      <c r="AE19" s="203">
        <f t="shared" si="4"/>
        <v>20588</v>
      </c>
    </row>
    <row r="20" spans="1:31" ht="15.75">
      <c r="A20" s="26" t="s">
        <v>50</v>
      </c>
      <c r="B20" s="170">
        <v>67084</v>
      </c>
      <c r="C20" s="170">
        <v>71291</v>
      </c>
      <c r="D20" s="170">
        <v>73321</v>
      </c>
      <c r="E20" s="170">
        <v>63724</v>
      </c>
      <c r="F20" s="221">
        <v>64591</v>
      </c>
      <c r="G20" s="171">
        <v>216</v>
      </c>
      <c r="H20" s="170">
        <v>168</v>
      </c>
      <c r="I20" s="170">
        <v>168</v>
      </c>
      <c r="J20" s="170">
        <v>400</v>
      </c>
      <c r="K20" s="221">
        <v>630</v>
      </c>
      <c r="L20" s="171">
        <v>0</v>
      </c>
      <c r="M20" s="170">
        <v>450</v>
      </c>
      <c r="N20" s="170">
        <v>440</v>
      </c>
      <c r="O20" s="170">
        <v>775</v>
      </c>
      <c r="P20" s="188">
        <v>1664</v>
      </c>
      <c r="Q20" s="196">
        <v>3625</v>
      </c>
      <c r="R20" s="170">
        <v>3853</v>
      </c>
      <c r="S20" s="170">
        <v>3820</v>
      </c>
      <c r="T20" s="170">
        <v>2553</v>
      </c>
      <c r="U20" s="221">
        <v>1770</v>
      </c>
      <c r="V20" s="171" t="s">
        <v>26</v>
      </c>
      <c r="W20" s="170">
        <v>246</v>
      </c>
      <c r="X20" s="170">
        <v>125</v>
      </c>
      <c r="Y20" s="170">
        <v>544</v>
      </c>
      <c r="Z20" s="221">
        <v>592</v>
      </c>
      <c r="AA20" s="173">
        <f t="shared" si="0"/>
        <v>70925</v>
      </c>
      <c r="AB20" s="175">
        <f t="shared" si="1"/>
        <v>76008</v>
      </c>
      <c r="AC20" s="175">
        <f t="shared" si="2"/>
        <v>77434</v>
      </c>
      <c r="AD20" s="175">
        <f t="shared" si="3"/>
        <v>67996</v>
      </c>
      <c r="AE20" s="202">
        <f t="shared" si="4"/>
        <v>69247</v>
      </c>
    </row>
    <row r="21" spans="1:31" ht="15.75">
      <c r="A21" s="26" t="s">
        <v>51</v>
      </c>
      <c r="B21" s="176">
        <v>10322</v>
      </c>
      <c r="C21" s="176">
        <v>12314</v>
      </c>
      <c r="D21" s="176">
        <v>13249</v>
      </c>
      <c r="E21" s="176">
        <v>12542</v>
      </c>
      <c r="F21" s="222">
        <v>10412</v>
      </c>
      <c r="G21" s="177">
        <v>0</v>
      </c>
      <c r="H21" s="176">
        <v>0</v>
      </c>
      <c r="I21" s="176">
        <v>0</v>
      </c>
      <c r="J21" s="176">
        <v>0</v>
      </c>
      <c r="K21" s="222">
        <v>0</v>
      </c>
      <c r="L21" s="177">
        <v>654</v>
      </c>
      <c r="M21" s="176">
        <v>1157</v>
      </c>
      <c r="N21" s="176">
        <v>1363</v>
      </c>
      <c r="O21" s="176">
        <v>2369</v>
      </c>
      <c r="P21" s="189">
        <v>2404</v>
      </c>
      <c r="Q21" s="197">
        <v>1992</v>
      </c>
      <c r="R21" s="176">
        <v>1783</v>
      </c>
      <c r="S21" s="176">
        <v>2086</v>
      </c>
      <c r="T21" s="176">
        <v>1923</v>
      </c>
      <c r="U21" s="222">
        <v>3595</v>
      </c>
      <c r="V21" s="177" t="s">
        <v>26</v>
      </c>
      <c r="W21" s="176" t="s">
        <v>26</v>
      </c>
      <c r="X21" s="176">
        <v>0</v>
      </c>
      <c r="Y21" s="176">
        <v>0</v>
      </c>
      <c r="Z21" s="222">
        <v>871</v>
      </c>
      <c r="AA21" s="179">
        <f t="shared" si="0"/>
        <v>12968</v>
      </c>
      <c r="AB21" s="181">
        <f t="shared" si="1"/>
        <v>15254</v>
      </c>
      <c r="AC21" s="181">
        <f t="shared" si="2"/>
        <v>15335</v>
      </c>
      <c r="AD21" s="181">
        <f t="shared" si="3"/>
        <v>16834</v>
      </c>
      <c r="AE21" s="203">
        <f t="shared" si="4"/>
        <v>17282</v>
      </c>
    </row>
    <row r="22" spans="1:31" ht="15.75">
      <c r="A22" s="26" t="s">
        <v>52</v>
      </c>
      <c r="B22" s="170">
        <v>0</v>
      </c>
      <c r="C22" s="170">
        <v>0</v>
      </c>
      <c r="D22" s="170">
        <v>0</v>
      </c>
      <c r="E22" s="170">
        <v>4566</v>
      </c>
      <c r="F22" s="221">
        <v>8189</v>
      </c>
      <c r="G22" s="171">
        <v>0</v>
      </c>
      <c r="H22" s="170">
        <v>0</v>
      </c>
      <c r="I22" s="170">
        <v>0</v>
      </c>
      <c r="J22" s="170">
        <v>0</v>
      </c>
      <c r="K22" s="221">
        <v>0</v>
      </c>
      <c r="L22" s="171">
        <v>0</v>
      </c>
      <c r="M22" s="170">
        <v>0</v>
      </c>
      <c r="N22" s="170">
        <v>0</v>
      </c>
      <c r="O22" s="170">
        <v>0</v>
      </c>
      <c r="P22" s="188">
        <v>1087</v>
      </c>
      <c r="Q22" s="196">
        <v>203</v>
      </c>
      <c r="R22" s="170">
        <v>170</v>
      </c>
      <c r="S22" s="170">
        <v>333</v>
      </c>
      <c r="T22" s="170">
        <v>197</v>
      </c>
      <c r="U22" s="221">
        <v>306</v>
      </c>
      <c r="V22" s="171" t="s">
        <v>26</v>
      </c>
      <c r="W22" s="170" t="s">
        <v>26</v>
      </c>
      <c r="X22" s="170">
        <v>0</v>
      </c>
      <c r="Y22" s="170">
        <v>0</v>
      </c>
      <c r="Z22" s="221">
        <v>0</v>
      </c>
      <c r="AA22" s="173">
        <f t="shared" si="0"/>
        <v>203</v>
      </c>
      <c r="AB22" s="175">
        <f t="shared" si="1"/>
        <v>170</v>
      </c>
      <c r="AC22" s="175">
        <f t="shared" si="2"/>
        <v>333</v>
      </c>
      <c r="AD22" s="175">
        <f t="shared" si="3"/>
        <v>4763</v>
      </c>
      <c r="AE22" s="202">
        <f t="shared" si="4"/>
        <v>9582</v>
      </c>
    </row>
    <row r="23" spans="1:31" ht="15.75">
      <c r="A23" s="26" t="s">
        <v>53</v>
      </c>
      <c r="B23" s="176">
        <v>0</v>
      </c>
      <c r="C23" s="176">
        <v>0</v>
      </c>
      <c r="D23" s="176">
        <v>0</v>
      </c>
      <c r="E23" s="176">
        <v>2698</v>
      </c>
      <c r="F23" s="222">
        <v>6773</v>
      </c>
      <c r="G23" s="177">
        <v>45</v>
      </c>
      <c r="H23" s="176">
        <v>0</v>
      </c>
      <c r="I23" s="176">
        <v>0</v>
      </c>
      <c r="J23" s="176">
        <v>1653</v>
      </c>
      <c r="K23" s="222">
        <v>1919</v>
      </c>
      <c r="L23" s="177">
        <v>0</v>
      </c>
      <c r="M23" s="176">
        <v>0</v>
      </c>
      <c r="N23" s="176">
        <v>0</v>
      </c>
      <c r="O23" s="176">
        <v>0</v>
      </c>
      <c r="P23" s="189">
        <v>50</v>
      </c>
      <c r="Q23" s="197">
        <v>0</v>
      </c>
      <c r="R23" s="176">
        <v>0</v>
      </c>
      <c r="S23" s="176">
        <v>0</v>
      </c>
      <c r="T23" s="176">
        <v>0</v>
      </c>
      <c r="U23" s="222">
        <v>0</v>
      </c>
      <c r="V23" s="177" t="s">
        <v>26</v>
      </c>
      <c r="W23" s="176">
        <v>109</v>
      </c>
      <c r="X23" s="176">
        <v>145</v>
      </c>
      <c r="Y23" s="176">
        <v>353</v>
      </c>
      <c r="Z23" s="222">
        <v>328</v>
      </c>
      <c r="AA23" s="179">
        <f t="shared" si="0"/>
        <v>45</v>
      </c>
      <c r="AB23" s="181">
        <f t="shared" si="1"/>
        <v>109</v>
      </c>
      <c r="AC23" s="181">
        <f t="shared" si="2"/>
        <v>145</v>
      </c>
      <c r="AD23" s="181">
        <f t="shared" si="3"/>
        <v>4704</v>
      </c>
      <c r="AE23" s="203">
        <f t="shared" si="4"/>
        <v>9070</v>
      </c>
    </row>
    <row r="24" spans="1:31" ht="15.75">
      <c r="A24" s="26" t="s">
        <v>54</v>
      </c>
      <c r="B24" s="170">
        <v>144424</v>
      </c>
      <c r="C24" s="170">
        <v>156072</v>
      </c>
      <c r="D24" s="170">
        <v>166794</v>
      </c>
      <c r="E24" s="170">
        <v>145782</v>
      </c>
      <c r="F24" s="221">
        <v>153226</v>
      </c>
      <c r="G24" s="171">
        <v>769</v>
      </c>
      <c r="H24" s="170">
        <v>2386</v>
      </c>
      <c r="I24" s="170">
        <v>2578</v>
      </c>
      <c r="J24" s="170">
        <v>3364</v>
      </c>
      <c r="K24" s="221">
        <v>3075</v>
      </c>
      <c r="L24" s="171">
        <v>41732</v>
      </c>
      <c r="M24" s="170">
        <v>48249</v>
      </c>
      <c r="N24" s="170">
        <v>45657</v>
      </c>
      <c r="O24" s="170">
        <v>43036</v>
      </c>
      <c r="P24" s="188">
        <v>43353</v>
      </c>
      <c r="Q24" s="196">
        <v>58133</v>
      </c>
      <c r="R24" s="170">
        <v>38076</v>
      </c>
      <c r="S24" s="170">
        <v>25588</v>
      </c>
      <c r="T24" s="170">
        <v>19057</v>
      </c>
      <c r="U24" s="221">
        <v>16898</v>
      </c>
      <c r="V24" s="171" t="s">
        <v>26</v>
      </c>
      <c r="W24" s="170">
        <v>1155</v>
      </c>
      <c r="X24" s="170">
        <v>1082</v>
      </c>
      <c r="Y24" s="170">
        <v>2240</v>
      </c>
      <c r="Z24" s="221">
        <v>2059</v>
      </c>
      <c r="AA24" s="173">
        <f t="shared" si="0"/>
        <v>245058</v>
      </c>
      <c r="AB24" s="175">
        <f t="shared" si="1"/>
        <v>245938</v>
      </c>
      <c r="AC24" s="175">
        <f t="shared" si="2"/>
        <v>196042</v>
      </c>
      <c r="AD24" s="175">
        <f t="shared" si="3"/>
        <v>213479</v>
      </c>
      <c r="AE24" s="202">
        <f t="shared" si="4"/>
        <v>218611</v>
      </c>
    </row>
    <row r="25" spans="1:31" ht="15.75">
      <c r="A25" s="26" t="s">
        <v>55</v>
      </c>
      <c r="B25" s="176">
        <v>34111</v>
      </c>
      <c r="C25" s="176">
        <v>38575</v>
      </c>
      <c r="D25" s="176">
        <v>39859</v>
      </c>
      <c r="E25" s="176">
        <v>40286</v>
      </c>
      <c r="F25" s="222">
        <v>42842</v>
      </c>
      <c r="G25" s="177">
        <v>632</v>
      </c>
      <c r="H25" s="176">
        <v>0</v>
      </c>
      <c r="I25" s="176">
        <v>0</v>
      </c>
      <c r="J25" s="176">
        <v>692</v>
      </c>
      <c r="K25" s="222">
        <v>596</v>
      </c>
      <c r="L25" s="177">
        <v>18288</v>
      </c>
      <c r="M25" s="176">
        <v>17223</v>
      </c>
      <c r="N25" s="176">
        <v>15281</v>
      </c>
      <c r="O25" s="176">
        <v>13378</v>
      </c>
      <c r="P25" s="189">
        <v>12709</v>
      </c>
      <c r="Q25" s="197">
        <v>9179</v>
      </c>
      <c r="R25" s="176">
        <v>9982</v>
      </c>
      <c r="S25" s="176">
        <v>9648</v>
      </c>
      <c r="T25" s="176">
        <v>5328</v>
      </c>
      <c r="U25" s="222">
        <v>5545</v>
      </c>
      <c r="V25" s="177" t="s">
        <v>26</v>
      </c>
      <c r="W25" s="176">
        <v>1472</v>
      </c>
      <c r="X25" s="176">
        <v>1472</v>
      </c>
      <c r="Y25" s="176">
        <v>1420</v>
      </c>
      <c r="Z25" s="222">
        <v>1255</v>
      </c>
      <c r="AA25" s="179">
        <f t="shared" si="0"/>
        <v>62210</v>
      </c>
      <c r="AB25" s="181">
        <f t="shared" si="1"/>
        <v>67252</v>
      </c>
      <c r="AC25" s="181">
        <f t="shared" si="2"/>
        <v>50979</v>
      </c>
      <c r="AD25" s="181">
        <f t="shared" si="3"/>
        <v>61104</v>
      </c>
      <c r="AE25" s="203">
        <f t="shared" si="4"/>
        <v>62947</v>
      </c>
    </row>
    <row r="26" spans="1:31" ht="15.75">
      <c r="A26" s="26" t="s">
        <v>56</v>
      </c>
      <c r="B26" s="170">
        <v>0</v>
      </c>
      <c r="C26" s="170">
        <v>0</v>
      </c>
      <c r="D26" s="170">
        <v>0</v>
      </c>
      <c r="E26" s="170">
        <v>0</v>
      </c>
      <c r="F26" s="221">
        <v>0</v>
      </c>
      <c r="G26" s="171">
        <v>0</v>
      </c>
      <c r="H26" s="170">
        <v>0</v>
      </c>
      <c r="I26" s="170">
        <v>0</v>
      </c>
      <c r="J26" s="170">
        <v>0</v>
      </c>
      <c r="K26" s="221">
        <v>0</v>
      </c>
      <c r="L26" s="171">
        <v>0</v>
      </c>
      <c r="M26" s="170">
        <v>0</v>
      </c>
      <c r="N26" s="170">
        <v>0</v>
      </c>
      <c r="O26" s="170">
        <v>0</v>
      </c>
      <c r="P26" s="188">
        <v>0</v>
      </c>
      <c r="Q26" s="196">
        <v>0</v>
      </c>
      <c r="R26" s="170">
        <v>0</v>
      </c>
      <c r="S26" s="170">
        <v>0</v>
      </c>
      <c r="T26" s="170">
        <v>0</v>
      </c>
      <c r="U26" s="221">
        <v>0</v>
      </c>
      <c r="V26" s="171" t="s">
        <v>26</v>
      </c>
      <c r="W26" s="170" t="s">
        <v>26</v>
      </c>
      <c r="X26" s="170">
        <v>0</v>
      </c>
      <c r="Y26" s="170">
        <v>0</v>
      </c>
      <c r="Z26" s="221">
        <v>0</v>
      </c>
      <c r="AA26" s="173">
        <f t="shared" si="0"/>
        <v>0</v>
      </c>
      <c r="AB26" s="175">
        <f t="shared" si="1"/>
        <v>0</v>
      </c>
      <c r="AC26" s="175">
        <f t="shared" si="2"/>
        <v>0</v>
      </c>
      <c r="AD26" s="175">
        <f t="shared" si="3"/>
        <v>0</v>
      </c>
      <c r="AE26" s="202">
        <f t="shared" si="4"/>
        <v>0</v>
      </c>
    </row>
    <row r="27" spans="1:31" ht="15.75">
      <c r="A27" s="26" t="s">
        <v>57</v>
      </c>
      <c r="B27" s="176">
        <v>0</v>
      </c>
      <c r="C27" s="176">
        <v>0</v>
      </c>
      <c r="D27" s="176">
        <v>0</v>
      </c>
      <c r="E27" s="176">
        <v>4837</v>
      </c>
      <c r="F27" s="222">
        <v>15979</v>
      </c>
      <c r="G27" s="177">
        <v>751</v>
      </c>
      <c r="H27" s="176">
        <v>20</v>
      </c>
      <c r="I27" s="176">
        <v>16</v>
      </c>
      <c r="J27" s="176">
        <v>316</v>
      </c>
      <c r="K27" s="222">
        <v>313</v>
      </c>
      <c r="L27" s="177">
        <v>4252</v>
      </c>
      <c r="M27" s="176">
        <v>3913</v>
      </c>
      <c r="N27" s="176">
        <v>3965</v>
      </c>
      <c r="O27" s="176">
        <v>1206</v>
      </c>
      <c r="P27" s="189">
        <v>9588</v>
      </c>
      <c r="Q27" s="197">
        <v>580</v>
      </c>
      <c r="R27" s="176">
        <v>1082</v>
      </c>
      <c r="S27" s="176">
        <v>1262</v>
      </c>
      <c r="T27" s="176">
        <v>1949</v>
      </c>
      <c r="U27" s="222">
        <v>3140</v>
      </c>
      <c r="V27" s="177" t="s">
        <v>26</v>
      </c>
      <c r="W27" s="176">
        <v>1136</v>
      </c>
      <c r="X27" s="176">
        <v>1361</v>
      </c>
      <c r="Y27" s="176">
        <v>1571</v>
      </c>
      <c r="Z27" s="222">
        <v>1611</v>
      </c>
      <c r="AA27" s="179">
        <f t="shared" si="0"/>
        <v>5583</v>
      </c>
      <c r="AB27" s="181">
        <f t="shared" si="1"/>
        <v>6151</v>
      </c>
      <c r="AC27" s="181">
        <f t="shared" si="2"/>
        <v>2639</v>
      </c>
      <c r="AD27" s="181">
        <f t="shared" si="3"/>
        <v>9879</v>
      </c>
      <c r="AE27" s="203">
        <f t="shared" si="4"/>
        <v>30631</v>
      </c>
    </row>
    <row r="28" spans="1:31" ht="15.75">
      <c r="A28" s="26" t="s">
        <v>58</v>
      </c>
      <c r="B28" s="170">
        <v>214686</v>
      </c>
      <c r="C28" s="170">
        <v>251135</v>
      </c>
      <c r="D28" s="170">
        <v>260328</v>
      </c>
      <c r="E28" s="170">
        <v>304548</v>
      </c>
      <c r="F28" s="221">
        <v>276125</v>
      </c>
      <c r="G28" s="171">
        <v>5450</v>
      </c>
      <c r="H28" s="170">
        <v>6574</v>
      </c>
      <c r="I28" s="170">
        <v>7602</v>
      </c>
      <c r="J28" s="170">
        <v>8795</v>
      </c>
      <c r="K28" s="221">
        <v>9543</v>
      </c>
      <c r="L28" s="171">
        <v>1148</v>
      </c>
      <c r="M28" s="170">
        <v>1372</v>
      </c>
      <c r="N28" s="170">
        <v>1459</v>
      </c>
      <c r="O28" s="170">
        <v>923</v>
      </c>
      <c r="P28" s="188">
        <v>3285</v>
      </c>
      <c r="Q28" s="196">
        <v>105672</v>
      </c>
      <c r="R28" s="170">
        <v>104222</v>
      </c>
      <c r="S28" s="170">
        <v>97591</v>
      </c>
      <c r="T28" s="170">
        <v>64318</v>
      </c>
      <c r="U28" s="221">
        <v>54636</v>
      </c>
      <c r="V28" s="171" t="s">
        <v>26</v>
      </c>
      <c r="W28" s="170" t="s">
        <v>26</v>
      </c>
      <c r="X28" s="170">
        <v>0</v>
      </c>
      <c r="Y28" s="170">
        <v>1648</v>
      </c>
      <c r="Z28" s="221">
        <v>1900</v>
      </c>
      <c r="AA28" s="173">
        <f t="shared" si="0"/>
        <v>326956</v>
      </c>
      <c r="AB28" s="175">
        <f t="shared" si="1"/>
        <v>363303</v>
      </c>
      <c r="AC28" s="175">
        <f t="shared" si="2"/>
        <v>365521</v>
      </c>
      <c r="AD28" s="175">
        <f t="shared" si="3"/>
        <v>380232</v>
      </c>
      <c r="AE28" s="202">
        <f t="shared" si="4"/>
        <v>345489</v>
      </c>
    </row>
    <row r="29" spans="1:31" ht="15.75">
      <c r="A29" s="26" t="s">
        <v>59</v>
      </c>
      <c r="B29" s="176">
        <v>0</v>
      </c>
      <c r="C29" s="176">
        <v>0</v>
      </c>
      <c r="D29" s="176">
        <v>0</v>
      </c>
      <c r="E29" s="176">
        <v>0</v>
      </c>
      <c r="F29" s="222">
        <v>0</v>
      </c>
      <c r="G29" s="177">
        <v>0</v>
      </c>
      <c r="H29" s="176">
        <v>0</v>
      </c>
      <c r="I29" s="176">
        <v>0</v>
      </c>
      <c r="J29" s="176">
        <v>0</v>
      </c>
      <c r="K29" s="222">
        <v>0</v>
      </c>
      <c r="L29" s="177">
        <v>0</v>
      </c>
      <c r="M29" s="176">
        <v>0</v>
      </c>
      <c r="N29" s="176">
        <v>0</v>
      </c>
      <c r="O29" s="176">
        <v>0</v>
      </c>
      <c r="P29" s="189">
        <v>0</v>
      </c>
      <c r="Q29" s="197">
        <v>0</v>
      </c>
      <c r="R29" s="176">
        <v>0</v>
      </c>
      <c r="S29" s="176">
        <v>0</v>
      </c>
      <c r="T29" s="176">
        <v>0</v>
      </c>
      <c r="U29" s="222">
        <v>0</v>
      </c>
      <c r="V29" s="177" t="s">
        <v>26</v>
      </c>
      <c r="W29" s="176" t="s">
        <v>26</v>
      </c>
      <c r="X29" s="176">
        <v>0</v>
      </c>
      <c r="Y29" s="176">
        <v>240</v>
      </c>
      <c r="Z29" s="222">
        <v>319</v>
      </c>
      <c r="AA29" s="179">
        <f t="shared" si="0"/>
        <v>0</v>
      </c>
      <c r="AB29" s="181">
        <f t="shared" si="1"/>
        <v>0</v>
      </c>
      <c r="AC29" s="181">
        <f t="shared" si="2"/>
        <v>0</v>
      </c>
      <c r="AD29" s="181">
        <f t="shared" si="3"/>
        <v>240</v>
      </c>
      <c r="AE29" s="203">
        <f t="shared" si="4"/>
        <v>319</v>
      </c>
    </row>
    <row r="30" spans="1:31" ht="15.75">
      <c r="A30" s="26" t="s">
        <v>60</v>
      </c>
      <c r="B30" s="170">
        <v>730</v>
      </c>
      <c r="C30" s="170">
        <v>730</v>
      </c>
      <c r="D30" s="170">
        <v>730</v>
      </c>
      <c r="E30" s="170">
        <v>186</v>
      </c>
      <c r="F30" s="221">
        <v>179</v>
      </c>
      <c r="G30" s="171">
        <v>64</v>
      </c>
      <c r="H30" s="170">
        <v>0</v>
      </c>
      <c r="I30" s="170">
        <v>0</v>
      </c>
      <c r="J30" s="170">
        <v>0</v>
      </c>
      <c r="K30" s="221">
        <v>0</v>
      </c>
      <c r="L30" s="171">
        <v>901</v>
      </c>
      <c r="M30" s="170">
        <v>1251</v>
      </c>
      <c r="N30" s="170">
        <v>1205</v>
      </c>
      <c r="O30" s="170">
        <v>730</v>
      </c>
      <c r="P30" s="188">
        <v>730</v>
      </c>
      <c r="Q30" s="196">
        <v>0</v>
      </c>
      <c r="R30" s="170">
        <v>0</v>
      </c>
      <c r="S30" s="170">
        <v>251</v>
      </c>
      <c r="T30" s="170">
        <v>662</v>
      </c>
      <c r="U30" s="221">
        <v>686</v>
      </c>
      <c r="V30" s="171" t="s">
        <v>26</v>
      </c>
      <c r="W30" s="170">
        <v>106</v>
      </c>
      <c r="X30" s="170">
        <v>143</v>
      </c>
      <c r="Y30" s="170">
        <v>154</v>
      </c>
      <c r="Z30" s="221">
        <v>263</v>
      </c>
      <c r="AA30" s="173">
        <f t="shared" si="0"/>
        <v>1695</v>
      </c>
      <c r="AB30" s="175">
        <f t="shared" si="1"/>
        <v>2087</v>
      </c>
      <c r="AC30" s="175">
        <f t="shared" si="2"/>
        <v>1124</v>
      </c>
      <c r="AD30" s="175">
        <f t="shared" si="3"/>
        <v>1732</v>
      </c>
      <c r="AE30" s="202">
        <f t="shared" si="4"/>
        <v>1858</v>
      </c>
    </row>
    <row r="31" spans="1:31" ht="15.75">
      <c r="A31" s="26" t="s">
        <v>61</v>
      </c>
      <c r="B31" s="176">
        <v>499</v>
      </c>
      <c r="C31" s="176">
        <v>465</v>
      </c>
      <c r="D31" s="176">
        <v>454</v>
      </c>
      <c r="E31" s="176">
        <v>421</v>
      </c>
      <c r="F31" s="222">
        <v>427</v>
      </c>
      <c r="G31" s="177">
        <v>0</v>
      </c>
      <c r="H31" s="176">
        <v>0</v>
      </c>
      <c r="I31" s="176">
        <v>0</v>
      </c>
      <c r="J31" s="176">
        <v>0</v>
      </c>
      <c r="K31" s="222">
        <v>0</v>
      </c>
      <c r="L31" s="177">
        <v>398</v>
      </c>
      <c r="M31" s="176">
        <v>373</v>
      </c>
      <c r="N31" s="176">
        <v>386</v>
      </c>
      <c r="O31" s="176">
        <v>398</v>
      </c>
      <c r="P31" s="189">
        <v>355</v>
      </c>
      <c r="Q31" s="197">
        <v>401</v>
      </c>
      <c r="R31" s="176">
        <v>446</v>
      </c>
      <c r="S31" s="176">
        <v>484</v>
      </c>
      <c r="T31" s="176">
        <v>564</v>
      </c>
      <c r="U31" s="222">
        <v>701</v>
      </c>
      <c r="V31" s="177" t="s">
        <v>26</v>
      </c>
      <c r="W31" s="176" t="s">
        <v>26</v>
      </c>
      <c r="X31" s="176">
        <v>0</v>
      </c>
      <c r="Y31" s="176">
        <v>0</v>
      </c>
      <c r="Z31" s="222">
        <v>0</v>
      </c>
      <c r="AA31" s="179">
        <f t="shared" si="0"/>
        <v>1298</v>
      </c>
      <c r="AB31" s="181">
        <f t="shared" si="1"/>
        <v>1284</v>
      </c>
      <c r="AC31" s="181">
        <f t="shared" si="2"/>
        <v>938</v>
      </c>
      <c r="AD31" s="181">
        <f t="shared" si="3"/>
        <v>1383</v>
      </c>
      <c r="AE31" s="203">
        <f t="shared" si="4"/>
        <v>1483</v>
      </c>
    </row>
    <row r="32" spans="1:31" ht="15.75">
      <c r="A32" s="26" t="s">
        <v>62</v>
      </c>
      <c r="B32" s="170">
        <v>389</v>
      </c>
      <c r="C32" s="170">
        <v>167</v>
      </c>
      <c r="D32" s="170">
        <v>316</v>
      </c>
      <c r="E32" s="170">
        <v>695</v>
      </c>
      <c r="F32" s="221">
        <v>857</v>
      </c>
      <c r="G32" s="171">
        <v>0</v>
      </c>
      <c r="H32" s="170">
        <v>0</v>
      </c>
      <c r="I32" s="170">
        <v>0</v>
      </c>
      <c r="J32" s="170">
        <v>0</v>
      </c>
      <c r="K32" s="221">
        <v>0</v>
      </c>
      <c r="L32" s="171">
        <v>0</v>
      </c>
      <c r="M32" s="170">
        <v>143</v>
      </c>
      <c r="N32" s="170">
        <v>143</v>
      </c>
      <c r="O32" s="170">
        <v>63</v>
      </c>
      <c r="P32" s="188">
        <v>220</v>
      </c>
      <c r="Q32" s="196">
        <v>217</v>
      </c>
      <c r="R32" s="170">
        <v>0</v>
      </c>
      <c r="S32" s="170">
        <v>217</v>
      </c>
      <c r="T32" s="170">
        <v>72</v>
      </c>
      <c r="U32" s="221">
        <v>344</v>
      </c>
      <c r="V32" s="171" t="s">
        <v>26</v>
      </c>
      <c r="W32" s="170" t="s">
        <v>26</v>
      </c>
      <c r="X32" s="170">
        <v>0</v>
      </c>
      <c r="Y32" s="170">
        <v>0</v>
      </c>
      <c r="Z32" s="221">
        <v>0</v>
      </c>
      <c r="AA32" s="173">
        <f t="shared" si="0"/>
        <v>606</v>
      </c>
      <c r="AB32" s="175">
        <f t="shared" si="1"/>
        <v>310</v>
      </c>
      <c r="AC32" s="175">
        <f t="shared" si="2"/>
        <v>533</v>
      </c>
      <c r="AD32" s="175">
        <f t="shared" si="3"/>
        <v>830</v>
      </c>
      <c r="AE32" s="202">
        <f t="shared" si="4"/>
        <v>1421</v>
      </c>
    </row>
    <row r="33" spans="1:31" ht="15.75">
      <c r="A33" s="26" t="s">
        <v>63</v>
      </c>
      <c r="B33" s="176">
        <v>72680</v>
      </c>
      <c r="C33" s="176">
        <v>64932</v>
      </c>
      <c r="D33" s="176">
        <v>55813</v>
      </c>
      <c r="E33" s="176">
        <v>63855</v>
      </c>
      <c r="F33" s="222">
        <v>71235</v>
      </c>
      <c r="G33" s="177">
        <v>0</v>
      </c>
      <c r="H33" s="176">
        <v>0</v>
      </c>
      <c r="I33" s="176">
        <v>0</v>
      </c>
      <c r="J33" s="176">
        <v>450</v>
      </c>
      <c r="K33" s="222">
        <v>473</v>
      </c>
      <c r="L33" s="177">
        <v>743</v>
      </c>
      <c r="M33" s="176">
        <v>859</v>
      </c>
      <c r="N33" s="176">
        <v>942</v>
      </c>
      <c r="O33" s="176">
        <v>3323</v>
      </c>
      <c r="P33" s="189">
        <v>6415</v>
      </c>
      <c r="Q33" s="197">
        <v>12218</v>
      </c>
      <c r="R33" s="176">
        <v>15656</v>
      </c>
      <c r="S33" s="176">
        <v>15592</v>
      </c>
      <c r="T33" s="176">
        <v>15181</v>
      </c>
      <c r="U33" s="222">
        <v>13556</v>
      </c>
      <c r="V33" s="177" t="s">
        <v>26</v>
      </c>
      <c r="W33" s="176" t="s">
        <v>26</v>
      </c>
      <c r="X33" s="176">
        <v>0</v>
      </c>
      <c r="Y33" s="176">
        <v>92</v>
      </c>
      <c r="Z33" s="222">
        <v>132</v>
      </c>
      <c r="AA33" s="179">
        <f t="shared" si="0"/>
        <v>85641</v>
      </c>
      <c r="AB33" s="181">
        <f t="shared" si="1"/>
        <v>81447</v>
      </c>
      <c r="AC33" s="181">
        <f t="shared" si="2"/>
        <v>71405</v>
      </c>
      <c r="AD33" s="181">
        <f t="shared" si="3"/>
        <v>82901</v>
      </c>
      <c r="AE33" s="203">
        <f t="shared" si="4"/>
        <v>91811</v>
      </c>
    </row>
    <row r="34" spans="1:31" ht="15.75">
      <c r="A34" s="26" t="s">
        <v>64</v>
      </c>
      <c r="B34" s="170">
        <v>4611</v>
      </c>
      <c r="C34" s="170">
        <v>5061</v>
      </c>
      <c r="D34" s="170">
        <v>5399</v>
      </c>
      <c r="E34" s="170">
        <v>6197</v>
      </c>
      <c r="F34" s="221">
        <v>5294</v>
      </c>
      <c r="G34" s="171">
        <v>0</v>
      </c>
      <c r="H34" s="170">
        <v>0</v>
      </c>
      <c r="I34" s="170">
        <v>0</v>
      </c>
      <c r="J34" s="170">
        <v>0</v>
      </c>
      <c r="K34" s="221">
        <v>0</v>
      </c>
      <c r="L34" s="171">
        <v>0</v>
      </c>
      <c r="M34" s="170">
        <v>0</v>
      </c>
      <c r="N34" s="170">
        <v>0</v>
      </c>
      <c r="O34" s="170">
        <v>0</v>
      </c>
      <c r="P34" s="188">
        <v>12</v>
      </c>
      <c r="Q34" s="196">
        <v>252</v>
      </c>
      <c r="R34" s="170">
        <v>452</v>
      </c>
      <c r="S34" s="170">
        <v>452</v>
      </c>
      <c r="T34" s="170">
        <v>200</v>
      </c>
      <c r="U34" s="221">
        <v>200</v>
      </c>
      <c r="V34" s="171" t="s">
        <v>26</v>
      </c>
      <c r="W34" s="170" t="s">
        <v>26</v>
      </c>
      <c r="X34" s="170">
        <v>0</v>
      </c>
      <c r="Y34" s="170">
        <v>0</v>
      </c>
      <c r="Z34" s="221">
        <v>0</v>
      </c>
      <c r="AA34" s="173">
        <f t="shared" si="0"/>
        <v>4863</v>
      </c>
      <c r="AB34" s="175">
        <f t="shared" si="1"/>
        <v>5513</v>
      </c>
      <c r="AC34" s="175">
        <f t="shared" si="2"/>
        <v>5851</v>
      </c>
      <c r="AD34" s="175">
        <f t="shared" si="3"/>
        <v>6397</v>
      </c>
      <c r="AE34" s="202">
        <f t="shared" si="4"/>
        <v>5506</v>
      </c>
    </row>
    <row r="35" spans="1:31" ht="15.75">
      <c r="A35" s="26" t="s">
        <v>65</v>
      </c>
      <c r="B35" s="176">
        <v>83071</v>
      </c>
      <c r="C35" s="176">
        <v>91701</v>
      </c>
      <c r="D35" s="176">
        <v>91839</v>
      </c>
      <c r="E35" s="176">
        <v>90186</v>
      </c>
      <c r="F35" s="222">
        <v>96216</v>
      </c>
      <c r="G35" s="177">
        <v>185</v>
      </c>
      <c r="H35" s="176">
        <v>185</v>
      </c>
      <c r="I35" s="176">
        <v>185</v>
      </c>
      <c r="J35" s="176">
        <v>0</v>
      </c>
      <c r="K35" s="222">
        <v>0</v>
      </c>
      <c r="L35" s="177">
        <v>594</v>
      </c>
      <c r="M35" s="176">
        <v>1128</v>
      </c>
      <c r="N35" s="176">
        <v>1615</v>
      </c>
      <c r="O35" s="176">
        <v>1455</v>
      </c>
      <c r="P35" s="189">
        <v>13635</v>
      </c>
      <c r="Q35" s="197">
        <v>1047</v>
      </c>
      <c r="R35" s="176">
        <v>1047</v>
      </c>
      <c r="S35" s="176">
        <v>1033</v>
      </c>
      <c r="T35" s="176">
        <v>1509</v>
      </c>
      <c r="U35" s="222">
        <v>2209</v>
      </c>
      <c r="V35" s="177" t="s">
        <v>26</v>
      </c>
      <c r="W35" s="176" t="s">
        <v>26</v>
      </c>
      <c r="X35" s="176">
        <v>0</v>
      </c>
      <c r="Y35" s="176">
        <v>1670</v>
      </c>
      <c r="Z35" s="222">
        <v>1843</v>
      </c>
      <c r="AA35" s="179">
        <f t="shared" si="0"/>
        <v>84897</v>
      </c>
      <c r="AB35" s="181">
        <f t="shared" si="1"/>
        <v>94061</v>
      </c>
      <c r="AC35" s="181">
        <f t="shared" si="2"/>
        <v>93057</v>
      </c>
      <c r="AD35" s="181">
        <f t="shared" si="3"/>
        <v>94820</v>
      </c>
      <c r="AE35" s="203">
        <f t="shared" si="4"/>
        <v>113903</v>
      </c>
    </row>
    <row r="36" spans="1:31" ht="15.75">
      <c r="A36" s="26" t="s">
        <v>66</v>
      </c>
      <c r="B36" s="170">
        <v>24973</v>
      </c>
      <c r="C36" s="170">
        <v>27736</v>
      </c>
      <c r="D36" s="170">
        <v>30852</v>
      </c>
      <c r="E36" s="170">
        <v>60710</v>
      </c>
      <c r="F36" s="221">
        <v>72522</v>
      </c>
      <c r="G36" s="171">
        <v>426</v>
      </c>
      <c r="H36" s="170">
        <v>630</v>
      </c>
      <c r="I36" s="170">
        <v>618</v>
      </c>
      <c r="J36" s="170">
        <v>619</v>
      </c>
      <c r="K36" s="221">
        <v>630</v>
      </c>
      <c r="L36" s="171">
        <v>365</v>
      </c>
      <c r="M36" s="170">
        <v>365</v>
      </c>
      <c r="N36" s="170">
        <v>365</v>
      </c>
      <c r="O36" s="170">
        <v>472</v>
      </c>
      <c r="P36" s="188">
        <v>1477</v>
      </c>
      <c r="Q36" s="196">
        <v>9292</v>
      </c>
      <c r="R36" s="170">
        <v>10408</v>
      </c>
      <c r="S36" s="170">
        <v>10448</v>
      </c>
      <c r="T36" s="170">
        <v>5344</v>
      </c>
      <c r="U36" s="221">
        <v>5345</v>
      </c>
      <c r="V36" s="171" t="s">
        <v>26</v>
      </c>
      <c r="W36" s="170">
        <v>51</v>
      </c>
      <c r="X36" s="170">
        <v>159</v>
      </c>
      <c r="Y36" s="170">
        <v>257</v>
      </c>
      <c r="Z36" s="221">
        <v>265</v>
      </c>
      <c r="AA36" s="173">
        <f t="shared" si="0"/>
        <v>35056</v>
      </c>
      <c r="AB36" s="175">
        <f t="shared" si="1"/>
        <v>39190</v>
      </c>
      <c r="AC36" s="175">
        <f t="shared" si="2"/>
        <v>42077</v>
      </c>
      <c r="AD36" s="175">
        <f t="shared" si="3"/>
        <v>67402</v>
      </c>
      <c r="AE36" s="202">
        <f t="shared" si="4"/>
        <v>80239</v>
      </c>
    </row>
    <row r="37" spans="1:31" ht="15.75">
      <c r="A37" s="26" t="s">
        <v>67</v>
      </c>
      <c r="B37" s="176">
        <v>895</v>
      </c>
      <c r="C37" s="176">
        <v>576</v>
      </c>
      <c r="D37" s="176">
        <v>699</v>
      </c>
      <c r="E37" s="176">
        <v>1000</v>
      </c>
      <c r="F37" s="222">
        <v>931</v>
      </c>
      <c r="G37" s="177">
        <v>0</v>
      </c>
      <c r="H37" s="176">
        <v>0</v>
      </c>
      <c r="I37" s="176">
        <v>0</v>
      </c>
      <c r="J37" s="176">
        <v>0</v>
      </c>
      <c r="K37" s="222">
        <v>0</v>
      </c>
      <c r="L37" s="177">
        <v>0</v>
      </c>
      <c r="M37" s="176">
        <v>0</v>
      </c>
      <c r="N37" s="176">
        <v>124</v>
      </c>
      <c r="O37" s="176">
        <v>100</v>
      </c>
      <c r="P37" s="189">
        <v>99</v>
      </c>
      <c r="Q37" s="197">
        <v>0</v>
      </c>
      <c r="R37" s="176">
        <v>0</v>
      </c>
      <c r="S37" s="176">
        <v>0</v>
      </c>
      <c r="T37" s="176">
        <v>0</v>
      </c>
      <c r="U37" s="222">
        <v>0</v>
      </c>
      <c r="V37" s="177" t="s">
        <v>26</v>
      </c>
      <c r="W37" s="176" t="s">
        <v>26</v>
      </c>
      <c r="X37" s="176">
        <v>0</v>
      </c>
      <c r="Y37" s="176">
        <v>0</v>
      </c>
      <c r="Z37" s="222">
        <v>0</v>
      </c>
      <c r="AA37" s="179">
        <f t="shared" si="0"/>
        <v>895</v>
      </c>
      <c r="AB37" s="181">
        <f t="shared" si="1"/>
        <v>576</v>
      </c>
      <c r="AC37" s="181">
        <f t="shared" si="2"/>
        <v>699</v>
      </c>
      <c r="AD37" s="181">
        <f t="shared" si="3"/>
        <v>1100</v>
      </c>
      <c r="AE37" s="203">
        <f t="shared" si="4"/>
        <v>1030</v>
      </c>
    </row>
    <row r="38" spans="1:31" ht="15.75">
      <c r="A38" s="26" t="s">
        <v>68</v>
      </c>
      <c r="B38" s="170">
        <v>345481</v>
      </c>
      <c r="C38" s="170">
        <v>367040</v>
      </c>
      <c r="D38" s="170">
        <v>386596</v>
      </c>
      <c r="E38" s="170">
        <v>377532</v>
      </c>
      <c r="F38" s="221">
        <v>366696</v>
      </c>
      <c r="G38" s="171">
        <v>0</v>
      </c>
      <c r="H38" s="170">
        <v>0</v>
      </c>
      <c r="I38" s="170">
        <v>0</v>
      </c>
      <c r="J38" s="170">
        <v>310</v>
      </c>
      <c r="K38" s="221">
        <v>55</v>
      </c>
      <c r="L38" s="171">
        <v>1123</v>
      </c>
      <c r="M38" s="170">
        <v>10013</v>
      </c>
      <c r="N38" s="170">
        <v>11180</v>
      </c>
      <c r="O38" s="170">
        <v>11071</v>
      </c>
      <c r="P38" s="188">
        <v>10801</v>
      </c>
      <c r="Q38" s="196">
        <v>27935</v>
      </c>
      <c r="R38" s="170">
        <v>42155</v>
      </c>
      <c r="S38" s="170">
        <v>25291</v>
      </c>
      <c r="T38" s="170">
        <v>16388</v>
      </c>
      <c r="U38" s="221">
        <v>17378</v>
      </c>
      <c r="V38" s="171" t="s">
        <v>26</v>
      </c>
      <c r="W38" s="170">
        <v>84</v>
      </c>
      <c r="X38" s="170">
        <v>187</v>
      </c>
      <c r="Y38" s="170">
        <v>379</v>
      </c>
      <c r="Z38" s="221">
        <v>366</v>
      </c>
      <c r="AA38" s="173">
        <f t="shared" si="0"/>
        <v>374539</v>
      </c>
      <c r="AB38" s="175">
        <f t="shared" si="1"/>
        <v>419292</v>
      </c>
      <c r="AC38" s="175">
        <f t="shared" si="2"/>
        <v>412074</v>
      </c>
      <c r="AD38" s="175">
        <f t="shared" si="3"/>
        <v>405680</v>
      </c>
      <c r="AE38" s="202">
        <f t="shared" si="4"/>
        <v>395296</v>
      </c>
    </row>
    <row r="39" spans="1:31" ht="15.75">
      <c r="A39" s="26" t="s">
        <v>97</v>
      </c>
      <c r="B39" s="176">
        <v>0</v>
      </c>
      <c r="C39" s="176">
        <v>0</v>
      </c>
      <c r="D39" s="176">
        <v>0</v>
      </c>
      <c r="E39" s="176">
        <v>26856</v>
      </c>
      <c r="F39" s="222">
        <v>33495</v>
      </c>
      <c r="G39" s="177">
        <v>0</v>
      </c>
      <c r="H39" s="176">
        <v>0</v>
      </c>
      <c r="I39" s="176">
        <v>0</v>
      </c>
      <c r="J39" s="176">
        <v>1232</v>
      </c>
      <c r="K39" s="222">
        <v>1311</v>
      </c>
      <c r="L39" s="177">
        <v>0</v>
      </c>
      <c r="M39" s="176">
        <v>0</v>
      </c>
      <c r="N39" s="176">
        <v>0</v>
      </c>
      <c r="O39" s="176">
        <v>16222</v>
      </c>
      <c r="P39" s="189">
        <v>14780</v>
      </c>
      <c r="Q39" s="197">
        <v>0</v>
      </c>
      <c r="R39" s="176">
        <v>0</v>
      </c>
      <c r="S39" s="176">
        <v>0</v>
      </c>
      <c r="T39" s="176">
        <v>9224</v>
      </c>
      <c r="U39" s="222">
        <v>6354</v>
      </c>
      <c r="V39" s="177" t="s">
        <v>26</v>
      </c>
      <c r="W39" s="176" t="s">
        <v>26</v>
      </c>
      <c r="X39" s="176">
        <v>0</v>
      </c>
      <c r="Y39" s="176">
        <v>0</v>
      </c>
      <c r="Z39" s="222">
        <v>0</v>
      </c>
      <c r="AA39" s="179">
        <f t="shared" si="0"/>
        <v>0</v>
      </c>
      <c r="AB39" s="181">
        <f t="shared" si="1"/>
        <v>0</v>
      </c>
      <c r="AC39" s="181">
        <f t="shared" si="2"/>
        <v>0</v>
      </c>
      <c r="AD39" s="181">
        <f t="shared" si="3"/>
        <v>53534</v>
      </c>
      <c r="AE39" s="203">
        <f t="shared" si="4"/>
        <v>55940</v>
      </c>
    </row>
    <row r="40" spans="1:31" ht="15.75">
      <c r="A40" s="26" t="s">
        <v>69</v>
      </c>
      <c r="B40" s="170">
        <v>583</v>
      </c>
      <c r="C40" s="170">
        <v>16</v>
      </c>
      <c r="D40" s="170">
        <v>16</v>
      </c>
      <c r="E40" s="170">
        <v>43</v>
      </c>
      <c r="F40" s="221">
        <v>73</v>
      </c>
      <c r="G40" s="171">
        <v>0</v>
      </c>
      <c r="H40" s="170">
        <v>0</v>
      </c>
      <c r="I40" s="170">
        <v>0</v>
      </c>
      <c r="J40" s="170">
        <v>0</v>
      </c>
      <c r="K40" s="221">
        <v>0</v>
      </c>
      <c r="L40" s="171">
        <v>302</v>
      </c>
      <c r="M40" s="170">
        <v>316</v>
      </c>
      <c r="N40" s="170">
        <v>475</v>
      </c>
      <c r="O40" s="170">
        <v>428</v>
      </c>
      <c r="P40" s="188">
        <v>468</v>
      </c>
      <c r="Q40" s="196">
        <v>251</v>
      </c>
      <c r="R40" s="170">
        <v>9</v>
      </c>
      <c r="S40" s="170">
        <v>53</v>
      </c>
      <c r="T40" s="170">
        <v>135</v>
      </c>
      <c r="U40" s="221">
        <v>97</v>
      </c>
      <c r="V40" s="171" t="s">
        <v>26</v>
      </c>
      <c r="W40" s="170" t="s">
        <v>26</v>
      </c>
      <c r="X40" s="170">
        <v>0</v>
      </c>
      <c r="Y40" s="170">
        <v>0</v>
      </c>
      <c r="Z40" s="221">
        <v>0</v>
      </c>
      <c r="AA40" s="173">
        <f t="shared" si="0"/>
        <v>1136</v>
      </c>
      <c r="AB40" s="175">
        <f t="shared" si="1"/>
        <v>341</v>
      </c>
      <c r="AC40" s="175">
        <f t="shared" si="2"/>
        <v>69</v>
      </c>
      <c r="AD40" s="175">
        <f t="shared" si="3"/>
        <v>606</v>
      </c>
      <c r="AE40" s="202">
        <f t="shared" si="4"/>
        <v>638</v>
      </c>
    </row>
    <row r="41" spans="1:31" ht="15.75">
      <c r="A41" s="26" t="s">
        <v>70</v>
      </c>
      <c r="B41" s="176">
        <v>20123</v>
      </c>
      <c r="C41" s="176">
        <v>22608</v>
      </c>
      <c r="D41" s="176">
        <v>23590</v>
      </c>
      <c r="E41" s="176">
        <v>58998</v>
      </c>
      <c r="F41" s="222">
        <v>121276</v>
      </c>
      <c r="G41" s="177">
        <v>1124</v>
      </c>
      <c r="H41" s="176">
        <v>606</v>
      </c>
      <c r="I41" s="176">
        <v>652</v>
      </c>
      <c r="J41" s="176">
        <v>6155</v>
      </c>
      <c r="K41" s="222">
        <v>7746</v>
      </c>
      <c r="L41" s="177">
        <v>275</v>
      </c>
      <c r="M41" s="176">
        <v>10201</v>
      </c>
      <c r="N41" s="176">
        <v>12390</v>
      </c>
      <c r="O41" s="176">
        <v>16539</v>
      </c>
      <c r="P41" s="189">
        <v>42209</v>
      </c>
      <c r="Q41" s="197">
        <v>33402</v>
      </c>
      <c r="R41" s="176">
        <v>70249</v>
      </c>
      <c r="S41" s="176">
        <v>81267</v>
      </c>
      <c r="T41" s="176">
        <v>80510</v>
      </c>
      <c r="U41" s="222">
        <v>43927</v>
      </c>
      <c r="V41" s="177" t="s">
        <v>26</v>
      </c>
      <c r="W41" s="176">
        <v>700</v>
      </c>
      <c r="X41" s="176">
        <v>700</v>
      </c>
      <c r="Y41" s="176">
        <v>1035</v>
      </c>
      <c r="Z41" s="222">
        <v>1680</v>
      </c>
      <c r="AA41" s="179">
        <f t="shared" si="0"/>
        <v>54924</v>
      </c>
      <c r="AB41" s="181">
        <f t="shared" si="1"/>
        <v>104364</v>
      </c>
      <c r="AC41" s="181">
        <f t="shared" si="2"/>
        <v>106209</v>
      </c>
      <c r="AD41" s="181">
        <f t="shared" si="3"/>
        <v>163237</v>
      </c>
      <c r="AE41" s="203">
        <f t="shared" si="4"/>
        <v>216838</v>
      </c>
    </row>
    <row r="42" spans="1:31" ht="15.75">
      <c r="A42" s="26" t="s">
        <v>71</v>
      </c>
      <c r="B42" s="170">
        <v>12707</v>
      </c>
      <c r="C42" s="170">
        <v>16289</v>
      </c>
      <c r="D42" s="170">
        <v>17945</v>
      </c>
      <c r="E42" s="170">
        <v>19980</v>
      </c>
      <c r="F42" s="221">
        <v>22637</v>
      </c>
      <c r="G42" s="171">
        <v>0</v>
      </c>
      <c r="H42" s="170">
        <v>9</v>
      </c>
      <c r="I42" s="170">
        <v>116</v>
      </c>
      <c r="J42" s="170">
        <v>279</v>
      </c>
      <c r="K42" s="221">
        <v>115</v>
      </c>
      <c r="L42" s="171">
        <v>283</v>
      </c>
      <c r="M42" s="170">
        <v>820</v>
      </c>
      <c r="N42" s="170">
        <v>928</v>
      </c>
      <c r="O42" s="170">
        <v>862</v>
      </c>
      <c r="P42" s="188">
        <v>1204</v>
      </c>
      <c r="Q42" s="196">
        <v>3505</v>
      </c>
      <c r="R42" s="170">
        <v>2554</v>
      </c>
      <c r="S42" s="170">
        <v>1686</v>
      </c>
      <c r="T42" s="170">
        <v>1676</v>
      </c>
      <c r="U42" s="221">
        <v>2020</v>
      </c>
      <c r="V42" s="171" t="s">
        <v>26</v>
      </c>
      <c r="W42" s="170">
        <v>171</v>
      </c>
      <c r="X42" s="170">
        <v>41</v>
      </c>
      <c r="Y42" s="170">
        <v>204</v>
      </c>
      <c r="Z42" s="221">
        <v>259</v>
      </c>
      <c r="AA42" s="173">
        <f t="shared" si="0"/>
        <v>16495</v>
      </c>
      <c r="AB42" s="175">
        <f t="shared" si="1"/>
        <v>19843</v>
      </c>
      <c r="AC42" s="175">
        <f t="shared" si="2"/>
        <v>19788</v>
      </c>
      <c r="AD42" s="175">
        <f t="shared" si="3"/>
        <v>23001</v>
      </c>
      <c r="AE42" s="202">
        <f t="shared" si="4"/>
        <v>26235</v>
      </c>
    </row>
    <row r="43" spans="1:31" ht="15.75">
      <c r="A43" s="27" t="s">
        <v>72</v>
      </c>
      <c r="B43" s="176">
        <v>17442</v>
      </c>
      <c r="C43" s="176">
        <v>38080</v>
      </c>
      <c r="D43" s="176">
        <v>44869</v>
      </c>
      <c r="E43" s="176">
        <v>51830</v>
      </c>
      <c r="F43" s="222">
        <v>61210</v>
      </c>
      <c r="G43" s="177">
        <v>3179</v>
      </c>
      <c r="H43" s="176">
        <v>0</v>
      </c>
      <c r="I43" s="176">
        <v>0</v>
      </c>
      <c r="J43" s="184">
        <v>131</v>
      </c>
      <c r="K43" s="222">
        <v>0</v>
      </c>
      <c r="L43" s="177">
        <v>739</v>
      </c>
      <c r="M43" s="176">
        <v>1719</v>
      </c>
      <c r="N43" s="176">
        <v>2251</v>
      </c>
      <c r="O43" s="176">
        <v>3320</v>
      </c>
      <c r="P43" s="189">
        <v>10211</v>
      </c>
      <c r="Q43" s="197">
        <v>175</v>
      </c>
      <c r="R43" s="176">
        <v>9373</v>
      </c>
      <c r="S43" s="176">
        <v>10113</v>
      </c>
      <c r="T43" s="176">
        <v>8392</v>
      </c>
      <c r="U43" s="222">
        <v>12313</v>
      </c>
      <c r="V43" s="177" t="s">
        <v>26</v>
      </c>
      <c r="W43" s="176">
        <v>2554</v>
      </c>
      <c r="X43" s="176">
        <v>2949</v>
      </c>
      <c r="Y43" s="176">
        <v>3329</v>
      </c>
      <c r="Z43" s="222">
        <v>4287</v>
      </c>
      <c r="AA43" s="179">
        <f t="shared" si="0"/>
        <v>21535</v>
      </c>
      <c r="AB43" s="181">
        <f t="shared" si="1"/>
        <v>51726</v>
      </c>
      <c r="AC43" s="181">
        <f t="shared" si="2"/>
        <v>57931</v>
      </c>
      <c r="AD43" s="223">
        <f t="shared" si="3"/>
        <v>67002</v>
      </c>
      <c r="AE43" s="203">
        <f t="shared" si="4"/>
        <v>88021</v>
      </c>
    </row>
    <row r="44" spans="1:31" ht="16.5" thickBot="1">
      <c r="A44" s="58" t="s">
        <v>73</v>
      </c>
      <c r="B44" s="46">
        <f t="shared" ref="B44:C44" si="5">SUM(B8:B43)</f>
        <v>1192467</v>
      </c>
      <c r="C44" s="47">
        <f t="shared" si="5"/>
        <v>1277468</v>
      </c>
      <c r="D44" s="47">
        <v>1328760</v>
      </c>
      <c r="E44" s="47">
        <f>SUM(E8:E43)</f>
        <v>1435753</v>
      </c>
      <c r="F44" s="48">
        <f>SUM(F8:F43)</f>
        <v>1539043</v>
      </c>
      <c r="G44" s="46">
        <f t="shared" ref="G44:I44" si="6">SUM(G8:G43)</f>
        <v>14589</v>
      </c>
      <c r="H44" s="47">
        <f t="shared" si="6"/>
        <v>12653</v>
      </c>
      <c r="I44" s="47">
        <f t="shared" si="6"/>
        <v>14063</v>
      </c>
      <c r="J44" s="47">
        <f>SUM(J8:J43)</f>
        <v>30266</v>
      </c>
      <c r="K44" s="48">
        <f>SUM(K8:K43)</f>
        <v>33043</v>
      </c>
      <c r="L44" s="46">
        <f t="shared" ref="L44:M44" si="7">SUM(L8:L43)</f>
        <v>104561</v>
      </c>
      <c r="M44" s="47">
        <f t="shared" si="7"/>
        <v>153122</v>
      </c>
      <c r="N44" s="47">
        <v>154201</v>
      </c>
      <c r="O44" s="47">
        <f>SUM(O8:O43)</f>
        <v>157047</v>
      </c>
      <c r="P44" s="190">
        <f>SUM(P8:P43)</f>
        <v>215417</v>
      </c>
      <c r="Q44" s="45">
        <f t="shared" ref="Q44:R44" si="8">SUM(Q8:Q43)</f>
        <v>322663</v>
      </c>
      <c r="R44" s="47">
        <f t="shared" si="8"/>
        <v>360514</v>
      </c>
      <c r="S44" s="47">
        <v>331562</v>
      </c>
      <c r="T44" s="47">
        <f>SUM(T8:T43)</f>
        <v>271283</v>
      </c>
      <c r="U44" s="48">
        <f>SUM(U8:U43)</f>
        <v>225359</v>
      </c>
      <c r="V44" s="46" t="s">
        <v>26</v>
      </c>
      <c r="W44" s="47">
        <f t="shared" ref="W44" si="9">SUM(W8:W43)</f>
        <v>10464</v>
      </c>
      <c r="X44" s="47">
        <v>11090</v>
      </c>
      <c r="Y44" s="47">
        <f>SUM(Y8:Y43)</f>
        <v>18407</v>
      </c>
      <c r="Z44" s="48">
        <f>SUM(Z8:Z43)</f>
        <v>21289</v>
      </c>
      <c r="AA44" s="46">
        <f>SUM(AA8:AA43)</f>
        <v>1634280</v>
      </c>
      <c r="AB44" s="47">
        <f t="shared" ref="AB44" si="10">SUM(AB8:AB43)</f>
        <v>1814221</v>
      </c>
      <c r="AC44" s="47">
        <f t="shared" si="2"/>
        <v>1685475</v>
      </c>
      <c r="AD44" s="224">
        <f t="shared" si="3"/>
        <v>1912756</v>
      </c>
      <c r="AE44" s="190">
        <f t="shared" si="4"/>
        <v>2034151</v>
      </c>
    </row>
    <row r="45" spans="1:31" s="31" customFormat="1" ht="12.75">
      <c r="A45" s="49"/>
      <c r="B45" s="49" t="s">
        <v>101</v>
      </c>
      <c r="C45" s="50"/>
      <c r="D45" s="50"/>
      <c r="E45" s="50"/>
      <c r="F45" s="51"/>
      <c r="G45" s="50"/>
      <c r="H45" s="52"/>
      <c r="I45" s="50"/>
      <c r="J45" s="50"/>
      <c r="K45" s="50"/>
      <c r="L45" s="53"/>
      <c r="M45" s="54"/>
      <c r="N45" s="54"/>
      <c r="O45" s="54"/>
      <c r="P45" s="55"/>
      <c r="Q45" s="49" t="s">
        <v>101</v>
      </c>
      <c r="R45" s="50"/>
      <c r="S45" s="50"/>
      <c r="T45" s="50"/>
      <c r="U45" s="51"/>
      <c r="V45" s="50"/>
      <c r="W45" s="52"/>
      <c r="X45" s="50"/>
      <c r="Y45" s="50"/>
      <c r="Z45" s="50"/>
      <c r="AA45" s="53"/>
      <c r="AB45" s="54"/>
      <c r="AC45" s="54"/>
      <c r="AD45" s="54"/>
      <c r="AE45" s="55"/>
    </row>
    <row r="46" spans="1:31">
      <c r="A46" s="29"/>
      <c r="B46" s="29" t="s">
        <v>96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4"/>
      <c r="O46" s="4"/>
      <c r="P46" s="5"/>
      <c r="Q46" s="29" t="s">
        <v>96</v>
      </c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4"/>
      <c r="AD46" s="4"/>
      <c r="AE46" s="5"/>
    </row>
    <row r="47" spans="1:31">
      <c r="A47" s="29"/>
      <c r="B47" s="29" t="s">
        <v>100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4"/>
      <c r="O47" s="4"/>
      <c r="P47" s="5"/>
      <c r="Q47" s="29" t="s">
        <v>100</v>
      </c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4"/>
      <c r="AD47" s="4"/>
      <c r="AE47" s="5"/>
    </row>
    <row r="48" spans="1:31" ht="15.75" thickBot="1">
      <c r="A48" s="6"/>
      <c r="B48" s="6" t="s">
        <v>102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6" t="s">
        <v>102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8"/>
    </row>
  </sheetData>
  <mergeCells count="11">
    <mergeCell ref="B1:P1"/>
    <mergeCell ref="Q1:AE1"/>
    <mergeCell ref="B2:F3"/>
    <mergeCell ref="Q2:U3"/>
    <mergeCell ref="A5:A6"/>
    <mergeCell ref="B5:F5"/>
    <mergeCell ref="G5:K5"/>
    <mergeCell ref="L5:P5"/>
    <mergeCell ref="Q5:U5"/>
    <mergeCell ref="V5:Z5"/>
    <mergeCell ref="AA5:AE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landscape" r:id="rId1"/>
  <colBreaks count="1" manualBreakCount="1">
    <brk id="16" max="1048575" man="1"/>
  </colBreaks>
  <ignoredErrors>
    <ignoredError sqref="B44 P45:S45 C44:D45 G44:I44 F45:I45 L44:N44 K45:N45 Q44:S4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E50"/>
  <sheetViews>
    <sheetView view="pageBreakPreview" topLeftCell="U1" zoomScaleSheetLayoutView="100" workbookViewId="0">
      <selection activeCell="AH13" sqref="AH13"/>
    </sheetView>
  </sheetViews>
  <sheetFormatPr defaultRowHeight="15"/>
  <cols>
    <col min="1" max="1" width="23.28515625" customWidth="1"/>
    <col min="2" max="19" width="10.28515625" customWidth="1"/>
    <col min="20" max="20" width="13.42578125" customWidth="1"/>
    <col min="21" max="21" width="12" customWidth="1"/>
    <col min="22" max="24" width="11.5703125" customWidth="1"/>
    <col min="25" max="25" width="11.85546875" customWidth="1"/>
    <col min="26" max="26" width="13.28515625" customWidth="1"/>
    <col min="27" max="27" width="12.5703125" customWidth="1"/>
    <col min="28" max="30" width="13.42578125" customWidth="1"/>
    <col min="31" max="31" width="13.85546875" customWidth="1"/>
  </cols>
  <sheetData>
    <row r="1" spans="1:31" ht="18.75">
      <c r="A1" s="40"/>
      <c r="B1" s="268" t="s">
        <v>107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70"/>
      <c r="N1" s="271" t="s">
        <v>107</v>
      </c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 t="s">
        <v>107</v>
      </c>
      <c r="AA1" s="269"/>
      <c r="AB1" s="269"/>
      <c r="AC1" s="269"/>
      <c r="AD1" s="269"/>
      <c r="AE1" s="270"/>
    </row>
    <row r="2" spans="1:31" ht="18.75">
      <c r="A2" s="41"/>
      <c r="B2" s="118" t="s">
        <v>113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1"/>
      <c r="N2" s="74" t="s">
        <v>113</v>
      </c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</row>
    <row r="3" spans="1:31" ht="15.75">
      <c r="A3" s="42"/>
      <c r="B3" s="84"/>
      <c r="C3" s="85"/>
      <c r="D3" s="85"/>
      <c r="E3" s="85"/>
      <c r="F3" s="85"/>
      <c r="G3" s="21"/>
      <c r="H3" s="84"/>
      <c r="I3" s="85"/>
      <c r="J3" s="85"/>
      <c r="K3" s="85"/>
      <c r="L3" s="85"/>
      <c r="M3" s="86"/>
      <c r="N3" s="77"/>
      <c r="O3" s="85"/>
      <c r="P3" s="85"/>
      <c r="Q3" s="85"/>
      <c r="R3" s="85"/>
      <c r="S3" s="21"/>
      <c r="T3" s="84"/>
      <c r="U3" s="85"/>
      <c r="V3" s="85"/>
      <c r="W3" s="85"/>
      <c r="X3" s="85"/>
      <c r="Y3" s="21"/>
      <c r="Z3" s="84"/>
      <c r="AA3" s="85"/>
      <c r="AB3" s="85"/>
      <c r="AC3" s="79"/>
      <c r="AD3" s="85"/>
      <c r="AE3" s="86"/>
    </row>
    <row r="4" spans="1:31" ht="15.75">
      <c r="A4" s="122" t="s">
        <v>94</v>
      </c>
      <c r="B4" s="212" t="s">
        <v>23</v>
      </c>
      <c r="C4" s="209" t="s">
        <v>24</v>
      </c>
      <c r="D4" s="209" t="s">
        <v>25</v>
      </c>
      <c r="E4" s="207" t="s">
        <v>112</v>
      </c>
      <c r="F4" s="209" t="s">
        <v>110</v>
      </c>
      <c r="G4" s="207" t="s">
        <v>111</v>
      </c>
      <c r="H4" s="212" t="s">
        <v>23</v>
      </c>
      <c r="I4" s="209" t="s">
        <v>24</v>
      </c>
      <c r="J4" s="209" t="s">
        <v>25</v>
      </c>
      <c r="K4" s="209" t="s">
        <v>112</v>
      </c>
      <c r="L4" s="209" t="s">
        <v>110</v>
      </c>
      <c r="M4" s="207" t="s">
        <v>111</v>
      </c>
      <c r="N4" s="211" t="s">
        <v>23</v>
      </c>
      <c r="O4" s="209" t="s">
        <v>24</v>
      </c>
      <c r="P4" s="209" t="s">
        <v>25</v>
      </c>
      <c r="Q4" s="207" t="s">
        <v>112</v>
      </c>
      <c r="R4" s="209" t="s">
        <v>110</v>
      </c>
      <c r="S4" s="207" t="s">
        <v>111</v>
      </c>
      <c r="T4" s="212" t="s">
        <v>23</v>
      </c>
      <c r="U4" s="209" t="s">
        <v>24</v>
      </c>
      <c r="V4" s="209" t="s">
        <v>25</v>
      </c>
      <c r="W4" s="207" t="s">
        <v>112</v>
      </c>
      <c r="X4" s="209" t="s">
        <v>110</v>
      </c>
      <c r="Y4" s="207" t="s">
        <v>111</v>
      </c>
      <c r="Z4" s="212" t="s">
        <v>23</v>
      </c>
      <c r="AA4" s="209" t="s">
        <v>24</v>
      </c>
      <c r="AB4" s="209" t="s">
        <v>25</v>
      </c>
      <c r="AC4" s="207" t="s">
        <v>112</v>
      </c>
      <c r="AD4" s="209" t="s">
        <v>110</v>
      </c>
      <c r="AE4" s="210" t="s">
        <v>111</v>
      </c>
    </row>
    <row r="5" spans="1:31" ht="15.75">
      <c r="A5" s="101"/>
      <c r="B5" s="123" t="s">
        <v>80</v>
      </c>
      <c r="C5" s="124"/>
      <c r="D5" s="124"/>
      <c r="E5" s="124"/>
      <c r="F5" s="124"/>
      <c r="G5" s="125"/>
      <c r="H5" s="123" t="s">
        <v>81</v>
      </c>
      <c r="I5" s="124"/>
      <c r="J5" s="124"/>
      <c r="K5" s="124"/>
      <c r="L5" s="124"/>
      <c r="M5" s="126"/>
      <c r="N5" s="127" t="s">
        <v>8</v>
      </c>
      <c r="O5" s="124"/>
      <c r="P5" s="124"/>
      <c r="Q5" s="124"/>
      <c r="R5" s="124"/>
      <c r="S5" s="125"/>
      <c r="T5" s="123" t="s">
        <v>9</v>
      </c>
      <c r="U5" s="124"/>
      <c r="V5" s="124"/>
      <c r="W5" s="124"/>
      <c r="X5" s="124"/>
      <c r="Y5" s="125"/>
      <c r="Z5" s="118" t="s">
        <v>82</v>
      </c>
      <c r="AA5" s="119"/>
      <c r="AB5" s="119"/>
      <c r="AC5" s="120"/>
      <c r="AD5" s="119"/>
      <c r="AE5" s="121"/>
    </row>
    <row r="6" spans="1:31" ht="15.75">
      <c r="A6" s="42"/>
      <c r="B6" s="84"/>
      <c r="C6" s="85"/>
      <c r="D6" s="85"/>
      <c r="E6" s="85"/>
      <c r="F6" s="85"/>
      <c r="G6" s="21"/>
      <c r="H6" s="84"/>
      <c r="I6" s="85"/>
      <c r="J6" s="85"/>
      <c r="K6" s="85"/>
      <c r="L6" s="85"/>
      <c r="M6" s="86"/>
      <c r="N6" s="77"/>
      <c r="O6" s="79"/>
      <c r="P6" s="85"/>
      <c r="Q6" s="85"/>
      <c r="R6" s="85"/>
      <c r="S6" s="21"/>
      <c r="T6" s="80"/>
      <c r="U6" s="85"/>
      <c r="V6" s="85"/>
      <c r="W6" s="85"/>
      <c r="X6" s="85"/>
      <c r="Y6" s="21"/>
      <c r="Z6" s="84"/>
      <c r="AA6" s="85"/>
      <c r="AB6" s="79"/>
      <c r="AC6" s="85"/>
      <c r="AD6" s="85"/>
      <c r="AE6" s="86"/>
    </row>
    <row r="7" spans="1:31" ht="15.75">
      <c r="A7" s="235">
        <v>1</v>
      </c>
      <c r="B7" s="225">
        <v>2</v>
      </c>
      <c r="C7" s="220">
        <v>3</v>
      </c>
      <c r="D7" s="220">
        <v>4</v>
      </c>
      <c r="E7" s="220">
        <v>5</v>
      </c>
      <c r="F7" s="220">
        <v>6</v>
      </c>
      <c r="G7" s="227">
        <v>7</v>
      </c>
      <c r="H7" s="220">
        <v>8</v>
      </c>
      <c r="I7" s="220">
        <v>9</v>
      </c>
      <c r="J7" s="220">
        <v>10</v>
      </c>
      <c r="K7" s="220">
        <v>11</v>
      </c>
      <c r="L7" s="220">
        <v>12</v>
      </c>
      <c r="M7" s="236">
        <v>13</v>
      </c>
      <c r="N7" s="237">
        <v>14</v>
      </c>
      <c r="O7" s="220">
        <v>15</v>
      </c>
      <c r="P7" s="220">
        <v>16</v>
      </c>
      <c r="Q7" s="220">
        <v>17</v>
      </c>
      <c r="R7" s="220">
        <v>18</v>
      </c>
      <c r="S7" s="220">
        <v>19</v>
      </c>
      <c r="T7" s="220">
        <v>20</v>
      </c>
      <c r="U7" s="220">
        <v>21</v>
      </c>
      <c r="V7" s="220">
        <v>22</v>
      </c>
      <c r="W7" s="220">
        <v>23</v>
      </c>
      <c r="X7" s="220">
        <v>24</v>
      </c>
      <c r="Y7" s="227">
        <v>25</v>
      </c>
      <c r="Z7" s="220">
        <v>26</v>
      </c>
      <c r="AA7" s="220">
        <v>27</v>
      </c>
      <c r="AB7" s="220">
        <v>28</v>
      </c>
      <c r="AC7" s="220">
        <v>29</v>
      </c>
      <c r="AD7" s="220">
        <v>30</v>
      </c>
      <c r="AE7" s="236">
        <v>31</v>
      </c>
    </row>
    <row r="8" spans="1:31" ht="15.75">
      <c r="A8" s="43" t="s">
        <v>39</v>
      </c>
      <c r="B8" s="238">
        <v>1580561</v>
      </c>
      <c r="C8" s="239">
        <v>1582909</v>
      </c>
      <c r="D8" s="239">
        <v>1488628</v>
      </c>
      <c r="E8" s="239">
        <v>1604546</v>
      </c>
      <c r="F8" s="239">
        <v>821814</v>
      </c>
      <c r="G8" s="240">
        <v>936600</v>
      </c>
      <c r="H8" s="241">
        <v>2138922</v>
      </c>
      <c r="I8" s="242">
        <v>2138967</v>
      </c>
      <c r="J8" s="242">
        <v>2143756</v>
      </c>
      <c r="K8" s="242">
        <v>2236503</v>
      </c>
      <c r="L8" s="242">
        <v>1275690</v>
      </c>
      <c r="M8" s="243">
        <v>1273365</v>
      </c>
      <c r="N8" s="244">
        <v>3643560</v>
      </c>
      <c r="O8" s="242">
        <v>3734668</v>
      </c>
      <c r="P8" s="242">
        <v>3854222</v>
      </c>
      <c r="Q8" s="242">
        <v>3870384</v>
      </c>
      <c r="R8" s="242">
        <v>2119640</v>
      </c>
      <c r="S8" s="245">
        <v>2064622</v>
      </c>
      <c r="T8" s="241">
        <v>7124940</v>
      </c>
      <c r="U8" s="242">
        <v>7084567</v>
      </c>
      <c r="V8" s="242">
        <v>7243392</v>
      </c>
      <c r="W8" s="242">
        <v>7218831</v>
      </c>
      <c r="X8" s="242">
        <v>3814756</v>
      </c>
      <c r="Y8" s="245">
        <v>3546688</v>
      </c>
      <c r="Z8" s="246">
        <f>B8+H8+N8+T8</f>
        <v>14487983</v>
      </c>
      <c r="AA8" s="247">
        <f>C8+I8+O8+U8</f>
        <v>14541111</v>
      </c>
      <c r="AB8" s="247">
        <f>D8+J8+P8+V8</f>
        <v>14729998</v>
      </c>
      <c r="AC8" s="248">
        <f>E8+K8+Q8+W8</f>
        <v>14930264</v>
      </c>
      <c r="AD8" s="248">
        <f>X8+R8+L8+F8</f>
        <v>8031900</v>
      </c>
      <c r="AE8" s="249">
        <f>G8+M8+S8+Y8</f>
        <v>7821275</v>
      </c>
    </row>
    <row r="9" spans="1:31" ht="15.75">
      <c r="A9" s="44" t="s">
        <v>40</v>
      </c>
      <c r="B9" s="250">
        <v>23029</v>
      </c>
      <c r="C9" s="251">
        <v>28328</v>
      </c>
      <c r="D9" s="251">
        <v>30812</v>
      </c>
      <c r="E9" s="251">
        <v>33632</v>
      </c>
      <c r="F9" s="251">
        <v>35069</v>
      </c>
      <c r="G9" s="252">
        <v>35154</v>
      </c>
      <c r="H9" s="253">
        <v>36590</v>
      </c>
      <c r="I9" s="254">
        <v>39999</v>
      </c>
      <c r="J9" s="254">
        <v>48238</v>
      </c>
      <c r="K9" s="254">
        <v>51036</v>
      </c>
      <c r="L9" s="254">
        <v>52783</v>
      </c>
      <c r="M9" s="255">
        <v>53668</v>
      </c>
      <c r="N9" s="256">
        <v>81762</v>
      </c>
      <c r="O9" s="254">
        <v>88798</v>
      </c>
      <c r="P9" s="254">
        <v>98647</v>
      </c>
      <c r="Q9" s="254">
        <v>99995</v>
      </c>
      <c r="R9" s="254">
        <v>101249</v>
      </c>
      <c r="S9" s="257">
        <v>101228</v>
      </c>
      <c r="T9" s="253">
        <v>225979</v>
      </c>
      <c r="U9" s="254">
        <v>235267</v>
      </c>
      <c r="V9" s="254">
        <v>234768</v>
      </c>
      <c r="W9" s="254">
        <v>225052</v>
      </c>
      <c r="X9" s="254">
        <v>224044</v>
      </c>
      <c r="Y9" s="257">
        <v>221230</v>
      </c>
      <c r="Z9" s="258">
        <f t="shared" ref="Z9:Z31" si="0">B9+H9+N9+T9</f>
        <v>367360</v>
      </c>
      <c r="AA9" s="259">
        <f t="shared" ref="AA9:AA31" si="1">C9+I9+O9+U9</f>
        <v>392392</v>
      </c>
      <c r="AB9" s="259">
        <f t="shared" ref="AB9:AB31" si="2">D9+J9+P9+V9</f>
        <v>412465</v>
      </c>
      <c r="AC9" s="260">
        <f t="shared" ref="AC9:AC44" si="3">E9+K9+Q9+W9</f>
        <v>409715</v>
      </c>
      <c r="AD9" s="260">
        <f t="shared" ref="AD9:AD45" si="4">X9+R9+L9+F9</f>
        <v>413145</v>
      </c>
      <c r="AE9" s="261">
        <f t="shared" ref="AE9:AE45" si="5">G9+M9+S9+Y9</f>
        <v>411280</v>
      </c>
    </row>
    <row r="10" spans="1:31" ht="15.75">
      <c r="A10" s="43" t="s">
        <v>41</v>
      </c>
      <c r="B10" s="262">
        <v>221222</v>
      </c>
      <c r="C10" s="263">
        <v>151473</v>
      </c>
      <c r="D10" s="263">
        <v>315553</v>
      </c>
      <c r="E10" s="263">
        <v>365055</v>
      </c>
      <c r="F10" s="263">
        <v>376899</v>
      </c>
      <c r="G10" s="264">
        <v>428793</v>
      </c>
      <c r="H10" s="241">
        <v>660241</v>
      </c>
      <c r="I10" s="242">
        <v>761044</v>
      </c>
      <c r="J10" s="242">
        <v>864717</v>
      </c>
      <c r="K10" s="242">
        <v>910170</v>
      </c>
      <c r="L10" s="242">
        <v>941770</v>
      </c>
      <c r="M10" s="243">
        <v>965640</v>
      </c>
      <c r="N10" s="244">
        <v>1351662</v>
      </c>
      <c r="O10" s="242">
        <v>1351662</v>
      </c>
      <c r="P10" s="242">
        <v>1788253</v>
      </c>
      <c r="Q10" s="242">
        <v>1792478</v>
      </c>
      <c r="R10" s="242">
        <v>1803635</v>
      </c>
      <c r="S10" s="245">
        <v>1711132</v>
      </c>
      <c r="T10" s="241">
        <v>2922714</v>
      </c>
      <c r="U10" s="242">
        <v>2922714</v>
      </c>
      <c r="V10" s="242">
        <v>3915791</v>
      </c>
      <c r="W10" s="242">
        <v>4013706</v>
      </c>
      <c r="X10" s="242">
        <v>4049643</v>
      </c>
      <c r="Y10" s="245">
        <v>3720921</v>
      </c>
      <c r="Z10" s="246">
        <f t="shared" si="0"/>
        <v>5155839</v>
      </c>
      <c r="AA10" s="247">
        <f t="shared" si="1"/>
        <v>5186893</v>
      </c>
      <c r="AB10" s="247">
        <f t="shared" si="2"/>
        <v>6884314</v>
      </c>
      <c r="AC10" s="248">
        <f t="shared" si="3"/>
        <v>7081409</v>
      </c>
      <c r="AD10" s="248">
        <f t="shared" si="4"/>
        <v>7171947</v>
      </c>
      <c r="AE10" s="249">
        <f t="shared" si="5"/>
        <v>6826486</v>
      </c>
    </row>
    <row r="11" spans="1:31" ht="15.75">
      <c r="A11" s="44" t="s">
        <v>42</v>
      </c>
      <c r="B11" s="250">
        <v>1019788</v>
      </c>
      <c r="C11" s="251">
        <v>1221015</v>
      </c>
      <c r="D11" s="251">
        <v>603150</v>
      </c>
      <c r="E11" s="251">
        <v>798352</v>
      </c>
      <c r="F11" s="251">
        <v>1081513</v>
      </c>
      <c r="G11" s="252">
        <v>1236425</v>
      </c>
      <c r="H11" s="253">
        <v>2048090</v>
      </c>
      <c r="I11" s="254">
        <v>2244804</v>
      </c>
      <c r="J11" s="254">
        <v>2427855</v>
      </c>
      <c r="K11" s="254">
        <v>2662546</v>
      </c>
      <c r="L11" s="254">
        <v>3038169</v>
      </c>
      <c r="M11" s="255">
        <v>3421427</v>
      </c>
      <c r="N11" s="256">
        <v>4880432</v>
      </c>
      <c r="O11" s="254">
        <v>5055095</v>
      </c>
      <c r="P11" s="254">
        <v>5261688</v>
      </c>
      <c r="Q11" s="254">
        <v>6218202</v>
      </c>
      <c r="R11" s="254">
        <v>6792648</v>
      </c>
      <c r="S11" s="257">
        <v>7261697</v>
      </c>
      <c r="T11" s="253">
        <v>14934274</v>
      </c>
      <c r="U11" s="254">
        <v>15650593</v>
      </c>
      <c r="V11" s="254">
        <v>14031263</v>
      </c>
      <c r="W11" s="254">
        <v>15020755</v>
      </c>
      <c r="X11" s="254">
        <v>15340469</v>
      </c>
      <c r="Y11" s="257">
        <v>16170088</v>
      </c>
      <c r="Z11" s="258">
        <f t="shared" si="0"/>
        <v>22882584</v>
      </c>
      <c r="AA11" s="259">
        <f t="shared" si="1"/>
        <v>24171507</v>
      </c>
      <c r="AB11" s="259">
        <f t="shared" si="2"/>
        <v>22323956</v>
      </c>
      <c r="AC11" s="260">
        <f t="shared" si="3"/>
        <v>24699855</v>
      </c>
      <c r="AD11" s="260">
        <f t="shared" si="4"/>
        <v>26252799</v>
      </c>
      <c r="AE11" s="261">
        <f t="shared" si="5"/>
        <v>28089637</v>
      </c>
    </row>
    <row r="12" spans="1:31" ht="15.75">
      <c r="A12" s="43" t="s">
        <v>84</v>
      </c>
      <c r="B12" s="262">
        <v>352075</v>
      </c>
      <c r="C12" s="263">
        <v>376044</v>
      </c>
      <c r="D12" s="263">
        <v>452756</v>
      </c>
      <c r="E12" s="263">
        <v>528487</v>
      </c>
      <c r="F12" s="263">
        <v>555916</v>
      </c>
      <c r="G12" s="264">
        <v>550397</v>
      </c>
      <c r="H12" s="241">
        <v>648775</v>
      </c>
      <c r="I12" s="242">
        <v>719474</v>
      </c>
      <c r="J12" s="242">
        <v>884293</v>
      </c>
      <c r="K12" s="242">
        <v>982097</v>
      </c>
      <c r="L12" s="242">
        <v>992283</v>
      </c>
      <c r="M12" s="243">
        <v>989703</v>
      </c>
      <c r="N12" s="244">
        <v>1405827</v>
      </c>
      <c r="O12" s="242">
        <v>1503114</v>
      </c>
      <c r="P12" s="242">
        <v>1695256</v>
      </c>
      <c r="Q12" s="242">
        <v>1666621</v>
      </c>
      <c r="R12" s="242">
        <v>1660741</v>
      </c>
      <c r="S12" s="245">
        <v>1664350</v>
      </c>
      <c r="T12" s="241">
        <v>3231614</v>
      </c>
      <c r="U12" s="242">
        <v>3238828</v>
      </c>
      <c r="V12" s="242">
        <v>3057283</v>
      </c>
      <c r="W12" s="242">
        <v>2922943</v>
      </c>
      <c r="X12" s="242">
        <v>2887939</v>
      </c>
      <c r="Y12" s="245">
        <v>2793005</v>
      </c>
      <c r="Z12" s="246">
        <f t="shared" si="0"/>
        <v>5638291</v>
      </c>
      <c r="AA12" s="247">
        <f t="shared" si="1"/>
        <v>5837460</v>
      </c>
      <c r="AB12" s="247">
        <f t="shared" si="2"/>
        <v>6089588</v>
      </c>
      <c r="AC12" s="248">
        <f t="shared" si="3"/>
        <v>6100148</v>
      </c>
      <c r="AD12" s="248">
        <f t="shared" si="4"/>
        <v>6096879</v>
      </c>
      <c r="AE12" s="249">
        <f t="shared" si="5"/>
        <v>5997455</v>
      </c>
    </row>
    <row r="13" spans="1:31" ht="15.75">
      <c r="A13" s="44" t="s">
        <v>48</v>
      </c>
      <c r="B13" s="250">
        <v>29184</v>
      </c>
      <c r="C13" s="251">
        <v>29762</v>
      </c>
      <c r="D13" s="251">
        <v>26086</v>
      </c>
      <c r="E13" s="251">
        <v>30906</v>
      </c>
      <c r="F13" s="251">
        <v>35046</v>
      </c>
      <c r="G13" s="252">
        <v>35753</v>
      </c>
      <c r="H13" s="253">
        <v>34332</v>
      </c>
      <c r="I13" s="254">
        <v>40471</v>
      </c>
      <c r="J13" s="254">
        <v>45121</v>
      </c>
      <c r="K13" s="254">
        <v>47533</v>
      </c>
      <c r="L13" s="254">
        <v>51297</v>
      </c>
      <c r="M13" s="255">
        <v>50664</v>
      </c>
      <c r="N13" s="256">
        <v>71880</v>
      </c>
      <c r="O13" s="254">
        <v>73925</v>
      </c>
      <c r="P13" s="254">
        <v>74778</v>
      </c>
      <c r="Q13" s="254">
        <v>75264</v>
      </c>
      <c r="R13" s="254">
        <v>72673</v>
      </c>
      <c r="S13" s="257">
        <v>72521</v>
      </c>
      <c r="T13" s="253">
        <v>126909</v>
      </c>
      <c r="U13" s="254">
        <v>124728</v>
      </c>
      <c r="V13" s="254">
        <v>122443</v>
      </c>
      <c r="W13" s="254">
        <v>122820</v>
      </c>
      <c r="X13" s="254">
        <v>123855</v>
      </c>
      <c r="Y13" s="257">
        <v>123788</v>
      </c>
      <c r="Z13" s="258">
        <f t="shared" si="0"/>
        <v>262305</v>
      </c>
      <c r="AA13" s="259">
        <f t="shared" si="1"/>
        <v>268886</v>
      </c>
      <c r="AB13" s="259">
        <f t="shared" si="2"/>
        <v>268428</v>
      </c>
      <c r="AC13" s="260">
        <f t="shared" si="3"/>
        <v>276523</v>
      </c>
      <c r="AD13" s="260">
        <f t="shared" si="4"/>
        <v>282871</v>
      </c>
      <c r="AE13" s="261">
        <f t="shared" si="5"/>
        <v>282726</v>
      </c>
    </row>
    <row r="14" spans="1:31" ht="15.75">
      <c r="A14" s="43" t="s">
        <v>49</v>
      </c>
      <c r="B14" s="262">
        <v>845748</v>
      </c>
      <c r="C14" s="263">
        <v>836565</v>
      </c>
      <c r="D14" s="263">
        <v>909446</v>
      </c>
      <c r="E14" s="263">
        <v>983223</v>
      </c>
      <c r="F14" s="263">
        <v>985972</v>
      </c>
      <c r="G14" s="264">
        <v>950803</v>
      </c>
      <c r="H14" s="241">
        <v>1451683</v>
      </c>
      <c r="I14" s="242">
        <v>1429700</v>
      </c>
      <c r="J14" s="242">
        <v>1531170</v>
      </c>
      <c r="K14" s="242">
        <v>1719332</v>
      </c>
      <c r="L14" s="242">
        <v>1746385</v>
      </c>
      <c r="M14" s="243">
        <v>1737625</v>
      </c>
      <c r="N14" s="244">
        <v>2862195</v>
      </c>
      <c r="O14" s="242">
        <v>2862195</v>
      </c>
      <c r="P14" s="242">
        <v>3246025</v>
      </c>
      <c r="Q14" s="242">
        <v>3292904</v>
      </c>
      <c r="R14" s="242">
        <v>3377769</v>
      </c>
      <c r="S14" s="245">
        <v>3442669</v>
      </c>
      <c r="T14" s="241">
        <v>6582139</v>
      </c>
      <c r="U14" s="242">
        <v>6582139</v>
      </c>
      <c r="V14" s="242">
        <v>5974179</v>
      </c>
      <c r="W14" s="242">
        <v>5936567</v>
      </c>
      <c r="X14" s="242">
        <v>5764682</v>
      </c>
      <c r="Y14" s="245">
        <v>5648045</v>
      </c>
      <c r="Z14" s="246">
        <f t="shared" si="0"/>
        <v>11741765</v>
      </c>
      <c r="AA14" s="247">
        <f t="shared" si="1"/>
        <v>11710599</v>
      </c>
      <c r="AB14" s="247">
        <f t="shared" si="2"/>
        <v>11660820</v>
      </c>
      <c r="AC14" s="248">
        <f t="shared" si="3"/>
        <v>11932026</v>
      </c>
      <c r="AD14" s="248">
        <f t="shared" si="4"/>
        <v>11874808</v>
      </c>
      <c r="AE14" s="249">
        <f t="shared" si="5"/>
        <v>11779142</v>
      </c>
    </row>
    <row r="15" spans="1:31" ht="15.75">
      <c r="A15" s="44" t="s">
        <v>50</v>
      </c>
      <c r="B15" s="250">
        <v>681698</v>
      </c>
      <c r="C15" s="251">
        <v>681698</v>
      </c>
      <c r="D15" s="251">
        <v>587774</v>
      </c>
      <c r="E15" s="251">
        <v>624784</v>
      </c>
      <c r="F15" s="251">
        <v>633401</v>
      </c>
      <c r="G15" s="252">
        <v>595955</v>
      </c>
      <c r="H15" s="253">
        <v>745025</v>
      </c>
      <c r="I15" s="254">
        <v>745025</v>
      </c>
      <c r="J15" s="254">
        <v>814967</v>
      </c>
      <c r="K15" s="254">
        <v>848254</v>
      </c>
      <c r="L15" s="254">
        <v>863959</v>
      </c>
      <c r="M15" s="255">
        <v>879090</v>
      </c>
      <c r="N15" s="256">
        <v>1249777</v>
      </c>
      <c r="O15" s="254">
        <v>1249777</v>
      </c>
      <c r="P15" s="254">
        <v>1378800</v>
      </c>
      <c r="Q15" s="254">
        <v>1442860</v>
      </c>
      <c r="R15" s="254">
        <v>1460388</v>
      </c>
      <c r="S15" s="257">
        <v>1394294</v>
      </c>
      <c r="T15" s="253">
        <v>2284255</v>
      </c>
      <c r="U15" s="254">
        <v>2284255</v>
      </c>
      <c r="V15" s="254">
        <v>2545537</v>
      </c>
      <c r="W15" s="254">
        <v>2513863</v>
      </c>
      <c r="X15" s="254">
        <v>2493578</v>
      </c>
      <c r="Y15" s="257">
        <v>2336650</v>
      </c>
      <c r="Z15" s="258">
        <f t="shared" si="0"/>
        <v>4960755</v>
      </c>
      <c r="AA15" s="259">
        <f t="shared" si="1"/>
        <v>4960755</v>
      </c>
      <c r="AB15" s="259">
        <f t="shared" si="2"/>
        <v>5327078</v>
      </c>
      <c r="AC15" s="260">
        <f t="shared" si="3"/>
        <v>5429761</v>
      </c>
      <c r="AD15" s="260">
        <f t="shared" si="4"/>
        <v>5451326</v>
      </c>
      <c r="AE15" s="261">
        <f t="shared" si="5"/>
        <v>5205989</v>
      </c>
    </row>
    <row r="16" spans="1:31" ht="15.75">
      <c r="A16" s="43" t="s">
        <v>85</v>
      </c>
      <c r="B16" s="262">
        <v>196758</v>
      </c>
      <c r="C16" s="263">
        <v>205770</v>
      </c>
      <c r="D16" s="263">
        <v>223712</v>
      </c>
      <c r="E16" s="263">
        <v>215532</v>
      </c>
      <c r="F16" s="263">
        <v>218856</v>
      </c>
      <c r="G16" s="264">
        <v>226597</v>
      </c>
      <c r="H16" s="241">
        <v>251959</v>
      </c>
      <c r="I16" s="242">
        <v>285739</v>
      </c>
      <c r="J16" s="242">
        <v>286786</v>
      </c>
      <c r="K16" s="242">
        <v>285853</v>
      </c>
      <c r="L16" s="242">
        <v>265511</v>
      </c>
      <c r="M16" s="243">
        <v>255897</v>
      </c>
      <c r="N16" s="244">
        <v>410109</v>
      </c>
      <c r="O16" s="242">
        <v>386642</v>
      </c>
      <c r="P16" s="242">
        <v>374800</v>
      </c>
      <c r="Q16" s="242">
        <v>370024</v>
      </c>
      <c r="R16" s="242">
        <v>369970</v>
      </c>
      <c r="S16" s="245">
        <v>369653</v>
      </c>
      <c r="T16" s="241">
        <v>625518</v>
      </c>
      <c r="U16" s="242">
        <v>619300</v>
      </c>
      <c r="V16" s="242">
        <v>610098</v>
      </c>
      <c r="W16" s="242">
        <v>599071</v>
      </c>
      <c r="X16" s="242">
        <v>588761</v>
      </c>
      <c r="Y16" s="245">
        <v>581113</v>
      </c>
      <c r="Z16" s="246">
        <f t="shared" si="0"/>
        <v>1484344</v>
      </c>
      <c r="AA16" s="247">
        <f t="shared" si="1"/>
        <v>1497451</v>
      </c>
      <c r="AB16" s="247">
        <f t="shared" si="2"/>
        <v>1495396</v>
      </c>
      <c r="AC16" s="248">
        <f t="shared" si="3"/>
        <v>1470480</v>
      </c>
      <c r="AD16" s="248">
        <f t="shared" si="4"/>
        <v>1443098</v>
      </c>
      <c r="AE16" s="249">
        <f t="shared" si="5"/>
        <v>1433260</v>
      </c>
    </row>
    <row r="17" spans="1:31" ht="15.75">
      <c r="A17" s="44" t="s">
        <v>86</v>
      </c>
      <c r="B17" s="250">
        <v>218258</v>
      </c>
      <c r="C17" s="251">
        <v>218258</v>
      </c>
      <c r="D17" s="251">
        <v>210762</v>
      </c>
      <c r="E17" s="251">
        <v>226953</v>
      </c>
      <c r="F17" s="251">
        <v>255150</v>
      </c>
      <c r="G17" s="252">
        <v>246618</v>
      </c>
      <c r="H17" s="253">
        <v>321009</v>
      </c>
      <c r="I17" s="254">
        <v>321009</v>
      </c>
      <c r="J17" s="254">
        <v>330212</v>
      </c>
      <c r="K17" s="254">
        <v>340988</v>
      </c>
      <c r="L17" s="254">
        <v>338633</v>
      </c>
      <c r="M17" s="255">
        <v>338349</v>
      </c>
      <c r="N17" s="256">
        <v>655432</v>
      </c>
      <c r="O17" s="254">
        <v>655432</v>
      </c>
      <c r="P17" s="254">
        <v>640316</v>
      </c>
      <c r="Q17" s="254">
        <v>617716</v>
      </c>
      <c r="R17" s="254">
        <v>609123</v>
      </c>
      <c r="S17" s="257">
        <v>607723</v>
      </c>
      <c r="T17" s="253">
        <v>1274874</v>
      </c>
      <c r="U17" s="254">
        <v>1274874</v>
      </c>
      <c r="V17" s="254">
        <v>1218785</v>
      </c>
      <c r="W17" s="254">
        <v>1223462</v>
      </c>
      <c r="X17" s="254">
        <v>1243923</v>
      </c>
      <c r="Y17" s="257">
        <v>1249053</v>
      </c>
      <c r="Z17" s="258">
        <f t="shared" si="0"/>
        <v>2469573</v>
      </c>
      <c r="AA17" s="259">
        <f t="shared" si="1"/>
        <v>2469573</v>
      </c>
      <c r="AB17" s="259">
        <f t="shared" si="2"/>
        <v>2400075</v>
      </c>
      <c r="AC17" s="260">
        <f t="shared" si="3"/>
        <v>2409119</v>
      </c>
      <c r="AD17" s="260">
        <f t="shared" si="4"/>
        <v>2446829</v>
      </c>
      <c r="AE17" s="261">
        <f t="shared" si="5"/>
        <v>2441743</v>
      </c>
    </row>
    <row r="18" spans="1:31" ht="15.75">
      <c r="A18" s="43" t="s">
        <v>53</v>
      </c>
      <c r="B18" s="262">
        <v>186814</v>
      </c>
      <c r="C18" s="263">
        <v>186814</v>
      </c>
      <c r="D18" s="263">
        <v>387537</v>
      </c>
      <c r="E18" s="263">
        <v>506656</v>
      </c>
      <c r="F18" s="263">
        <v>562079</v>
      </c>
      <c r="G18" s="264">
        <v>559635</v>
      </c>
      <c r="H18" s="241">
        <v>671328</v>
      </c>
      <c r="I18" s="242">
        <v>671328</v>
      </c>
      <c r="J18" s="242">
        <v>927333</v>
      </c>
      <c r="K18" s="242">
        <v>1004192</v>
      </c>
      <c r="L18" s="242">
        <v>1014028</v>
      </c>
      <c r="M18" s="243">
        <v>1025793</v>
      </c>
      <c r="N18" s="244">
        <v>1823057</v>
      </c>
      <c r="O18" s="242">
        <v>1823057</v>
      </c>
      <c r="P18" s="242">
        <v>1965317</v>
      </c>
      <c r="Q18" s="242">
        <v>2042264</v>
      </c>
      <c r="R18" s="242">
        <v>2077422</v>
      </c>
      <c r="S18" s="245">
        <v>2068541</v>
      </c>
      <c r="T18" s="241">
        <v>5015809</v>
      </c>
      <c r="U18" s="242">
        <v>5015809</v>
      </c>
      <c r="V18" s="242">
        <v>4653133</v>
      </c>
      <c r="W18" s="242">
        <v>4582759</v>
      </c>
      <c r="X18" s="242">
        <v>4463367</v>
      </c>
      <c r="Y18" s="245">
        <v>4453527</v>
      </c>
      <c r="Z18" s="246">
        <f t="shared" si="0"/>
        <v>7697008</v>
      </c>
      <c r="AA18" s="247">
        <f t="shared" si="1"/>
        <v>7697008</v>
      </c>
      <c r="AB18" s="247">
        <f t="shared" si="2"/>
        <v>7933320</v>
      </c>
      <c r="AC18" s="248">
        <f t="shared" si="3"/>
        <v>8135871</v>
      </c>
      <c r="AD18" s="248">
        <f t="shared" si="4"/>
        <v>8116896</v>
      </c>
      <c r="AE18" s="249">
        <f t="shared" si="5"/>
        <v>8107496</v>
      </c>
    </row>
    <row r="19" spans="1:31" ht="15.75">
      <c r="A19" s="44" t="s">
        <v>54</v>
      </c>
      <c r="B19" s="250">
        <v>987645</v>
      </c>
      <c r="C19" s="251">
        <v>987645</v>
      </c>
      <c r="D19" s="251">
        <v>385377</v>
      </c>
      <c r="E19" s="251">
        <v>383374</v>
      </c>
      <c r="F19" s="251">
        <v>680342</v>
      </c>
      <c r="G19" s="252">
        <v>814217</v>
      </c>
      <c r="H19" s="253">
        <v>1647351</v>
      </c>
      <c r="I19" s="254">
        <v>1719934</v>
      </c>
      <c r="J19" s="254">
        <v>1666595</v>
      </c>
      <c r="K19" s="254">
        <v>1685335</v>
      </c>
      <c r="L19" s="254">
        <v>1766990</v>
      </c>
      <c r="M19" s="255">
        <v>1774264</v>
      </c>
      <c r="N19" s="256">
        <v>2967444</v>
      </c>
      <c r="O19" s="254">
        <v>3075366</v>
      </c>
      <c r="P19" s="254">
        <v>3017399</v>
      </c>
      <c r="Q19" s="254">
        <v>2970933</v>
      </c>
      <c r="R19" s="254">
        <v>2971724</v>
      </c>
      <c r="S19" s="257">
        <v>2934127</v>
      </c>
      <c r="T19" s="253">
        <v>5414574</v>
      </c>
      <c r="U19" s="254">
        <v>5519968</v>
      </c>
      <c r="V19" s="254">
        <v>5379332</v>
      </c>
      <c r="W19" s="254">
        <v>5352623</v>
      </c>
      <c r="X19" s="254">
        <v>5374024</v>
      </c>
      <c r="Y19" s="257">
        <v>5406246</v>
      </c>
      <c r="Z19" s="258">
        <f t="shared" si="0"/>
        <v>11017014</v>
      </c>
      <c r="AA19" s="259">
        <f t="shared" si="1"/>
        <v>11302913</v>
      </c>
      <c r="AB19" s="259">
        <f t="shared" si="2"/>
        <v>10448703</v>
      </c>
      <c r="AC19" s="260">
        <f t="shared" si="3"/>
        <v>10392265</v>
      </c>
      <c r="AD19" s="260">
        <f t="shared" si="4"/>
        <v>10793080</v>
      </c>
      <c r="AE19" s="261">
        <f t="shared" si="5"/>
        <v>10928854</v>
      </c>
    </row>
    <row r="20" spans="1:31" ht="15.75">
      <c r="A20" s="43" t="s">
        <v>87</v>
      </c>
      <c r="B20" s="262">
        <v>711618</v>
      </c>
      <c r="C20" s="263">
        <v>808074</v>
      </c>
      <c r="D20" s="263">
        <v>633212</v>
      </c>
      <c r="E20" s="263">
        <v>787331</v>
      </c>
      <c r="F20" s="263">
        <v>768561</v>
      </c>
      <c r="G20" s="264">
        <v>805140</v>
      </c>
      <c r="H20" s="241">
        <v>1053789</v>
      </c>
      <c r="I20" s="242">
        <v>1090306</v>
      </c>
      <c r="J20" s="242">
        <v>1044100</v>
      </c>
      <c r="K20" s="242">
        <v>1102436</v>
      </c>
      <c r="L20" s="242">
        <v>1105430</v>
      </c>
      <c r="M20" s="243">
        <v>1098249</v>
      </c>
      <c r="N20" s="244">
        <v>1629159</v>
      </c>
      <c r="O20" s="242">
        <v>1629324</v>
      </c>
      <c r="P20" s="242">
        <v>1620477</v>
      </c>
      <c r="Q20" s="242">
        <v>1619549</v>
      </c>
      <c r="R20" s="242">
        <v>1582034</v>
      </c>
      <c r="S20" s="245">
        <v>1543787</v>
      </c>
      <c r="T20" s="241">
        <v>2335544</v>
      </c>
      <c r="U20" s="242">
        <v>2290128</v>
      </c>
      <c r="V20" s="242">
        <v>2471358</v>
      </c>
      <c r="W20" s="242">
        <v>2482397</v>
      </c>
      <c r="X20" s="242">
        <v>2467280</v>
      </c>
      <c r="Y20" s="245">
        <v>2468629</v>
      </c>
      <c r="Z20" s="246">
        <f t="shared" si="0"/>
        <v>5730110</v>
      </c>
      <c r="AA20" s="247">
        <f t="shared" si="1"/>
        <v>5817832</v>
      </c>
      <c r="AB20" s="247">
        <f t="shared" si="2"/>
        <v>5769147</v>
      </c>
      <c r="AC20" s="248">
        <f t="shared" si="3"/>
        <v>5991713</v>
      </c>
      <c r="AD20" s="248">
        <f t="shared" si="4"/>
        <v>5923305</v>
      </c>
      <c r="AE20" s="249">
        <f t="shared" si="5"/>
        <v>5915805</v>
      </c>
    </row>
    <row r="21" spans="1:31" ht="15.75">
      <c r="A21" s="44" t="s">
        <v>57</v>
      </c>
      <c r="B21" s="250">
        <v>1433204</v>
      </c>
      <c r="C21" s="251">
        <v>1542199</v>
      </c>
      <c r="D21" s="251">
        <v>919999</v>
      </c>
      <c r="E21" s="251">
        <v>1208464</v>
      </c>
      <c r="F21" s="251">
        <v>1276259</v>
      </c>
      <c r="G21" s="252">
        <v>1282965</v>
      </c>
      <c r="H21" s="253">
        <v>2082173</v>
      </c>
      <c r="I21" s="254">
        <v>2198562</v>
      </c>
      <c r="J21" s="254">
        <v>2163242</v>
      </c>
      <c r="K21" s="254">
        <v>2551689</v>
      </c>
      <c r="L21" s="254">
        <v>2544147</v>
      </c>
      <c r="M21" s="255">
        <v>2577724</v>
      </c>
      <c r="N21" s="256">
        <v>4764081</v>
      </c>
      <c r="O21" s="254">
        <v>4764081</v>
      </c>
      <c r="P21" s="254">
        <v>5076548</v>
      </c>
      <c r="Q21" s="254">
        <v>5025083</v>
      </c>
      <c r="R21" s="254">
        <v>4822784</v>
      </c>
      <c r="S21" s="257">
        <v>4691113</v>
      </c>
      <c r="T21" s="253">
        <v>10657482</v>
      </c>
      <c r="U21" s="254">
        <v>10657482</v>
      </c>
      <c r="V21" s="254">
        <v>9988985</v>
      </c>
      <c r="W21" s="254">
        <v>9569006</v>
      </c>
      <c r="X21" s="254">
        <v>8679685</v>
      </c>
      <c r="Y21" s="257">
        <v>8110856</v>
      </c>
      <c r="Z21" s="258">
        <f t="shared" si="0"/>
        <v>18936940</v>
      </c>
      <c r="AA21" s="259">
        <f t="shared" si="1"/>
        <v>19162324</v>
      </c>
      <c r="AB21" s="259">
        <f t="shared" si="2"/>
        <v>18148774</v>
      </c>
      <c r="AC21" s="260">
        <f t="shared" si="3"/>
        <v>18354242</v>
      </c>
      <c r="AD21" s="260">
        <f t="shared" si="4"/>
        <v>17322875</v>
      </c>
      <c r="AE21" s="261">
        <f t="shared" si="5"/>
        <v>16662658</v>
      </c>
    </row>
    <row r="22" spans="1:31" ht="15.75">
      <c r="A22" s="43" t="s">
        <v>58</v>
      </c>
      <c r="B22" s="262">
        <v>2385711</v>
      </c>
      <c r="C22" s="263">
        <v>2331468</v>
      </c>
      <c r="D22" s="263">
        <v>2204502</v>
      </c>
      <c r="E22" s="263">
        <v>2380348</v>
      </c>
      <c r="F22" s="263">
        <v>2515481</v>
      </c>
      <c r="G22" s="264">
        <v>2742807</v>
      </c>
      <c r="H22" s="241">
        <v>3075676</v>
      </c>
      <c r="I22" s="242">
        <v>3117003</v>
      </c>
      <c r="J22" s="242">
        <v>3420798</v>
      </c>
      <c r="K22" s="242">
        <v>3530851</v>
      </c>
      <c r="L22" s="242">
        <v>3665059</v>
      </c>
      <c r="M22" s="243">
        <v>3680718</v>
      </c>
      <c r="N22" s="244">
        <v>5695622</v>
      </c>
      <c r="O22" s="242">
        <v>5848702</v>
      </c>
      <c r="P22" s="242">
        <v>5942184</v>
      </c>
      <c r="Q22" s="242">
        <v>5969982</v>
      </c>
      <c r="R22" s="242">
        <v>6046718</v>
      </c>
      <c r="S22" s="245">
        <v>6017273</v>
      </c>
      <c r="T22" s="241">
        <v>10382801</v>
      </c>
      <c r="U22" s="242">
        <v>10337189</v>
      </c>
      <c r="V22" s="242">
        <v>10284359</v>
      </c>
      <c r="W22" s="242">
        <v>10188809</v>
      </c>
      <c r="X22" s="242">
        <v>10125716</v>
      </c>
      <c r="Y22" s="245">
        <v>10026502</v>
      </c>
      <c r="Z22" s="246">
        <f t="shared" si="0"/>
        <v>21539810</v>
      </c>
      <c r="AA22" s="247">
        <f t="shared" si="1"/>
        <v>21634362</v>
      </c>
      <c r="AB22" s="247">
        <f t="shared" si="2"/>
        <v>21851843</v>
      </c>
      <c r="AC22" s="248">
        <f t="shared" si="3"/>
        <v>22069990</v>
      </c>
      <c r="AD22" s="248">
        <f t="shared" si="4"/>
        <v>22352974</v>
      </c>
      <c r="AE22" s="249">
        <f t="shared" si="5"/>
        <v>22467300</v>
      </c>
    </row>
    <row r="23" spans="1:31" ht="15.75">
      <c r="A23" s="44" t="s">
        <v>59</v>
      </c>
      <c r="B23" s="250">
        <v>36185</v>
      </c>
      <c r="C23" s="251">
        <v>38326</v>
      </c>
      <c r="D23" s="251">
        <v>56578</v>
      </c>
      <c r="E23" s="251">
        <v>55190</v>
      </c>
      <c r="F23" s="251">
        <v>57277</v>
      </c>
      <c r="G23" s="252">
        <v>60297</v>
      </c>
      <c r="H23" s="253">
        <v>83959</v>
      </c>
      <c r="I23" s="254">
        <v>65327</v>
      </c>
      <c r="J23" s="254">
        <v>75051</v>
      </c>
      <c r="K23" s="254">
        <v>80545</v>
      </c>
      <c r="L23" s="254">
        <v>84295</v>
      </c>
      <c r="M23" s="255">
        <v>85570</v>
      </c>
      <c r="N23" s="256">
        <v>148251</v>
      </c>
      <c r="O23" s="254">
        <v>138959</v>
      </c>
      <c r="P23" s="254">
        <v>151487</v>
      </c>
      <c r="Q23" s="254">
        <v>154778</v>
      </c>
      <c r="R23" s="254">
        <v>152759</v>
      </c>
      <c r="S23" s="257">
        <v>157276</v>
      </c>
      <c r="T23" s="253">
        <v>368954</v>
      </c>
      <c r="U23" s="254">
        <v>355088</v>
      </c>
      <c r="V23" s="254">
        <v>388548</v>
      </c>
      <c r="W23" s="254">
        <v>395119</v>
      </c>
      <c r="X23" s="254">
        <v>355297</v>
      </c>
      <c r="Y23" s="257">
        <v>345320</v>
      </c>
      <c r="Z23" s="258">
        <f t="shared" si="0"/>
        <v>637349</v>
      </c>
      <c r="AA23" s="259">
        <f t="shared" si="1"/>
        <v>597700</v>
      </c>
      <c r="AB23" s="259">
        <f t="shared" si="2"/>
        <v>671664</v>
      </c>
      <c r="AC23" s="260">
        <f t="shared" si="3"/>
        <v>685632</v>
      </c>
      <c r="AD23" s="260">
        <f t="shared" si="4"/>
        <v>649628</v>
      </c>
      <c r="AE23" s="261">
        <f t="shared" si="5"/>
        <v>648463</v>
      </c>
    </row>
    <row r="24" spans="1:31" ht="15.75">
      <c r="A24" s="43" t="s">
        <v>60</v>
      </c>
      <c r="B24" s="262">
        <v>18080</v>
      </c>
      <c r="C24" s="263">
        <v>19820</v>
      </c>
      <c r="D24" s="263">
        <v>21973</v>
      </c>
      <c r="E24" s="263">
        <v>28592</v>
      </c>
      <c r="F24" s="263">
        <v>44494</v>
      </c>
      <c r="G24" s="264">
        <v>53583</v>
      </c>
      <c r="H24" s="241">
        <v>55600</v>
      </c>
      <c r="I24" s="242">
        <v>77987</v>
      </c>
      <c r="J24" s="242">
        <v>81138</v>
      </c>
      <c r="K24" s="242">
        <v>92186</v>
      </c>
      <c r="L24" s="242">
        <v>99530</v>
      </c>
      <c r="M24" s="243">
        <v>105495</v>
      </c>
      <c r="N24" s="244">
        <v>159184</v>
      </c>
      <c r="O24" s="242">
        <v>189274</v>
      </c>
      <c r="P24" s="242">
        <v>198795</v>
      </c>
      <c r="Q24" s="242">
        <v>209930</v>
      </c>
      <c r="R24" s="242">
        <v>217370</v>
      </c>
      <c r="S24" s="245">
        <v>227883</v>
      </c>
      <c r="T24" s="241">
        <v>515054</v>
      </c>
      <c r="U24" s="242">
        <v>516342</v>
      </c>
      <c r="V24" s="242">
        <v>513920</v>
      </c>
      <c r="W24" s="242">
        <v>528194</v>
      </c>
      <c r="X24" s="242">
        <v>539085</v>
      </c>
      <c r="Y24" s="245">
        <v>547730</v>
      </c>
      <c r="Z24" s="246">
        <f t="shared" si="0"/>
        <v>747918</v>
      </c>
      <c r="AA24" s="247">
        <f t="shared" si="1"/>
        <v>803423</v>
      </c>
      <c r="AB24" s="247">
        <f t="shared" si="2"/>
        <v>815826</v>
      </c>
      <c r="AC24" s="248">
        <f t="shared" si="3"/>
        <v>858902</v>
      </c>
      <c r="AD24" s="248">
        <f t="shared" si="4"/>
        <v>900479</v>
      </c>
      <c r="AE24" s="249">
        <f t="shared" si="5"/>
        <v>934691</v>
      </c>
    </row>
    <row r="25" spans="1:31" ht="15.75">
      <c r="A25" s="44" t="s">
        <v>61</v>
      </c>
      <c r="B25" s="250">
        <v>18437</v>
      </c>
      <c r="C25" s="251">
        <v>20250</v>
      </c>
      <c r="D25" s="251">
        <v>20240</v>
      </c>
      <c r="E25" s="251">
        <v>21484</v>
      </c>
      <c r="F25" s="251">
        <v>22562</v>
      </c>
      <c r="G25" s="252">
        <v>22986</v>
      </c>
      <c r="H25" s="253">
        <v>31473</v>
      </c>
      <c r="I25" s="254">
        <v>36168</v>
      </c>
      <c r="J25" s="254">
        <v>39485</v>
      </c>
      <c r="K25" s="254">
        <v>40558</v>
      </c>
      <c r="L25" s="254">
        <v>40711</v>
      </c>
      <c r="M25" s="255">
        <v>41534</v>
      </c>
      <c r="N25" s="256">
        <v>65006</v>
      </c>
      <c r="O25" s="254">
        <v>64223</v>
      </c>
      <c r="P25" s="254">
        <v>78644</v>
      </c>
      <c r="Q25" s="254">
        <v>68562</v>
      </c>
      <c r="R25" s="254">
        <v>68965</v>
      </c>
      <c r="S25" s="257">
        <v>69000</v>
      </c>
      <c r="T25" s="253">
        <v>150601</v>
      </c>
      <c r="U25" s="254">
        <v>144671</v>
      </c>
      <c r="V25" s="254">
        <v>176069</v>
      </c>
      <c r="W25" s="254">
        <v>149401</v>
      </c>
      <c r="X25" s="254">
        <v>145210</v>
      </c>
      <c r="Y25" s="257">
        <v>145317</v>
      </c>
      <c r="Z25" s="258">
        <f t="shared" si="0"/>
        <v>265517</v>
      </c>
      <c r="AA25" s="259">
        <f t="shared" si="1"/>
        <v>265312</v>
      </c>
      <c r="AB25" s="259">
        <f t="shared" si="2"/>
        <v>314438</v>
      </c>
      <c r="AC25" s="260">
        <f t="shared" si="3"/>
        <v>280005</v>
      </c>
      <c r="AD25" s="260">
        <f t="shared" si="4"/>
        <v>277448</v>
      </c>
      <c r="AE25" s="261">
        <f t="shared" si="5"/>
        <v>278837</v>
      </c>
    </row>
    <row r="26" spans="1:31" ht="15.75">
      <c r="A26" s="43" t="s">
        <v>62</v>
      </c>
      <c r="B26" s="262">
        <v>20634</v>
      </c>
      <c r="C26" s="263">
        <v>25103</v>
      </c>
      <c r="D26" s="263">
        <v>28868</v>
      </c>
      <c r="E26" s="263">
        <v>27194</v>
      </c>
      <c r="F26" s="263">
        <v>28110</v>
      </c>
      <c r="G26" s="264">
        <v>31202</v>
      </c>
      <c r="H26" s="241">
        <v>32000</v>
      </c>
      <c r="I26" s="242">
        <v>46010</v>
      </c>
      <c r="J26" s="242">
        <v>53250</v>
      </c>
      <c r="K26" s="242">
        <v>57079</v>
      </c>
      <c r="L26" s="242">
        <v>53012</v>
      </c>
      <c r="M26" s="243">
        <v>59215</v>
      </c>
      <c r="N26" s="244">
        <v>90226</v>
      </c>
      <c r="O26" s="242">
        <v>90226</v>
      </c>
      <c r="P26" s="242">
        <v>126635</v>
      </c>
      <c r="Q26" s="242">
        <v>126397</v>
      </c>
      <c r="R26" s="242">
        <v>113207</v>
      </c>
      <c r="S26" s="245">
        <v>111616</v>
      </c>
      <c r="T26" s="241">
        <v>219804</v>
      </c>
      <c r="U26" s="242">
        <v>219804</v>
      </c>
      <c r="V26" s="242">
        <v>291156</v>
      </c>
      <c r="W26" s="242">
        <v>285298</v>
      </c>
      <c r="X26" s="242">
        <v>241103</v>
      </c>
      <c r="Y26" s="245">
        <v>238080</v>
      </c>
      <c r="Z26" s="246">
        <f t="shared" si="0"/>
        <v>362664</v>
      </c>
      <c r="AA26" s="247">
        <f t="shared" si="1"/>
        <v>381143</v>
      </c>
      <c r="AB26" s="247">
        <f t="shared" si="2"/>
        <v>499909</v>
      </c>
      <c r="AC26" s="248">
        <f t="shared" si="3"/>
        <v>495968</v>
      </c>
      <c r="AD26" s="248">
        <f t="shared" si="4"/>
        <v>435432</v>
      </c>
      <c r="AE26" s="249">
        <f t="shared" si="5"/>
        <v>440113</v>
      </c>
    </row>
    <row r="27" spans="1:31" ht="15.75">
      <c r="A27" s="87" t="s">
        <v>114</v>
      </c>
      <c r="B27" s="250">
        <v>401586</v>
      </c>
      <c r="C27" s="251">
        <v>421665</v>
      </c>
      <c r="D27" s="251">
        <v>15343</v>
      </c>
      <c r="E27" s="251">
        <v>17482</v>
      </c>
      <c r="F27" s="251">
        <v>24730</v>
      </c>
      <c r="G27" s="252">
        <v>497556</v>
      </c>
      <c r="H27" s="253">
        <v>959653</v>
      </c>
      <c r="I27" s="254">
        <v>1001353</v>
      </c>
      <c r="J27" s="254">
        <v>1202214</v>
      </c>
      <c r="K27" s="254">
        <v>1205999</v>
      </c>
      <c r="L27" s="254">
        <v>1225561</v>
      </c>
      <c r="M27" s="255">
        <v>1250625</v>
      </c>
      <c r="N27" s="256">
        <v>1963170</v>
      </c>
      <c r="O27" s="254">
        <v>1927798</v>
      </c>
      <c r="P27" s="254">
        <v>2085454</v>
      </c>
      <c r="Q27" s="254">
        <v>2110347</v>
      </c>
      <c r="R27" s="254">
        <v>2162855</v>
      </c>
      <c r="S27" s="257">
        <v>2217034</v>
      </c>
      <c r="T27" s="253">
        <v>4458178</v>
      </c>
      <c r="U27" s="254">
        <v>4438381</v>
      </c>
      <c r="V27" s="254">
        <v>4336961</v>
      </c>
      <c r="W27" s="254">
        <v>4277710</v>
      </c>
      <c r="X27" s="254">
        <v>4223628</v>
      </c>
      <c r="Y27" s="257">
        <v>4111050</v>
      </c>
      <c r="Z27" s="258">
        <f t="shared" si="0"/>
        <v>7782587</v>
      </c>
      <c r="AA27" s="259">
        <f t="shared" si="1"/>
        <v>7789197</v>
      </c>
      <c r="AB27" s="259">
        <f t="shared" si="2"/>
        <v>7639972</v>
      </c>
      <c r="AC27" s="260">
        <f t="shared" si="3"/>
        <v>7611538</v>
      </c>
      <c r="AD27" s="260">
        <f t="shared" si="4"/>
        <v>7636774</v>
      </c>
      <c r="AE27" s="261">
        <f t="shared" si="5"/>
        <v>8076265</v>
      </c>
    </row>
    <row r="28" spans="1:31" ht="15.75">
      <c r="A28" s="43" t="s">
        <v>88</v>
      </c>
      <c r="B28" s="262">
        <v>442092</v>
      </c>
      <c r="C28" s="263">
        <v>559215</v>
      </c>
      <c r="D28" s="263">
        <v>651236</v>
      </c>
      <c r="E28" s="263">
        <v>689781</v>
      </c>
      <c r="F28" s="263">
        <v>694474</v>
      </c>
      <c r="G28" s="264">
        <v>691518</v>
      </c>
      <c r="H28" s="241">
        <v>652033</v>
      </c>
      <c r="I28" s="242">
        <v>840176</v>
      </c>
      <c r="J28" s="242">
        <v>857762</v>
      </c>
      <c r="K28" s="242">
        <v>863846</v>
      </c>
      <c r="L28" s="242">
        <v>877446</v>
      </c>
      <c r="M28" s="243">
        <v>887442</v>
      </c>
      <c r="N28" s="244">
        <v>1145844</v>
      </c>
      <c r="O28" s="242">
        <v>1401309</v>
      </c>
      <c r="P28" s="242">
        <v>1438875</v>
      </c>
      <c r="Q28" s="242">
        <v>1435640</v>
      </c>
      <c r="R28" s="242">
        <v>1453523</v>
      </c>
      <c r="S28" s="245">
        <v>1473856</v>
      </c>
      <c r="T28" s="241">
        <v>1940165</v>
      </c>
      <c r="U28" s="242">
        <v>2587599</v>
      </c>
      <c r="V28" s="242">
        <v>2604751</v>
      </c>
      <c r="W28" s="242">
        <v>2575880</v>
      </c>
      <c r="X28" s="242">
        <v>2568056</v>
      </c>
      <c r="Y28" s="245">
        <v>2488583</v>
      </c>
      <c r="Z28" s="246">
        <f t="shared" si="0"/>
        <v>4180134</v>
      </c>
      <c r="AA28" s="247">
        <f t="shared" si="1"/>
        <v>5388299</v>
      </c>
      <c r="AB28" s="247">
        <f t="shared" si="2"/>
        <v>5552624</v>
      </c>
      <c r="AC28" s="248">
        <f t="shared" si="3"/>
        <v>5565147</v>
      </c>
      <c r="AD28" s="248">
        <f t="shared" si="4"/>
        <v>5593499</v>
      </c>
      <c r="AE28" s="249">
        <f t="shared" si="5"/>
        <v>5541399</v>
      </c>
    </row>
    <row r="29" spans="1:31" ht="15.75">
      <c r="A29" s="44" t="s">
        <v>66</v>
      </c>
      <c r="B29" s="250">
        <v>1251170</v>
      </c>
      <c r="C29" s="251">
        <v>1335357</v>
      </c>
      <c r="D29" s="251">
        <v>1308461</v>
      </c>
      <c r="E29" s="251">
        <v>1445998</v>
      </c>
      <c r="F29" s="251">
        <v>1565586</v>
      </c>
      <c r="G29" s="252">
        <v>1657335</v>
      </c>
      <c r="H29" s="253">
        <v>1896236</v>
      </c>
      <c r="I29" s="254">
        <v>2102815</v>
      </c>
      <c r="J29" s="254">
        <v>2245437</v>
      </c>
      <c r="K29" s="254">
        <v>2363831</v>
      </c>
      <c r="L29" s="254">
        <v>2320172</v>
      </c>
      <c r="M29" s="255">
        <v>2331239</v>
      </c>
      <c r="N29" s="256">
        <v>3850002</v>
      </c>
      <c r="O29" s="254">
        <v>3740012</v>
      </c>
      <c r="P29" s="254">
        <v>3885582</v>
      </c>
      <c r="Q29" s="254">
        <v>3896165</v>
      </c>
      <c r="R29" s="254">
        <v>3885336</v>
      </c>
      <c r="S29" s="257">
        <v>4066526</v>
      </c>
      <c r="T29" s="253">
        <v>8168617</v>
      </c>
      <c r="U29" s="254">
        <v>8657160</v>
      </c>
      <c r="V29" s="254">
        <v>8655936</v>
      </c>
      <c r="W29" s="254">
        <v>8394087</v>
      </c>
      <c r="X29" s="254">
        <v>8140866</v>
      </c>
      <c r="Y29" s="257">
        <v>8273609</v>
      </c>
      <c r="Z29" s="258">
        <f t="shared" si="0"/>
        <v>15166025</v>
      </c>
      <c r="AA29" s="259">
        <f t="shared" si="1"/>
        <v>15835344</v>
      </c>
      <c r="AB29" s="259">
        <f t="shared" si="2"/>
        <v>16095416</v>
      </c>
      <c r="AC29" s="260">
        <f t="shared" si="3"/>
        <v>16100081</v>
      </c>
      <c r="AD29" s="260">
        <f t="shared" si="4"/>
        <v>15911960</v>
      </c>
      <c r="AE29" s="261">
        <f t="shared" si="5"/>
        <v>16328709</v>
      </c>
    </row>
    <row r="30" spans="1:31" ht="15.75">
      <c r="A30" s="43" t="s">
        <v>67</v>
      </c>
      <c r="B30" s="262">
        <v>8954</v>
      </c>
      <c r="C30" s="263">
        <v>10088</v>
      </c>
      <c r="D30" s="263">
        <v>12898</v>
      </c>
      <c r="E30" s="263">
        <v>14999</v>
      </c>
      <c r="F30" s="263">
        <v>16494</v>
      </c>
      <c r="G30" s="264">
        <v>17039</v>
      </c>
      <c r="H30" s="241">
        <v>14978</v>
      </c>
      <c r="I30" s="242">
        <v>16877</v>
      </c>
      <c r="J30" s="242">
        <v>20373</v>
      </c>
      <c r="K30" s="242">
        <v>23093</v>
      </c>
      <c r="L30" s="242">
        <v>25444</v>
      </c>
      <c r="M30" s="243">
        <v>27250</v>
      </c>
      <c r="N30" s="244">
        <v>36118</v>
      </c>
      <c r="O30" s="242">
        <v>39232</v>
      </c>
      <c r="P30" s="242">
        <v>44628</v>
      </c>
      <c r="Q30" s="242">
        <v>46269</v>
      </c>
      <c r="R30" s="242">
        <v>44136</v>
      </c>
      <c r="S30" s="245">
        <v>44490</v>
      </c>
      <c r="T30" s="241">
        <v>87662</v>
      </c>
      <c r="U30" s="242">
        <v>78775</v>
      </c>
      <c r="V30" s="242">
        <v>80702</v>
      </c>
      <c r="W30" s="242">
        <v>73832</v>
      </c>
      <c r="X30" s="242">
        <v>66672</v>
      </c>
      <c r="Y30" s="245">
        <v>60807</v>
      </c>
      <c r="Z30" s="246">
        <f t="shared" si="0"/>
        <v>147712</v>
      </c>
      <c r="AA30" s="247">
        <f t="shared" si="1"/>
        <v>144972</v>
      </c>
      <c r="AB30" s="247">
        <f t="shared" si="2"/>
        <v>158601</v>
      </c>
      <c r="AC30" s="248">
        <f t="shared" si="3"/>
        <v>158193</v>
      </c>
      <c r="AD30" s="248">
        <f t="shared" si="4"/>
        <v>152746</v>
      </c>
      <c r="AE30" s="249">
        <f t="shared" si="5"/>
        <v>149586</v>
      </c>
    </row>
    <row r="31" spans="1:31" ht="15.75">
      <c r="A31" s="44" t="s">
        <v>68</v>
      </c>
      <c r="B31" s="250">
        <v>1184232</v>
      </c>
      <c r="C31" s="251">
        <v>1184232</v>
      </c>
      <c r="D31" s="251">
        <v>1639713</v>
      </c>
      <c r="E31" s="251">
        <v>1708460</v>
      </c>
      <c r="F31" s="251">
        <v>1714936</v>
      </c>
      <c r="G31" s="252">
        <v>1783694</v>
      </c>
      <c r="H31" s="253">
        <v>1873989</v>
      </c>
      <c r="I31" s="254">
        <v>1873989</v>
      </c>
      <c r="J31" s="254">
        <v>2202727</v>
      </c>
      <c r="K31" s="254">
        <v>2260239</v>
      </c>
      <c r="L31" s="254">
        <v>2226547</v>
      </c>
      <c r="M31" s="255">
        <v>2258095</v>
      </c>
      <c r="N31" s="256">
        <v>3687045</v>
      </c>
      <c r="O31" s="254">
        <v>3857653</v>
      </c>
      <c r="P31" s="254">
        <v>3656633</v>
      </c>
      <c r="Q31" s="254">
        <v>3626756</v>
      </c>
      <c r="R31" s="254">
        <v>3498733</v>
      </c>
      <c r="S31" s="257">
        <v>3485833</v>
      </c>
      <c r="T31" s="253">
        <v>6110219</v>
      </c>
      <c r="U31" s="254">
        <v>6668397</v>
      </c>
      <c r="V31" s="254">
        <v>6021843</v>
      </c>
      <c r="W31" s="254">
        <v>5769685</v>
      </c>
      <c r="X31" s="254">
        <v>5753734</v>
      </c>
      <c r="Y31" s="257">
        <v>5750359</v>
      </c>
      <c r="Z31" s="258">
        <f t="shared" si="0"/>
        <v>12855485</v>
      </c>
      <c r="AA31" s="259">
        <f t="shared" si="1"/>
        <v>13584271</v>
      </c>
      <c r="AB31" s="259">
        <f t="shared" si="2"/>
        <v>13520916</v>
      </c>
      <c r="AC31" s="260">
        <f t="shared" si="3"/>
        <v>13365140</v>
      </c>
      <c r="AD31" s="260">
        <f t="shared" si="4"/>
        <v>13193950</v>
      </c>
      <c r="AE31" s="261">
        <f t="shared" si="5"/>
        <v>13277981</v>
      </c>
    </row>
    <row r="32" spans="1:31" ht="15.75">
      <c r="A32" s="43" t="s">
        <v>97</v>
      </c>
      <c r="B32" s="262"/>
      <c r="C32" s="263"/>
      <c r="D32" s="263"/>
      <c r="E32" s="263"/>
      <c r="F32" s="263">
        <v>667570</v>
      </c>
      <c r="G32" s="264">
        <v>694288</v>
      </c>
      <c r="H32" s="241"/>
      <c r="I32" s="242"/>
      <c r="J32" s="242"/>
      <c r="K32" s="242"/>
      <c r="L32" s="242">
        <v>1035186</v>
      </c>
      <c r="M32" s="243">
        <v>1058128</v>
      </c>
      <c r="N32" s="244"/>
      <c r="O32" s="242"/>
      <c r="P32" s="242"/>
      <c r="Q32" s="242"/>
      <c r="R32" s="242">
        <v>1727617</v>
      </c>
      <c r="S32" s="245">
        <v>1758209</v>
      </c>
      <c r="T32" s="241"/>
      <c r="U32" s="242"/>
      <c r="V32" s="242"/>
      <c r="W32" s="242"/>
      <c r="X32" s="242">
        <v>3191573</v>
      </c>
      <c r="Y32" s="245">
        <v>3246976</v>
      </c>
      <c r="Z32" s="246"/>
      <c r="AA32" s="247"/>
      <c r="AB32" s="247"/>
      <c r="AC32" s="248"/>
      <c r="AD32" s="248">
        <f t="shared" si="4"/>
        <v>6621946</v>
      </c>
      <c r="AE32" s="249">
        <f t="shared" si="5"/>
        <v>6757601</v>
      </c>
    </row>
    <row r="33" spans="1:31" ht="15.75">
      <c r="A33" s="44" t="s">
        <v>69</v>
      </c>
      <c r="B33" s="250">
        <v>44473</v>
      </c>
      <c r="C33" s="251">
        <v>46579</v>
      </c>
      <c r="D33" s="251">
        <v>49348</v>
      </c>
      <c r="E33" s="251">
        <v>53829</v>
      </c>
      <c r="F33" s="251">
        <v>56360</v>
      </c>
      <c r="G33" s="252">
        <v>56763</v>
      </c>
      <c r="H33" s="253">
        <v>113965</v>
      </c>
      <c r="I33" s="254">
        <v>125568</v>
      </c>
      <c r="J33" s="254">
        <v>135990</v>
      </c>
      <c r="K33" s="254">
        <v>147103</v>
      </c>
      <c r="L33" s="254">
        <v>146974</v>
      </c>
      <c r="M33" s="255">
        <v>141181</v>
      </c>
      <c r="N33" s="256">
        <v>215680</v>
      </c>
      <c r="O33" s="254">
        <v>218820</v>
      </c>
      <c r="P33" s="254">
        <v>214474</v>
      </c>
      <c r="Q33" s="254">
        <v>203700</v>
      </c>
      <c r="R33" s="254">
        <v>202753</v>
      </c>
      <c r="S33" s="257">
        <v>202644</v>
      </c>
      <c r="T33" s="253">
        <v>394418</v>
      </c>
      <c r="U33" s="254">
        <v>396461</v>
      </c>
      <c r="V33" s="254">
        <v>391556</v>
      </c>
      <c r="W33" s="254">
        <v>386530</v>
      </c>
      <c r="X33" s="254">
        <v>374462</v>
      </c>
      <c r="Y33" s="257">
        <v>366868</v>
      </c>
      <c r="Z33" s="258">
        <f t="shared" ref="Z33:AB39" si="6">B33+H33+N33+T33</f>
        <v>768536</v>
      </c>
      <c r="AA33" s="259">
        <f t="shared" si="6"/>
        <v>787428</v>
      </c>
      <c r="AB33" s="259">
        <f t="shared" si="6"/>
        <v>791368</v>
      </c>
      <c r="AC33" s="260">
        <f t="shared" si="3"/>
        <v>791162</v>
      </c>
      <c r="AD33" s="260">
        <f t="shared" si="4"/>
        <v>780549</v>
      </c>
      <c r="AE33" s="261">
        <f t="shared" si="5"/>
        <v>767456</v>
      </c>
    </row>
    <row r="34" spans="1:31" ht="15.75">
      <c r="A34" s="43" t="s">
        <v>70</v>
      </c>
      <c r="B34" s="262">
        <v>3214212</v>
      </c>
      <c r="C34" s="263">
        <v>3849516</v>
      </c>
      <c r="D34" s="263">
        <v>4299110</v>
      </c>
      <c r="E34" s="263">
        <v>5042784</v>
      </c>
      <c r="F34" s="263">
        <v>5241660</v>
      </c>
      <c r="G34" s="264">
        <v>5162438</v>
      </c>
      <c r="H34" s="241">
        <v>6076549</v>
      </c>
      <c r="I34" s="242">
        <v>6831002</v>
      </c>
      <c r="J34" s="242">
        <v>5563779</v>
      </c>
      <c r="K34" s="242">
        <v>6515955</v>
      </c>
      <c r="L34" s="242">
        <v>6704073</v>
      </c>
      <c r="M34" s="243">
        <v>6818782</v>
      </c>
      <c r="N34" s="244">
        <v>10720593</v>
      </c>
      <c r="O34" s="242">
        <v>10827989</v>
      </c>
      <c r="P34" s="242">
        <v>10427087</v>
      </c>
      <c r="Q34" s="242">
        <v>10784914</v>
      </c>
      <c r="R34" s="242">
        <v>11031791</v>
      </c>
      <c r="S34" s="245">
        <v>11155285</v>
      </c>
      <c r="T34" s="241">
        <v>28835305</v>
      </c>
      <c r="U34" s="242">
        <v>28992835</v>
      </c>
      <c r="V34" s="242">
        <v>26671203</v>
      </c>
      <c r="W34" s="242">
        <v>25941586</v>
      </c>
      <c r="X34" s="242">
        <v>25806929</v>
      </c>
      <c r="Y34" s="245">
        <v>25270348</v>
      </c>
      <c r="Z34" s="246">
        <f t="shared" si="6"/>
        <v>48846659</v>
      </c>
      <c r="AA34" s="247">
        <f t="shared" si="6"/>
        <v>50501342</v>
      </c>
      <c r="AB34" s="247">
        <f t="shared" si="6"/>
        <v>46961179</v>
      </c>
      <c r="AC34" s="248">
        <f t="shared" si="3"/>
        <v>48285239</v>
      </c>
      <c r="AD34" s="248">
        <f t="shared" si="4"/>
        <v>48784453</v>
      </c>
      <c r="AE34" s="249">
        <f t="shared" si="5"/>
        <v>48406853</v>
      </c>
    </row>
    <row r="35" spans="1:31" ht="15.75">
      <c r="A35" s="44" t="s">
        <v>89</v>
      </c>
      <c r="B35" s="250">
        <v>243545</v>
      </c>
      <c r="C35" s="251">
        <v>272359</v>
      </c>
      <c r="D35" s="251">
        <v>291339</v>
      </c>
      <c r="E35" s="251">
        <v>302685</v>
      </c>
      <c r="F35" s="251">
        <v>312899</v>
      </c>
      <c r="G35" s="252">
        <v>308681</v>
      </c>
      <c r="H35" s="253">
        <v>354105</v>
      </c>
      <c r="I35" s="254">
        <v>373421</v>
      </c>
      <c r="J35" s="254">
        <v>390118</v>
      </c>
      <c r="K35" s="254">
        <v>390933</v>
      </c>
      <c r="L35" s="254">
        <v>398359</v>
      </c>
      <c r="M35" s="255">
        <v>388613</v>
      </c>
      <c r="N35" s="256">
        <v>627972</v>
      </c>
      <c r="O35" s="254">
        <v>551159</v>
      </c>
      <c r="P35" s="254">
        <v>582381</v>
      </c>
      <c r="Q35" s="254">
        <v>587767</v>
      </c>
      <c r="R35" s="254">
        <v>584655</v>
      </c>
      <c r="S35" s="257">
        <v>597465</v>
      </c>
      <c r="T35" s="253">
        <v>1094148</v>
      </c>
      <c r="U35" s="254">
        <v>1031160</v>
      </c>
      <c r="V35" s="254">
        <v>1086082</v>
      </c>
      <c r="W35" s="254">
        <v>1117123</v>
      </c>
      <c r="X35" s="254">
        <v>1122802</v>
      </c>
      <c r="Y35" s="257">
        <v>1115208</v>
      </c>
      <c r="Z35" s="258">
        <f t="shared" si="6"/>
        <v>2319770</v>
      </c>
      <c r="AA35" s="259">
        <f t="shared" si="6"/>
        <v>2228099</v>
      </c>
      <c r="AB35" s="259">
        <f t="shared" si="6"/>
        <v>2349920</v>
      </c>
      <c r="AC35" s="260">
        <f t="shared" si="3"/>
        <v>2398508</v>
      </c>
      <c r="AD35" s="260">
        <f t="shared" si="4"/>
        <v>2418715</v>
      </c>
      <c r="AE35" s="261">
        <f t="shared" si="5"/>
        <v>2409967</v>
      </c>
    </row>
    <row r="36" spans="1:31" ht="15.75">
      <c r="A36" s="43" t="s">
        <v>90</v>
      </c>
      <c r="B36" s="262">
        <v>1216552</v>
      </c>
      <c r="C36" s="263">
        <v>1463374</v>
      </c>
      <c r="D36" s="263">
        <v>1479279</v>
      </c>
      <c r="E36" s="263">
        <v>1535084</v>
      </c>
      <c r="F36" s="263">
        <v>1596827</v>
      </c>
      <c r="G36" s="264">
        <v>1636859</v>
      </c>
      <c r="H36" s="241">
        <v>2104661</v>
      </c>
      <c r="I36" s="242">
        <v>2346280</v>
      </c>
      <c r="J36" s="242">
        <v>2414738</v>
      </c>
      <c r="K36" s="242">
        <v>2534192</v>
      </c>
      <c r="L36" s="242">
        <v>2630890</v>
      </c>
      <c r="M36" s="243">
        <v>2759187</v>
      </c>
      <c r="N36" s="244">
        <v>4512411</v>
      </c>
      <c r="O36" s="242">
        <v>4662312</v>
      </c>
      <c r="P36" s="242">
        <v>4748869</v>
      </c>
      <c r="Q36" s="242">
        <v>4842905</v>
      </c>
      <c r="R36" s="242">
        <v>4852086</v>
      </c>
      <c r="S36" s="245">
        <v>4777237</v>
      </c>
      <c r="T36" s="241">
        <v>7251542</v>
      </c>
      <c r="U36" s="242">
        <v>9834214</v>
      </c>
      <c r="V36" s="242">
        <v>9731912</v>
      </c>
      <c r="W36" s="242">
        <v>8437717</v>
      </c>
      <c r="X36" s="242">
        <v>8163021</v>
      </c>
      <c r="Y36" s="245">
        <v>8131797</v>
      </c>
      <c r="Z36" s="246">
        <f t="shared" si="6"/>
        <v>15085166</v>
      </c>
      <c r="AA36" s="247">
        <f t="shared" si="6"/>
        <v>18306180</v>
      </c>
      <c r="AB36" s="247">
        <f t="shared" si="6"/>
        <v>18374798</v>
      </c>
      <c r="AC36" s="248">
        <f t="shared" si="3"/>
        <v>17349898</v>
      </c>
      <c r="AD36" s="248">
        <f t="shared" si="4"/>
        <v>17242824</v>
      </c>
      <c r="AE36" s="249">
        <f t="shared" si="5"/>
        <v>17305080</v>
      </c>
    </row>
    <row r="37" spans="1:31" ht="15.75">
      <c r="A37" s="44" t="s">
        <v>91</v>
      </c>
      <c r="B37" s="250">
        <v>9044</v>
      </c>
      <c r="C37" s="251">
        <v>10778</v>
      </c>
      <c r="D37" s="251">
        <v>11511</v>
      </c>
      <c r="E37" s="251">
        <v>11781</v>
      </c>
      <c r="F37" s="251">
        <v>11814</v>
      </c>
      <c r="G37" s="252">
        <v>10761</v>
      </c>
      <c r="H37" s="253">
        <v>13537</v>
      </c>
      <c r="I37" s="254">
        <v>13700</v>
      </c>
      <c r="J37" s="254">
        <v>13759</v>
      </c>
      <c r="K37" s="254">
        <v>13279</v>
      </c>
      <c r="L37" s="254">
        <v>12942</v>
      </c>
      <c r="M37" s="255">
        <v>12819</v>
      </c>
      <c r="N37" s="256">
        <v>21690</v>
      </c>
      <c r="O37" s="254">
        <v>20909</v>
      </c>
      <c r="P37" s="254">
        <v>20164</v>
      </c>
      <c r="Q37" s="254">
        <v>19716</v>
      </c>
      <c r="R37" s="254">
        <v>19202</v>
      </c>
      <c r="S37" s="257">
        <v>18707</v>
      </c>
      <c r="T37" s="253">
        <v>33416</v>
      </c>
      <c r="U37" s="254">
        <v>32423</v>
      </c>
      <c r="V37" s="254">
        <v>32233</v>
      </c>
      <c r="W37" s="254">
        <v>31987</v>
      </c>
      <c r="X37" s="254">
        <v>31625</v>
      </c>
      <c r="Y37" s="257">
        <v>31406</v>
      </c>
      <c r="Z37" s="258">
        <f t="shared" si="6"/>
        <v>77687</v>
      </c>
      <c r="AA37" s="259">
        <f t="shared" si="6"/>
        <v>77810</v>
      </c>
      <c r="AB37" s="259">
        <f t="shared" si="6"/>
        <v>77667</v>
      </c>
      <c r="AC37" s="260">
        <f t="shared" si="3"/>
        <v>76763</v>
      </c>
      <c r="AD37" s="260">
        <f t="shared" si="4"/>
        <v>75583</v>
      </c>
      <c r="AE37" s="261">
        <f t="shared" si="5"/>
        <v>73693</v>
      </c>
    </row>
    <row r="38" spans="1:31" ht="15.75">
      <c r="A38" s="43" t="s">
        <v>43</v>
      </c>
      <c r="B38" s="262">
        <v>26256</v>
      </c>
      <c r="C38" s="263">
        <v>32167</v>
      </c>
      <c r="D38" s="263">
        <v>36046</v>
      </c>
      <c r="E38" s="263">
        <v>37633</v>
      </c>
      <c r="F38" s="263">
        <v>38891</v>
      </c>
      <c r="G38" s="264">
        <v>39908</v>
      </c>
      <c r="H38" s="241">
        <v>29389</v>
      </c>
      <c r="I38" s="242">
        <v>35156</v>
      </c>
      <c r="J38" s="242">
        <v>35773</v>
      </c>
      <c r="K38" s="242">
        <v>37927</v>
      </c>
      <c r="L38" s="242">
        <v>38253</v>
      </c>
      <c r="M38" s="243">
        <v>40252</v>
      </c>
      <c r="N38" s="244">
        <v>50408</v>
      </c>
      <c r="O38" s="242">
        <v>58655</v>
      </c>
      <c r="P38" s="242">
        <v>62163</v>
      </c>
      <c r="Q38" s="242">
        <v>63661</v>
      </c>
      <c r="R38" s="242">
        <v>64376</v>
      </c>
      <c r="S38" s="245">
        <v>64691</v>
      </c>
      <c r="T38" s="241">
        <v>85988</v>
      </c>
      <c r="U38" s="242">
        <v>98214</v>
      </c>
      <c r="V38" s="242">
        <v>96729</v>
      </c>
      <c r="W38" s="242">
        <v>97524</v>
      </c>
      <c r="X38" s="242">
        <v>96367</v>
      </c>
      <c r="Y38" s="245">
        <v>93230</v>
      </c>
      <c r="Z38" s="246">
        <f t="shared" si="6"/>
        <v>192041</v>
      </c>
      <c r="AA38" s="247">
        <f t="shared" si="6"/>
        <v>224192</v>
      </c>
      <c r="AB38" s="247">
        <f t="shared" si="6"/>
        <v>230711</v>
      </c>
      <c r="AC38" s="248">
        <f t="shared" si="3"/>
        <v>236745</v>
      </c>
      <c r="AD38" s="248">
        <f t="shared" si="4"/>
        <v>237887</v>
      </c>
      <c r="AE38" s="249">
        <f t="shared" si="5"/>
        <v>238081</v>
      </c>
    </row>
    <row r="39" spans="1:31" ht="15.75">
      <c r="A39" s="44" t="s">
        <v>92</v>
      </c>
      <c r="B39" s="250">
        <v>3368</v>
      </c>
      <c r="C39" s="251">
        <v>5495</v>
      </c>
      <c r="D39" s="251">
        <v>5955</v>
      </c>
      <c r="E39" s="251">
        <v>5107</v>
      </c>
      <c r="F39" s="251">
        <v>5003</v>
      </c>
      <c r="G39" s="252">
        <v>6564</v>
      </c>
      <c r="H39" s="253">
        <v>8373</v>
      </c>
      <c r="I39" s="254">
        <v>10034</v>
      </c>
      <c r="J39" s="254">
        <v>10599</v>
      </c>
      <c r="K39" s="254">
        <v>11637</v>
      </c>
      <c r="L39" s="254">
        <v>12616</v>
      </c>
      <c r="M39" s="255">
        <v>12930</v>
      </c>
      <c r="N39" s="256">
        <v>19003</v>
      </c>
      <c r="O39" s="254">
        <v>20613</v>
      </c>
      <c r="P39" s="254">
        <v>22184</v>
      </c>
      <c r="Q39" s="254">
        <v>22971</v>
      </c>
      <c r="R39" s="254">
        <v>22839</v>
      </c>
      <c r="S39" s="257">
        <v>22778</v>
      </c>
      <c r="T39" s="253">
        <v>40032</v>
      </c>
      <c r="U39" s="254">
        <v>39381</v>
      </c>
      <c r="V39" s="254">
        <v>35883</v>
      </c>
      <c r="W39" s="254">
        <v>35822</v>
      </c>
      <c r="X39" s="254">
        <v>35358</v>
      </c>
      <c r="Y39" s="257">
        <v>36196</v>
      </c>
      <c r="Z39" s="258">
        <f t="shared" si="6"/>
        <v>70776</v>
      </c>
      <c r="AA39" s="259">
        <f t="shared" si="6"/>
        <v>75523</v>
      </c>
      <c r="AB39" s="259">
        <f t="shared" si="6"/>
        <v>74621</v>
      </c>
      <c r="AC39" s="260">
        <f t="shared" si="3"/>
        <v>75537</v>
      </c>
      <c r="AD39" s="260">
        <f t="shared" si="4"/>
        <v>75816</v>
      </c>
      <c r="AE39" s="261">
        <f t="shared" si="5"/>
        <v>78468</v>
      </c>
    </row>
    <row r="40" spans="1:31" ht="15.75">
      <c r="A40" s="43"/>
      <c r="B40" s="262"/>
      <c r="C40" s="263"/>
      <c r="D40" s="263"/>
      <c r="E40" s="263"/>
      <c r="F40" s="263"/>
      <c r="G40" s="264"/>
      <c r="H40" s="241"/>
      <c r="I40" s="242"/>
      <c r="J40" s="242"/>
      <c r="K40" s="242"/>
      <c r="L40" s="242"/>
      <c r="M40" s="243"/>
      <c r="N40" s="244"/>
      <c r="O40" s="242"/>
      <c r="P40" s="242"/>
      <c r="Q40" s="242"/>
      <c r="R40" s="242"/>
      <c r="S40" s="245"/>
      <c r="T40" s="241"/>
      <c r="U40" s="242"/>
      <c r="V40" s="242"/>
      <c r="W40" s="242"/>
      <c r="X40" s="242"/>
      <c r="Y40" s="245"/>
      <c r="Z40" s="246"/>
      <c r="AA40" s="247"/>
      <c r="AB40" s="247"/>
      <c r="AC40" s="248"/>
      <c r="AD40" s="248"/>
      <c r="AE40" s="249"/>
    </row>
    <row r="41" spans="1:31" ht="15.75">
      <c r="A41" s="44" t="s">
        <v>46</v>
      </c>
      <c r="B41" s="250">
        <v>3140</v>
      </c>
      <c r="C41" s="251">
        <v>3802</v>
      </c>
      <c r="D41" s="251">
        <v>3905</v>
      </c>
      <c r="E41" s="251">
        <v>4207</v>
      </c>
      <c r="F41" s="251">
        <v>3695</v>
      </c>
      <c r="G41" s="252">
        <v>2211</v>
      </c>
      <c r="H41" s="253">
        <v>5078</v>
      </c>
      <c r="I41" s="254">
        <v>5578</v>
      </c>
      <c r="J41" s="254">
        <v>5435</v>
      </c>
      <c r="K41" s="254">
        <v>5704</v>
      </c>
      <c r="L41" s="254">
        <v>5999</v>
      </c>
      <c r="M41" s="255">
        <v>6086</v>
      </c>
      <c r="N41" s="256">
        <v>9142</v>
      </c>
      <c r="O41" s="254">
        <v>9393</v>
      </c>
      <c r="P41" s="254">
        <v>9421</v>
      </c>
      <c r="Q41" s="254">
        <v>10009</v>
      </c>
      <c r="R41" s="254">
        <v>9998</v>
      </c>
      <c r="S41" s="257">
        <v>9833</v>
      </c>
      <c r="T41" s="253">
        <v>17142</v>
      </c>
      <c r="U41" s="254">
        <v>17788</v>
      </c>
      <c r="V41" s="254">
        <v>17337</v>
      </c>
      <c r="W41" s="254">
        <v>18152</v>
      </c>
      <c r="X41" s="254">
        <v>18159</v>
      </c>
      <c r="Y41" s="257">
        <v>18145</v>
      </c>
      <c r="Z41" s="258">
        <f t="shared" ref="Z41:AB44" si="7">B41+H41+N41+T41</f>
        <v>34502</v>
      </c>
      <c r="AA41" s="259">
        <f t="shared" si="7"/>
        <v>36561</v>
      </c>
      <c r="AB41" s="259">
        <f t="shared" si="7"/>
        <v>36098</v>
      </c>
      <c r="AC41" s="260">
        <f t="shared" si="3"/>
        <v>38072</v>
      </c>
      <c r="AD41" s="260">
        <f t="shared" si="4"/>
        <v>37851</v>
      </c>
      <c r="AE41" s="261">
        <f t="shared" si="5"/>
        <v>36275</v>
      </c>
    </row>
    <row r="42" spans="1:31" ht="15.75">
      <c r="A42" s="43" t="s">
        <v>47</v>
      </c>
      <c r="B42" s="262">
        <v>423950</v>
      </c>
      <c r="C42" s="263">
        <v>490388</v>
      </c>
      <c r="D42" s="263">
        <v>580117</v>
      </c>
      <c r="E42" s="263">
        <v>600016</v>
      </c>
      <c r="F42" s="263">
        <v>561777</v>
      </c>
      <c r="G42" s="264">
        <v>516470</v>
      </c>
      <c r="H42" s="241">
        <v>633842</v>
      </c>
      <c r="I42" s="242">
        <v>679228</v>
      </c>
      <c r="J42" s="242">
        <v>644272</v>
      </c>
      <c r="K42" s="242">
        <v>643470</v>
      </c>
      <c r="L42" s="242">
        <v>652143</v>
      </c>
      <c r="M42" s="243">
        <v>691681</v>
      </c>
      <c r="N42" s="244">
        <v>982949</v>
      </c>
      <c r="O42" s="242">
        <v>1010630</v>
      </c>
      <c r="P42" s="242">
        <v>1063899</v>
      </c>
      <c r="Q42" s="242">
        <v>1115450</v>
      </c>
      <c r="R42" s="242">
        <v>1115553</v>
      </c>
      <c r="S42" s="245">
        <v>1120036</v>
      </c>
      <c r="T42" s="241">
        <v>1731123</v>
      </c>
      <c r="U42" s="242">
        <v>1807831</v>
      </c>
      <c r="V42" s="242">
        <v>1806683</v>
      </c>
      <c r="W42" s="242">
        <v>1828741</v>
      </c>
      <c r="X42" s="242">
        <v>1875514</v>
      </c>
      <c r="Y42" s="245">
        <v>1886974</v>
      </c>
      <c r="Z42" s="246">
        <f t="shared" si="7"/>
        <v>3771864</v>
      </c>
      <c r="AA42" s="247">
        <f t="shared" si="7"/>
        <v>3988077</v>
      </c>
      <c r="AB42" s="247">
        <f t="shared" si="7"/>
        <v>4094971</v>
      </c>
      <c r="AC42" s="248">
        <f t="shared" si="3"/>
        <v>4187677</v>
      </c>
      <c r="AD42" s="248">
        <f t="shared" si="4"/>
        <v>4204987</v>
      </c>
      <c r="AE42" s="249">
        <f t="shared" si="5"/>
        <v>4215161</v>
      </c>
    </row>
    <row r="43" spans="1:31" ht="15.75">
      <c r="A43" s="44" t="s">
        <v>93</v>
      </c>
      <c r="B43" s="250">
        <v>2149</v>
      </c>
      <c r="C43" s="251">
        <v>2229</v>
      </c>
      <c r="D43" s="251">
        <v>2052</v>
      </c>
      <c r="E43" s="251">
        <v>1999</v>
      </c>
      <c r="F43" s="251">
        <v>1990</v>
      </c>
      <c r="G43" s="252">
        <v>2398</v>
      </c>
      <c r="H43" s="253">
        <v>2291</v>
      </c>
      <c r="I43" s="254">
        <v>2486</v>
      </c>
      <c r="J43" s="254">
        <v>2435</v>
      </c>
      <c r="K43" s="254">
        <v>3001</v>
      </c>
      <c r="L43" s="254">
        <v>2945</v>
      </c>
      <c r="M43" s="255">
        <v>2518</v>
      </c>
      <c r="N43" s="256">
        <v>4079</v>
      </c>
      <c r="O43" s="254">
        <v>4120</v>
      </c>
      <c r="P43" s="254">
        <v>4187</v>
      </c>
      <c r="Q43" s="254">
        <v>3598</v>
      </c>
      <c r="R43" s="254">
        <v>3379</v>
      </c>
      <c r="S43" s="257">
        <v>3168</v>
      </c>
      <c r="T43" s="253">
        <v>5936</v>
      </c>
      <c r="U43" s="254">
        <v>5736</v>
      </c>
      <c r="V43" s="254">
        <v>5560</v>
      </c>
      <c r="W43" s="254">
        <v>4691</v>
      </c>
      <c r="X43" s="254">
        <v>4509</v>
      </c>
      <c r="Y43" s="257">
        <v>4408</v>
      </c>
      <c r="Z43" s="258">
        <f t="shared" si="7"/>
        <v>14455</v>
      </c>
      <c r="AA43" s="259">
        <f t="shared" si="7"/>
        <v>14571</v>
      </c>
      <c r="AB43" s="259">
        <f t="shared" si="7"/>
        <v>14234</v>
      </c>
      <c r="AC43" s="260">
        <f t="shared" si="3"/>
        <v>13289</v>
      </c>
      <c r="AD43" s="260">
        <f t="shared" si="4"/>
        <v>12823</v>
      </c>
      <c r="AE43" s="261">
        <f t="shared" si="5"/>
        <v>12492</v>
      </c>
    </row>
    <row r="44" spans="1:31" ht="15.75">
      <c r="A44" s="43" t="s">
        <v>64</v>
      </c>
      <c r="B44" s="262">
        <v>27578</v>
      </c>
      <c r="C44" s="263">
        <v>28800</v>
      </c>
      <c r="D44" s="263">
        <v>30504</v>
      </c>
      <c r="E44" s="263">
        <v>32366</v>
      </c>
      <c r="F44" s="263">
        <v>32291</v>
      </c>
      <c r="G44" s="264">
        <v>34987</v>
      </c>
      <c r="H44" s="241">
        <v>43655</v>
      </c>
      <c r="I44" s="242">
        <v>46061</v>
      </c>
      <c r="J44" s="242">
        <v>46585</v>
      </c>
      <c r="K44" s="242">
        <v>47291</v>
      </c>
      <c r="L44" s="242">
        <v>46367</v>
      </c>
      <c r="M44" s="243">
        <v>44234</v>
      </c>
      <c r="N44" s="244">
        <v>72425</v>
      </c>
      <c r="O44" s="242">
        <v>71189</v>
      </c>
      <c r="P44" s="242">
        <v>69805</v>
      </c>
      <c r="Q44" s="242">
        <v>67425</v>
      </c>
      <c r="R44" s="242">
        <v>66123</v>
      </c>
      <c r="S44" s="245">
        <v>65430</v>
      </c>
      <c r="T44" s="241">
        <v>112032</v>
      </c>
      <c r="U44" s="242">
        <v>109803</v>
      </c>
      <c r="V44" s="242">
        <v>108502</v>
      </c>
      <c r="W44" s="242">
        <v>106697</v>
      </c>
      <c r="X44" s="242">
        <v>105443</v>
      </c>
      <c r="Y44" s="245">
        <v>104032</v>
      </c>
      <c r="Z44" s="246">
        <f t="shared" si="7"/>
        <v>255690</v>
      </c>
      <c r="AA44" s="247">
        <f t="shared" si="7"/>
        <v>255853</v>
      </c>
      <c r="AB44" s="247">
        <f t="shared" si="7"/>
        <v>255396</v>
      </c>
      <c r="AC44" s="248">
        <f t="shared" si="3"/>
        <v>253779</v>
      </c>
      <c r="AD44" s="248">
        <f t="shared" si="4"/>
        <v>250224</v>
      </c>
      <c r="AE44" s="249">
        <f t="shared" si="5"/>
        <v>248683</v>
      </c>
    </row>
    <row r="45" spans="1:31" ht="16.5" thickBot="1">
      <c r="A45" s="45" t="s">
        <v>10</v>
      </c>
      <c r="B45" s="250">
        <f t="shared" ref="B45:C45" si="8">SUM(B8:B44)</f>
        <v>19468950</v>
      </c>
      <c r="C45" s="251">
        <f t="shared" si="8"/>
        <v>21007565</v>
      </c>
      <c r="D45" s="251">
        <v>19923782</v>
      </c>
      <c r="E45" s="251">
        <v>22314314</v>
      </c>
      <c r="F45" s="251">
        <f>SUM(F8:F44)</f>
        <v>23501798</v>
      </c>
      <c r="G45" s="252">
        <f>SUM(G8:G44)</f>
        <v>24735397</v>
      </c>
      <c r="H45" s="253">
        <f t="shared" ref="H45:I45" si="9">SUM(H8:H44)</f>
        <v>31852309</v>
      </c>
      <c r="I45" s="254">
        <f t="shared" si="9"/>
        <v>34052581</v>
      </c>
      <c r="J45" s="254">
        <v>34640103</v>
      </c>
      <c r="K45" s="254">
        <f>SUM(K8:K44)</f>
        <v>37296683</v>
      </c>
      <c r="L45" s="254">
        <f>SUM(L8:L44)</f>
        <v>38301599</v>
      </c>
      <c r="M45" s="255">
        <f>SUM(M8:M44)</f>
        <v>39145052</v>
      </c>
      <c r="N45" s="256">
        <f t="shared" ref="N45:O45" si="10">SUM(N8:N44)</f>
        <v>61873197</v>
      </c>
      <c r="O45" s="254">
        <f t="shared" si="10"/>
        <v>63006313</v>
      </c>
      <c r="P45" s="254">
        <v>64926077</v>
      </c>
      <c r="Q45" s="254">
        <f>SUM(Q8:Q44)</f>
        <v>66471219</v>
      </c>
      <c r="R45" s="254">
        <f>SUM(R8:R44)</f>
        <v>67165774</v>
      </c>
      <c r="S45" s="257">
        <f>SUM(S8:S44)</f>
        <v>67593727</v>
      </c>
      <c r="T45" s="253">
        <f t="shared" ref="T45:U45" si="11">SUM(T8:T44)</f>
        <v>134759762</v>
      </c>
      <c r="U45" s="254">
        <f t="shared" si="11"/>
        <v>139869904</v>
      </c>
      <c r="V45" s="254">
        <v>134784272</v>
      </c>
      <c r="W45" s="254">
        <f>SUM(W8:W44)</f>
        <v>132428440</v>
      </c>
      <c r="X45" s="254">
        <f>SUM(X8:X44)</f>
        <v>130501135</v>
      </c>
      <c r="Y45" s="257">
        <f>SUM(Y8:Y44)</f>
        <v>129122784</v>
      </c>
      <c r="Z45" s="258">
        <f t="shared" ref="Z45:AA45" si="12">SUM(Z8:Z44)</f>
        <v>247954218</v>
      </c>
      <c r="AA45" s="265">
        <f t="shared" si="12"/>
        <v>257936363</v>
      </c>
      <c r="AB45" s="265">
        <f>D45+J45+P45+V45</f>
        <v>254274234</v>
      </c>
      <c r="AC45" s="266">
        <f t="shared" ref="AC45" si="13">E45+K45+Q45+W45</f>
        <v>258510656</v>
      </c>
      <c r="AD45" s="266">
        <f t="shared" si="4"/>
        <v>259470306</v>
      </c>
      <c r="AE45" s="267">
        <f t="shared" si="5"/>
        <v>260596960</v>
      </c>
    </row>
    <row r="46" spans="1:31" s="31" customFormat="1" ht="28.5" customHeight="1">
      <c r="A46" s="49"/>
      <c r="B46" s="103" t="s">
        <v>101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30"/>
      <c r="N46" s="103" t="s">
        <v>101</v>
      </c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54"/>
      <c r="AA46" s="56"/>
      <c r="AB46" s="56"/>
      <c r="AC46" s="56"/>
      <c r="AD46" s="56"/>
      <c r="AE46" s="57"/>
    </row>
    <row r="47" spans="1:31">
      <c r="A47" s="29"/>
      <c r="B47" s="29" t="s">
        <v>96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67"/>
      <c r="N47" s="29" t="s">
        <v>96</v>
      </c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4"/>
      <c r="AA47" s="4"/>
      <c r="AB47" s="4"/>
      <c r="AC47" s="4"/>
      <c r="AD47" s="4"/>
      <c r="AE47" s="5"/>
    </row>
    <row r="48" spans="1:31" ht="27.75" customHeight="1">
      <c r="A48" s="29"/>
      <c r="B48" s="105" t="s">
        <v>100</v>
      </c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114"/>
      <c r="N48" s="105" t="s">
        <v>100</v>
      </c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4"/>
      <c r="AA48" s="4"/>
      <c r="AB48" s="4"/>
      <c r="AC48" s="4"/>
      <c r="AD48" s="4"/>
      <c r="AE48" s="5"/>
    </row>
    <row r="49" spans="1:31" ht="24.75" customHeight="1">
      <c r="A49" s="29"/>
      <c r="B49" s="106" t="s">
        <v>115</v>
      </c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9"/>
      <c r="N49" s="83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4"/>
      <c r="AA49" s="4"/>
      <c r="AB49" s="4"/>
      <c r="AC49" s="4"/>
      <c r="AD49" s="4"/>
      <c r="AE49" s="5"/>
    </row>
    <row r="50" spans="1:31" ht="21.75" customHeight="1" thickBot="1">
      <c r="A50" s="6"/>
      <c r="B50" s="6" t="s">
        <v>102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8"/>
      <c r="N50" s="6" t="s">
        <v>102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8"/>
    </row>
  </sheetData>
  <mergeCells count="15">
    <mergeCell ref="B2:M2"/>
    <mergeCell ref="B1:M1"/>
    <mergeCell ref="N1:Y1"/>
    <mergeCell ref="Z1:AE1"/>
    <mergeCell ref="B49:M49"/>
    <mergeCell ref="B46:M46"/>
    <mergeCell ref="B48:M48"/>
    <mergeCell ref="N46:Y46"/>
    <mergeCell ref="N48:Y48"/>
    <mergeCell ref="Z5:AE5"/>
    <mergeCell ref="A4:A5"/>
    <mergeCell ref="B5:G5"/>
    <mergeCell ref="H5:M5"/>
    <mergeCell ref="N5:S5"/>
    <mergeCell ref="T5:Y5"/>
  </mergeCells>
  <hyperlinks>
    <hyperlink ref="A27" r:id="rId1" display="Odisha@"/>
  </hyperlinks>
  <pageMargins left="0.70866141732283472" right="0.70866141732283472" top="0.74803149606299213" bottom="0.74803149606299213" header="0.31496062992125984" footer="0.31496062992125984"/>
  <pageSetup scale="57" orientation="portrait" r:id="rId2"/>
  <colBreaks count="2" manualBreakCount="2">
    <brk id="13" max="1048575" man="1"/>
    <brk id="25" max="1048575" man="1"/>
  </colBreaks>
  <ignoredErrors>
    <ignoredError sqref="AF45 B45:D45 H45:J45 N45:P45 T45:V45 Z45:AB4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29.2 (A) All India Enst</vt:lpstr>
      <vt:lpstr>29.2 (B) Higher Education Enst </vt:lpstr>
      <vt:lpstr>29.2 (C) Stand Alone Inst</vt:lpstr>
      <vt:lpstr>29.2 (D) Scool Education Inst</vt:lpstr>
      <vt:lpstr>Sheet1</vt:lpstr>
      <vt:lpstr>'29.2 (A) All India Enst'!Print_Area</vt:lpstr>
      <vt:lpstr>'29.2 (B) Higher Education Enst '!Print_Area</vt:lpstr>
      <vt:lpstr>'29.2 (C) Stand Alone Inst'!Print_Area</vt:lpstr>
      <vt:lpstr>'29.2 (A) All India Enst'!Print_Titles</vt:lpstr>
      <vt:lpstr>'29.2 (B) Higher Education Enst '!Print_Titles</vt:lpstr>
      <vt:lpstr>'29.2 (C) Stand Alone Inst'!Print_Titles</vt:lpstr>
      <vt:lpstr>'29.2 (D) Scool Education Inst'!Print_Titles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2017-03-15T09:13:08Z</cp:lastPrinted>
  <dcterms:created xsi:type="dcterms:W3CDTF">2014-12-10T06:54:11Z</dcterms:created>
  <dcterms:modified xsi:type="dcterms:W3CDTF">2017-03-15T09:15:17Z</dcterms:modified>
</cp:coreProperties>
</file>