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3.xml" ContentType="application/vnd.openxmlformats-officedocument.spreadsheetml.pivotTab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hidePivotFieldList="1"/>
  <bookViews>
    <workbookView xWindow="240" yWindow="15" windowWidth="16095" windowHeight="9660" activeTab="3"/>
  </bookViews>
  <sheets>
    <sheet name="Base Model" sheetId="1" r:id="rId1"/>
    <sheet name="Random vs Strategic Model" sheetId="2" r:id="rId2"/>
    <sheet name="K-S" sheetId="4" r:id="rId3"/>
    <sheet name="Gains - Lift" sheetId="7" r:id="rId4"/>
    <sheet name="Summary" sheetId="8" r:id="rId5"/>
  </sheets>
  <calcPr calcId="124519"/>
  <pivotCaches>
    <pivotCache cacheId="0" r:id="rId6"/>
  </pivotCaches>
</workbook>
</file>

<file path=xl/calcChain.xml><?xml version="1.0" encoding="utf-8"?>
<calcChain xmlns="http://schemas.openxmlformats.org/spreadsheetml/2006/main">
  <c r="E6" i="2"/>
  <c r="E7"/>
  <c r="E8"/>
  <c r="E9"/>
  <c r="E10"/>
  <c r="E5"/>
  <c r="F6"/>
  <c r="F7"/>
  <c r="F8"/>
  <c r="F9"/>
  <c r="F10"/>
  <c r="F5"/>
  <c r="D5" i="7"/>
  <c r="D6"/>
  <c r="D7"/>
  <c r="D8"/>
  <c r="D9"/>
  <c r="E9" s="1"/>
  <c r="F9" i="4"/>
  <c r="H9" s="1"/>
  <c r="F8"/>
  <c r="H8" s="1"/>
  <c r="F7"/>
  <c r="H7" s="1"/>
  <c r="F6"/>
  <c r="H6" s="1"/>
  <c r="F5"/>
  <c r="H5" s="1"/>
  <c r="D6"/>
  <c r="D7"/>
  <c r="D8"/>
  <c r="D9"/>
  <c r="D5"/>
  <c r="E10"/>
  <c r="D10" s="1"/>
  <c r="E9"/>
  <c r="E8"/>
  <c r="E7"/>
  <c r="E6"/>
  <c r="E5"/>
  <c r="D7" i="2"/>
  <c r="D8"/>
  <c r="D9"/>
  <c r="D10"/>
  <c r="D5"/>
  <c r="D6"/>
  <c r="E8" i="7" l="1"/>
  <c r="E5"/>
  <c r="E6"/>
  <c r="G10" i="2"/>
  <c r="G7"/>
  <c r="G7" i="4"/>
  <c r="G9"/>
  <c r="I9" s="1"/>
  <c r="G5"/>
  <c r="G8"/>
  <c r="G6"/>
  <c r="F6" i="7"/>
  <c r="F5"/>
  <c r="F9"/>
  <c r="G9" s="1"/>
  <c r="J9" i="4"/>
  <c r="F7" i="7"/>
  <c r="F8"/>
  <c r="E7"/>
  <c r="G8" i="2"/>
  <c r="G9"/>
  <c r="G5"/>
  <c r="G6"/>
  <c r="G8" i="7" l="1"/>
  <c r="I7" i="4"/>
  <c r="J7" s="1"/>
  <c r="G5" i="7"/>
  <c r="G6"/>
  <c r="I5" i="4"/>
  <c r="J5" s="1"/>
  <c r="I8"/>
  <c r="J8" s="1"/>
  <c r="I6"/>
  <c r="J6" s="1"/>
  <c r="G7" i="7"/>
</calcChain>
</file>

<file path=xl/sharedStrings.xml><?xml version="1.0" encoding="utf-8"?>
<sst xmlns="http://schemas.openxmlformats.org/spreadsheetml/2006/main" count="50" uniqueCount="39">
  <si>
    <t>Customer_ID</t>
  </si>
  <si>
    <t>Rank</t>
  </si>
  <si>
    <t>Grand Total</t>
  </si>
  <si>
    <t>Cost</t>
  </si>
  <si>
    <t>Revenue</t>
  </si>
  <si>
    <t>Profit</t>
  </si>
  <si>
    <t>K-S</t>
  </si>
  <si>
    <t>Lift</t>
  </si>
  <si>
    <t>Assumptions</t>
  </si>
  <si>
    <r>
      <rPr>
        <sz val="10"/>
        <color theme="1"/>
        <rFont val="Arial"/>
        <family val="2"/>
      </rPr>
      <t xml:space="preserve">Lift : </t>
    </r>
    <r>
      <rPr>
        <b/>
        <sz val="10"/>
        <color theme="1"/>
        <rFont val="Arial"/>
        <family val="2"/>
      </rPr>
      <t>1.24 X</t>
    </r>
    <r>
      <rPr>
        <sz val="10"/>
        <color theme="1"/>
        <rFont val="Arial"/>
        <family val="2"/>
      </rPr>
      <t xml:space="preserve"> (=83/67)</t>
    </r>
  </si>
  <si>
    <r>
      <t xml:space="preserve">Maximum separation achieved : </t>
    </r>
    <r>
      <rPr>
        <b/>
        <sz val="10"/>
        <color theme="1"/>
        <rFont val="Arial"/>
        <family val="2"/>
      </rPr>
      <t>32%</t>
    </r>
  </si>
  <si>
    <t>Note 1 :</t>
  </si>
  <si>
    <t xml:space="preserve">Note 2 : </t>
  </si>
  <si>
    <t>Note 3 :</t>
  </si>
  <si>
    <t>Note 4 :</t>
  </si>
  <si>
    <t>Ground Truth (Eligibility)</t>
  </si>
  <si>
    <t>Logistic_Predictions (Eligibility)</t>
  </si>
  <si>
    <t>Logistic_Probabilities ( Eligbility)</t>
  </si>
  <si>
    <t>Good Applicants</t>
  </si>
  <si>
    <t>Population</t>
  </si>
  <si>
    <t xml:space="preserve">Population </t>
  </si>
  <si>
    <t>Good Rate</t>
  </si>
  <si>
    <t>Bad Applicants</t>
  </si>
  <si>
    <t>Cum. Good Applicants</t>
  </si>
  <si>
    <t>Cum. Bad Applicants</t>
  </si>
  <si>
    <t>% Cum. Good Applicants</t>
  </si>
  <si>
    <t>% Cum. Bad Applicants</t>
  </si>
  <si>
    <t>Cum. Population</t>
  </si>
  <si>
    <t>% Cum. Population</t>
  </si>
  <si>
    <t>% Cum. Good Applicants (Cum. Gains)</t>
  </si>
  <si>
    <r>
      <rPr>
        <b/>
        <sz val="10"/>
        <color theme="1"/>
        <rFont val="Arial"/>
        <family val="2"/>
      </rPr>
      <t>Random Strategy</t>
    </r>
    <r>
      <rPr>
        <sz val="10"/>
        <color theme="1"/>
        <rFont val="Arial"/>
        <family val="2"/>
      </rPr>
      <t xml:space="preserve"> : For every 100 applicants filtered only 67 were Good(Eligible / Deserving)</t>
    </r>
  </si>
  <si>
    <r>
      <rPr>
        <b/>
        <sz val="10"/>
        <color theme="1"/>
        <rFont val="Arial"/>
        <family val="2"/>
      </rPr>
      <t>Model Based Strategy</t>
    </r>
    <r>
      <rPr>
        <sz val="10"/>
        <color theme="1"/>
        <rFont val="Arial"/>
        <family val="2"/>
      </rPr>
      <t xml:space="preserve"> : For every 100 applicants filtered 83 were Good(Eligible / Deserving)</t>
    </r>
  </si>
  <si>
    <r>
      <t xml:space="preserve">Targetting only Rank 1 applicants will help us gain </t>
    </r>
    <r>
      <rPr>
        <b/>
        <sz val="10"/>
        <color theme="1"/>
        <rFont val="Arial"/>
        <family val="2"/>
      </rPr>
      <t xml:space="preserve">42% </t>
    </r>
    <r>
      <rPr>
        <sz val="10"/>
        <color theme="1"/>
        <rFont val="Arial"/>
        <family val="2"/>
      </rPr>
      <t>of the total Good applicants</t>
    </r>
  </si>
  <si>
    <t>Good Applicants: (read Deserving / Eligible Applicants)</t>
  </si>
  <si>
    <t xml:space="preserve"> </t>
  </si>
  <si>
    <t>Avg. Rev Per Applicant = 1600</t>
  </si>
  <si>
    <t>Avg. Cost Per Applicant = 900</t>
  </si>
  <si>
    <t xml:space="preserve">Evidently overall profitability (when all the appplicants are targetted) is just Rs. 42,600. </t>
  </si>
  <si>
    <t xml:space="preserve">However, if we target the applicants in Rank 5 only  then the profitability is Rs. 35,700. </t>
  </si>
</sst>
</file>

<file path=xl/styles.xml><?xml version="1.0" encoding="utf-8"?>
<styleSheet xmlns="http://schemas.openxmlformats.org/spreadsheetml/2006/main">
  <numFmts count="3">
    <numFmt numFmtId="43" formatCode="_ * #,##0.00_ ;_ * \-#,##0.00_ ;_ * &quot;-&quot;??_ ;_ @_ "/>
    <numFmt numFmtId="164" formatCode="_ * #,##0.000_ ;_ * \-#,##0.000_ ;_ * &quot;-&quot;??_ ;_ @_ "/>
    <numFmt numFmtId="165" formatCode="_ * #,##0_ ;_ * \-#,##0_ ;_ * &quot;-&quot;??_ ;_ @_ 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42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9" fontId="0" fillId="0" borderId="0" xfId="1" applyFont="1"/>
    <xf numFmtId="0" fontId="0" fillId="0" borderId="1" xfId="0" pivotButton="1" applyBorder="1"/>
    <xf numFmtId="0" fontId="0" fillId="0" borderId="1" xfId="0" applyBorder="1"/>
    <xf numFmtId="0" fontId="1" fillId="0" borderId="1" xfId="0" applyFont="1" applyBorder="1"/>
    <xf numFmtId="0" fontId="0" fillId="0" borderId="2" xfId="0" applyBorder="1" applyAlignment="1">
      <alignment horizontal="left"/>
    </xf>
    <xf numFmtId="0" fontId="0" fillId="0" borderId="2" xfId="0" applyNumberFormat="1" applyBorder="1"/>
    <xf numFmtId="9" fontId="1" fillId="0" borderId="2" xfId="1" applyFont="1" applyBorder="1"/>
    <xf numFmtId="0" fontId="1" fillId="0" borderId="1" xfId="0" applyFont="1" applyFill="1" applyBorder="1"/>
    <xf numFmtId="0" fontId="0" fillId="0" borderId="0" xfId="0" applyBorder="1"/>
    <xf numFmtId="9" fontId="0" fillId="0" borderId="0" xfId="0" applyNumberFormat="1"/>
    <xf numFmtId="2" fontId="0" fillId="0" borderId="0" xfId="1" applyNumberFormat="1" applyFont="1"/>
    <xf numFmtId="0" fontId="1" fillId="4" borderId="0" xfId="0" applyFont="1" applyFill="1"/>
    <xf numFmtId="0" fontId="0" fillId="0" borderId="0" xfId="0" applyFont="1"/>
    <xf numFmtId="0" fontId="1" fillId="5" borderId="0" xfId="0" applyFont="1" applyFill="1"/>
    <xf numFmtId="0" fontId="3" fillId="0" borderId="0" xfId="0" applyFont="1" applyBorder="1" applyAlignment="1">
      <alignment horizontal="left" vertical="center"/>
    </xf>
    <xf numFmtId="0" fontId="1" fillId="6" borderId="0" xfId="0" applyFont="1" applyFill="1"/>
    <xf numFmtId="0" fontId="5" fillId="0" borderId="0" xfId="0" applyFont="1"/>
    <xf numFmtId="0" fontId="0" fillId="0" borderId="1" xfId="0" applyFont="1" applyBorder="1"/>
    <xf numFmtId="0" fontId="1" fillId="7" borderId="0" xfId="0" applyFont="1" applyFill="1"/>
    <xf numFmtId="9" fontId="1" fillId="3" borderId="0" xfId="1" applyFont="1" applyFill="1"/>
    <xf numFmtId="0" fontId="1" fillId="0" borderId="0" xfId="0" applyFont="1" applyBorder="1"/>
    <xf numFmtId="2" fontId="1" fillId="2" borderId="0" xfId="1" applyNumberFormat="1" applyFont="1" applyFill="1"/>
    <xf numFmtId="9" fontId="1" fillId="8" borderId="0" xfId="0" applyNumberFormat="1" applyFont="1" applyFill="1"/>
    <xf numFmtId="0" fontId="0" fillId="0" borderId="0" xfId="0" applyAlignment="1">
      <alignment horizontal="left"/>
    </xf>
    <xf numFmtId="9" fontId="1" fillId="10" borderId="2" xfId="1" applyFont="1" applyFill="1" applyBorder="1"/>
    <xf numFmtId="165" fontId="0" fillId="0" borderId="0" xfId="2" applyNumberFormat="1" applyFont="1"/>
    <xf numFmtId="165" fontId="0" fillId="0" borderId="2" xfId="2" applyNumberFormat="1" applyFont="1" applyBorder="1"/>
    <xf numFmtId="165" fontId="1" fillId="3" borderId="0" xfId="2" applyNumberFormat="1" applyFont="1" applyFill="1"/>
    <xf numFmtId="165" fontId="1" fillId="10" borderId="2" xfId="2" applyNumberFormat="1" applyFont="1" applyFill="1" applyBorder="1"/>
    <xf numFmtId="164" fontId="0" fillId="0" borderId="0" xfId="2" applyNumberFormat="1" applyFont="1" applyFill="1" applyBorder="1"/>
    <xf numFmtId="0" fontId="1" fillId="9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3" fillId="0" borderId="0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165" fontId="1" fillId="0" borderId="2" xfId="2" applyNumberFormat="1" applyFont="1" applyBorder="1"/>
    <xf numFmtId="165" fontId="0" fillId="0" borderId="0" xfId="0" applyNumberFormat="1"/>
  </cellXfs>
  <cellStyles count="3">
    <cellStyle name="Comma" xfId="2" builtinId="3"/>
    <cellStyle name="Normal" xfId="0" builtinId="0"/>
    <cellStyle name="Percent" xfId="1" builtinId="5"/>
  </cellStyles>
  <dxfs count="12"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Rank  v/s Profit</a:t>
            </a:r>
          </a:p>
        </c:rich>
      </c:tx>
      <c:layout>
        <c:manualLayout>
          <c:xMode val="edge"/>
          <c:yMode val="edge"/>
          <c:x val="0.35116941264694856"/>
          <c:y val="1.7148987568334328E-2"/>
        </c:manualLayout>
      </c:layout>
    </c:title>
    <c:plotArea>
      <c:layout>
        <c:manualLayout>
          <c:layoutTarget val="inner"/>
          <c:xMode val="edge"/>
          <c:yMode val="edge"/>
          <c:x val="0.16133927173184498"/>
          <c:y val="0.11259159173150693"/>
          <c:w val="0.83866072826815508"/>
          <c:h val="0.82141874717293728"/>
        </c:manualLayout>
      </c:layout>
      <c:lineChart>
        <c:grouping val="standard"/>
        <c:ser>
          <c:idx val="0"/>
          <c:order val="0"/>
          <c:tx>
            <c:v> Ranked Model Profit</c:v>
          </c:tx>
          <c:marker>
            <c:symbol val="none"/>
          </c:marker>
          <c:cat>
            <c:numRef>
              <c:f>'Random vs Strategic Model'!$A$5:$A$9</c:f>
              <c:numCache>
                <c:formatCode>General</c:formatCode>
                <c:ptCount val="5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</c:numCache>
            </c:numRef>
          </c:cat>
          <c:val>
            <c:numRef>
              <c:f>'Random vs Strategic Model'!$G$5:$G$9</c:f>
              <c:numCache>
                <c:formatCode>_ * #,##0_ ;_ * \-#,##0_ ;_ * "-"??_ ;_ @_ </c:formatCode>
                <c:ptCount val="5"/>
                <c:pt idx="0">
                  <c:v>35700</c:v>
                </c:pt>
                <c:pt idx="1">
                  <c:v>12900</c:v>
                </c:pt>
                <c:pt idx="2">
                  <c:v>3000</c:v>
                </c:pt>
                <c:pt idx="3">
                  <c:v>1600</c:v>
                </c:pt>
                <c:pt idx="4">
                  <c:v>-10600</c:v>
                </c:pt>
              </c:numCache>
            </c:numRef>
          </c:val>
        </c:ser>
        <c:marker val="1"/>
        <c:axId val="137719808"/>
        <c:axId val="137721728"/>
      </c:lineChart>
      <c:catAx>
        <c:axId val="13771980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Rank</a:t>
                </a:r>
              </a:p>
            </c:rich>
          </c:tx>
          <c:layout>
            <c:manualLayout>
              <c:xMode val="edge"/>
              <c:yMode val="edge"/>
              <c:x val="0.45591687233125877"/>
              <c:y val="0.90290046599840967"/>
            </c:manualLayout>
          </c:layout>
        </c:title>
        <c:numFmt formatCode="General" sourceLinked="1"/>
        <c:tickLblPos val="nextTo"/>
        <c:crossAx val="137721728"/>
        <c:crosses val="autoZero"/>
        <c:auto val="1"/>
        <c:lblAlgn val="ctr"/>
        <c:lblOffset val="100"/>
      </c:catAx>
      <c:valAx>
        <c:axId val="137721728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Profit</a:t>
                </a:r>
              </a:p>
            </c:rich>
          </c:tx>
          <c:layout>
            <c:manualLayout>
              <c:xMode val="edge"/>
              <c:yMode val="edge"/>
              <c:x val="1.9093078758949882E-2"/>
              <c:y val="0.67036790401199853"/>
            </c:manualLayout>
          </c:layout>
        </c:title>
        <c:numFmt formatCode="_ * #,##0_ ;_ * \-#,##0_ ;_ * &quot;-&quot;??_ ;_ @_ " sourceLinked="1"/>
        <c:tickLblPos val="nextTo"/>
        <c:crossAx val="13771980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6853312786975616"/>
          <c:y val="0.1395005624296963"/>
          <c:w val="0.32908974613467556"/>
          <c:h val="0.15505182842640491"/>
        </c:manualLayout>
      </c:layout>
    </c:legend>
    <c:plotVisOnly val="1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"/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K-S</a:t>
            </a:r>
          </a:p>
        </c:rich>
      </c:tx>
      <c:layout>
        <c:manualLayout>
          <c:xMode val="edge"/>
          <c:yMode val="edge"/>
          <c:x val="0.40579155730533673"/>
          <c:y val="5.0505050505050475E-3"/>
        </c:manualLayout>
      </c:layout>
      <c:overlay val="1"/>
    </c:title>
    <c:plotArea>
      <c:layout>
        <c:manualLayout>
          <c:layoutTarget val="inner"/>
          <c:xMode val="edge"/>
          <c:yMode val="edge"/>
          <c:x val="0.11843285214348206"/>
          <c:y val="0.12678040244969391"/>
          <c:w val="0.58999759405074359"/>
          <c:h val="0.66043744531933501"/>
        </c:manualLayout>
      </c:layout>
      <c:lineChart>
        <c:grouping val="standard"/>
        <c:ser>
          <c:idx val="0"/>
          <c:order val="0"/>
          <c:tx>
            <c:v>Cum.Bad</c:v>
          </c:tx>
          <c:marker>
            <c:symbol val="none"/>
          </c:marker>
          <c:cat>
            <c:numRef>
              <c:f>'K-S'!$A$5:$A$9</c:f>
              <c:numCache>
                <c:formatCode>General</c:formatCode>
                <c:ptCount val="5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</c:numCache>
            </c:numRef>
          </c:cat>
          <c:val>
            <c:numRef>
              <c:f>'K-S'!$I$5:$I$9</c:f>
              <c:numCache>
                <c:formatCode>0%</c:formatCode>
                <c:ptCount val="5"/>
                <c:pt idx="0">
                  <c:v>0.1728395061728395</c:v>
                </c:pt>
                <c:pt idx="1">
                  <c:v>0.2839506172839506</c:v>
                </c:pt>
                <c:pt idx="2">
                  <c:v>0.35802469135802467</c:v>
                </c:pt>
                <c:pt idx="3">
                  <c:v>0.43209876543209874</c:v>
                </c:pt>
                <c:pt idx="4">
                  <c:v>1</c:v>
                </c:pt>
              </c:numCache>
            </c:numRef>
          </c:val>
        </c:ser>
        <c:ser>
          <c:idx val="1"/>
          <c:order val="1"/>
          <c:tx>
            <c:v>Cum.Good</c:v>
          </c:tx>
          <c:marker>
            <c:symbol val="none"/>
          </c:marker>
          <c:cat>
            <c:numRef>
              <c:f>'K-S'!$A$5:$A$9</c:f>
              <c:numCache>
                <c:formatCode>General</c:formatCode>
                <c:ptCount val="5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</c:numCache>
            </c:numRef>
          </c:cat>
          <c:val>
            <c:numRef>
              <c:f>'K-S'!$H$5:$H$9</c:f>
              <c:numCache>
                <c:formatCode>0%</c:formatCode>
                <c:ptCount val="5"/>
                <c:pt idx="0">
                  <c:v>0.41818181818181815</c:v>
                </c:pt>
                <c:pt idx="1">
                  <c:v>0.6</c:v>
                </c:pt>
                <c:pt idx="2">
                  <c:v>0.67272727272727273</c:v>
                </c:pt>
                <c:pt idx="3">
                  <c:v>0.73333333333333328</c:v>
                </c:pt>
                <c:pt idx="4">
                  <c:v>1</c:v>
                </c:pt>
              </c:numCache>
            </c:numRef>
          </c:val>
        </c:ser>
        <c:marker val="1"/>
        <c:axId val="99736960"/>
        <c:axId val="138151424"/>
      </c:lineChart>
      <c:catAx>
        <c:axId val="9973696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/>
                  <a:t>Rank</a:t>
                </a:r>
              </a:p>
            </c:rich>
          </c:tx>
          <c:layout>
            <c:manualLayout>
              <c:xMode val="edge"/>
              <c:yMode val="edge"/>
              <c:x val="0.37887598425196939"/>
              <c:y val="0.89570707070707067"/>
            </c:manualLayout>
          </c:layout>
        </c:title>
        <c:numFmt formatCode="General" sourceLinked="1"/>
        <c:tickLblPos val="nextTo"/>
        <c:crossAx val="138151424"/>
        <c:crosses val="autoZero"/>
        <c:auto val="1"/>
        <c:lblAlgn val="ctr"/>
        <c:lblOffset val="100"/>
      </c:catAx>
      <c:valAx>
        <c:axId val="138151424"/>
        <c:scaling>
          <c:orientation val="minMax"/>
          <c:max val="1.05"/>
          <c:min val="0.15000000000000024"/>
        </c:scaling>
        <c:axPos val="l"/>
        <c:majorGridlines/>
        <c:numFmt formatCode="0%" sourceLinked="1"/>
        <c:tickLblPos val="nextTo"/>
        <c:crossAx val="9973696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>
        <c:manualLayout>
          <c:xMode val="edge"/>
          <c:yMode val="edge"/>
          <c:x val="0.3465485564304463"/>
          <c:y val="1.4271550017021187E-2"/>
        </c:manualLayout>
      </c:layout>
      <c:txPr>
        <a:bodyPr/>
        <a:lstStyle/>
        <a:p>
          <a:pPr>
            <a:defRPr sz="1400"/>
          </a:pPr>
          <a:endParaRPr lang="en-US"/>
        </a:p>
      </c:txPr>
    </c:title>
    <c:plotArea>
      <c:layout>
        <c:manualLayout>
          <c:layoutTarget val="inner"/>
          <c:xMode val="edge"/>
          <c:yMode val="edge"/>
          <c:x val="0.10434951881014851"/>
          <c:y val="0.20475705682589329"/>
          <c:w val="0.68202690288713907"/>
          <c:h val="0.55129702906183453"/>
        </c:manualLayout>
      </c:layout>
      <c:barChart>
        <c:barDir val="col"/>
        <c:grouping val="clustered"/>
        <c:ser>
          <c:idx val="0"/>
          <c:order val="0"/>
          <c:tx>
            <c:v>Good Rate</c:v>
          </c:tx>
          <c:cat>
            <c:numRef>
              <c:f>'K-S'!$A$5:$A$9</c:f>
              <c:numCache>
                <c:formatCode>General</c:formatCode>
                <c:ptCount val="5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</c:numCache>
            </c:numRef>
          </c:cat>
          <c:val>
            <c:numRef>
              <c:f>'K-S'!$E$5:$E$9</c:f>
              <c:numCache>
                <c:formatCode>0%</c:formatCode>
                <c:ptCount val="5"/>
                <c:pt idx="0">
                  <c:v>0.83132530120481929</c:v>
                </c:pt>
                <c:pt idx="1">
                  <c:v>0.76923076923076927</c:v>
                </c:pt>
                <c:pt idx="2">
                  <c:v>0.66666666666666663</c:v>
                </c:pt>
                <c:pt idx="3">
                  <c:v>0.625</c:v>
                </c:pt>
                <c:pt idx="4">
                  <c:v>0.48888888888888887</c:v>
                </c:pt>
              </c:numCache>
            </c:numRef>
          </c:val>
        </c:ser>
        <c:axId val="138168576"/>
        <c:axId val="138191232"/>
      </c:barChart>
      <c:catAx>
        <c:axId val="13816857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Rank</a:t>
                </a:r>
              </a:p>
            </c:rich>
          </c:tx>
          <c:layout>
            <c:manualLayout>
              <c:xMode val="edge"/>
              <c:yMode val="edge"/>
              <c:x val="0.40247397200349982"/>
              <c:y val="0.8629240165612837"/>
            </c:manualLayout>
          </c:layout>
        </c:title>
        <c:numFmt formatCode="General" sourceLinked="1"/>
        <c:tickLblPos val="nextTo"/>
        <c:crossAx val="138191232"/>
        <c:crosses val="autoZero"/>
        <c:auto val="1"/>
        <c:lblAlgn val="ctr"/>
        <c:lblOffset val="100"/>
      </c:catAx>
      <c:valAx>
        <c:axId val="138191232"/>
        <c:scaling>
          <c:orientation val="minMax"/>
        </c:scaling>
        <c:axPos val="l"/>
        <c:majorGridlines/>
        <c:numFmt formatCode="0%" sourceLinked="1"/>
        <c:tickLblPos val="nextTo"/>
        <c:crossAx val="13816857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 sz="1400"/>
              <a:t>Lift vs Rank</a:t>
            </a:r>
          </a:p>
        </c:rich>
      </c:tx>
      <c:layout>
        <c:manualLayout>
          <c:xMode val="edge"/>
          <c:yMode val="edge"/>
          <c:x val="0.76623871168646362"/>
          <c:y val="4.1136938380113029E-2"/>
        </c:manualLayout>
      </c:layout>
    </c:title>
    <c:plotArea>
      <c:layout>
        <c:manualLayout>
          <c:layoutTarget val="inner"/>
          <c:xMode val="edge"/>
          <c:yMode val="edge"/>
          <c:x val="0.17436896659104081"/>
          <c:y val="6.3262220427574803E-2"/>
          <c:w val="0.57928708064034351"/>
          <c:h val="0.71092069594081175"/>
        </c:manualLayout>
      </c:layout>
      <c:lineChart>
        <c:grouping val="standard"/>
        <c:ser>
          <c:idx val="0"/>
          <c:order val="0"/>
          <c:tx>
            <c:v>Lift</c:v>
          </c:tx>
          <c:cat>
            <c:numRef>
              <c:f>'Gains - Lift'!$A$5:$A$9</c:f>
              <c:numCache>
                <c:formatCode>General</c:formatCode>
                <c:ptCount val="5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</c:numCache>
            </c:numRef>
          </c:cat>
          <c:val>
            <c:numRef>
              <c:f>'Gains - Lift'!$G$5:$G$9</c:f>
              <c:numCache>
                <c:formatCode>0.00</c:formatCode>
                <c:ptCount val="5"/>
                <c:pt idx="0">
                  <c:v>1.2394304490690031</c:v>
                </c:pt>
                <c:pt idx="1">
                  <c:v>1.2098360655737705</c:v>
                </c:pt>
                <c:pt idx="2">
                  <c:v>1.1820779220779221</c:v>
                </c:pt>
                <c:pt idx="3">
                  <c:v>1.1564102564102563</c:v>
                </c:pt>
                <c:pt idx="4">
                  <c:v>1</c:v>
                </c:pt>
              </c:numCache>
            </c:numRef>
          </c:val>
        </c:ser>
        <c:ser>
          <c:idx val="1"/>
          <c:order val="1"/>
          <c:tx>
            <c:v>Baseline</c:v>
          </c:tx>
          <c:marker>
            <c:symbol val="none"/>
          </c:marker>
          <c:cat>
            <c:numRef>
              <c:f>'Gains - Lift'!$A$5:$A$9</c:f>
              <c:numCache>
                <c:formatCode>General</c:formatCode>
                <c:ptCount val="5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</c:numCache>
            </c:numRef>
          </c:cat>
          <c:val>
            <c:numLit>
              <c:formatCode>General</c:formatCode>
              <c:ptCount val="5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</c:numLit>
          </c:val>
        </c:ser>
        <c:marker val="1"/>
        <c:axId val="145617280"/>
        <c:axId val="145619200"/>
      </c:lineChart>
      <c:catAx>
        <c:axId val="14561728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Rank</a:t>
                </a:r>
              </a:p>
            </c:rich>
          </c:tx>
          <c:layout>
            <c:manualLayout>
              <c:xMode val="edge"/>
              <c:yMode val="edge"/>
              <c:x val="0.41900847139870329"/>
              <c:y val="0.89673836252771755"/>
            </c:manualLayout>
          </c:layout>
        </c:title>
        <c:numFmt formatCode="General" sourceLinked="1"/>
        <c:tickLblPos val="nextTo"/>
        <c:crossAx val="145619200"/>
        <c:crosses val="autoZero"/>
        <c:auto val="1"/>
        <c:lblAlgn val="ctr"/>
        <c:lblOffset val="100"/>
      </c:catAx>
      <c:valAx>
        <c:axId val="145619200"/>
        <c:scaling>
          <c:orientation val="minMax"/>
          <c:min val="0.99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Lift</a:t>
                </a:r>
              </a:p>
              <a:p>
                <a:pPr>
                  <a:defRPr/>
                </a:pPr>
                <a:endParaRPr lang="en-US"/>
              </a:p>
            </c:rich>
          </c:tx>
          <c:layout>
            <c:manualLayout>
              <c:xMode val="edge"/>
              <c:yMode val="edge"/>
              <c:x val="1.2913640032284098E-2"/>
              <c:y val="0.31087546407500694"/>
            </c:manualLayout>
          </c:layout>
        </c:title>
        <c:numFmt formatCode="0.00" sourceLinked="1"/>
        <c:tickLblPos val="nextTo"/>
        <c:crossAx val="14561728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Gain Chart</a:t>
            </a:r>
          </a:p>
        </c:rich>
      </c:tx>
      <c:layout>
        <c:manualLayout>
          <c:xMode val="edge"/>
          <c:yMode val="edge"/>
          <c:x val="0.74983554452953771"/>
          <c:y val="2.801120448179276E-2"/>
        </c:manualLayout>
      </c:layout>
    </c:title>
    <c:plotArea>
      <c:layout>
        <c:manualLayout>
          <c:layoutTarget val="inner"/>
          <c:xMode val="edge"/>
          <c:yMode val="edge"/>
          <c:x val="0.18497105670010441"/>
          <c:y val="0.1305643044619425"/>
          <c:w val="0.81502894329989695"/>
          <c:h val="0.66120866141732282"/>
        </c:manualLayout>
      </c:layout>
      <c:lineChart>
        <c:grouping val="standard"/>
        <c:ser>
          <c:idx val="0"/>
          <c:order val="0"/>
          <c:tx>
            <c:v>Cum. % of Good Customers</c:v>
          </c:tx>
          <c:cat>
            <c:numRef>
              <c:f>'Gains - Lift'!$E$5:$E$9</c:f>
              <c:numCache>
                <c:formatCode>0%</c:formatCode>
                <c:ptCount val="5"/>
                <c:pt idx="0">
                  <c:v>0.33739837398373984</c:v>
                </c:pt>
                <c:pt idx="1">
                  <c:v>0.49593495934959347</c:v>
                </c:pt>
                <c:pt idx="2">
                  <c:v>0.56910569105691056</c:v>
                </c:pt>
                <c:pt idx="3">
                  <c:v>0.63414634146341464</c:v>
                </c:pt>
                <c:pt idx="4">
                  <c:v>1</c:v>
                </c:pt>
              </c:numCache>
            </c:numRef>
          </c:cat>
          <c:val>
            <c:numRef>
              <c:f>'Gains - Lift'!$F$5:$F$9</c:f>
              <c:numCache>
                <c:formatCode>0%</c:formatCode>
                <c:ptCount val="5"/>
                <c:pt idx="0">
                  <c:v>0.41818181818181815</c:v>
                </c:pt>
                <c:pt idx="1">
                  <c:v>0.6</c:v>
                </c:pt>
                <c:pt idx="2">
                  <c:v>0.67272727272727273</c:v>
                </c:pt>
                <c:pt idx="3">
                  <c:v>0.73333333333333328</c:v>
                </c:pt>
                <c:pt idx="4">
                  <c:v>1</c:v>
                </c:pt>
              </c:numCache>
            </c:numRef>
          </c:val>
        </c:ser>
        <c:marker val="1"/>
        <c:axId val="146159872"/>
        <c:axId val="146166144"/>
      </c:lineChart>
      <c:catAx>
        <c:axId val="14615987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% of Population</a:t>
                </a:r>
              </a:p>
            </c:rich>
          </c:tx>
          <c:layout>
            <c:manualLayout>
              <c:xMode val="edge"/>
              <c:yMode val="edge"/>
              <c:x val="0.41430266422176748"/>
              <c:y val="0.89886089238845246"/>
            </c:manualLayout>
          </c:layout>
        </c:title>
        <c:numFmt formatCode="0%" sourceLinked="1"/>
        <c:tickLblPos val="nextTo"/>
        <c:crossAx val="146166144"/>
        <c:crosses val="autoZero"/>
        <c:auto val="1"/>
        <c:lblAlgn val="ctr"/>
        <c:lblOffset val="100"/>
      </c:catAx>
      <c:valAx>
        <c:axId val="146166144"/>
        <c:scaling>
          <c:orientation val="minMax"/>
          <c:max val="1.2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Cum. % of Good Customers</a:t>
                </a:r>
              </a:p>
            </c:rich>
          </c:tx>
          <c:layout/>
        </c:title>
        <c:numFmt formatCode="0%" sourceLinked="1"/>
        <c:tickLblPos val="nextTo"/>
        <c:crossAx val="146159872"/>
        <c:crosses val="autoZero"/>
        <c:crossBetween val="between"/>
      </c:valAx>
    </c:plotArea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209550</xdr:colOff>
      <xdr:row>3</xdr:row>
      <xdr:rowOff>95250</xdr:rowOff>
    </xdr:from>
    <xdr:to>
      <xdr:col>12</xdr:col>
      <xdr:colOff>276224</xdr:colOff>
      <xdr:row>16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66675</xdr:colOff>
      <xdr:row>10</xdr:row>
      <xdr:rowOff>180975</xdr:rowOff>
    </xdr:from>
    <xdr:to>
      <xdr:col>5</xdr:col>
      <xdr:colOff>1323975</xdr:colOff>
      <xdr:row>24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219075</xdr:colOff>
      <xdr:row>10</xdr:row>
      <xdr:rowOff>161925</xdr:rowOff>
    </xdr:from>
    <xdr:to>
      <xdr:col>8</xdr:col>
      <xdr:colOff>1390650</xdr:colOff>
      <xdr:row>24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1038225</xdr:colOff>
      <xdr:row>12</xdr:row>
      <xdr:rowOff>0</xdr:rowOff>
    </xdr:from>
    <xdr:to>
      <xdr:col>4</xdr:col>
      <xdr:colOff>904875</xdr:colOff>
      <xdr:row>23</xdr:row>
      <xdr:rowOff>190499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504825</xdr:colOff>
      <xdr:row>12</xdr:row>
      <xdr:rowOff>9525</xdr:rowOff>
    </xdr:from>
    <xdr:to>
      <xdr:col>7</xdr:col>
      <xdr:colOff>285750</xdr:colOff>
      <xdr:row>23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rham lodha" refreshedDate="44797.95599386574" createdVersion="3" refreshedVersion="3" minRefreshableVersion="3" recordCount="246">
  <cacheSource type="worksheet">
    <worksheetSource ref="A1:E247" sheet="Base Model"/>
  </cacheSource>
  <cacheFields count="5">
    <cacheField name="Customer_ID" numFmtId="0">
      <sharedItems containsSemiMixedTypes="0" containsString="0" containsNumber="1" containsInteger="1" minValue="0" maxValue="611"/>
    </cacheField>
    <cacheField name="Loan_Status" numFmtId="0">
      <sharedItems containsSemiMixedTypes="0" containsString="0" containsNumber="1" containsInteger="1" minValue="0" maxValue="1"/>
    </cacheField>
    <cacheField name="Logistic_Predictions" numFmtId="0">
      <sharedItems containsSemiMixedTypes="0" containsString="0" containsNumber="1" containsInteger="1" minValue="0" maxValue="1" count="2">
        <n v="1"/>
        <n v="0"/>
      </sharedItems>
    </cacheField>
    <cacheField name="Logistic_Probabilities" numFmtId="0">
      <sharedItems containsSemiMixedTypes="0" containsString="0" containsNumber="1" minValue="0.1617153051192676" maxValue="0.97528478673346564" count="246">
        <n v="0.95952520021474619"/>
        <n v="0.96592890199927917"/>
        <n v="0.764433547097771"/>
        <n v="0.69821490484198057"/>
        <n v="0.78455994927901596"/>
        <n v="0.22453597825366739"/>
        <n v="0.82227536439225724"/>
        <n v="0.71707498944193881"/>
        <n v="0.65838357775007972"/>
        <n v="0.24192492258860299"/>
        <n v="0.75166139852955038"/>
        <n v="0.7654097100502244"/>
        <n v="0.7606131034429976"/>
        <n v="0.71542476768037289"/>
        <n v="0.75439772961399554"/>
        <n v="0.71827935216860106"/>
        <n v="0.80087517229023153"/>
        <n v="0.74649688449022245"/>
        <n v="0.77169019163631625"/>
        <n v="0.74091727647092043"/>
        <n v="0.75218447501500174"/>
        <n v="0.76300814814922435"/>
        <n v="0.72443056364982028"/>
        <n v="0.72577447173085885"/>
        <n v="0.75991071264718468"/>
        <n v="0.64125370832517825"/>
        <n v="0.64190254306049532"/>
        <n v="0.22622048458588809"/>
        <n v="0.78908619674720104"/>
        <n v="0.68206926598975925"/>
        <n v="0.69981222424635492"/>
        <n v="0.72170038048033092"/>
        <n v="0.74057229484998088"/>
        <n v="0.3399114734237374"/>
        <n v="0.73460812087097038"/>
        <n v="0.79772427901995868"/>
        <n v="0.72025801475487006"/>
        <n v="0.70213436936891371"/>
        <n v="0.82097092237620306"/>
        <n v="0.73121644118324569"/>
        <n v="0.73321290690194207"/>
        <n v="0.83577939808597845"/>
        <n v="0.95569172242861422"/>
        <n v="0.80336180087823783"/>
        <n v="0.76414533727786804"/>
        <n v="0.70938002831982494"/>
        <n v="0.79969818141953974"/>
        <n v="0.2471753409802665"/>
        <n v="0.77921157926006734"/>
        <n v="0.73709662344978422"/>
        <n v="0.73486187922517787"/>
        <n v="0.73971896441689922"/>
        <n v="0.78024287572100925"/>
        <n v="0.7212410288232356"/>
        <n v="0.75239322308025647"/>
        <n v="0.29219927281438141"/>
        <n v="0.69030250586292641"/>
        <n v="0.16634882479032079"/>
        <n v="0.81247337737216963"/>
        <n v="0.67236583725797439"/>
        <n v="0.73667541257685454"/>
        <n v="0.83046778746580019"/>
        <n v="0.96975600459386568"/>
        <n v="0.251045046833892"/>
        <n v="0.18404758796493931"/>
        <n v="0.78444937087759137"/>
        <n v="0.76443589806680967"/>
        <n v="0.76216468716262531"/>
        <n v="0.7361540978005684"/>
        <n v="0.75160715055637739"/>
        <n v="0.74813353761693657"/>
        <n v="0.83153567259401961"/>
        <n v="0.83138212578758697"/>
        <n v="0.19609059003932949"/>
        <n v="0.73450654701105256"/>
        <n v="0.71955729216194997"/>
        <n v="0.66731861578574092"/>
        <n v="0.77745759543310644"/>
        <n v="0.20484197137226809"/>
        <n v="0.26715722574093398"/>
        <n v="0.27979893219559809"/>
        <n v="0.77048050398416423"/>
        <n v="0.67748523267931438"/>
        <n v="0.73319563759185746"/>
        <n v="0.67608029354455457"/>
        <n v="0.79059276937857526"/>
        <n v="0.7507506973838326"/>
        <n v="0.78800521476686458"/>
        <n v="0.78605480984374099"/>
        <n v="0.79380972335706956"/>
        <n v="0.18730525703671491"/>
        <n v="0.66346807392767571"/>
        <n v="0.69146619365688533"/>
        <n v="0.74903435305208821"/>
        <n v="0.81101220982320943"/>
        <n v="0.76882453911362081"/>
        <n v="0.77220734914870526"/>
        <n v="0.82704469257222157"/>
        <n v="0.74488578092562197"/>
        <n v="0.94940704257044273"/>
        <n v="0.74007857130428623"/>
        <n v="0.77000700979079573"/>
        <n v="0.75666630657774836"/>
        <n v="0.77357798401868894"/>
        <n v="0.97485221159642621"/>
        <n v="0.75649049558552006"/>
        <n v="0.82133175403796288"/>
        <n v="0.8043116275182407"/>
        <n v="0.26520224396693109"/>
        <n v="0.76222770646979887"/>
        <n v="0.74894956216020614"/>
        <n v="0.70844243230606097"/>
        <n v="0.68128487729239284"/>
        <n v="0.66742160158739072"/>
        <n v="0.1617153051192676"/>
        <n v="0.71013993471773229"/>
        <n v="0.71989702754092944"/>
        <n v="0.739322039131312"/>
        <n v="0.78935198791917061"/>
        <n v="0.70382957547355507"/>
        <n v="0.75663470546126277"/>
        <n v="0.228366920340274"/>
        <n v="0.63872149144441637"/>
        <n v="0.29960460568087938"/>
        <n v="0.76545377100538381"/>
        <n v="0.8034742279375725"/>
        <n v="0.77674409744252626"/>
        <n v="0.231968770486431"/>
        <n v="0.74899362071808873"/>
        <n v="0.71701609506184449"/>
        <n v="0.75511295921951394"/>
        <n v="0.3090221820110699"/>
        <n v="0.68223857630323659"/>
        <n v="0.83597337283534812"/>
        <n v="0.78836997482558413"/>
        <n v="0.72863529146646488"/>
        <n v="0.68864391918307966"/>
        <n v="0.65972619398106658"/>
        <n v="0.66144718674225311"/>
        <n v="0.7084013539621431"/>
        <n v="0.73700732611915332"/>
        <n v="0.78518951596277409"/>
        <n v="0.79668915383400707"/>
        <n v="0.76702988362895952"/>
        <n v="0.2882439468525651"/>
        <n v="0.74598074990867003"/>
        <n v="0.77535012559358329"/>
        <n v="0.75159989975049035"/>
        <n v="0.75531186804635164"/>
        <n v="0.96209577327910345"/>
        <n v="0.74509481561687252"/>
        <n v="0.75783292742258523"/>
        <n v="0.69294881490204574"/>
        <n v="0.75242547432946738"/>
        <n v="0.78269986177316564"/>
        <n v="0.77517605613168405"/>
        <n v="0.72353837933415732"/>
        <n v="0.82960119868871363"/>
        <n v="0.68927548388758109"/>
        <n v="0.83857179289118389"/>
        <n v="0.686686566314339"/>
        <n v="0.73856607816919029"/>
        <n v="0.71515601134801532"/>
        <n v="0.81755679971010609"/>
        <n v="0.8099949969470166"/>
        <n v="0.17267908049316061"/>
        <n v="0.84986114970873283"/>
        <n v="0.71634796672538636"/>
        <n v="0.93774905092481731"/>
        <n v="0.64504937847463584"/>
        <n v="0.28364613486198209"/>
        <n v="0.96894528240262445"/>
        <n v="0.77354998657224494"/>
        <n v="0.29613879007067079"/>
        <n v="0.78587767714480083"/>
        <n v="0.97528478673346564"/>
        <n v="0.80032813667999181"/>
        <n v="0.29702326618352248"/>
        <n v="0.76418383043208393"/>
        <n v="0.76229237202371114"/>
        <n v="0.25158809972745078"/>
        <n v="0.95538240337430869"/>
        <n v="0.97368536893339364"/>
        <n v="0.95808469873146862"/>
        <n v="0.74172269900805909"/>
        <n v="0.77517412423701459"/>
        <n v="0.84217742675654039"/>
        <n v="0.31605905994078332"/>
        <n v="0.27424274178623281"/>
        <n v="0.68539148218117896"/>
        <n v="0.65080307419322447"/>
        <n v="0.74580038634949286"/>
        <n v="0.69045279428341533"/>
        <n v="0.79163308453951653"/>
        <n v="0.82051002541540052"/>
        <n v="0.26951002761956949"/>
        <n v="0.70991284752746697"/>
        <n v="0.75979820260349284"/>
        <n v="0.60180421990266408"/>
        <n v="0.74995199425006409"/>
        <n v="0.77951916181886149"/>
        <n v="0.77221678650335568"/>
        <n v="0.74443059683677404"/>
        <n v="0.76542972074617599"/>
        <n v="0.95978611051982277"/>
        <n v="0.76852208889429252"/>
        <n v="0.76473122537479343"/>
        <n v="0.19411273576007021"/>
        <n v="0.79482916644631041"/>
        <n v="0.79028131635296039"/>
        <n v="0.75679209724858398"/>
        <n v="0.7698088387565204"/>
        <n v="0.6441592749116043"/>
        <n v="0.86637237051028815"/>
        <n v="0.29867738124817472"/>
        <n v="0.97523931594256741"/>
        <n v="0.83002221226303163"/>
        <n v="0.96472094901266636"/>
        <n v="0.29672449290607172"/>
        <n v="0.76695698021244918"/>
        <n v="0.24447997242705541"/>
        <n v="0.76812349387572176"/>
        <n v="0.71786791299840036"/>
        <n v="0.72548529844397813"/>
        <n v="0.78020908237243147"/>
        <n v="0.80982925218778945"/>
        <n v="0.97416200930866748"/>
        <n v="0.74083708888481015"/>
        <n v="0.96932674243282524"/>
        <n v="0.75877527048273441"/>
        <n v="0.71803792290043633"/>
        <n v="0.70562200454352941"/>
        <n v="0.7242244224992439"/>
        <n v="0.82446818494901264"/>
        <n v="0.80918152599159365"/>
        <n v="0.96824994895402783"/>
        <n v="0.75125503297344354"/>
        <n v="0.96483378838575107"/>
        <n v="0.65563171366510919"/>
        <n v="0.24880534502600521"/>
        <n v="0.74514203672002655"/>
        <n v="0.74602819586423974"/>
        <n v="0.67783710263374897"/>
        <n v="0.76617230919121504"/>
        <n v="0.77906013059726265"/>
        <n v="0.65162947058625087"/>
      </sharedItems>
    </cacheField>
    <cacheField name="Rank" numFmtId="0">
      <sharedItems containsSemiMixedTypes="0" containsString="0" containsNumber="1" containsInteger="1" minValue="1" maxValue="5" count="5">
        <n v="5"/>
        <n v="4"/>
        <n v="1"/>
        <n v="3"/>
        <n v="2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6">
  <r>
    <n v="533"/>
    <n v="0"/>
    <x v="0"/>
    <x v="0"/>
    <x v="0"/>
  </r>
  <r>
    <n v="544"/>
    <n v="1"/>
    <x v="0"/>
    <x v="1"/>
    <x v="0"/>
  </r>
  <r>
    <n v="41"/>
    <n v="1"/>
    <x v="0"/>
    <x v="2"/>
    <x v="1"/>
  </r>
  <r>
    <n v="148"/>
    <n v="0"/>
    <x v="0"/>
    <x v="3"/>
    <x v="2"/>
  </r>
  <r>
    <n v="111"/>
    <n v="1"/>
    <x v="0"/>
    <x v="4"/>
    <x v="0"/>
  </r>
  <r>
    <n v="293"/>
    <n v="0"/>
    <x v="1"/>
    <x v="5"/>
    <x v="2"/>
  </r>
  <r>
    <n v="435"/>
    <n v="1"/>
    <x v="0"/>
    <x v="6"/>
    <x v="0"/>
  </r>
  <r>
    <n v="407"/>
    <n v="1"/>
    <x v="0"/>
    <x v="7"/>
    <x v="2"/>
  </r>
  <r>
    <n v="311"/>
    <n v="1"/>
    <x v="0"/>
    <x v="8"/>
    <x v="2"/>
  </r>
  <r>
    <n v="23"/>
    <n v="0"/>
    <x v="1"/>
    <x v="9"/>
    <x v="2"/>
  </r>
  <r>
    <n v="242"/>
    <n v="1"/>
    <x v="0"/>
    <x v="10"/>
    <x v="1"/>
  </r>
  <r>
    <n v="185"/>
    <n v="1"/>
    <x v="0"/>
    <x v="11"/>
    <x v="1"/>
  </r>
  <r>
    <n v="521"/>
    <n v="1"/>
    <x v="0"/>
    <x v="12"/>
    <x v="1"/>
  </r>
  <r>
    <n v="496"/>
    <n v="1"/>
    <x v="0"/>
    <x v="13"/>
    <x v="2"/>
  </r>
  <r>
    <n v="566"/>
    <n v="1"/>
    <x v="0"/>
    <x v="14"/>
    <x v="1"/>
  </r>
  <r>
    <n v="301"/>
    <n v="1"/>
    <x v="0"/>
    <x v="15"/>
    <x v="2"/>
  </r>
  <r>
    <n v="375"/>
    <n v="1"/>
    <x v="0"/>
    <x v="16"/>
    <x v="0"/>
  </r>
  <r>
    <n v="200"/>
    <n v="1"/>
    <x v="0"/>
    <x v="17"/>
    <x v="3"/>
  </r>
  <r>
    <n v="599"/>
    <n v="1"/>
    <x v="0"/>
    <x v="18"/>
    <x v="0"/>
  </r>
  <r>
    <n v="306"/>
    <n v="1"/>
    <x v="0"/>
    <x v="19"/>
    <x v="3"/>
  </r>
  <r>
    <n v="132"/>
    <n v="1"/>
    <x v="0"/>
    <x v="20"/>
    <x v="1"/>
  </r>
  <r>
    <n v="559"/>
    <n v="1"/>
    <x v="0"/>
    <x v="21"/>
    <x v="1"/>
  </r>
  <r>
    <n v="0"/>
    <n v="1"/>
    <x v="0"/>
    <x v="22"/>
    <x v="2"/>
  </r>
  <r>
    <n v="135"/>
    <n v="0"/>
    <x v="0"/>
    <x v="23"/>
    <x v="4"/>
  </r>
  <r>
    <n v="195"/>
    <n v="0"/>
    <x v="0"/>
    <x v="24"/>
    <x v="1"/>
  </r>
  <r>
    <n v="386"/>
    <n v="1"/>
    <x v="0"/>
    <x v="25"/>
    <x v="2"/>
  </r>
  <r>
    <n v="563"/>
    <n v="1"/>
    <x v="0"/>
    <x v="26"/>
    <x v="2"/>
  </r>
  <r>
    <n v="201"/>
    <n v="1"/>
    <x v="1"/>
    <x v="27"/>
    <x v="2"/>
  </r>
  <r>
    <n v="520"/>
    <n v="1"/>
    <x v="0"/>
    <x v="28"/>
    <x v="0"/>
  </r>
  <r>
    <n v="518"/>
    <n v="0"/>
    <x v="0"/>
    <x v="29"/>
    <x v="2"/>
  </r>
  <r>
    <n v="207"/>
    <n v="1"/>
    <x v="0"/>
    <x v="30"/>
    <x v="2"/>
  </r>
  <r>
    <n v="13"/>
    <n v="0"/>
    <x v="0"/>
    <x v="31"/>
    <x v="2"/>
  </r>
  <r>
    <n v="120"/>
    <n v="1"/>
    <x v="0"/>
    <x v="32"/>
    <x v="3"/>
  </r>
  <r>
    <n v="218"/>
    <n v="0"/>
    <x v="1"/>
    <x v="33"/>
    <x v="2"/>
  </r>
  <r>
    <n v="59"/>
    <n v="1"/>
    <x v="0"/>
    <x v="34"/>
    <x v="4"/>
  </r>
  <r>
    <n v="292"/>
    <n v="1"/>
    <x v="0"/>
    <x v="35"/>
    <x v="0"/>
  </r>
  <r>
    <n v="160"/>
    <n v="1"/>
    <x v="0"/>
    <x v="36"/>
    <x v="2"/>
  </r>
  <r>
    <n v="463"/>
    <n v="1"/>
    <x v="0"/>
    <x v="37"/>
    <x v="2"/>
  </r>
  <r>
    <n v="602"/>
    <n v="1"/>
    <x v="0"/>
    <x v="38"/>
    <x v="0"/>
  </r>
  <r>
    <n v="402"/>
    <n v="1"/>
    <x v="0"/>
    <x v="39"/>
    <x v="4"/>
  </r>
  <r>
    <n v="605"/>
    <n v="0"/>
    <x v="0"/>
    <x v="40"/>
    <x v="4"/>
  </r>
  <r>
    <n v="257"/>
    <n v="0"/>
    <x v="0"/>
    <x v="41"/>
    <x v="0"/>
  </r>
  <r>
    <n v="236"/>
    <n v="0"/>
    <x v="0"/>
    <x v="42"/>
    <x v="0"/>
  </r>
  <r>
    <n v="284"/>
    <n v="0"/>
    <x v="0"/>
    <x v="43"/>
    <x v="0"/>
  </r>
  <r>
    <n v="47"/>
    <n v="1"/>
    <x v="0"/>
    <x v="44"/>
    <x v="1"/>
  </r>
  <r>
    <n v="85"/>
    <n v="1"/>
    <x v="0"/>
    <x v="45"/>
    <x v="2"/>
  </r>
  <r>
    <n v="82"/>
    <n v="0"/>
    <x v="0"/>
    <x v="46"/>
    <x v="0"/>
  </r>
  <r>
    <n v="307"/>
    <n v="0"/>
    <x v="1"/>
    <x v="47"/>
    <x v="2"/>
  </r>
  <r>
    <n v="488"/>
    <n v="1"/>
    <x v="0"/>
    <x v="48"/>
    <x v="0"/>
  </r>
  <r>
    <n v="173"/>
    <n v="1"/>
    <x v="0"/>
    <x v="49"/>
    <x v="4"/>
  </r>
  <r>
    <n v="382"/>
    <n v="1"/>
    <x v="0"/>
    <x v="50"/>
    <x v="4"/>
  </r>
  <r>
    <n v="500"/>
    <n v="1"/>
    <x v="0"/>
    <x v="51"/>
    <x v="4"/>
  </r>
  <r>
    <n v="422"/>
    <n v="1"/>
    <x v="0"/>
    <x v="52"/>
    <x v="0"/>
  </r>
  <r>
    <n v="611"/>
    <n v="1"/>
    <x v="0"/>
    <x v="53"/>
    <x v="2"/>
  </r>
  <r>
    <n v="273"/>
    <n v="1"/>
    <x v="0"/>
    <x v="54"/>
    <x v="1"/>
  </r>
  <r>
    <n v="477"/>
    <n v="0"/>
    <x v="1"/>
    <x v="55"/>
    <x v="2"/>
  </r>
  <r>
    <n v="65"/>
    <n v="0"/>
    <x v="0"/>
    <x v="56"/>
    <x v="2"/>
  </r>
  <r>
    <n v="179"/>
    <n v="0"/>
    <x v="1"/>
    <x v="57"/>
    <x v="2"/>
  </r>
  <r>
    <n v="172"/>
    <n v="0"/>
    <x v="0"/>
    <x v="58"/>
    <x v="0"/>
  </r>
  <r>
    <n v="34"/>
    <n v="0"/>
    <x v="0"/>
    <x v="59"/>
    <x v="2"/>
  </r>
  <r>
    <n v="49"/>
    <n v="1"/>
    <x v="0"/>
    <x v="60"/>
    <x v="4"/>
  </r>
  <r>
    <n v="147"/>
    <n v="1"/>
    <x v="0"/>
    <x v="61"/>
    <x v="0"/>
  </r>
  <r>
    <n v="392"/>
    <n v="1"/>
    <x v="0"/>
    <x v="62"/>
    <x v="0"/>
  </r>
  <r>
    <n v="576"/>
    <n v="0"/>
    <x v="1"/>
    <x v="63"/>
    <x v="2"/>
  </r>
  <r>
    <n v="66"/>
    <n v="0"/>
    <x v="1"/>
    <x v="64"/>
    <x v="2"/>
  </r>
  <r>
    <n v="415"/>
    <n v="1"/>
    <x v="0"/>
    <x v="65"/>
    <x v="0"/>
  </r>
  <r>
    <n v="90"/>
    <n v="1"/>
    <x v="0"/>
    <x v="66"/>
    <x v="1"/>
  </r>
  <r>
    <n v="214"/>
    <n v="1"/>
    <x v="0"/>
    <x v="67"/>
    <x v="1"/>
  </r>
  <r>
    <n v="410"/>
    <n v="0"/>
    <x v="0"/>
    <x v="68"/>
    <x v="4"/>
  </r>
  <r>
    <n v="557"/>
    <n v="1"/>
    <x v="0"/>
    <x v="69"/>
    <x v="1"/>
  </r>
  <r>
    <n v="558"/>
    <n v="1"/>
    <x v="0"/>
    <x v="70"/>
    <x v="3"/>
  </r>
  <r>
    <n v="472"/>
    <n v="1"/>
    <x v="0"/>
    <x v="71"/>
    <x v="0"/>
  </r>
  <r>
    <n v="531"/>
    <n v="1"/>
    <x v="0"/>
    <x v="72"/>
    <x v="0"/>
  </r>
  <r>
    <n v="62"/>
    <n v="0"/>
    <x v="1"/>
    <x v="73"/>
    <x v="2"/>
  </r>
  <r>
    <n v="165"/>
    <n v="1"/>
    <x v="0"/>
    <x v="74"/>
    <x v="4"/>
  </r>
  <r>
    <n v="383"/>
    <n v="1"/>
    <x v="0"/>
    <x v="75"/>
    <x v="2"/>
  </r>
  <r>
    <n v="510"/>
    <n v="0"/>
    <x v="0"/>
    <x v="76"/>
    <x v="2"/>
  </r>
  <r>
    <n v="608"/>
    <n v="1"/>
    <x v="0"/>
    <x v="77"/>
    <x v="0"/>
  </r>
  <r>
    <n v="421"/>
    <n v="0"/>
    <x v="1"/>
    <x v="78"/>
    <x v="2"/>
  </r>
  <r>
    <n v="17"/>
    <n v="0"/>
    <x v="1"/>
    <x v="79"/>
    <x v="2"/>
  </r>
  <r>
    <n v="162"/>
    <n v="0"/>
    <x v="1"/>
    <x v="80"/>
    <x v="2"/>
  </r>
  <r>
    <n v="60"/>
    <n v="1"/>
    <x v="0"/>
    <x v="81"/>
    <x v="0"/>
  </r>
  <r>
    <n v="119"/>
    <n v="1"/>
    <x v="0"/>
    <x v="82"/>
    <x v="2"/>
  </r>
  <r>
    <n v="426"/>
    <n v="0"/>
    <x v="0"/>
    <x v="83"/>
    <x v="4"/>
  </r>
  <r>
    <n v="88"/>
    <n v="1"/>
    <x v="0"/>
    <x v="84"/>
    <x v="2"/>
  </r>
  <r>
    <n v="512"/>
    <n v="1"/>
    <x v="0"/>
    <x v="85"/>
    <x v="0"/>
  </r>
  <r>
    <n v="462"/>
    <n v="1"/>
    <x v="0"/>
    <x v="86"/>
    <x v="1"/>
  </r>
  <r>
    <n v="334"/>
    <n v="1"/>
    <x v="0"/>
    <x v="87"/>
    <x v="0"/>
  </r>
  <r>
    <n v="29"/>
    <n v="1"/>
    <x v="0"/>
    <x v="88"/>
    <x v="0"/>
  </r>
  <r>
    <n v="277"/>
    <n v="1"/>
    <x v="0"/>
    <x v="89"/>
    <x v="0"/>
  </r>
  <r>
    <n v="346"/>
    <n v="0"/>
    <x v="1"/>
    <x v="90"/>
    <x v="2"/>
  </r>
  <r>
    <n v="107"/>
    <n v="0"/>
    <x v="0"/>
    <x v="91"/>
    <x v="2"/>
  </r>
  <r>
    <n v="528"/>
    <n v="1"/>
    <x v="0"/>
    <x v="92"/>
    <x v="2"/>
  </r>
  <r>
    <n v="223"/>
    <n v="1"/>
    <x v="0"/>
    <x v="93"/>
    <x v="3"/>
  </r>
  <r>
    <n v="574"/>
    <n v="0"/>
    <x v="0"/>
    <x v="94"/>
    <x v="0"/>
  </r>
  <r>
    <n v="425"/>
    <n v="1"/>
    <x v="0"/>
    <x v="95"/>
    <x v="1"/>
  </r>
  <r>
    <n v="92"/>
    <n v="1"/>
    <x v="0"/>
    <x v="96"/>
    <x v="0"/>
  </r>
  <r>
    <n v="295"/>
    <n v="1"/>
    <x v="0"/>
    <x v="97"/>
    <x v="0"/>
  </r>
  <r>
    <n v="484"/>
    <n v="1"/>
    <x v="0"/>
    <x v="98"/>
    <x v="3"/>
  </r>
  <r>
    <n v="260"/>
    <n v="1"/>
    <x v="0"/>
    <x v="99"/>
    <x v="0"/>
  </r>
  <r>
    <n v="268"/>
    <n v="0"/>
    <x v="0"/>
    <x v="100"/>
    <x v="3"/>
  </r>
  <r>
    <n v="103"/>
    <n v="1"/>
    <x v="0"/>
    <x v="101"/>
    <x v="0"/>
  </r>
  <r>
    <n v="560"/>
    <n v="1"/>
    <x v="0"/>
    <x v="102"/>
    <x v="1"/>
  </r>
  <r>
    <n v="224"/>
    <n v="1"/>
    <x v="0"/>
    <x v="103"/>
    <x v="0"/>
  </r>
  <r>
    <n v="187"/>
    <n v="1"/>
    <x v="0"/>
    <x v="104"/>
    <x v="0"/>
  </r>
  <r>
    <n v="80"/>
    <n v="1"/>
    <x v="0"/>
    <x v="105"/>
    <x v="1"/>
  </r>
  <r>
    <n v="516"/>
    <n v="1"/>
    <x v="0"/>
    <x v="106"/>
    <x v="0"/>
  </r>
  <r>
    <n v="379"/>
    <n v="1"/>
    <x v="0"/>
    <x v="107"/>
    <x v="0"/>
  </r>
  <r>
    <n v="373"/>
    <n v="0"/>
    <x v="1"/>
    <x v="108"/>
    <x v="2"/>
  </r>
  <r>
    <n v="436"/>
    <n v="1"/>
    <x v="0"/>
    <x v="109"/>
    <x v="1"/>
  </r>
  <r>
    <n v="545"/>
    <n v="1"/>
    <x v="0"/>
    <x v="110"/>
    <x v="3"/>
  </r>
  <r>
    <n v="3"/>
    <n v="1"/>
    <x v="0"/>
    <x v="111"/>
    <x v="2"/>
  </r>
  <r>
    <n v="197"/>
    <n v="1"/>
    <x v="0"/>
    <x v="112"/>
    <x v="2"/>
  </r>
  <r>
    <n v="9"/>
    <n v="0"/>
    <x v="0"/>
    <x v="113"/>
    <x v="2"/>
  </r>
  <r>
    <n v="250"/>
    <n v="0"/>
    <x v="1"/>
    <x v="114"/>
    <x v="2"/>
  </r>
  <r>
    <n v="304"/>
    <n v="1"/>
    <x v="0"/>
    <x v="115"/>
    <x v="2"/>
  </r>
  <r>
    <n v="483"/>
    <n v="1"/>
    <x v="0"/>
    <x v="116"/>
    <x v="2"/>
  </r>
  <r>
    <n v="474"/>
    <n v="1"/>
    <x v="0"/>
    <x v="117"/>
    <x v="4"/>
  </r>
  <r>
    <n v="341"/>
    <n v="0"/>
    <x v="0"/>
    <x v="118"/>
    <x v="0"/>
  </r>
  <r>
    <n v="404"/>
    <n v="0"/>
    <x v="0"/>
    <x v="119"/>
    <x v="2"/>
  </r>
  <r>
    <n v="247"/>
    <n v="1"/>
    <x v="0"/>
    <x v="120"/>
    <x v="1"/>
  </r>
  <r>
    <n v="464"/>
    <n v="0"/>
    <x v="1"/>
    <x v="121"/>
    <x v="2"/>
  </r>
  <r>
    <n v="493"/>
    <n v="1"/>
    <x v="0"/>
    <x v="122"/>
    <x v="2"/>
  </r>
  <r>
    <n v="291"/>
    <n v="0"/>
    <x v="1"/>
    <x v="123"/>
    <x v="2"/>
  </r>
  <r>
    <n v="507"/>
    <n v="0"/>
    <x v="0"/>
    <x v="124"/>
    <x v="1"/>
  </r>
  <r>
    <n v="328"/>
    <n v="0"/>
    <x v="0"/>
    <x v="125"/>
    <x v="0"/>
  </r>
  <r>
    <n v="609"/>
    <n v="1"/>
    <x v="0"/>
    <x v="126"/>
    <x v="0"/>
  </r>
  <r>
    <n v="69"/>
    <n v="0"/>
    <x v="1"/>
    <x v="127"/>
    <x v="2"/>
  </r>
  <r>
    <n v="40"/>
    <n v="0"/>
    <x v="0"/>
    <x v="128"/>
    <x v="3"/>
  </r>
  <r>
    <n v="5"/>
    <n v="1"/>
    <x v="0"/>
    <x v="129"/>
    <x v="2"/>
  </r>
  <r>
    <n v="430"/>
    <n v="1"/>
    <x v="0"/>
    <x v="130"/>
    <x v="1"/>
  </r>
  <r>
    <n v="453"/>
    <n v="1"/>
    <x v="1"/>
    <x v="131"/>
    <x v="2"/>
  </r>
  <r>
    <n v="38"/>
    <n v="1"/>
    <x v="0"/>
    <x v="132"/>
    <x v="2"/>
  </r>
  <r>
    <n v="582"/>
    <n v="1"/>
    <x v="0"/>
    <x v="133"/>
    <x v="0"/>
  </r>
  <r>
    <n v="354"/>
    <n v="1"/>
    <x v="0"/>
    <x v="134"/>
    <x v="0"/>
  </r>
  <r>
    <n v="349"/>
    <n v="1"/>
    <x v="0"/>
    <x v="135"/>
    <x v="4"/>
  </r>
  <r>
    <n v="67"/>
    <n v="1"/>
    <x v="0"/>
    <x v="136"/>
    <x v="2"/>
  </r>
  <r>
    <n v="124"/>
    <n v="1"/>
    <x v="0"/>
    <x v="137"/>
    <x v="2"/>
  </r>
  <r>
    <n v="39"/>
    <n v="1"/>
    <x v="0"/>
    <x v="138"/>
    <x v="2"/>
  </r>
  <r>
    <n v="364"/>
    <n v="1"/>
    <x v="0"/>
    <x v="139"/>
    <x v="2"/>
  </r>
  <r>
    <n v="434"/>
    <n v="1"/>
    <x v="0"/>
    <x v="140"/>
    <x v="4"/>
  </r>
  <r>
    <n v="283"/>
    <n v="1"/>
    <x v="0"/>
    <x v="141"/>
    <x v="0"/>
  </r>
  <r>
    <n v="335"/>
    <n v="1"/>
    <x v="0"/>
    <x v="142"/>
    <x v="0"/>
  </r>
  <r>
    <n v="380"/>
    <n v="1"/>
    <x v="0"/>
    <x v="143"/>
    <x v="1"/>
  </r>
  <r>
    <n v="408"/>
    <n v="0"/>
    <x v="1"/>
    <x v="144"/>
    <x v="2"/>
  </r>
  <r>
    <n v="441"/>
    <n v="1"/>
    <x v="0"/>
    <x v="145"/>
    <x v="3"/>
  </r>
  <r>
    <n v="549"/>
    <n v="1"/>
    <x v="0"/>
    <x v="146"/>
    <x v="0"/>
  </r>
  <r>
    <n v="31"/>
    <n v="0"/>
    <x v="0"/>
    <x v="147"/>
    <x v="1"/>
  </r>
  <r>
    <n v="374"/>
    <n v="1"/>
    <x v="0"/>
    <x v="148"/>
    <x v="1"/>
  </r>
  <r>
    <n v="95"/>
    <n v="0"/>
    <x v="0"/>
    <x v="149"/>
    <x v="0"/>
  </r>
  <r>
    <n v="241"/>
    <n v="0"/>
    <x v="0"/>
    <x v="150"/>
    <x v="3"/>
  </r>
  <r>
    <n v="308"/>
    <n v="0"/>
    <x v="0"/>
    <x v="151"/>
    <x v="1"/>
  </r>
  <r>
    <n v="289"/>
    <n v="1"/>
    <x v="0"/>
    <x v="152"/>
    <x v="2"/>
  </r>
  <r>
    <n v="458"/>
    <n v="1"/>
    <x v="0"/>
    <x v="153"/>
    <x v="1"/>
  </r>
  <r>
    <n v="74"/>
    <n v="1"/>
    <x v="0"/>
    <x v="154"/>
    <x v="0"/>
  </r>
  <r>
    <n v="385"/>
    <n v="1"/>
    <x v="0"/>
    <x v="155"/>
    <x v="0"/>
  </r>
  <r>
    <n v="504"/>
    <n v="1"/>
    <x v="0"/>
    <x v="156"/>
    <x v="2"/>
  </r>
  <r>
    <n v="61"/>
    <n v="1"/>
    <x v="0"/>
    <x v="157"/>
    <x v="0"/>
  </r>
  <r>
    <n v="159"/>
    <n v="1"/>
    <x v="0"/>
    <x v="158"/>
    <x v="2"/>
  </r>
  <r>
    <n v="555"/>
    <n v="1"/>
    <x v="0"/>
    <x v="159"/>
    <x v="0"/>
  </r>
  <r>
    <n v="76"/>
    <n v="0"/>
    <x v="0"/>
    <x v="160"/>
    <x v="2"/>
  </r>
  <r>
    <n v="581"/>
    <n v="0"/>
    <x v="0"/>
    <x v="161"/>
    <x v="4"/>
  </r>
  <r>
    <n v="587"/>
    <n v="1"/>
    <x v="0"/>
    <x v="162"/>
    <x v="2"/>
  </r>
  <r>
    <n v="455"/>
    <n v="1"/>
    <x v="0"/>
    <x v="163"/>
    <x v="0"/>
  </r>
  <r>
    <n v="68"/>
    <n v="1"/>
    <x v="0"/>
    <x v="164"/>
    <x v="0"/>
  </r>
  <r>
    <n v="553"/>
    <n v="0"/>
    <x v="1"/>
    <x v="165"/>
    <x v="2"/>
  </r>
  <r>
    <n v="495"/>
    <n v="1"/>
    <x v="0"/>
    <x v="166"/>
    <x v="0"/>
  </r>
  <r>
    <n v="4"/>
    <n v="1"/>
    <x v="0"/>
    <x v="167"/>
    <x v="2"/>
  </r>
  <r>
    <n v="449"/>
    <n v="0"/>
    <x v="0"/>
    <x v="168"/>
    <x v="0"/>
  </r>
  <r>
    <n v="536"/>
    <n v="1"/>
    <x v="0"/>
    <x v="169"/>
    <x v="2"/>
  </r>
  <r>
    <n v="554"/>
    <n v="0"/>
    <x v="1"/>
    <x v="170"/>
    <x v="2"/>
  </r>
  <r>
    <n v="259"/>
    <n v="0"/>
    <x v="0"/>
    <x v="171"/>
    <x v="0"/>
  </r>
  <r>
    <n v="19"/>
    <n v="1"/>
    <x v="0"/>
    <x v="172"/>
    <x v="0"/>
  </r>
  <r>
    <n v="353"/>
    <n v="0"/>
    <x v="1"/>
    <x v="173"/>
    <x v="2"/>
  </r>
  <r>
    <n v="593"/>
    <n v="1"/>
    <x v="0"/>
    <x v="174"/>
    <x v="0"/>
  </r>
  <r>
    <n v="117"/>
    <n v="1"/>
    <x v="0"/>
    <x v="175"/>
    <x v="0"/>
  </r>
  <r>
    <n v="262"/>
    <n v="0"/>
    <x v="0"/>
    <x v="176"/>
    <x v="0"/>
  </r>
  <r>
    <n v="78"/>
    <n v="0"/>
    <x v="1"/>
    <x v="177"/>
    <x v="2"/>
  </r>
  <r>
    <n v="482"/>
    <n v="1"/>
    <x v="0"/>
    <x v="178"/>
    <x v="1"/>
  </r>
  <r>
    <n v="57"/>
    <n v="0"/>
    <x v="0"/>
    <x v="179"/>
    <x v="1"/>
  </r>
  <r>
    <n v="180"/>
    <n v="0"/>
    <x v="1"/>
    <x v="180"/>
    <x v="2"/>
  </r>
  <r>
    <n v="491"/>
    <n v="1"/>
    <x v="0"/>
    <x v="181"/>
    <x v="0"/>
  </r>
  <r>
    <n v="42"/>
    <n v="1"/>
    <x v="0"/>
    <x v="182"/>
    <x v="0"/>
  </r>
  <r>
    <n v="530"/>
    <n v="1"/>
    <x v="0"/>
    <x v="183"/>
    <x v="0"/>
  </r>
  <r>
    <n v="457"/>
    <n v="0"/>
    <x v="0"/>
    <x v="184"/>
    <x v="3"/>
  </r>
  <r>
    <n v="81"/>
    <n v="1"/>
    <x v="0"/>
    <x v="185"/>
    <x v="0"/>
  </r>
  <r>
    <n v="133"/>
    <n v="1"/>
    <x v="0"/>
    <x v="186"/>
    <x v="0"/>
  </r>
  <r>
    <n v="400"/>
    <n v="0"/>
    <x v="1"/>
    <x v="187"/>
    <x v="2"/>
  </r>
  <r>
    <n v="486"/>
    <n v="0"/>
    <x v="1"/>
    <x v="188"/>
    <x v="2"/>
  </r>
  <r>
    <n v="161"/>
    <n v="0"/>
    <x v="0"/>
    <x v="189"/>
    <x v="2"/>
  </r>
  <r>
    <n v="365"/>
    <n v="0"/>
    <x v="0"/>
    <x v="190"/>
    <x v="2"/>
  </r>
  <r>
    <n v="314"/>
    <n v="0"/>
    <x v="0"/>
    <x v="191"/>
    <x v="3"/>
  </r>
  <r>
    <n v="192"/>
    <n v="0"/>
    <x v="0"/>
    <x v="192"/>
    <x v="2"/>
  </r>
  <r>
    <n v="578"/>
    <n v="1"/>
    <x v="0"/>
    <x v="193"/>
    <x v="0"/>
  </r>
  <r>
    <n v="274"/>
    <n v="1"/>
    <x v="0"/>
    <x v="194"/>
    <x v="0"/>
  </r>
  <r>
    <n v="396"/>
    <n v="0"/>
    <x v="1"/>
    <x v="195"/>
    <x v="2"/>
  </r>
  <r>
    <n v="261"/>
    <n v="1"/>
    <x v="0"/>
    <x v="196"/>
    <x v="2"/>
  </r>
  <r>
    <n v="459"/>
    <n v="0"/>
    <x v="0"/>
    <x v="197"/>
    <x v="1"/>
  </r>
  <r>
    <n v="351"/>
    <n v="0"/>
    <x v="0"/>
    <x v="198"/>
    <x v="2"/>
  </r>
  <r>
    <n v="104"/>
    <n v="1"/>
    <x v="0"/>
    <x v="199"/>
    <x v="3"/>
  </r>
  <r>
    <n v="329"/>
    <n v="1"/>
    <x v="0"/>
    <x v="200"/>
    <x v="0"/>
  </r>
  <r>
    <n v="189"/>
    <n v="1"/>
    <x v="0"/>
    <x v="201"/>
    <x v="0"/>
  </r>
  <r>
    <n v="139"/>
    <n v="0"/>
    <x v="0"/>
    <x v="202"/>
    <x v="3"/>
  </r>
  <r>
    <n v="157"/>
    <n v="1"/>
    <x v="0"/>
    <x v="203"/>
    <x v="1"/>
  </r>
  <r>
    <n v="16"/>
    <n v="1"/>
    <x v="0"/>
    <x v="204"/>
    <x v="0"/>
  </r>
  <r>
    <n v="588"/>
    <n v="1"/>
    <x v="0"/>
    <x v="205"/>
    <x v="1"/>
  </r>
  <r>
    <n v="337"/>
    <n v="1"/>
    <x v="0"/>
    <x v="206"/>
    <x v="1"/>
  </r>
  <r>
    <n v="414"/>
    <n v="0"/>
    <x v="1"/>
    <x v="207"/>
    <x v="2"/>
  </r>
  <r>
    <n v="121"/>
    <n v="1"/>
    <x v="0"/>
    <x v="208"/>
    <x v="0"/>
  </r>
  <r>
    <n v="102"/>
    <n v="1"/>
    <x v="0"/>
    <x v="209"/>
    <x v="0"/>
  </r>
  <r>
    <n v="52"/>
    <n v="0"/>
    <x v="0"/>
    <x v="210"/>
    <x v="1"/>
  </r>
  <r>
    <n v="362"/>
    <n v="1"/>
    <x v="0"/>
    <x v="211"/>
    <x v="1"/>
  </r>
  <r>
    <n v="305"/>
    <n v="0"/>
    <x v="0"/>
    <x v="212"/>
    <x v="2"/>
  </r>
  <r>
    <n v="146"/>
    <n v="1"/>
    <x v="0"/>
    <x v="213"/>
    <x v="0"/>
  </r>
  <r>
    <n v="267"/>
    <n v="1"/>
    <x v="1"/>
    <x v="214"/>
    <x v="2"/>
  </r>
  <r>
    <n v="506"/>
    <n v="1"/>
    <x v="0"/>
    <x v="215"/>
    <x v="0"/>
  </r>
  <r>
    <n v="509"/>
    <n v="1"/>
    <x v="0"/>
    <x v="216"/>
    <x v="0"/>
  </r>
  <r>
    <n v="323"/>
    <n v="1"/>
    <x v="0"/>
    <x v="217"/>
    <x v="0"/>
  </r>
  <r>
    <n v="128"/>
    <n v="0"/>
    <x v="1"/>
    <x v="218"/>
    <x v="2"/>
  </r>
  <r>
    <n v="286"/>
    <n v="0"/>
    <x v="0"/>
    <x v="219"/>
    <x v="1"/>
  </r>
  <r>
    <n v="452"/>
    <n v="0"/>
    <x v="1"/>
    <x v="220"/>
    <x v="2"/>
  </r>
  <r>
    <n v="552"/>
    <n v="1"/>
    <x v="0"/>
    <x v="221"/>
    <x v="1"/>
  </r>
  <r>
    <n v="110"/>
    <n v="1"/>
    <x v="0"/>
    <x v="222"/>
    <x v="2"/>
  </r>
  <r>
    <n v="417"/>
    <n v="0"/>
    <x v="0"/>
    <x v="223"/>
    <x v="4"/>
  </r>
  <r>
    <n v="339"/>
    <n v="1"/>
    <x v="0"/>
    <x v="224"/>
    <x v="0"/>
  </r>
  <r>
    <n v="568"/>
    <n v="0"/>
    <x v="0"/>
    <x v="225"/>
    <x v="0"/>
  </r>
  <r>
    <n v="363"/>
    <n v="1"/>
    <x v="0"/>
    <x v="226"/>
    <x v="0"/>
  </r>
  <r>
    <n v="285"/>
    <n v="1"/>
    <x v="0"/>
    <x v="227"/>
    <x v="3"/>
  </r>
  <r>
    <n v="377"/>
    <n v="1"/>
    <x v="0"/>
    <x v="228"/>
    <x v="0"/>
  </r>
  <r>
    <n v="606"/>
    <n v="1"/>
    <x v="0"/>
    <x v="229"/>
    <x v="1"/>
  </r>
  <r>
    <n v="142"/>
    <n v="1"/>
    <x v="0"/>
    <x v="230"/>
    <x v="2"/>
  </r>
  <r>
    <n v="592"/>
    <n v="1"/>
    <x v="0"/>
    <x v="231"/>
    <x v="2"/>
  </r>
  <r>
    <n v="6"/>
    <n v="1"/>
    <x v="0"/>
    <x v="232"/>
    <x v="2"/>
  </r>
  <r>
    <n v="376"/>
    <n v="1"/>
    <x v="0"/>
    <x v="233"/>
    <x v="0"/>
  </r>
  <r>
    <n v="11"/>
    <n v="1"/>
    <x v="0"/>
    <x v="234"/>
    <x v="0"/>
  </r>
  <r>
    <n v="444"/>
    <n v="1"/>
    <x v="0"/>
    <x v="235"/>
    <x v="0"/>
  </r>
  <r>
    <n v="245"/>
    <n v="0"/>
    <x v="0"/>
    <x v="236"/>
    <x v="1"/>
  </r>
  <r>
    <n v="237"/>
    <n v="1"/>
    <x v="0"/>
    <x v="237"/>
    <x v="0"/>
  </r>
  <r>
    <n v="233"/>
    <n v="1"/>
    <x v="0"/>
    <x v="238"/>
    <x v="2"/>
  </r>
  <r>
    <n v="541"/>
    <n v="0"/>
    <x v="1"/>
    <x v="239"/>
    <x v="2"/>
  </r>
  <r>
    <n v="347"/>
    <n v="1"/>
    <x v="0"/>
    <x v="240"/>
    <x v="3"/>
  </r>
  <r>
    <n v="345"/>
    <n v="1"/>
    <x v="0"/>
    <x v="241"/>
    <x v="3"/>
  </r>
  <r>
    <n v="440"/>
    <n v="1"/>
    <x v="0"/>
    <x v="242"/>
    <x v="2"/>
  </r>
  <r>
    <n v="58"/>
    <n v="1"/>
    <x v="0"/>
    <x v="243"/>
    <x v="1"/>
  </r>
  <r>
    <n v="586"/>
    <n v="1"/>
    <x v="0"/>
    <x v="244"/>
    <x v="0"/>
  </r>
  <r>
    <n v="232"/>
    <n v="1"/>
    <x v="0"/>
    <x v="245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 " updatedVersion="3" minRefreshableVersion="3" showCalcMbrs="0" useAutoFormatting="1" itemPrintTitles="1" createdVersion="3" indent="0" outline="1" outlineData="1" multipleFieldFilters="0" rowHeaderCaption="Rank">
  <location ref="A3:C10" firstHeaderRow="1" firstDataRow="2" firstDataCol="1"/>
  <pivotFields count="5">
    <pivotField showAll="0"/>
    <pivotField dataField="1" showAll="0"/>
    <pivotField dataField="1" showAll="0"/>
    <pivotField showAll="0"/>
    <pivotField axis="axisRow" showAll="0" sortType="descending">
      <items count="6">
        <item x="0"/>
        <item x="1"/>
        <item x="3"/>
        <item x="4"/>
        <item x="2"/>
        <item t="default"/>
      </items>
    </pivotField>
  </pivotFields>
  <rowFields count="1">
    <field x="4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Good Applicants" fld="1" baseField="0" baseItem="0"/>
    <dataField name="Population " fld="2" subtotal="count" baseField="0" baseItem="0"/>
  </dataFields>
  <formats count="4">
    <format dxfId="11">
      <pivotArea field="4" type="button" dataOnly="0" labelOnly="1" outline="0" axis="axisRow" fieldPosition="0"/>
    </format>
    <format dxfId="1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9">
      <pivotArea grandRow="1" outline="0" collapsedLevelsAreSubtotals="1" fieldPosition="0"/>
    </format>
    <format dxfId="8">
      <pivotArea dataOnly="0" labelOnly="1" grandRow="1" outline="0" fieldPosition="0"/>
    </format>
  </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 " updatedVersion="3" minRefreshableVersion="3" showCalcMbrs="0" useAutoFormatting="1" itemPrintTitles="1" createdVersion="3" indent="0" outline="1" outlineData="1" multipleFieldFilters="0" rowHeaderCaption="Rank">
  <location ref="A3:C10" firstHeaderRow="1" firstDataRow="2" firstDataCol="1"/>
  <pivotFields count="5">
    <pivotField showAll="0"/>
    <pivotField dataField="1" showAll="0"/>
    <pivotField dataField="1" showAll="0"/>
    <pivotField showAll="0"/>
    <pivotField axis="axisRow" showAll="0" sortType="descending">
      <items count="6">
        <item x="0"/>
        <item x="1"/>
        <item x="3"/>
        <item x="4"/>
        <item x="2"/>
        <item t="default"/>
      </items>
    </pivotField>
  </pivotFields>
  <rowFields count="1">
    <field x="4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Good Applicants" fld="1" baseField="0" baseItem="0"/>
    <dataField name="Population" fld="2" subtotal="count" baseField="0" baseItem="0"/>
  </dataFields>
  <formats count="4">
    <format dxfId="7">
      <pivotArea field="4" type="button" dataOnly="0" labelOnly="1" outline="0" axis="axisRow" fieldPosition="0"/>
    </format>
    <format dxfId="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5">
      <pivotArea grandRow="1" outline="0" collapsedLevelsAreSubtotals="1" fieldPosition="0"/>
    </format>
    <format dxfId="4">
      <pivotArea dataOnly="0" labelOnly="1" grandRow="1" outline="0" fieldPosition="0"/>
    </format>
  </format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 " updatedVersion="3" minRefreshableVersion="3" showCalcMbrs="0" useAutoFormatting="1" itemPrintTitles="1" createdVersion="3" indent="0" outline="1" outlineData="1" multipleFieldFilters="0" rowHeaderCaption="Rank">
  <location ref="A3:C10" firstHeaderRow="1" firstDataRow="2" firstDataCol="1"/>
  <pivotFields count="5">
    <pivotField showAll="0"/>
    <pivotField dataField="1" showAll="0"/>
    <pivotField dataField="1" showAll="0"/>
    <pivotField showAll="0"/>
    <pivotField axis="axisRow" showAll="0" sortType="descending">
      <items count="6">
        <item x="0"/>
        <item x="1"/>
        <item x="3"/>
        <item x="4"/>
        <item x="2"/>
        <item t="default"/>
      </items>
    </pivotField>
  </pivotFields>
  <rowFields count="1">
    <field x="4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Good Applicants" fld="1" baseField="0" baseItem="0"/>
    <dataField name="Population" fld="2" subtotal="count" baseField="0" baseItem="0"/>
  </dataFields>
  <formats count="4">
    <format dxfId="3">
      <pivotArea field="4" type="button" dataOnly="0" labelOnly="1" outline="0" axis="axisRow" fieldPosition="0"/>
    </format>
    <format dxfId="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">
      <pivotArea grandRow="1" outline="0" collapsedLevelsAreSubtotals="1" fieldPosition="0"/>
    </format>
    <format dxfId="0">
      <pivotArea dataOnly="0" labelOnly="1" grandRow="1" outline="0" fieldPosition="0"/>
    </format>
  </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rigin">
      <a:fillStyleLst>
        <a:solidFill>
          <a:schemeClr val="phClr"/>
        </a:solidFill>
        <a:gradFill rotWithShape="1">
          <a:gsLst>
            <a:gs pos="0">
              <a:schemeClr val="phClr">
                <a:tint val="45000"/>
                <a:satMod val="200000"/>
              </a:schemeClr>
            </a:gs>
            <a:gs pos="30000">
              <a:schemeClr val="phClr">
                <a:tint val="61000"/>
                <a:satMod val="200000"/>
              </a:schemeClr>
            </a:gs>
            <a:gs pos="45000">
              <a:schemeClr val="phClr">
                <a:tint val="66000"/>
                <a:satMod val="200000"/>
              </a:schemeClr>
            </a:gs>
            <a:gs pos="55000">
              <a:schemeClr val="phClr">
                <a:tint val="66000"/>
                <a:satMod val="200000"/>
              </a:schemeClr>
            </a:gs>
            <a:gs pos="73000">
              <a:schemeClr val="phClr">
                <a:tint val="61000"/>
                <a:satMod val="200000"/>
              </a:schemeClr>
            </a:gs>
            <a:gs pos="100000">
              <a:schemeClr val="phClr">
                <a:tint val="45000"/>
                <a:satMod val="200000"/>
              </a:schemeClr>
            </a:gs>
          </a:gsLst>
          <a:lin ang="950000" scaled="1"/>
        </a:gradFill>
        <a:gradFill rotWithShape="1">
          <a:gsLst>
            <a:gs pos="0">
              <a:schemeClr val="phClr">
                <a:shade val="63000"/>
              </a:schemeClr>
            </a:gs>
            <a:gs pos="30000">
              <a:schemeClr val="phClr">
                <a:shade val="90000"/>
                <a:satMod val="110000"/>
              </a:schemeClr>
            </a:gs>
            <a:gs pos="45000">
              <a:schemeClr val="phClr">
                <a:shade val="100000"/>
                <a:satMod val="118000"/>
              </a:schemeClr>
            </a:gs>
            <a:gs pos="55000">
              <a:schemeClr val="phClr">
                <a:shade val="100000"/>
                <a:satMod val="118000"/>
              </a:schemeClr>
            </a:gs>
            <a:gs pos="73000">
              <a:schemeClr val="phClr">
                <a:shade val="90000"/>
                <a:satMod val="110000"/>
              </a:schemeClr>
            </a:gs>
            <a:gs pos="100000">
              <a:schemeClr val="phClr">
                <a:shade val="63000"/>
              </a:schemeClr>
            </a:gs>
          </a:gsLst>
          <a:lin ang="950000" scaled="1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40000"/>
              </a:srgbClr>
            </a:outerShdw>
          </a:effectLst>
        </a:effectStyle>
        <a:effectStyle>
          <a:effectLst>
            <a:outerShdw blurRad="50800" dist="43000" dir="5400000" rotWithShape="0">
              <a:srgbClr val="000000">
                <a:alpha val="40000"/>
              </a:srgbClr>
            </a:outerShdw>
          </a:effectLst>
          <a:scene3d>
            <a:camera prst="orthographicFront" fov="0">
              <a:rot lat="0" lon="0" rev="0"/>
            </a:camera>
            <a:lightRig rig="balanced" dir="t">
              <a:rot lat="0" lon="0" rev="0"/>
            </a:lightRig>
          </a:scene3d>
          <a:sp3d prstMaterial="matte">
            <a:bevelT w="0" h="0"/>
            <a:contourClr>
              <a:schemeClr val="phClr">
                <a:tint val="100000"/>
                <a:shade val="100000"/>
                <a:hueMod val="100000"/>
                <a:satMod val="100000"/>
              </a:schemeClr>
            </a:contourClr>
          </a:sp3d>
        </a:effectStyle>
        <a:effectStyle>
          <a:effectLst>
            <a:outerShdw blurRad="50800" dist="25400" dir="5400000" rotWithShape="0">
              <a:srgbClr val="000000">
                <a:alpha val="50000"/>
              </a:srgbClr>
            </a:outerShdw>
          </a:effectLst>
          <a:scene3d>
            <a:camera prst="orthographicFront" fov="0">
              <a:rot lat="0" lon="0" rev="0"/>
            </a:camera>
            <a:lightRig rig="soft" dir="t">
              <a:rot lat="0" lon="0" rev="2700000"/>
            </a:lightRig>
          </a:scene3d>
          <a:sp3d prstMaterial="matte">
            <a:bevelT w="50800" h="50800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2" tint="-9.9978637043366805E-2"/>
  </sheetPr>
  <dimension ref="A1:E247"/>
  <sheetViews>
    <sheetView workbookViewId="0">
      <selection activeCell="E6" sqref="E6"/>
    </sheetView>
  </sheetViews>
  <sheetFormatPr defaultRowHeight="15"/>
  <cols>
    <col min="1" max="1" width="12.42578125" customWidth="1"/>
    <col min="2" max="2" width="23.42578125" bestFit="1" customWidth="1"/>
    <col min="3" max="3" width="29.28515625" hidden="1" customWidth="1"/>
    <col min="4" max="4" width="30.5703125" bestFit="1" customWidth="1"/>
    <col min="5" max="5" width="5.28515625" customWidth="1"/>
    <col min="16" max="16" width="21.5703125" customWidth="1"/>
  </cols>
  <sheetData>
    <row r="1" spans="1:5">
      <c r="A1" s="24" t="s">
        <v>0</v>
      </c>
      <c r="B1" s="24" t="s">
        <v>15</v>
      </c>
      <c r="C1" s="24" t="s">
        <v>16</v>
      </c>
      <c r="D1" s="24" t="s">
        <v>17</v>
      </c>
      <c r="E1" s="24" t="s">
        <v>1</v>
      </c>
    </row>
    <row r="2" spans="1:5">
      <c r="A2">
        <v>533</v>
      </c>
      <c r="B2">
        <v>0</v>
      </c>
      <c r="C2">
        <v>1</v>
      </c>
      <c r="D2">
        <v>0.95952520021474619</v>
      </c>
      <c r="E2">
        <v>5</v>
      </c>
    </row>
    <row r="3" spans="1:5">
      <c r="A3">
        <v>544</v>
      </c>
      <c r="B3">
        <v>1</v>
      </c>
      <c r="C3">
        <v>1</v>
      </c>
      <c r="D3">
        <v>0.96592890199927917</v>
      </c>
      <c r="E3">
        <v>5</v>
      </c>
    </row>
    <row r="4" spans="1:5">
      <c r="A4">
        <v>41</v>
      </c>
      <c r="B4">
        <v>1</v>
      </c>
      <c r="C4">
        <v>1</v>
      </c>
      <c r="D4">
        <v>0.764433547097771</v>
      </c>
      <c r="E4">
        <v>4</v>
      </c>
    </row>
    <row r="5" spans="1:5">
      <c r="A5">
        <v>148</v>
      </c>
      <c r="B5">
        <v>0</v>
      </c>
      <c r="C5">
        <v>1</v>
      </c>
      <c r="D5">
        <v>0.69821490484198057</v>
      </c>
      <c r="E5">
        <v>1</v>
      </c>
    </row>
    <row r="6" spans="1:5">
      <c r="A6">
        <v>111</v>
      </c>
      <c r="B6">
        <v>1</v>
      </c>
      <c r="C6">
        <v>1</v>
      </c>
      <c r="D6">
        <v>0.78455994927901596</v>
      </c>
      <c r="E6">
        <v>5</v>
      </c>
    </row>
    <row r="7" spans="1:5">
      <c r="A7">
        <v>293</v>
      </c>
      <c r="B7">
        <v>0</v>
      </c>
      <c r="C7">
        <v>0</v>
      </c>
      <c r="D7">
        <v>0.22453597825366739</v>
      </c>
      <c r="E7">
        <v>1</v>
      </c>
    </row>
    <row r="8" spans="1:5">
      <c r="A8">
        <v>435</v>
      </c>
      <c r="B8">
        <v>1</v>
      </c>
      <c r="C8">
        <v>1</v>
      </c>
      <c r="D8">
        <v>0.82227536439225724</v>
      </c>
      <c r="E8">
        <v>5</v>
      </c>
    </row>
    <row r="9" spans="1:5">
      <c r="A9">
        <v>407</v>
      </c>
      <c r="B9">
        <v>1</v>
      </c>
      <c r="C9">
        <v>1</v>
      </c>
      <c r="D9">
        <v>0.71707498944193881</v>
      </c>
      <c r="E9">
        <v>1</v>
      </c>
    </row>
    <row r="10" spans="1:5">
      <c r="A10">
        <v>311</v>
      </c>
      <c r="B10">
        <v>1</v>
      </c>
      <c r="C10">
        <v>1</v>
      </c>
      <c r="D10">
        <v>0.65838357775007972</v>
      </c>
      <c r="E10">
        <v>1</v>
      </c>
    </row>
    <row r="11" spans="1:5">
      <c r="A11">
        <v>23</v>
      </c>
      <c r="B11">
        <v>0</v>
      </c>
      <c r="C11">
        <v>0</v>
      </c>
      <c r="D11">
        <v>0.24192492258860299</v>
      </c>
      <c r="E11">
        <v>1</v>
      </c>
    </row>
    <row r="12" spans="1:5">
      <c r="A12">
        <v>242</v>
      </c>
      <c r="B12">
        <v>1</v>
      </c>
      <c r="C12">
        <v>1</v>
      </c>
      <c r="D12">
        <v>0.75166139852955038</v>
      </c>
      <c r="E12">
        <v>4</v>
      </c>
    </row>
    <row r="13" spans="1:5">
      <c r="A13">
        <v>185</v>
      </c>
      <c r="B13">
        <v>1</v>
      </c>
      <c r="C13">
        <v>1</v>
      </c>
      <c r="D13">
        <v>0.7654097100502244</v>
      </c>
      <c r="E13">
        <v>4</v>
      </c>
    </row>
    <row r="14" spans="1:5">
      <c r="A14">
        <v>521</v>
      </c>
      <c r="B14">
        <v>1</v>
      </c>
      <c r="C14">
        <v>1</v>
      </c>
      <c r="D14">
        <v>0.7606131034429976</v>
      </c>
      <c r="E14">
        <v>4</v>
      </c>
    </row>
    <row r="15" spans="1:5">
      <c r="A15">
        <v>496</v>
      </c>
      <c r="B15">
        <v>1</v>
      </c>
      <c r="C15">
        <v>1</v>
      </c>
      <c r="D15">
        <v>0.71542476768037289</v>
      </c>
      <c r="E15">
        <v>1</v>
      </c>
    </row>
    <row r="16" spans="1:5">
      <c r="A16">
        <v>566</v>
      </c>
      <c r="B16">
        <v>1</v>
      </c>
      <c r="C16">
        <v>1</v>
      </c>
      <c r="D16">
        <v>0.75439772961399554</v>
      </c>
      <c r="E16">
        <v>4</v>
      </c>
    </row>
    <row r="17" spans="1:5">
      <c r="A17">
        <v>301</v>
      </c>
      <c r="B17">
        <v>1</v>
      </c>
      <c r="C17">
        <v>1</v>
      </c>
      <c r="D17">
        <v>0.71827935216860106</v>
      </c>
      <c r="E17">
        <v>1</v>
      </c>
    </row>
    <row r="18" spans="1:5">
      <c r="A18">
        <v>375</v>
      </c>
      <c r="B18">
        <v>1</v>
      </c>
      <c r="C18">
        <v>1</v>
      </c>
      <c r="D18">
        <v>0.80087517229023153</v>
      </c>
      <c r="E18">
        <v>5</v>
      </c>
    </row>
    <row r="19" spans="1:5">
      <c r="A19">
        <v>200</v>
      </c>
      <c r="B19">
        <v>1</v>
      </c>
      <c r="C19">
        <v>1</v>
      </c>
      <c r="D19">
        <v>0.74649688449022245</v>
      </c>
      <c r="E19">
        <v>3</v>
      </c>
    </row>
    <row r="20" spans="1:5">
      <c r="A20">
        <v>599</v>
      </c>
      <c r="B20">
        <v>1</v>
      </c>
      <c r="C20">
        <v>1</v>
      </c>
      <c r="D20">
        <v>0.77169019163631625</v>
      </c>
      <c r="E20">
        <v>5</v>
      </c>
    </row>
    <row r="21" spans="1:5">
      <c r="A21">
        <v>306</v>
      </c>
      <c r="B21">
        <v>1</v>
      </c>
      <c r="C21">
        <v>1</v>
      </c>
      <c r="D21">
        <v>0.74091727647092043</v>
      </c>
      <c r="E21">
        <v>3</v>
      </c>
    </row>
    <row r="22" spans="1:5">
      <c r="A22">
        <v>132</v>
      </c>
      <c r="B22">
        <v>1</v>
      </c>
      <c r="C22">
        <v>1</v>
      </c>
      <c r="D22">
        <v>0.75218447501500174</v>
      </c>
      <c r="E22">
        <v>4</v>
      </c>
    </row>
    <row r="23" spans="1:5">
      <c r="A23">
        <v>559</v>
      </c>
      <c r="B23">
        <v>1</v>
      </c>
      <c r="C23">
        <v>1</v>
      </c>
      <c r="D23">
        <v>0.76300814814922435</v>
      </c>
      <c r="E23">
        <v>4</v>
      </c>
    </row>
    <row r="24" spans="1:5">
      <c r="A24">
        <v>0</v>
      </c>
      <c r="B24">
        <v>1</v>
      </c>
      <c r="C24">
        <v>1</v>
      </c>
      <c r="D24">
        <v>0.72443056364982028</v>
      </c>
      <c r="E24">
        <v>1</v>
      </c>
    </row>
    <row r="25" spans="1:5">
      <c r="A25">
        <v>135</v>
      </c>
      <c r="B25">
        <v>0</v>
      </c>
      <c r="C25">
        <v>1</v>
      </c>
      <c r="D25">
        <v>0.72577447173085885</v>
      </c>
      <c r="E25">
        <v>2</v>
      </c>
    </row>
    <row r="26" spans="1:5">
      <c r="A26">
        <v>195</v>
      </c>
      <c r="B26">
        <v>0</v>
      </c>
      <c r="C26">
        <v>1</v>
      </c>
      <c r="D26">
        <v>0.75991071264718468</v>
      </c>
      <c r="E26">
        <v>4</v>
      </c>
    </row>
    <row r="27" spans="1:5">
      <c r="A27">
        <v>386</v>
      </c>
      <c r="B27">
        <v>1</v>
      </c>
      <c r="C27">
        <v>1</v>
      </c>
      <c r="D27">
        <v>0.64125370832517825</v>
      </c>
      <c r="E27">
        <v>1</v>
      </c>
    </row>
    <row r="28" spans="1:5">
      <c r="A28">
        <v>563</v>
      </c>
      <c r="B28">
        <v>1</v>
      </c>
      <c r="C28">
        <v>1</v>
      </c>
      <c r="D28">
        <v>0.64190254306049532</v>
      </c>
      <c r="E28">
        <v>1</v>
      </c>
    </row>
    <row r="29" spans="1:5">
      <c r="A29">
        <v>201</v>
      </c>
      <c r="B29">
        <v>1</v>
      </c>
      <c r="C29">
        <v>0</v>
      </c>
      <c r="D29">
        <v>0.22622048458588809</v>
      </c>
      <c r="E29">
        <v>1</v>
      </c>
    </row>
    <row r="30" spans="1:5">
      <c r="A30">
        <v>520</v>
      </c>
      <c r="B30">
        <v>1</v>
      </c>
      <c r="C30">
        <v>1</v>
      </c>
      <c r="D30">
        <v>0.78908619674720104</v>
      </c>
      <c r="E30">
        <v>5</v>
      </c>
    </row>
    <row r="31" spans="1:5">
      <c r="A31">
        <v>518</v>
      </c>
      <c r="B31">
        <v>0</v>
      </c>
      <c r="C31">
        <v>1</v>
      </c>
      <c r="D31">
        <v>0.68206926598975925</v>
      </c>
      <c r="E31">
        <v>1</v>
      </c>
    </row>
    <row r="32" spans="1:5">
      <c r="A32">
        <v>207</v>
      </c>
      <c r="B32">
        <v>1</v>
      </c>
      <c r="C32">
        <v>1</v>
      </c>
      <c r="D32">
        <v>0.69981222424635492</v>
      </c>
      <c r="E32">
        <v>1</v>
      </c>
    </row>
    <row r="33" spans="1:5">
      <c r="A33">
        <v>13</v>
      </c>
      <c r="B33">
        <v>0</v>
      </c>
      <c r="C33">
        <v>1</v>
      </c>
      <c r="D33">
        <v>0.72170038048033092</v>
      </c>
      <c r="E33">
        <v>1</v>
      </c>
    </row>
    <row r="34" spans="1:5">
      <c r="A34">
        <v>120</v>
      </c>
      <c r="B34">
        <v>1</v>
      </c>
      <c r="C34">
        <v>1</v>
      </c>
      <c r="D34">
        <v>0.74057229484998088</v>
      </c>
      <c r="E34">
        <v>3</v>
      </c>
    </row>
    <row r="35" spans="1:5">
      <c r="A35">
        <v>218</v>
      </c>
      <c r="B35">
        <v>0</v>
      </c>
      <c r="C35">
        <v>0</v>
      </c>
      <c r="D35">
        <v>0.3399114734237374</v>
      </c>
      <c r="E35">
        <v>1</v>
      </c>
    </row>
    <row r="36" spans="1:5">
      <c r="A36">
        <v>59</v>
      </c>
      <c r="B36">
        <v>1</v>
      </c>
      <c r="C36">
        <v>1</v>
      </c>
      <c r="D36">
        <v>0.73460812087097038</v>
      </c>
      <c r="E36">
        <v>2</v>
      </c>
    </row>
    <row r="37" spans="1:5">
      <c r="A37">
        <v>292</v>
      </c>
      <c r="B37">
        <v>1</v>
      </c>
      <c r="C37">
        <v>1</v>
      </c>
      <c r="D37">
        <v>0.79772427901995868</v>
      </c>
      <c r="E37">
        <v>5</v>
      </c>
    </row>
    <row r="38" spans="1:5">
      <c r="A38">
        <v>160</v>
      </c>
      <c r="B38">
        <v>1</v>
      </c>
      <c r="C38">
        <v>1</v>
      </c>
      <c r="D38">
        <v>0.72025801475487006</v>
      </c>
      <c r="E38">
        <v>1</v>
      </c>
    </row>
    <row r="39" spans="1:5">
      <c r="A39">
        <v>463</v>
      </c>
      <c r="B39">
        <v>1</v>
      </c>
      <c r="C39">
        <v>1</v>
      </c>
      <c r="D39">
        <v>0.70213436936891371</v>
      </c>
      <c r="E39">
        <v>1</v>
      </c>
    </row>
    <row r="40" spans="1:5">
      <c r="A40">
        <v>602</v>
      </c>
      <c r="B40">
        <v>1</v>
      </c>
      <c r="C40">
        <v>1</v>
      </c>
      <c r="D40">
        <v>0.82097092237620306</v>
      </c>
      <c r="E40">
        <v>5</v>
      </c>
    </row>
    <row r="41" spans="1:5">
      <c r="A41">
        <v>402</v>
      </c>
      <c r="B41">
        <v>1</v>
      </c>
      <c r="C41">
        <v>1</v>
      </c>
      <c r="D41">
        <v>0.73121644118324569</v>
      </c>
      <c r="E41">
        <v>2</v>
      </c>
    </row>
    <row r="42" spans="1:5">
      <c r="A42">
        <v>605</v>
      </c>
      <c r="B42">
        <v>0</v>
      </c>
      <c r="C42">
        <v>1</v>
      </c>
      <c r="D42">
        <v>0.73321290690194207</v>
      </c>
      <c r="E42">
        <v>2</v>
      </c>
    </row>
    <row r="43" spans="1:5">
      <c r="A43">
        <v>257</v>
      </c>
      <c r="B43">
        <v>0</v>
      </c>
      <c r="C43">
        <v>1</v>
      </c>
      <c r="D43">
        <v>0.83577939808597845</v>
      </c>
      <c r="E43">
        <v>5</v>
      </c>
    </row>
    <row r="44" spans="1:5">
      <c r="A44">
        <v>236</v>
      </c>
      <c r="B44">
        <v>0</v>
      </c>
      <c r="C44">
        <v>1</v>
      </c>
      <c r="D44">
        <v>0.95569172242861422</v>
      </c>
      <c r="E44">
        <v>5</v>
      </c>
    </row>
    <row r="45" spans="1:5">
      <c r="A45">
        <v>284</v>
      </c>
      <c r="B45">
        <v>0</v>
      </c>
      <c r="C45">
        <v>1</v>
      </c>
      <c r="D45">
        <v>0.80336180087823783</v>
      </c>
      <c r="E45">
        <v>5</v>
      </c>
    </row>
    <row r="46" spans="1:5">
      <c r="A46">
        <v>47</v>
      </c>
      <c r="B46">
        <v>1</v>
      </c>
      <c r="C46">
        <v>1</v>
      </c>
      <c r="D46">
        <v>0.76414533727786804</v>
      </c>
      <c r="E46">
        <v>4</v>
      </c>
    </row>
    <row r="47" spans="1:5">
      <c r="A47">
        <v>85</v>
      </c>
      <c r="B47">
        <v>1</v>
      </c>
      <c r="C47">
        <v>1</v>
      </c>
      <c r="D47">
        <v>0.70938002831982494</v>
      </c>
      <c r="E47">
        <v>1</v>
      </c>
    </row>
    <row r="48" spans="1:5">
      <c r="A48">
        <v>82</v>
      </c>
      <c r="B48">
        <v>0</v>
      </c>
      <c r="C48">
        <v>1</v>
      </c>
      <c r="D48">
        <v>0.79969818141953974</v>
      </c>
      <c r="E48">
        <v>5</v>
      </c>
    </row>
    <row r="49" spans="1:5">
      <c r="A49">
        <v>307</v>
      </c>
      <c r="B49">
        <v>0</v>
      </c>
      <c r="C49">
        <v>0</v>
      </c>
      <c r="D49">
        <v>0.2471753409802665</v>
      </c>
      <c r="E49">
        <v>1</v>
      </c>
    </row>
    <row r="50" spans="1:5">
      <c r="A50">
        <v>488</v>
      </c>
      <c r="B50">
        <v>1</v>
      </c>
      <c r="C50">
        <v>1</v>
      </c>
      <c r="D50">
        <v>0.77921157926006734</v>
      </c>
      <c r="E50">
        <v>5</v>
      </c>
    </row>
    <row r="51" spans="1:5">
      <c r="A51">
        <v>173</v>
      </c>
      <c r="B51">
        <v>1</v>
      </c>
      <c r="C51">
        <v>1</v>
      </c>
      <c r="D51">
        <v>0.73709662344978422</v>
      </c>
      <c r="E51">
        <v>2</v>
      </c>
    </row>
    <row r="52" spans="1:5">
      <c r="A52">
        <v>382</v>
      </c>
      <c r="B52">
        <v>1</v>
      </c>
      <c r="C52">
        <v>1</v>
      </c>
      <c r="D52">
        <v>0.73486187922517787</v>
      </c>
      <c r="E52">
        <v>2</v>
      </c>
    </row>
    <row r="53" spans="1:5">
      <c r="A53">
        <v>500</v>
      </c>
      <c r="B53">
        <v>1</v>
      </c>
      <c r="C53">
        <v>1</v>
      </c>
      <c r="D53">
        <v>0.73971896441689922</v>
      </c>
      <c r="E53">
        <v>2</v>
      </c>
    </row>
    <row r="54" spans="1:5">
      <c r="A54">
        <v>422</v>
      </c>
      <c r="B54">
        <v>1</v>
      </c>
      <c r="C54">
        <v>1</v>
      </c>
      <c r="D54">
        <v>0.78024287572100925</v>
      </c>
      <c r="E54">
        <v>5</v>
      </c>
    </row>
    <row r="55" spans="1:5">
      <c r="A55">
        <v>611</v>
      </c>
      <c r="B55">
        <v>1</v>
      </c>
      <c r="C55">
        <v>1</v>
      </c>
      <c r="D55">
        <v>0.7212410288232356</v>
      </c>
      <c r="E55">
        <v>1</v>
      </c>
    </row>
    <row r="56" spans="1:5">
      <c r="A56">
        <v>273</v>
      </c>
      <c r="B56">
        <v>1</v>
      </c>
      <c r="C56">
        <v>1</v>
      </c>
      <c r="D56">
        <v>0.75239322308025647</v>
      </c>
      <c r="E56">
        <v>4</v>
      </c>
    </row>
    <row r="57" spans="1:5">
      <c r="A57">
        <v>477</v>
      </c>
      <c r="B57">
        <v>0</v>
      </c>
      <c r="C57">
        <v>0</v>
      </c>
      <c r="D57">
        <v>0.29219927281438141</v>
      </c>
      <c r="E57">
        <v>1</v>
      </c>
    </row>
    <row r="58" spans="1:5">
      <c r="A58">
        <v>65</v>
      </c>
      <c r="B58">
        <v>0</v>
      </c>
      <c r="C58">
        <v>1</v>
      </c>
      <c r="D58">
        <v>0.69030250586292641</v>
      </c>
      <c r="E58">
        <v>1</v>
      </c>
    </row>
    <row r="59" spans="1:5">
      <c r="A59">
        <v>179</v>
      </c>
      <c r="B59">
        <v>0</v>
      </c>
      <c r="C59">
        <v>0</v>
      </c>
      <c r="D59">
        <v>0.16634882479032079</v>
      </c>
      <c r="E59">
        <v>1</v>
      </c>
    </row>
    <row r="60" spans="1:5">
      <c r="A60">
        <v>172</v>
      </c>
      <c r="B60">
        <v>0</v>
      </c>
      <c r="C60">
        <v>1</v>
      </c>
      <c r="D60">
        <v>0.81247337737216963</v>
      </c>
      <c r="E60">
        <v>5</v>
      </c>
    </row>
    <row r="61" spans="1:5">
      <c r="A61">
        <v>34</v>
      </c>
      <c r="B61">
        <v>0</v>
      </c>
      <c r="C61">
        <v>1</v>
      </c>
      <c r="D61">
        <v>0.67236583725797439</v>
      </c>
      <c r="E61">
        <v>1</v>
      </c>
    </row>
    <row r="62" spans="1:5">
      <c r="A62">
        <v>49</v>
      </c>
      <c r="B62">
        <v>1</v>
      </c>
      <c r="C62">
        <v>1</v>
      </c>
      <c r="D62">
        <v>0.73667541257685454</v>
      </c>
      <c r="E62">
        <v>2</v>
      </c>
    </row>
    <row r="63" spans="1:5">
      <c r="A63">
        <v>147</v>
      </c>
      <c r="B63">
        <v>1</v>
      </c>
      <c r="C63">
        <v>1</v>
      </c>
      <c r="D63">
        <v>0.83046778746580019</v>
      </c>
      <c r="E63">
        <v>5</v>
      </c>
    </row>
    <row r="64" spans="1:5">
      <c r="A64">
        <v>392</v>
      </c>
      <c r="B64">
        <v>1</v>
      </c>
      <c r="C64">
        <v>1</v>
      </c>
      <c r="D64">
        <v>0.96975600459386568</v>
      </c>
      <c r="E64">
        <v>5</v>
      </c>
    </row>
    <row r="65" spans="1:5">
      <c r="A65">
        <v>576</v>
      </c>
      <c r="B65">
        <v>0</v>
      </c>
      <c r="C65">
        <v>0</v>
      </c>
      <c r="D65">
        <v>0.251045046833892</v>
      </c>
      <c r="E65">
        <v>1</v>
      </c>
    </row>
    <row r="66" spans="1:5">
      <c r="A66">
        <v>66</v>
      </c>
      <c r="B66">
        <v>0</v>
      </c>
      <c r="C66">
        <v>0</v>
      </c>
      <c r="D66">
        <v>0.18404758796493931</v>
      </c>
      <c r="E66">
        <v>1</v>
      </c>
    </row>
    <row r="67" spans="1:5">
      <c r="A67">
        <v>415</v>
      </c>
      <c r="B67">
        <v>1</v>
      </c>
      <c r="C67">
        <v>1</v>
      </c>
      <c r="D67">
        <v>0.78444937087759137</v>
      </c>
      <c r="E67">
        <v>5</v>
      </c>
    </row>
    <row r="68" spans="1:5">
      <c r="A68">
        <v>90</v>
      </c>
      <c r="B68">
        <v>1</v>
      </c>
      <c r="C68">
        <v>1</v>
      </c>
      <c r="D68">
        <v>0.76443589806680967</v>
      </c>
      <c r="E68">
        <v>4</v>
      </c>
    </row>
    <row r="69" spans="1:5">
      <c r="A69">
        <v>214</v>
      </c>
      <c r="B69">
        <v>1</v>
      </c>
      <c r="C69">
        <v>1</v>
      </c>
      <c r="D69">
        <v>0.76216468716262531</v>
      </c>
      <c r="E69">
        <v>4</v>
      </c>
    </row>
    <row r="70" spans="1:5">
      <c r="A70">
        <v>410</v>
      </c>
      <c r="B70">
        <v>0</v>
      </c>
      <c r="C70">
        <v>1</v>
      </c>
      <c r="D70">
        <v>0.7361540978005684</v>
      </c>
      <c r="E70">
        <v>2</v>
      </c>
    </row>
    <row r="71" spans="1:5">
      <c r="A71">
        <v>557</v>
      </c>
      <c r="B71">
        <v>1</v>
      </c>
      <c r="C71">
        <v>1</v>
      </c>
      <c r="D71">
        <v>0.75160715055637739</v>
      </c>
      <c r="E71">
        <v>4</v>
      </c>
    </row>
    <row r="72" spans="1:5">
      <c r="A72">
        <v>558</v>
      </c>
      <c r="B72">
        <v>1</v>
      </c>
      <c r="C72">
        <v>1</v>
      </c>
      <c r="D72">
        <v>0.74813353761693657</v>
      </c>
      <c r="E72">
        <v>3</v>
      </c>
    </row>
    <row r="73" spans="1:5">
      <c r="A73">
        <v>472</v>
      </c>
      <c r="B73">
        <v>1</v>
      </c>
      <c r="C73">
        <v>1</v>
      </c>
      <c r="D73">
        <v>0.83153567259401961</v>
      </c>
      <c r="E73">
        <v>5</v>
      </c>
    </row>
    <row r="74" spans="1:5">
      <c r="A74">
        <v>531</v>
      </c>
      <c r="B74">
        <v>1</v>
      </c>
      <c r="C74">
        <v>1</v>
      </c>
      <c r="D74">
        <v>0.83138212578758697</v>
      </c>
      <c r="E74">
        <v>5</v>
      </c>
    </row>
    <row r="75" spans="1:5">
      <c r="A75">
        <v>62</v>
      </c>
      <c r="B75">
        <v>0</v>
      </c>
      <c r="C75">
        <v>0</v>
      </c>
      <c r="D75">
        <v>0.19609059003932949</v>
      </c>
      <c r="E75">
        <v>1</v>
      </c>
    </row>
    <row r="76" spans="1:5">
      <c r="A76">
        <v>165</v>
      </c>
      <c r="B76">
        <v>1</v>
      </c>
      <c r="C76">
        <v>1</v>
      </c>
      <c r="D76">
        <v>0.73450654701105256</v>
      </c>
      <c r="E76">
        <v>2</v>
      </c>
    </row>
    <row r="77" spans="1:5">
      <c r="A77">
        <v>383</v>
      </c>
      <c r="B77">
        <v>1</v>
      </c>
      <c r="C77">
        <v>1</v>
      </c>
      <c r="D77">
        <v>0.71955729216194997</v>
      </c>
      <c r="E77">
        <v>1</v>
      </c>
    </row>
    <row r="78" spans="1:5">
      <c r="A78">
        <v>510</v>
      </c>
      <c r="B78">
        <v>0</v>
      </c>
      <c r="C78">
        <v>1</v>
      </c>
      <c r="D78">
        <v>0.66731861578574092</v>
      </c>
      <c r="E78">
        <v>1</v>
      </c>
    </row>
    <row r="79" spans="1:5">
      <c r="A79">
        <v>608</v>
      </c>
      <c r="B79">
        <v>1</v>
      </c>
      <c r="C79">
        <v>1</v>
      </c>
      <c r="D79">
        <v>0.77745759543310644</v>
      </c>
      <c r="E79">
        <v>5</v>
      </c>
    </row>
    <row r="80" spans="1:5">
      <c r="A80">
        <v>421</v>
      </c>
      <c r="B80">
        <v>0</v>
      </c>
      <c r="C80">
        <v>0</v>
      </c>
      <c r="D80">
        <v>0.20484197137226809</v>
      </c>
      <c r="E80">
        <v>1</v>
      </c>
    </row>
    <row r="81" spans="1:5">
      <c r="A81">
        <v>17</v>
      </c>
      <c r="B81">
        <v>0</v>
      </c>
      <c r="C81">
        <v>0</v>
      </c>
      <c r="D81">
        <v>0.26715722574093398</v>
      </c>
      <c r="E81">
        <v>1</v>
      </c>
    </row>
    <row r="82" spans="1:5">
      <c r="A82">
        <v>162</v>
      </c>
      <c r="B82">
        <v>0</v>
      </c>
      <c r="C82">
        <v>0</v>
      </c>
      <c r="D82">
        <v>0.27979893219559809</v>
      </c>
      <c r="E82">
        <v>1</v>
      </c>
    </row>
    <row r="83" spans="1:5">
      <c r="A83">
        <v>60</v>
      </c>
      <c r="B83">
        <v>1</v>
      </c>
      <c r="C83">
        <v>1</v>
      </c>
      <c r="D83">
        <v>0.77048050398416423</v>
      </c>
      <c r="E83">
        <v>5</v>
      </c>
    </row>
    <row r="84" spans="1:5">
      <c r="A84">
        <v>119</v>
      </c>
      <c r="B84">
        <v>1</v>
      </c>
      <c r="C84">
        <v>1</v>
      </c>
      <c r="D84">
        <v>0.67748523267931438</v>
      </c>
      <c r="E84">
        <v>1</v>
      </c>
    </row>
    <row r="85" spans="1:5">
      <c r="A85">
        <v>426</v>
      </c>
      <c r="B85">
        <v>0</v>
      </c>
      <c r="C85">
        <v>1</v>
      </c>
      <c r="D85">
        <v>0.73319563759185746</v>
      </c>
      <c r="E85">
        <v>2</v>
      </c>
    </row>
    <row r="86" spans="1:5">
      <c r="A86">
        <v>88</v>
      </c>
      <c r="B86">
        <v>1</v>
      </c>
      <c r="C86">
        <v>1</v>
      </c>
      <c r="D86">
        <v>0.67608029354455457</v>
      </c>
      <c r="E86">
        <v>1</v>
      </c>
    </row>
    <row r="87" spans="1:5">
      <c r="A87">
        <v>512</v>
      </c>
      <c r="B87">
        <v>1</v>
      </c>
      <c r="C87">
        <v>1</v>
      </c>
      <c r="D87">
        <v>0.79059276937857526</v>
      </c>
      <c r="E87">
        <v>5</v>
      </c>
    </row>
    <row r="88" spans="1:5">
      <c r="A88">
        <v>462</v>
      </c>
      <c r="B88">
        <v>1</v>
      </c>
      <c r="C88">
        <v>1</v>
      </c>
      <c r="D88">
        <v>0.7507506973838326</v>
      </c>
      <c r="E88">
        <v>4</v>
      </c>
    </row>
    <row r="89" spans="1:5">
      <c r="A89">
        <v>334</v>
      </c>
      <c r="B89">
        <v>1</v>
      </c>
      <c r="C89">
        <v>1</v>
      </c>
      <c r="D89">
        <v>0.78800521476686458</v>
      </c>
      <c r="E89">
        <v>5</v>
      </c>
    </row>
    <row r="90" spans="1:5">
      <c r="A90">
        <v>29</v>
      </c>
      <c r="B90">
        <v>1</v>
      </c>
      <c r="C90">
        <v>1</v>
      </c>
      <c r="D90">
        <v>0.78605480984374099</v>
      </c>
      <c r="E90">
        <v>5</v>
      </c>
    </row>
    <row r="91" spans="1:5">
      <c r="A91">
        <v>277</v>
      </c>
      <c r="B91">
        <v>1</v>
      </c>
      <c r="C91">
        <v>1</v>
      </c>
      <c r="D91">
        <v>0.79380972335706956</v>
      </c>
      <c r="E91">
        <v>5</v>
      </c>
    </row>
    <row r="92" spans="1:5">
      <c r="A92">
        <v>346</v>
      </c>
      <c r="B92">
        <v>0</v>
      </c>
      <c r="C92">
        <v>0</v>
      </c>
      <c r="D92">
        <v>0.18730525703671491</v>
      </c>
      <c r="E92">
        <v>1</v>
      </c>
    </row>
    <row r="93" spans="1:5">
      <c r="A93">
        <v>107</v>
      </c>
      <c r="B93">
        <v>0</v>
      </c>
      <c r="C93">
        <v>1</v>
      </c>
      <c r="D93">
        <v>0.66346807392767571</v>
      </c>
      <c r="E93">
        <v>1</v>
      </c>
    </row>
    <row r="94" spans="1:5">
      <c r="A94">
        <v>528</v>
      </c>
      <c r="B94">
        <v>1</v>
      </c>
      <c r="C94">
        <v>1</v>
      </c>
      <c r="D94">
        <v>0.69146619365688533</v>
      </c>
      <c r="E94">
        <v>1</v>
      </c>
    </row>
    <row r="95" spans="1:5">
      <c r="A95">
        <v>223</v>
      </c>
      <c r="B95">
        <v>1</v>
      </c>
      <c r="C95">
        <v>1</v>
      </c>
      <c r="D95">
        <v>0.74903435305208821</v>
      </c>
      <c r="E95">
        <v>3</v>
      </c>
    </row>
    <row r="96" spans="1:5">
      <c r="A96">
        <v>574</v>
      </c>
      <c r="B96">
        <v>0</v>
      </c>
      <c r="C96">
        <v>1</v>
      </c>
      <c r="D96">
        <v>0.81101220982320943</v>
      </c>
      <c r="E96">
        <v>5</v>
      </c>
    </row>
    <row r="97" spans="1:5">
      <c r="A97">
        <v>425</v>
      </c>
      <c r="B97">
        <v>1</v>
      </c>
      <c r="C97">
        <v>1</v>
      </c>
      <c r="D97">
        <v>0.76882453911362081</v>
      </c>
      <c r="E97">
        <v>4</v>
      </c>
    </row>
    <row r="98" spans="1:5">
      <c r="A98">
        <v>92</v>
      </c>
      <c r="B98">
        <v>1</v>
      </c>
      <c r="C98">
        <v>1</v>
      </c>
      <c r="D98">
        <v>0.77220734914870526</v>
      </c>
      <c r="E98">
        <v>5</v>
      </c>
    </row>
    <row r="99" spans="1:5">
      <c r="A99">
        <v>295</v>
      </c>
      <c r="B99">
        <v>1</v>
      </c>
      <c r="C99">
        <v>1</v>
      </c>
      <c r="D99">
        <v>0.82704469257222157</v>
      </c>
      <c r="E99">
        <v>5</v>
      </c>
    </row>
    <row r="100" spans="1:5">
      <c r="A100">
        <v>484</v>
      </c>
      <c r="B100">
        <v>1</v>
      </c>
      <c r="C100">
        <v>1</v>
      </c>
      <c r="D100">
        <v>0.74488578092562197</v>
      </c>
      <c r="E100">
        <v>3</v>
      </c>
    </row>
    <row r="101" spans="1:5">
      <c r="A101">
        <v>260</v>
      </c>
      <c r="B101">
        <v>1</v>
      </c>
      <c r="C101">
        <v>1</v>
      </c>
      <c r="D101">
        <v>0.94940704257044273</v>
      </c>
      <c r="E101">
        <v>5</v>
      </c>
    </row>
    <row r="102" spans="1:5">
      <c r="A102">
        <v>268</v>
      </c>
      <c r="B102">
        <v>0</v>
      </c>
      <c r="C102">
        <v>1</v>
      </c>
      <c r="D102">
        <v>0.74007857130428623</v>
      </c>
      <c r="E102">
        <v>3</v>
      </c>
    </row>
    <row r="103" spans="1:5">
      <c r="A103">
        <v>103</v>
      </c>
      <c r="B103">
        <v>1</v>
      </c>
      <c r="C103">
        <v>1</v>
      </c>
      <c r="D103">
        <v>0.77000700979079573</v>
      </c>
      <c r="E103">
        <v>5</v>
      </c>
    </row>
    <row r="104" spans="1:5">
      <c r="A104">
        <v>560</v>
      </c>
      <c r="B104">
        <v>1</v>
      </c>
      <c r="C104">
        <v>1</v>
      </c>
      <c r="D104">
        <v>0.75666630657774836</v>
      </c>
      <c r="E104">
        <v>4</v>
      </c>
    </row>
    <row r="105" spans="1:5">
      <c r="A105">
        <v>224</v>
      </c>
      <c r="B105">
        <v>1</v>
      </c>
      <c r="C105">
        <v>1</v>
      </c>
      <c r="D105">
        <v>0.77357798401868894</v>
      </c>
      <c r="E105">
        <v>5</v>
      </c>
    </row>
    <row r="106" spans="1:5">
      <c r="A106">
        <v>187</v>
      </c>
      <c r="B106">
        <v>1</v>
      </c>
      <c r="C106">
        <v>1</v>
      </c>
      <c r="D106">
        <v>0.97485221159642621</v>
      </c>
      <c r="E106">
        <v>5</v>
      </c>
    </row>
    <row r="107" spans="1:5">
      <c r="A107">
        <v>80</v>
      </c>
      <c r="B107">
        <v>1</v>
      </c>
      <c r="C107">
        <v>1</v>
      </c>
      <c r="D107">
        <v>0.75649049558552006</v>
      </c>
      <c r="E107">
        <v>4</v>
      </c>
    </row>
    <row r="108" spans="1:5">
      <c r="A108">
        <v>516</v>
      </c>
      <c r="B108">
        <v>1</v>
      </c>
      <c r="C108">
        <v>1</v>
      </c>
      <c r="D108">
        <v>0.82133175403796288</v>
      </c>
      <c r="E108">
        <v>5</v>
      </c>
    </row>
    <row r="109" spans="1:5">
      <c r="A109">
        <v>379</v>
      </c>
      <c r="B109">
        <v>1</v>
      </c>
      <c r="C109">
        <v>1</v>
      </c>
      <c r="D109">
        <v>0.8043116275182407</v>
      </c>
      <c r="E109">
        <v>5</v>
      </c>
    </row>
    <row r="110" spans="1:5">
      <c r="A110">
        <v>373</v>
      </c>
      <c r="B110">
        <v>0</v>
      </c>
      <c r="C110">
        <v>0</v>
      </c>
      <c r="D110">
        <v>0.26520224396693109</v>
      </c>
      <c r="E110">
        <v>1</v>
      </c>
    </row>
    <row r="111" spans="1:5">
      <c r="A111">
        <v>436</v>
      </c>
      <c r="B111">
        <v>1</v>
      </c>
      <c r="C111">
        <v>1</v>
      </c>
      <c r="D111">
        <v>0.76222770646979887</v>
      </c>
      <c r="E111">
        <v>4</v>
      </c>
    </row>
    <row r="112" spans="1:5">
      <c r="A112">
        <v>545</v>
      </c>
      <c r="B112">
        <v>1</v>
      </c>
      <c r="C112">
        <v>1</v>
      </c>
      <c r="D112">
        <v>0.74894956216020614</v>
      </c>
      <c r="E112">
        <v>3</v>
      </c>
    </row>
    <row r="113" spans="1:5">
      <c r="A113">
        <v>3</v>
      </c>
      <c r="B113">
        <v>1</v>
      </c>
      <c r="C113">
        <v>1</v>
      </c>
      <c r="D113">
        <v>0.70844243230606097</v>
      </c>
      <c r="E113">
        <v>1</v>
      </c>
    </row>
    <row r="114" spans="1:5">
      <c r="A114">
        <v>197</v>
      </c>
      <c r="B114">
        <v>1</v>
      </c>
      <c r="C114">
        <v>1</v>
      </c>
      <c r="D114">
        <v>0.68128487729239284</v>
      </c>
      <c r="E114">
        <v>1</v>
      </c>
    </row>
    <row r="115" spans="1:5">
      <c r="A115">
        <v>9</v>
      </c>
      <c r="B115">
        <v>0</v>
      </c>
      <c r="C115">
        <v>1</v>
      </c>
      <c r="D115">
        <v>0.66742160158739072</v>
      </c>
      <c r="E115">
        <v>1</v>
      </c>
    </row>
    <row r="116" spans="1:5">
      <c r="A116">
        <v>250</v>
      </c>
      <c r="B116">
        <v>0</v>
      </c>
      <c r="C116">
        <v>0</v>
      </c>
      <c r="D116">
        <v>0.1617153051192676</v>
      </c>
      <c r="E116">
        <v>1</v>
      </c>
    </row>
    <row r="117" spans="1:5">
      <c r="A117">
        <v>304</v>
      </c>
      <c r="B117">
        <v>1</v>
      </c>
      <c r="C117">
        <v>1</v>
      </c>
      <c r="D117">
        <v>0.71013993471773229</v>
      </c>
      <c r="E117">
        <v>1</v>
      </c>
    </row>
    <row r="118" spans="1:5">
      <c r="A118">
        <v>483</v>
      </c>
      <c r="B118">
        <v>1</v>
      </c>
      <c r="C118">
        <v>1</v>
      </c>
      <c r="D118">
        <v>0.71989702754092944</v>
      </c>
      <c r="E118">
        <v>1</v>
      </c>
    </row>
    <row r="119" spans="1:5">
      <c r="A119">
        <v>474</v>
      </c>
      <c r="B119">
        <v>1</v>
      </c>
      <c r="C119">
        <v>1</v>
      </c>
      <c r="D119">
        <v>0.739322039131312</v>
      </c>
      <c r="E119">
        <v>2</v>
      </c>
    </row>
    <row r="120" spans="1:5">
      <c r="A120">
        <v>341</v>
      </c>
      <c r="B120">
        <v>0</v>
      </c>
      <c r="C120">
        <v>1</v>
      </c>
      <c r="D120">
        <v>0.78935198791917061</v>
      </c>
      <c r="E120">
        <v>5</v>
      </c>
    </row>
    <row r="121" spans="1:5">
      <c r="A121">
        <v>404</v>
      </c>
      <c r="B121">
        <v>0</v>
      </c>
      <c r="C121">
        <v>1</v>
      </c>
      <c r="D121">
        <v>0.70382957547355507</v>
      </c>
      <c r="E121">
        <v>1</v>
      </c>
    </row>
    <row r="122" spans="1:5">
      <c r="A122">
        <v>247</v>
      </c>
      <c r="B122">
        <v>1</v>
      </c>
      <c r="C122">
        <v>1</v>
      </c>
      <c r="D122">
        <v>0.75663470546126277</v>
      </c>
      <c r="E122">
        <v>4</v>
      </c>
    </row>
    <row r="123" spans="1:5">
      <c r="A123">
        <v>464</v>
      </c>
      <c r="B123">
        <v>0</v>
      </c>
      <c r="C123">
        <v>0</v>
      </c>
      <c r="D123">
        <v>0.228366920340274</v>
      </c>
      <c r="E123">
        <v>1</v>
      </c>
    </row>
    <row r="124" spans="1:5">
      <c r="A124">
        <v>493</v>
      </c>
      <c r="B124">
        <v>1</v>
      </c>
      <c r="C124">
        <v>1</v>
      </c>
      <c r="D124">
        <v>0.63872149144441637</v>
      </c>
      <c r="E124">
        <v>1</v>
      </c>
    </row>
    <row r="125" spans="1:5">
      <c r="A125">
        <v>291</v>
      </c>
      <c r="B125">
        <v>0</v>
      </c>
      <c r="C125">
        <v>0</v>
      </c>
      <c r="D125">
        <v>0.29960460568087938</v>
      </c>
      <c r="E125">
        <v>1</v>
      </c>
    </row>
    <row r="126" spans="1:5">
      <c r="A126">
        <v>507</v>
      </c>
      <c r="B126">
        <v>0</v>
      </c>
      <c r="C126">
        <v>1</v>
      </c>
      <c r="D126">
        <v>0.76545377100538381</v>
      </c>
      <c r="E126">
        <v>4</v>
      </c>
    </row>
    <row r="127" spans="1:5">
      <c r="A127">
        <v>328</v>
      </c>
      <c r="B127">
        <v>0</v>
      </c>
      <c r="C127">
        <v>1</v>
      </c>
      <c r="D127">
        <v>0.8034742279375725</v>
      </c>
      <c r="E127">
        <v>5</v>
      </c>
    </row>
    <row r="128" spans="1:5">
      <c r="A128">
        <v>609</v>
      </c>
      <c r="B128">
        <v>1</v>
      </c>
      <c r="C128">
        <v>1</v>
      </c>
      <c r="D128">
        <v>0.77674409744252626</v>
      </c>
      <c r="E128">
        <v>5</v>
      </c>
    </row>
    <row r="129" spans="1:5">
      <c r="A129">
        <v>69</v>
      </c>
      <c r="B129">
        <v>0</v>
      </c>
      <c r="C129">
        <v>0</v>
      </c>
      <c r="D129">
        <v>0.231968770486431</v>
      </c>
      <c r="E129">
        <v>1</v>
      </c>
    </row>
    <row r="130" spans="1:5">
      <c r="A130">
        <v>40</v>
      </c>
      <c r="B130">
        <v>0</v>
      </c>
      <c r="C130">
        <v>1</v>
      </c>
      <c r="D130">
        <v>0.74899362071808873</v>
      </c>
      <c r="E130">
        <v>3</v>
      </c>
    </row>
    <row r="131" spans="1:5">
      <c r="A131">
        <v>5</v>
      </c>
      <c r="B131">
        <v>1</v>
      </c>
      <c r="C131">
        <v>1</v>
      </c>
      <c r="D131">
        <v>0.71701609506184449</v>
      </c>
      <c r="E131">
        <v>1</v>
      </c>
    </row>
    <row r="132" spans="1:5">
      <c r="A132">
        <v>430</v>
      </c>
      <c r="B132">
        <v>1</v>
      </c>
      <c r="C132">
        <v>1</v>
      </c>
      <c r="D132">
        <v>0.75511295921951394</v>
      </c>
      <c r="E132">
        <v>4</v>
      </c>
    </row>
    <row r="133" spans="1:5">
      <c r="A133">
        <v>453</v>
      </c>
      <c r="B133">
        <v>1</v>
      </c>
      <c r="C133">
        <v>0</v>
      </c>
      <c r="D133">
        <v>0.3090221820110699</v>
      </c>
      <c r="E133">
        <v>1</v>
      </c>
    </row>
    <row r="134" spans="1:5">
      <c r="A134">
        <v>38</v>
      </c>
      <c r="B134">
        <v>1</v>
      </c>
      <c r="C134">
        <v>1</v>
      </c>
      <c r="D134">
        <v>0.68223857630323659</v>
      </c>
      <c r="E134">
        <v>1</v>
      </c>
    </row>
    <row r="135" spans="1:5">
      <c r="A135">
        <v>582</v>
      </c>
      <c r="B135">
        <v>1</v>
      </c>
      <c r="C135">
        <v>1</v>
      </c>
      <c r="D135">
        <v>0.83597337283534812</v>
      </c>
      <c r="E135">
        <v>5</v>
      </c>
    </row>
    <row r="136" spans="1:5">
      <c r="A136">
        <v>354</v>
      </c>
      <c r="B136">
        <v>1</v>
      </c>
      <c r="C136">
        <v>1</v>
      </c>
      <c r="D136">
        <v>0.78836997482558413</v>
      </c>
      <c r="E136">
        <v>5</v>
      </c>
    </row>
    <row r="137" spans="1:5">
      <c r="A137">
        <v>349</v>
      </c>
      <c r="B137">
        <v>1</v>
      </c>
      <c r="C137">
        <v>1</v>
      </c>
      <c r="D137">
        <v>0.72863529146646488</v>
      </c>
      <c r="E137">
        <v>2</v>
      </c>
    </row>
    <row r="138" spans="1:5">
      <c r="A138">
        <v>67</v>
      </c>
      <c r="B138">
        <v>1</v>
      </c>
      <c r="C138">
        <v>1</v>
      </c>
      <c r="D138">
        <v>0.68864391918307966</v>
      </c>
      <c r="E138">
        <v>1</v>
      </c>
    </row>
    <row r="139" spans="1:5">
      <c r="A139">
        <v>124</v>
      </c>
      <c r="B139">
        <v>1</v>
      </c>
      <c r="C139">
        <v>1</v>
      </c>
      <c r="D139">
        <v>0.65972619398106658</v>
      </c>
      <c r="E139">
        <v>1</v>
      </c>
    </row>
    <row r="140" spans="1:5">
      <c r="A140">
        <v>39</v>
      </c>
      <c r="B140">
        <v>1</v>
      </c>
      <c r="C140">
        <v>1</v>
      </c>
      <c r="D140">
        <v>0.66144718674225311</v>
      </c>
      <c r="E140">
        <v>1</v>
      </c>
    </row>
    <row r="141" spans="1:5">
      <c r="A141">
        <v>364</v>
      </c>
      <c r="B141">
        <v>1</v>
      </c>
      <c r="C141">
        <v>1</v>
      </c>
      <c r="D141">
        <v>0.7084013539621431</v>
      </c>
      <c r="E141">
        <v>1</v>
      </c>
    </row>
    <row r="142" spans="1:5">
      <c r="A142">
        <v>434</v>
      </c>
      <c r="B142">
        <v>1</v>
      </c>
      <c r="C142">
        <v>1</v>
      </c>
      <c r="D142">
        <v>0.73700732611915332</v>
      </c>
      <c r="E142">
        <v>2</v>
      </c>
    </row>
    <row r="143" spans="1:5">
      <c r="A143">
        <v>283</v>
      </c>
      <c r="B143">
        <v>1</v>
      </c>
      <c r="C143">
        <v>1</v>
      </c>
      <c r="D143">
        <v>0.78518951596277409</v>
      </c>
      <c r="E143">
        <v>5</v>
      </c>
    </row>
    <row r="144" spans="1:5">
      <c r="A144">
        <v>335</v>
      </c>
      <c r="B144">
        <v>1</v>
      </c>
      <c r="C144">
        <v>1</v>
      </c>
      <c r="D144">
        <v>0.79668915383400707</v>
      </c>
      <c r="E144">
        <v>5</v>
      </c>
    </row>
    <row r="145" spans="1:5">
      <c r="A145">
        <v>380</v>
      </c>
      <c r="B145">
        <v>1</v>
      </c>
      <c r="C145">
        <v>1</v>
      </c>
      <c r="D145">
        <v>0.76702988362895952</v>
      </c>
      <c r="E145">
        <v>4</v>
      </c>
    </row>
    <row r="146" spans="1:5">
      <c r="A146">
        <v>408</v>
      </c>
      <c r="B146">
        <v>0</v>
      </c>
      <c r="C146">
        <v>0</v>
      </c>
      <c r="D146">
        <v>0.2882439468525651</v>
      </c>
      <c r="E146">
        <v>1</v>
      </c>
    </row>
    <row r="147" spans="1:5">
      <c r="A147">
        <v>441</v>
      </c>
      <c r="B147">
        <v>1</v>
      </c>
      <c r="C147">
        <v>1</v>
      </c>
      <c r="D147">
        <v>0.74598074990867003</v>
      </c>
      <c r="E147">
        <v>3</v>
      </c>
    </row>
    <row r="148" spans="1:5">
      <c r="A148">
        <v>549</v>
      </c>
      <c r="B148">
        <v>1</v>
      </c>
      <c r="C148">
        <v>1</v>
      </c>
      <c r="D148">
        <v>0.77535012559358329</v>
      </c>
      <c r="E148">
        <v>5</v>
      </c>
    </row>
    <row r="149" spans="1:5">
      <c r="A149">
        <v>31</v>
      </c>
      <c r="B149">
        <v>0</v>
      </c>
      <c r="C149">
        <v>1</v>
      </c>
      <c r="D149">
        <v>0.75159989975049035</v>
      </c>
      <c r="E149">
        <v>4</v>
      </c>
    </row>
    <row r="150" spans="1:5">
      <c r="A150">
        <v>374</v>
      </c>
      <c r="B150">
        <v>1</v>
      </c>
      <c r="C150">
        <v>1</v>
      </c>
      <c r="D150">
        <v>0.75531186804635164</v>
      </c>
      <c r="E150">
        <v>4</v>
      </c>
    </row>
    <row r="151" spans="1:5">
      <c r="A151">
        <v>95</v>
      </c>
      <c r="B151">
        <v>0</v>
      </c>
      <c r="C151">
        <v>1</v>
      </c>
      <c r="D151">
        <v>0.96209577327910345</v>
      </c>
      <c r="E151">
        <v>5</v>
      </c>
    </row>
    <row r="152" spans="1:5">
      <c r="A152">
        <v>241</v>
      </c>
      <c r="B152">
        <v>0</v>
      </c>
      <c r="C152">
        <v>1</v>
      </c>
      <c r="D152">
        <v>0.74509481561687252</v>
      </c>
      <c r="E152">
        <v>3</v>
      </c>
    </row>
    <row r="153" spans="1:5">
      <c r="A153">
        <v>308</v>
      </c>
      <c r="B153">
        <v>0</v>
      </c>
      <c r="C153">
        <v>1</v>
      </c>
      <c r="D153">
        <v>0.75783292742258523</v>
      </c>
      <c r="E153">
        <v>4</v>
      </c>
    </row>
    <row r="154" spans="1:5">
      <c r="A154">
        <v>289</v>
      </c>
      <c r="B154">
        <v>1</v>
      </c>
      <c r="C154">
        <v>1</v>
      </c>
      <c r="D154">
        <v>0.69294881490204574</v>
      </c>
      <c r="E154">
        <v>1</v>
      </c>
    </row>
    <row r="155" spans="1:5">
      <c r="A155">
        <v>458</v>
      </c>
      <c r="B155">
        <v>1</v>
      </c>
      <c r="C155">
        <v>1</v>
      </c>
      <c r="D155">
        <v>0.75242547432946738</v>
      </c>
      <c r="E155">
        <v>4</v>
      </c>
    </row>
    <row r="156" spans="1:5">
      <c r="A156">
        <v>74</v>
      </c>
      <c r="B156">
        <v>1</v>
      </c>
      <c r="C156">
        <v>1</v>
      </c>
      <c r="D156">
        <v>0.78269986177316564</v>
      </c>
      <c r="E156">
        <v>5</v>
      </c>
    </row>
    <row r="157" spans="1:5">
      <c r="A157">
        <v>385</v>
      </c>
      <c r="B157">
        <v>1</v>
      </c>
      <c r="C157">
        <v>1</v>
      </c>
      <c r="D157">
        <v>0.77517605613168405</v>
      </c>
      <c r="E157">
        <v>5</v>
      </c>
    </row>
    <row r="158" spans="1:5">
      <c r="A158">
        <v>504</v>
      </c>
      <c r="B158">
        <v>1</v>
      </c>
      <c r="C158">
        <v>1</v>
      </c>
      <c r="D158">
        <v>0.72353837933415732</v>
      </c>
      <c r="E158">
        <v>1</v>
      </c>
    </row>
    <row r="159" spans="1:5">
      <c r="A159">
        <v>61</v>
      </c>
      <c r="B159">
        <v>1</v>
      </c>
      <c r="C159">
        <v>1</v>
      </c>
      <c r="D159">
        <v>0.82960119868871363</v>
      </c>
      <c r="E159">
        <v>5</v>
      </c>
    </row>
    <row r="160" spans="1:5">
      <c r="A160">
        <v>159</v>
      </c>
      <c r="B160">
        <v>1</v>
      </c>
      <c r="C160">
        <v>1</v>
      </c>
      <c r="D160">
        <v>0.68927548388758109</v>
      </c>
      <c r="E160">
        <v>1</v>
      </c>
    </row>
    <row r="161" spans="1:5">
      <c r="A161">
        <v>555</v>
      </c>
      <c r="B161">
        <v>1</v>
      </c>
      <c r="C161">
        <v>1</v>
      </c>
      <c r="D161">
        <v>0.83857179289118389</v>
      </c>
      <c r="E161">
        <v>5</v>
      </c>
    </row>
    <row r="162" spans="1:5">
      <c r="A162">
        <v>76</v>
      </c>
      <c r="B162">
        <v>0</v>
      </c>
      <c r="C162">
        <v>1</v>
      </c>
      <c r="D162">
        <v>0.686686566314339</v>
      </c>
      <c r="E162">
        <v>1</v>
      </c>
    </row>
    <row r="163" spans="1:5">
      <c r="A163">
        <v>581</v>
      </c>
      <c r="B163">
        <v>0</v>
      </c>
      <c r="C163">
        <v>1</v>
      </c>
      <c r="D163">
        <v>0.73856607816919029</v>
      </c>
      <c r="E163">
        <v>2</v>
      </c>
    </row>
    <row r="164" spans="1:5">
      <c r="A164">
        <v>587</v>
      </c>
      <c r="B164">
        <v>1</v>
      </c>
      <c r="C164">
        <v>1</v>
      </c>
      <c r="D164">
        <v>0.71515601134801532</v>
      </c>
      <c r="E164">
        <v>1</v>
      </c>
    </row>
    <row r="165" spans="1:5">
      <c r="A165">
        <v>455</v>
      </c>
      <c r="B165">
        <v>1</v>
      </c>
      <c r="C165">
        <v>1</v>
      </c>
      <c r="D165">
        <v>0.81755679971010609</v>
      </c>
      <c r="E165">
        <v>5</v>
      </c>
    </row>
    <row r="166" spans="1:5">
      <c r="A166">
        <v>68</v>
      </c>
      <c r="B166">
        <v>1</v>
      </c>
      <c r="C166">
        <v>1</v>
      </c>
      <c r="D166">
        <v>0.8099949969470166</v>
      </c>
      <c r="E166">
        <v>5</v>
      </c>
    </row>
    <row r="167" spans="1:5">
      <c r="A167">
        <v>553</v>
      </c>
      <c r="B167">
        <v>0</v>
      </c>
      <c r="C167">
        <v>0</v>
      </c>
      <c r="D167">
        <v>0.17267908049316061</v>
      </c>
      <c r="E167">
        <v>1</v>
      </c>
    </row>
    <row r="168" spans="1:5">
      <c r="A168">
        <v>495</v>
      </c>
      <c r="B168">
        <v>1</v>
      </c>
      <c r="C168">
        <v>1</v>
      </c>
      <c r="D168">
        <v>0.84986114970873283</v>
      </c>
      <c r="E168">
        <v>5</v>
      </c>
    </row>
    <row r="169" spans="1:5">
      <c r="A169">
        <v>4</v>
      </c>
      <c r="B169">
        <v>1</v>
      </c>
      <c r="C169">
        <v>1</v>
      </c>
      <c r="D169">
        <v>0.71634796672538636</v>
      </c>
      <c r="E169">
        <v>1</v>
      </c>
    </row>
    <row r="170" spans="1:5">
      <c r="A170">
        <v>449</v>
      </c>
      <c r="B170">
        <v>0</v>
      </c>
      <c r="C170">
        <v>1</v>
      </c>
      <c r="D170">
        <v>0.93774905092481731</v>
      </c>
      <c r="E170">
        <v>5</v>
      </c>
    </row>
    <row r="171" spans="1:5">
      <c r="A171">
        <v>536</v>
      </c>
      <c r="B171">
        <v>1</v>
      </c>
      <c r="C171">
        <v>1</v>
      </c>
      <c r="D171">
        <v>0.64504937847463584</v>
      </c>
      <c r="E171">
        <v>1</v>
      </c>
    </row>
    <row r="172" spans="1:5">
      <c r="A172">
        <v>554</v>
      </c>
      <c r="B172">
        <v>0</v>
      </c>
      <c r="C172">
        <v>0</v>
      </c>
      <c r="D172">
        <v>0.28364613486198209</v>
      </c>
      <c r="E172">
        <v>1</v>
      </c>
    </row>
    <row r="173" spans="1:5">
      <c r="A173">
        <v>259</v>
      </c>
      <c r="B173">
        <v>0</v>
      </c>
      <c r="C173">
        <v>1</v>
      </c>
      <c r="D173">
        <v>0.96894528240262445</v>
      </c>
      <c r="E173">
        <v>5</v>
      </c>
    </row>
    <row r="174" spans="1:5">
      <c r="A174">
        <v>19</v>
      </c>
      <c r="B174">
        <v>1</v>
      </c>
      <c r="C174">
        <v>1</v>
      </c>
      <c r="D174">
        <v>0.77354998657224494</v>
      </c>
      <c r="E174">
        <v>5</v>
      </c>
    </row>
    <row r="175" spans="1:5">
      <c r="A175">
        <v>353</v>
      </c>
      <c r="B175">
        <v>0</v>
      </c>
      <c r="C175">
        <v>0</v>
      </c>
      <c r="D175">
        <v>0.29613879007067079</v>
      </c>
      <c r="E175">
        <v>1</v>
      </c>
    </row>
    <row r="176" spans="1:5">
      <c r="A176">
        <v>593</v>
      </c>
      <c r="B176">
        <v>1</v>
      </c>
      <c r="C176">
        <v>1</v>
      </c>
      <c r="D176">
        <v>0.78587767714480083</v>
      </c>
      <c r="E176">
        <v>5</v>
      </c>
    </row>
    <row r="177" spans="1:5">
      <c r="A177">
        <v>117</v>
      </c>
      <c r="B177">
        <v>1</v>
      </c>
      <c r="C177">
        <v>1</v>
      </c>
      <c r="D177">
        <v>0.97528478673346564</v>
      </c>
      <c r="E177">
        <v>5</v>
      </c>
    </row>
    <row r="178" spans="1:5">
      <c r="A178">
        <v>262</v>
      </c>
      <c r="B178">
        <v>0</v>
      </c>
      <c r="C178">
        <v>1</v>
      </c>
      <c r="D178">
        <v>0.80032813667999181</v>
      </c>
      <c r="E178">
        <v>5</v>
      </c>
    </row>
    <row r="179" spans="1:5">
      <c r="A179">
        <v>78</v>
      </c>
      <c r="B179">
        <v>0</v>
      </c>
      <c r="C179">
        <v>0</v>
      </c>
      <c r="D179">
        <v>0.29702326618352248</v>
      </c>
      <c r="E179">
        <v>1</v>
      </c>
    </row>
    <row r="180" spans="1:5">
      <c r="A180">
        <v>482</v>
      </c>
      <c r="B180">
        <v>1</v>
      </c>
      <c r="C180">
        <v>1</v>
      </c>
      <c r="D180">
        <v>0.76418383043208393</v>
      </c>
      <c r="E180">
        <v>4</v>
      </c>
    </row>
    <row r="181" spans="1:5">
      <c r="A181">
        <v>57</v>
      </c>
      <c r="B181">
        <v>0</v>
      </c>
      <c r="C181">
        <v>1</v>
      </c>
      <c r="D181">
        <v>0.76229237202371114</v>
      </c>
      <c r="E181">
        <v>4</v>
      </c>
    </row>
    <row r="182" spans="1:5">
      <c r="A182">
        <v>180</v>
      </c>
      <c r="B182">
        <v>0</v>
      </c>
      <c r="C182">
        <v>0</v>
      </c>
      <c r="D182">
        <v>0.25158809972745078</v>
      </c>
      <c r="E182">
        <v>1</v>
      </c>
    </row>
    <row r="183" spans="1:5">
      <c r="A183">
        <v>491</v>
      </c>
      <c r="B183">
        <v>1</v>
      </c>
      <c r="C183">
        <v>1</v>
      </c>
      <c r="D183">
        <v>0.95538240337430869</v>
      </c>
      <c r="E183">
        <v>5</v>
      </c>
    </row>
    <row r="184" spans="1:5">
      <c r="A184">
        <v>42</v>
      </c>
      <c r="B184">
        <v>1</v>
      </c>
      <c r="C184">
        <v>1</v>
      </c>
      <c r="D184">
        <v>0.97368536893339364</v>
      </c>
      <c r="E184">
        <v>5</v>
      </c>
    </row>
    <row r="185" spans="1:5">
      <c r="A185">
        <v>530</v>
      </c>
      <c r="B185">
        <v>1</v>
      </c>
      <c r="C185">
        <v>1</v>
      </c>
      <c r="D185">
        <v>0.95808469873146862</v>
      </c>
      <c r="E185">
        <v>5</v>
      </c>
    </row>
    <row r="186" spans="1:5">
      <c r="A186">
        <v>457</v>
      </c>
      <c r="B186">
        <v>0</v>
      </c>
      <c r="C186">
        <v>1</v>
      </c>
      <c r="D186">
        <v>0.74172269900805909</v>
      </c>
      <c r="E186">
        <v>3</v>
      </c>
    </row>
    <row r="187" spans="1:5">
      <c r="A187">
        <v>81</v>
      </c>
      <c r="B187">
        <v>1</v>
      </c>
      <c r="C187">
        <v>1</v>
      </c>
      <c r="D187">
        <v>0.77517412423701459</v>
      </c>
      <c r="E187">
        <v>5</v>
      </c>
    </row>
    <row r="188" spans="1:5">
      <c r="A188">
        <v>133</v>
      </c>
      <c r="B188">
        <v>1</v>
      </c>
      <c r="C188">
        <v>1</v>
      </c>
      <c r="D188">
        <v>0.84217742675654039</v>
      </c>
      <c r="E188">
        <v>5</v>
      </c>
    </row>
    <row r="189" spans="1:5">
      <c r="A189">
        <v>400</v>
      </c>
      <c r="B189">
        <v>0</v>
      </c>
      <c r="C189">
        <v>0</v>
      </c>
      <c r="D189">
        <v>0.31605905994078332</v>
      </c>
      <c r="E189">
        <v>1</v>
      </c>
    </row>
    <row r="190" spans="1:5">
      <c r="A190">
        <v>486</v>
      </c>
      <c r="B190">
        <v>0</v>
      </c>
      <c r="C190">
        <v>0</v>
      </c>
      <c r="D190">
        <v>0.27424274178623281</v>
      </c>
      <c r="E190">
        <v>1</v>
      </c>
    </row>
    <row r="191" spans="1:5">
      <c r="A191">
        <v>161</v>
      </c>
      <c r="B191">
        <v>0</v>
      </c>
      <c r="C191">
        <v>1</v>
      </c>
      <c r="D191">
        <v>0.68539148218117896</v>
      </c>
      <c r="E191">
        <v>1</v>
      </c>
    </row>
    <row r="192" spans="1:5">
      <c r="A192">
        <v>365</v>
      </c>
      <c r="B192">
        <v>0</v>
      </c>
      <c r="C192">
        <v>1</v>
      </c>
      <c r="D192">
        <v>0.65080307419322447</v>
      </c>
      <c r="E192">
        <v>1</v>
      </c>
    </row>
    <row r="193" spans="1:5">
      <c r="A193">
        <v>314</v>
      </c>
      <c r="B193">
        <v>0</v>
      </c>
      <c r="C193">
        <v>1</v>
      </c>
      <c r="D193">
        <v>0.74580038634949286</v>
      </c>
      <c r="E193">
        <v>3</v>
      </c>
    </row>
    <row r="194" spans="1:5">
      <c r="A194">
        <v>192</v>
      </c>
      <c r="B194">
        <v>0</v>
      </c>
      <c r="C194">
        <v>1</v>
      </c>
      <c r="D194">
        <v>0.69045279428341533</v>
      </c>
      <c r="E194">
        <v>1</v>
      </c>
    </row>
    <row r="195" spans="1:5">
      <c r="A195">
        <v>578</v>
      </c>
      <c r="B195">
        <v>1</v>
      </c>
      <c r="C195">
        <v>1</v>
      </c>
      <c r="D195">
        <v>0.79163308453951653</v>
      </c>
      <c r="E195">
        <v>5</v>
      </c>
    </row>
    <row r="196" spans="1:5">
      <c r="A196">
        <v>274</v>
      </c>
      <c r="B196">
        <v>1</v>
      </c>
      <c r="C196">
        <v>1</v>
      </c>
      <c r="D196">
        <v>0.82051002541540052</v>
      </c>
      <c r="E196">
        <v>5</v>
      </c>
    </row>
    <row r="197" spans="1:5">
      <c r="A197">
        <v>396</v>
      </c>
      <c r="B197">
        <v>0</v>
      </c>
      <c r="C197">
        <v>0</v>
      </c>
      <c r="D197">
        <v>0.26951002761956949</v>
      </c>
      <c r="E197">
        <v>1</v>
      </c>
    </row>
    <row r="198" spans="1:5">
      <c r="A198">
        <v>261</v>
      </c>
      <c r="B198">
        <v>1</v>
      </c>
      <c r="C198">
        <v>1</v>
      </c>
      <c r="D198">
        <v>0.70991284752746697</v>
      </c>
      <c r="E198">
        <v>1</v>
      </c>
    </row>
    <row r="199" spans="1:5">
      <c r="A199">
        <v>459</v>
      </c>
      <c r="B199">
        <v>0</v>
      </c>
      <c r="C199">
        <v>1</v>
      </c>
      <c r="D199">
        <v>0.75979820260349284</v>
      </c>
      <c r="E199">
        <v>4</v>
      </c>
    </row>
    <row r="200" spans="1:5">
      <c r="A200">
        <v>351</v>
      </c>
      <c r="B200">
        <v>0</v>
      </c>
      <c r="C200">
        <v>1</v>
      </c>
      <c r="D200">
        <v>0.60180421990266408</v>
      </c>
      <c r="E200">
        <v>1</v>
      </c>
    </row>
    <row r="201" spans="1:5">
      <c r="A201">
        <v>104</v>
      </c>
      <c r="B201">
        <v>1</v>
      </c>
      <c r="C201">
        <v>1</v>
      </c>
      <c r="D201">
        <v>0.74995199425006409</v>
      </c>
      <c r="E201">
        <v>3</v>
      </c>
    </row>
    <row r="202" spans="1:5">
      <c r="A202">
        <v>329</v>
      </c>
      <c r="B202">
        <v>1</v>
      </c>
      <c r="C202">
        <v>1</v>
      </c>
      <c r="D202">
        <v>0.77951916181886149</v>
      </c>
      <c r="E202">
        <v>5</v>
      </c>
    </row>
    <row r="203" spans="1:5">
      <c r="A203">
        <v>189</v>
      </c>
      <c r="B203">
        <v>1</v>
      </c>
      <c r="C203">
        <v>1</v>
      </c>
      <c r="D203">
        <v>0.77221678650335568</v>
      </c>
      <c r="E203">
        <v>5</v>
      </c>
    </row>
    <row r="204" spans="1:5">
      <c r="A204">
        <v>139</v>
      </c>
      <c r="B204">
        <v>0</v>
      </c>
      <c r="C204">
        <v>1</v>
      </c>
      <c r="D204">
        <v>0.74443059683677404</v>
      </c>
      <c r="E204">
        <v>3</v>
      </c>
    </row>
    <row r="205" spans="1:5">
      <c r="A205">
        <v>157</v>
      </c>
      <c r="B205">
        <v>1</v>
      </c>
      <c r="C205">
        <v>1</v>
      </c>
      <c r="D205">
        <v>0.76542972074617599</v>
      </c>
      <c r="E205">
        <v>4</v>
      </c>
    </row>
    <row r="206" spans="1:5">
      <c r="A206">
        <v>16</v>
      </c>
      <c r="B206">
        <v>1</v>
      </c>
      <c r="C206">
        <v>1</v>
      </c>
      <c r="D206">
        <v>0.95978611051982277</v>
      </c>
      <c r="E206">
        <v>5</v>
      </c>
    </row>
    <row r="207" spans="1:5">
      <c r="A207">
        <v>588</v>
      </c>
      <c r="B207">
        <v>1</v>
      </c>
      <c r="C207">
        <v>1</v>
      </c>
      <c r="D207">
        <v>0.76852208889429252</v>
      </c>
      <c r="E207">
        <v>4</v>
      </c>
    </row>
    <row r="208" spans="1:5">
      <c r="A208">
        <v>337</v>
      </c>
      <c r="B208">
        <v>1</v>
      </c>
      <c r="C208">
        <v>1</v>
      </c>
      <c r="D208">
        <v>0.76473122537479343</v>
      </c>
      <c r="E208">
        <v>4</v>
      </c>
    </row>
    <row r="209" spans="1:5">
      <c r="A209">
        <v>414</v>
      </c>
      <c r="B209">
        <v>0</v>
      </c>
      <c r="C209">
        <v>0</v>
      </c>
      <c r="D209">
        <v>0.19411273576007021</v>
      </c>
      <c r="E209">
        <v>1</v>
      </c>
    </row>
    <row r="210" spans="1:5">
      <c r="A210">
        <v>121</v>
      </c>
      <c r="B210">
        <v>1</v>
      </c>
      <c r="C210">
        <v>1</v>
      </c>
      <c r="D210">
        <v>0.79482916644631041</v>
      </c>
      <c r="E210">
        <v>5</v>
      </c>
    </row>
    <row r="211" spans="1:5">
      <c r="A211">
        <v>102</v>
      </c>
      <c r="B211">
        <v>1</v>
      </c>
      <c r="C211">
        <v>1</v>
      </c>
      <c r="D211">
        <v>0.79028131635296039</v>
      </c>
      <c r="E211">
        <v>5</v>
      </c>
    </row>
    <row r="212" spans="1:5">
      <c r="A212">
        <v>52</v>
      </c>
      <c r="B212">
        <v>0</v>
      </c>
      <c r="C212">
        <v>1</v>
      </c>
      <c r="D212">
        <v>0.75679209724858398</v>
      </c>
      <c r="E212">
        <v>4</v>
      </c>
    </row>
    <row r="213" spans="1:5">
      <c r="A213">
        <v>362</v>
      </c>
      <c r="B213">
        <v>1</v>
      </c>
      <c r="C213">
        <v>1</v>
      </c>
      <c r="D213">
        <v>0.7698088387565204</v>
      </c>
      <c r="E213">
        <v>4</v>
      </c>
    </row>
    <row r="214" spans="1:5">
      <c r="A214">
        <v>305</v>
      </c>
      <c r="B214">
        <v>0</v>
      </c>
      <c r="C214">
        <v>1</v>
      </c>
      <c r="D214">
        <v>0.6441592749116043</v>
      </c>
      <c r="E214">
        <v>1</v>
      </c>
    </row>
    <row r="215" spans="1:5">
      <c r="A215">
        <v>146</v>
      </c>
      <c r="B215">
        <v>1</v>
      </c>
      <c r="C215">
        <v>1</v>
      </c>
      <c r="D215">
        <v>0.86637237051028815</v>
      </c>
      <c r="E215">
        <v>5</v>
      </c>
    </row>
    <row r="216" spans="1:5">
      <c r="A216">
        <v>267</v>
      </c>
      <c r="B216">
        <v>1</v>
      </c>
      <c r="C216">
        <v>0</v>
      </c>
      <c r="D216">
        <v>0.29867738124817472</v>
      </c>
      <c r="E216">
        <v>1</v>
      </c>
    </row>
    <row r="217" spans="1:5">
      <c r="A217">
        <v>506</v>
      </c>
      <c r="B217">
        <v>1</v>
      </c>
      <c r="C217">
        <v>1</v>
      </c>
      <c r="D217">
        <v>0.97523931594256741</v>
      </c>
      <c r="E217">
        <v>5</v>
      </c>
    </row>
    <row r="218" spans="1:5">
      <c r="A218">
        <v>509</v>
      </c>
      <c r="B218">
        <v>1</v>
      </c>
      <c r="C218">
        <v>1</v>
      </c>
      <c r="D218">
        <v>0.83002221226303163</v>
      </c>
      <c r="E218">
        <v>5</v>
      </c>
    </row>
    <row r="219" spans="1:5">
      <c r="A219">
        <v>323</v>
      </c>
      <c r="B219">
        <v>1</v>
      </c>
      <c r="C219">
        <v>1</v>
      </c>
      <c r="D219">
        <v>0.96472094901266636</v>
      </c>
      <c r="E219">
        <v>5</v>
      </c>
    </row>
    <row r="220" spans="1:5">
      <c r="A220">
        <v>128</v>
      </c>
      <c r="B220">
        <v>0</v>
      </c>
      <c r="C220">
        <v>0</v>
      </c>
      <c r="D220">
        <v>0.29672449290607172</v>
      </c>
      <c r="E220">
        <v>1</v>
      </c>
    </row>
    <row r="221" spans="1:5">
      <c r="A221">
        <v>286</v>
      </c>
      <c r="B221">
        <v>0</v>
      </c>
      <c r="C221">
        <v>1</v>
      </c>
      <c r="D221">
        <v>0.76695698021244918</v>
      </c>
      <c r="E221">
        <v>4</v>
      </c>
    </row>
    <row r="222" spans="1:5">
      <c r="A222">
        <v>452</v>
      </c>
      <c r="B222">
        <v>0</v>
      </c>
      <c r="C222">
        <v>0</v>
      </c>
      <c r="D222">
        <v>0.24447997242705541</v>
      </c>
      <c r="E222">
        <v>1</v>
      </c>
    </row>
    <row r="223" spans="1:5">
      <c r="A223">
        <v>552</v>
      </c>
      <c r="B223">
        <v>1</v>
      </c>
      <c r="C223">
        <v>1</v>
      </c>
      <c r="D223">
        <v>0.76812349387572176</v>
      </c>
      <c r="E223">
        <v>4</v>
      </c>
    </row>
    <row r="224" spans="1:5">
      <c r="A224">
        <v>110</v>
      </c>
      <c r="B224">
        <v>1</v>
      </c>
      <c r="C224">
        <v>1</v>
      </c>
      <c r="D224">
        <v>0.71786791299840036</v>
      </c>
      <c r="E224">
        <v>1</v>
      </c>
    </row>
    <row r="225" spans="1:5">
      <c r="A225">
        <v>417</v>
      </c>
      <c r="B225">
        <v>0</v>
      </c>
      <c r="C225">
        <v>1</v>
      </c>
      <c r="D225">
        <v>0.72548529844397813</v>
      </c>
      <c r="E225">
        <v>2</v>
      </c>
    </row>
    <row r="226" spans="1:5">
      <c r="A226">
        <v>339</v>
      </c>
      <c r="B226">
        <v>1</v>
      </c>
      <c r="C226">
        <v>1</v>
      </c>
      <c r="D226">
        <v>0.78020908237243147</v>
      </c>
      <c r="E226">
        <v>5</v>
      </c>
    </row>
    <row r="227" spans="1:5">
      <c r="A227">
        <v>568</v>
      </c>
      <c r="B227">
        <v>0</v>
      </c>
      <c r="C227">
        <v>1</v>
      </c>
      <c r="D227">
        <v>0.80982925218778945</v>
      </c>
      <c r="E227">
        <v>5</v>
      </c>
    </row>
    <row r="228" spans="1:5">
      <c r="A228">
        <v>363</v>
      </c>
      <c r="B228">
        <v>1</v>
      </c>
      <c r="C228">
        <v>1</v>
      </c>
      <c r="D228">
        <v>0.97416200930866748</v>
      </c>
      <c r="E228">
        <v>5</v>
      </c>
    </row>
    <row r="229" spans="1:5">
      <c r="A229">
        <v>285</v>
      </c>
      <c r="B229">
        <v>1</v>
      </c>
      <c r="C229">
        <v>1</v>
      </c>
      <c r="D229">
        <v>0.74083708888481015</v>
      </c>
      <c r="E229">
        <v>3</v>
      </c>
    </row>
    <row r="230" spans="1:5">
      <c r="A230">
        <v>377</v>
      </c>
      <c r="B230">
        <v>1</v>
      </c>
      <c r="C230">
        <v>1</v>
      </c>
      <c r="D230">
        <v>0.96932674243282524</v>
      </c>
      <c r="E230">
        <v>5</v>
      </c>
    </row>
    <row r="231" spans="1:5">
      <c r="A231">
        <v>606</v>
      </c>
      <c r="B231">
        <v>1</v>
      </c>
      <c r="C231">
        <v>1</v>
      </c>
      <c r="D231">
        <v>0.75877527048273441</v>
      </c>
      <c r="E231">
        <v>4</v>
      </c>
    </row>
    <row r="232" spans="1:5">
      <c r="A232">
        <v>142</v>
      </c>
      <c r="B232">
        <v>1</v>
      </c>
      <c r="C232">
        <v>1</v>
      </c>
      <c r="D232">
        <v>0.71803792290043633</v>
      </c>
      <c r="E232">
        <v>1</v>
      </c>
    </row>
    <row r="233" spans="1:5">
      <c r="A233">
        <v>592</v>
      </c>
      <c r="B233">
        <v>1</v>
      </c>
      <c r="C233">
        <v>1</v>
      </c>
      <c r="D233">
        <v>0.70562200454352941</v>
      </c>
      <c r="E233">
        <v>1</v>
      </c>
    </row>
    <row r="234" spans="1:5">
      <c r="A234">
        <v>6</v>
      </c>
      <c r="B234">
        <v>1</v>
      </c>
      <c r="C234">
        <v>1</v>
      </c>
      <c r="D234">
        <v>0.7242244224992439</v>
      </c>
      <c r="E234">
        <v>1</v>
      </c>
    </row>
    <row r="235" spans="1:5">
      <c r="A235">
        <v>376</v>
      </c>
      <c r="B235">
        <v>1</v>
      </c>
      <c r="C235">
        <v>1</v>
      </c>
      <c r="D235">
        <v>0.82446818494901264</v>
      </c>
      <c r="E235">
        <v>5</v>
      </c>
    </row>
    <row r="236" spans="1:5">
      <c r="A236">
        <v>11</v>
      </c>
      <c r="B236">
        <v>1</v>
      </c>
      <c r="C236">
        <v>1</v>
      </c>
      <c r="D236">
        <v>0.80918152599159365</v>
      </c>
      <c r="E236">
        <v>5</v>
      </c>
    </row>
    <row r="237" spans="1:5">
      <c r="A237">
        <v>444</v>
      </c>
      <c r="B237">
        <v>1</v>
      </c>
      <c r="C237">
        <v>1</v>
      </c>
      <c r="D237">
        <v>0.96824994895402783</v>
      </c>
      <c r="E237">
        <v>5</v>
      </c>
    </row>
    <row r="238" spans="1:5">
      <c r="A238">
        <v>245</v>
      </c>
      <c r="B238">
        <v>0</v>
      </c>
      <c r="C238">
        <v>1</v>
      </c>
      <c r="D238">
        <v>0.75125503297344354</v>
      </c>
      <c r="E238">
        <v>4</v>
      </c>
    </row>
    <row r="239" spans="1:5">
      <c r="A239">
        <v>237</v>
      </c>
      <c r="B239">
        <v>1</v>
      </c>
      <c r="C239">
        <v>1</v>
      </c>
      <c r="D239">
        <v>0.96483378838575107</v>
      </c>
      <c r="E239">
        <v>5</v>
      </c>
    </row>
    <row r="240" spans="1:5">
      <c r="A240">
        <v>233</v>
      </c>
      <c r="B240">
        <v>1</v>
      </c>
      <c r="C240">
        <v>1</v>
      </c>
      <c r="D240">
        <v>0.65563171366510919</v>
      </c>
      <c r="E240">
        <v>1</v>
      </c>
    </row>
    <row r="241" spans="1:5">
      <c r="A241">
        <v>541</v>
      </c>
      <c r="B241">
        <v>0</v>
      </c>
      <c r="C241">
        <v>0</v>
      </c>
      <c r="D241">
        <v>0.24880534502600521</v>
      </c>
      <c r="E241">
        <v>1</v>
      </c>
    </row>
    <row r="242" spans="1:5">
      <c r="A242">
        <v>347</v>
      </c>
      <c r="B242">
        <v>1</v>
      </c>
      <c r="C242">
        <v>1</v>
      </c>
      <c r="D242">
        <v>0.74514203672002655</v>
      </c>
      <c r="E242">
        <v>3</v>
      </c>
    </row>
    <row r="243" spans="1:5">
      <c r="A243">
        <v>345</v>
      </c>
      <c r="B243">
        <v>1</v>
      </c>
      <c r="C243">
        <v>1</v>
      </c>
      <c r="D243">
        <v>0.74602819586423974</v>
      </c>
      <c r="E243">
        <v>3</v>
      </c>
    </row>
    <row r="244" spans="1:5">
      <c r="A244">
        <v>440</v>
      </c>
      <c r="B244">
        <v>1</v>
      </c>
      <c r="C244">
        <v>1</v>
      </c>
      <c r="D244">
        <v>0.67783710263374897</v>
      </c>
      <c r="E244">
        <v>1</v>
      </c>
    </row>
    <row r="245" spans="1:5">
      <c r="A245">
        <v>58</v>
      </c>
      <c r="B245">
        <v>1</v>
      </c>
      <c r="C245">
        <v>1</v>
      </c>
      <c r="D245">
        <v>0.76617230919121504</v>
      </c>
      <c r="E245">
        <v>4</v>
      </c>
    </row>
    <row r="246" spans="1:5">
      <c r="A246">
        <v>586</v>
      </c>
      <c r="B246">
        <v>1</v>
      </c>
      <c r="C246">
        <v>1</v>
      </c>
      <c r="D246">
        <v>0.77906013059726265</v>
      </c>
      <c r="E246">
        <v>5</v>
      </c>
    </row>
    <row r="247" spans="1:5">
      <c r="A247">
        <v>232</v>
      </c>
      <c r="B247">
        <v>1</v>
      </c>
      <c r="C247">
        <v>1</v>
      </c>
      <c r="D247">
        <v>0.65162947058625087</v>
      </c>
      <c r="E247"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7" tint="0.39997558519241921"/>
  </sheetPr>
  <dimension ref="A3:H22"/>
  <sheetViews>
    <sheetView workbookViewId="0">
      <selection activeCell="G20" sqref="G20"/>
    </sheetView>
  </sheetViews>
  <sheetFormatPr defaultRowHeight="15"/>
  <cols>
    <col min="1" max="1" width="17.7109375" customWidth="1"/>
    <col min="2" max="2" width="17.5703125" bestFit="1" customWidth="1"/>
    <col min="3" max="3" width="26.28515625" bestFit="1" customWidth="1"/>
    <col min="4" max="4" width="11.28515625" customWidth="1"/>
    <col min="5" max="6" width="12.5703125" bestFit="1" customWidth="1"/>
    <col min="7" max="7" width="10.7109375" bestFit="1" customWidth="1"/>
    <col min="8" max="8" width="10.5703125" bestFit="1" customWidth="1"/>
    <col min="11" max="11" width="27.28515625" customWidth="1"/>
  </cols>
  <sheetData>
    <row r="3" spans="1:8">
      <c r="B3" s="1" t="s">
        <v>34</v>
      </c>
    </row>
    <row r="4" spans="1:8">
      <c r="A4" s="5" t="s">
        <v>1</v>
      </c>
      <c r="B4" s="6" t="s">
        <v>18</v>
      </c>
      <c r="C4" s="6" t="s">
        <v>20</v>
      </c>
      <c r="D4" s="7" t="s">
        <v>21</v>
      </c>
      <c r="E4" s="7" t="s">
        <v>3</v>
      </c>
      <c r="F4" s="7" t="s">
        <v>4</v>
      </c>
      <c r="G4" s="7" t="s">
        <v>5</v>
      </c>
    </row>
    <row r="5" spans="1:8">
      <c r="A5" s="2">
        <v>5</v>
      </c>
      <c r="B5" s="3">
        <v>69</v>
      </c>
      <c r="C5" s="3">
        <v>83</v>
      </c>
      <c r="D5" s="23">
        <f>B5/C5</f>
        <v>0.83132530120481929</v>
      </c>
      <c r="E5" s="29">
        <f>C5*900</f>
        <v>74700</v>
      </c>
      <c r="F5" s="29">
        <f>B5*1600</f>
        <v>110400</v>
      </c>
      <c r="G5" s="31">
        <f>F5-E5</f>
        <v>35700</v>
      </c>
      <c r="H5" s="4"/>
    </row>
    <row r="6" spans="1:8">
      <c r="A6" s="2">
        <v>4</v>
      </c>
      <c r="B6" s="3">
        <v>30</v>
      </c>
      <c r="C6" s="3">
        <v>39</v>
      </c>
      <c r="D6" s="4">
        <f>B6/C6</f>
        <v>0.76923076923076927</v>
      </c>
      <c r="E6" s="29">
        <f t="shared" ref="E6:E10" si="0">C6*900</f>
        <v>35100</v>
      </c>
      <c r="F6" s="29">
        <f t="shared" ref="F6:F10" si="1">B6*1600</f>
        <v>48000</v>
      </c>
      <c r="G6" s="29">
        <f t="shared" ref="G6:G10" si="2">F6-E6</f>
        <v>12900</v>
      </c>
      <c r="H6" s="4"/>
    </row>
    <row r="7" spans="1:8">
      <c r="A7" s="2">
        <v>3</v>
      </c>
      <c r="B7" s="3">
        <v>12</v>
      </c>
      <c r="C7" s="3">
        <v>18</v>
      </c>
      <c r="D7" s="4">
        <f t="shared" ref="D7:D10" si="3">B7/C7</f>
        <v>0.66666666666666663</v>
      </c>
      <c r="E7" s="29">
        <f t="shared" si="0"/>
        <v>16200</v>
      </c>
      <c r="F7" s="29">
        <f t="shared" si="1"/>
        <v>19200</v>
      </c>
      <c r="G7" s="29">
        <f t="shared" si="2"/>
        <v>3000</v>
      </c>
      <c r="H7" s="14"/>
    </row>
    <row r="8" spans="1:8">
      <c r="A8" s="2">
        <v>2</v>
      </c>
      <c r="B8" s="3">
        <v>10</v>
      </c>
      <c r="C8" s="3">
        <v>16</v>
      </c>
      <c r="D8" s="4">
        <f t="shared" si="3"/>
        <v>0.625</v>
      </c>
      <c r="E8" s="29">
        <f t="shared" si="0"/>
        <v>14400</v>
      </c>
      <c r="F8" s="29">
        <f t="shared" si="1"/>
        <v>16000</v>
      </c>
      <c r="G8" s="29">
        <f t="shared" si="2"/>
        <v>1600</v>
      </c>
      <c r="H8" s="14"/>
    </row>
    <row r="9" spans="1:8">
      <c r="A9" s="2">
        <v>1</v>
      </c>
      <c r="B9" s="3">
        <v>44</v>
      </c>
      <c r="C9" s="3">
        <v>90</v>
      </c>
      <c r="D9" s="4">
        <f t="shared" si="3"/>
        <v>0.48888888888888887</v>
      </c>
      <c r="E9" s="29">
        <f t="shared" si="0"/>
        <v>81000</v>
      </c>
      <c r="F9" s="29">
        <f t="shared" si="1"/>
        <v>70400</v>
      </c>
      <c r="G9" s="29">
        <f t="shared" si="2"/>
        <v>-10600</v>
      </c>
      <c r="H9" s="4"/>
    </row>
    <row r="10" spans="1:8">
      <c r="A10" s="8" t="s">
        <v>2</v>
      </c>
      <c r="B10" s="9">
        <v>165</v>
      </c>
      <c r="C10" s="9">
        <v>246</v>
      </c>
      <c r="D10" s="28">
        <f t="shared" si="3"/>
        <v>0.67073170731707321</v>
      </c>
      <c r="E10" s="30">
        <f t="shared" si="0"/>
        <v>221400</v>
      </c>
      <c r="F10" s="40">
        <f t="shared" si="1"/>
        <v>264000</v>
      </c>
      <c r="G10" s="32">
        <f t="shared" si="2"/>
        <v>42600</v>
      </c>
      <c r="H10" s="4"/>
    </row>
    <row r="11" spans="1:8">
      <c r="D11" s="4"/>
      <c r="E11" s="33"/>
    </row>
    <row r="17" spans="1:7">
      <c r="E17" s="41"/>
      <c r="G17" s="41"/>
    </row>
    <row r="18" spans="1:7">
      <c r="A18" s="34" t="s">
        <v>33</v>
      </c>
      <c r="B18" s="34"/>
      <c r="C18" s="34"/>
    </row>
    <row r="20" spans="1:7">
      <c r="A20" s="22" t="s">
        <v>8</v>
      </c>
    </row>
    <row r="21" spans="1:7">
      <c r="A21" s="35" t="s">
        <v>35</v>
      </c>
      <c r="B21" s="35"/>
    </row>
    <row r="22" spans="1:7">
      <c r="A22" s="27" t="s">
        <v>36</v>
      </c>
    </row>
  </sheetData>
  <mergeCells count="2">
    <mergeCell ref="A18:C18"/>
    <mergeCell ref="A21:B21"/>
  </mergeCells>
  <pageMargins left="0.7" right="0.7" top="0.75" bottom="0.75" header="0.3" footer="0.3"/>
  <pageSetup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theme="8" tint="0.39997558519241921"/>
  </sheetPr>
  <dimension ref="A3:J12"/>
  <sheetViews>
    <sheetView workbookViewId="0">
      <selection activeCell="H5" sqref="H5"/>
    </sheetView>
  </sheetViews>
  <sheetFormatPr defaultRowHeight="15"/>
  <cols>
    <col min="1" max="1" width="13.140625" customWidth="1"/>
    <col min="2" max="2" width="17.5703125" customWidth="1"/>
    <col min="3" max="3" width="18.5703125" customWidth="1"/>
    <col min="4" max="4" width="19.85546875" customWidth="1"/>
    <col min="5" max="5" width="11.28515625" customWidth="1"/>
    <col min="6" max="6" width="22.7109375" customWidth="1"/>
    <col min="7" max="7" width="24.5703125" customWidth="1"/>
    <col min="8" max="9" width="24.7109375" customWidth="1"/>
  </cols>
  <sheetData>
    <row r="3" spans="1:10">
      <c r="B3" t="s">
        <v>34</v>
      </c>
    </row>
    <row r="4" spans="1:10">
      <c r="A4" s="6" t="s">
        <v>1</v>
      </c>
      <c r="B4" s="6" t="s">
        <v>18</v>
      </c>
      <c r="C4" s="6" t="s">
        <v>19</v>
      </c>
      <c r="D4" s="7" t="s">
        <v>22</v>
      </c>
      <c r="E4" s="7" t="s">
        <v>21</v>
      </c>
      <c r="F4" s="11" t="s">
        <v>23</v>
      </c>
      <c r="G4" s="11" t="s">
        <v>24</v>
      </c>
      <c r="H4" s="11" t="s">
        <v>25</v>
      </c>
      <c r="I4" s="11" t="s">
        <v>26</v>
      </c>
      <c r="J4" s="11" t="s">
        <v>6</v>
      </c>
    </row>
    <row r="5" spans="1:10">
      <c r="A5" s="2">
        <v>5</v>
      </c>
      <c r="B5" s="3">
        <v>69</v>
      </c>
      <c r="C5" s="3">
        <v>83</v>
      </c>
      <c r="D5" s="3">
        <f>C5-B5</f>
        <v>14</v>
      </c>
      <c r="E5" s="4">
        <f>B5/C5</f>
        <v>0.83132530120481929</v>
      </c>
      <c r="F5">
        <f>B5</f>
        <v>69</v>
      </c>
      <c r="G5">
        <f>D5</f>
        <v>14</v>
      </c>
      <c r="H5" s="4">
        <f>F5/$B$10</f>
        <v>0.41818181818181815</v>
      </c>
      <c r="I5" s="4">
        <f>G5/$G$9</f>
        <v>0.1728395061728395</v>
      </c>
      <c r="J5" s="13">
        <f>H5-I5</f>
        <v>0.24534231200897866</v>
      </c>
    </row>
    <row r="6" spans="1:10">
      <c r="A6" s="2">
        <v>4</v>
      </c>
      <c r="B6" s="3">
        <v>30</v>
      </c>
      <c r="C6" s="3">
        <v>39</v>
      </c>
      <c r="D6" s="3">
        <f t="shared" ref="D6:D9" si="0">C6-B6</f>
        <v>9</v>
      </c>
      <c r="E6" s="4">
        <f>B6/C6</f>
        <v>0.76923076923076927</v>
      </c>
      <c r="F6">
        <f>SUM(B5:B6)</f>
        <v>99</v>
      </c>
      <c r="G6">
        <f>SUM(D5:D6)</f>
        <v>23</v>
      </c>
      <c r="H6" s="4">
        <f t="shared" ref="H6:H9" si="1">F6/$B$10</f>
        <v>0.6</v>
      </c>
      <c r="I6" s="4">
        <f t="shared" ref="I6:I9" si="2">G6/$G$9</f>
        <v>0.2839506172839506</v>
      </c>
      <c r="J6" s="26">
        <f t="shared" ref="J6:J9" si="3">H6-I6</f>
        <v>0.31604938271604938</v>
      </c>
    </row>
    <row r="7" spans="1:10">
      <c r="A7" s="2">
        <v>3</v>
      </c>
      <c r="B7" s="3">
        <v>12</v>
      </c>
      <c r="C7" s="3">
        <v>18</v>
      </c>
      <c r="D7" s="3">
        <f t="shared" si="0"/>
        <v>6</v>
      </c>
      <c r="E7" s="4">
        <f t="shared" ref="E7:E10" si="4">B7/C7</f>
        <v>0.66666666666666663</v>
      </c>
      <c r="F7">
        <f>SUM(B5:B7)</f>
        <v>111</v>
      </c>
      <c r="G7">
        <f>SUM(D5:D7)</f>
        <v>29</v>
      </c>
      <c r="H7" s="4">
        <f t="shared" si="1"/>
        <v>0.67272727272727273</v>
      </c>
      <c r="I7" s="4">
        <f t="shared" si="2"/>
        <v>0.35802469135802467</v>
      </c>
      <c r="J7" s="13">
        <f t="shared" si="3"/>
        <v>0.31470258136924806</v>
      </c>
    </row>
    <row r="8" spans="1:10">
      <c r="A8" s="2">
        <v>2</v>
      </c>
      <c r="B8" s="3">
        <v>10</v>
      </c>
      <c r="C8" s="3">
        <v>16</v>
      </c>
      <c r="D8" s="3">
        <f t="shared" si="0"/>
        <v>6</v>
      </c>
      <c r="E8" s="4">
        <f t="shared" si="4"/>
        <v>0.625</v>
      </c>
      <c r="F8">
        <f>SUM(B5:B8)</f>
        <v>121</v>
      </c>
      <c r="G8">
        <f>SUM(D5:D8)</f>
        <v>35</v>
      </c>
      <c r="H8" s="4">
        <f t="shared" si="1"/>
        <v>0.73333333333333328</v>
      </c>
      <c r="I8" s="4">
        <f t="shared" si="2"/>
        <v>0.43209876543209874</v>
      </c>
      <c r="J8" s="13">
        <f t="shared" si="3"/>
        <v>0.30123456790123454</v>
      </c>
    </row>
    <row r="9" spans="1:10">
      <c r="A9" s="2">
        <v>1</v>
      </c>
      <c r="B9" s="3">
        <v>44</v>
      </c>
      <c r="C9" s="3">
        <v>90</v>
      </c>
      <c r="D9" s="3">
        <f t="shared" si="0"/>
        <v>46</v>
      </c>
      <c r="E9" s="4">
        <f t="shared" si="4"/>
        <v>0.48888888888888887</v>
      </c>
      <c r="F9">
        <f>SUM(B5:B9)</f>
        <v>165</v>
      </c>
      <c r="G9">
        <f>SUM(D5:D9)</f>
        <v>81</v>
      </c>
      <c r="H9" s="4">
        <f t="shared" si="1"/>
        <v>1</v>
      </c>
      <c r="I9" s="4">
        <f t="shared" si="2"/>
        <v>1</v>
      </c>
      <c r="J9" s="13">
        <f t="shared" si="3"/>
        <v>0</v>
      </c>
    </row>
    <row r="10" spans="1:10">
      <c r="A10" s="8" t="s">
        <v>2</v>
      </c>
      <c r="B10" s="9">
        <v>165</v>
      </c>
      <c r="C10" s="9">
        <v>246</v>
      </c>
      <c r="D10" s="10">
        <f>1-E10</f>
        <v>0.32926829268292679</v>
      </c>
      <c r="E10" s="10">
        <f t="shared" si="4"/>
        <v>0.67073170731707321</v>
      </c>
      <c r="F10" s="12"/>
      <c r="G10" s="12"/>
      <c r="H10" s="12"/>
      <c r="I10" s="12"/>
    </row>
    <row r="12" spans="1:10">
      <c r="G12" s="13"/>
    </row>
  </sheetData>
  <pageMargins left="0.7" right="0.7" top="0.75" bottom="0.75" header="0.3" footer="0.3"/>
  <pageSetup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theme="9" tint="0.39997558519241921"/>
  </sheetPr>
  <dimension ref="A3:G10"/>
  <sheetViews>
    <sheetView tabSelected="1" workbookViewId="0">
      <selection activeCell="D11" sqref="D11"/>
    </sheetView>
  </sheetViews>
  <sheetFormatPr defaultRowHeight="15"/>
  <cols>
    <col min="1" max="1" width="13.140625" customWidth="1"/>
    <col min="2" max="2" width="18.42578125" customWidth="1"/>
    <col min="3" max="3" width="27.140625" customWidth="1"/>
    <col min="4" max="4" width="15.42578125" customWidth="1"/>
    <col min="5" max="5" width="17.5703125" customWidth="1"/>
    <col min="6" max="6" width="37" customWidth="1"/>
    <col min="7" max="7" width="18.42578125" customWidth="1"/>
  </cols>
  <sheetData>
    <row r="3" spans="1:7">
      <c r="B3" t="s">
        <v>34</v>
      </c>
    </row>
    <row r="4" spans="1:7">
      <c r="A4" s="6" t="s">
        <v>1</v>
      </c>
      <c r="B4" s="6" t="s">
        <v>18</v>
      </c>
      <c r="C4" s="6" t="s">
        <v>19</v>
      </c>
      <c r="D4" s="7" t="s">
        <v>27</v>
      </c>
      <c r="E4" s="7" t="s">
        <v>28</v>
      </c>
      <c r="F4" s="11" t="s">
        <v>29</v>
      </c>
      <c r="G4" s="7" t="s">
        <v>7</v>
      </c>
    </row>
    <row r="5" spans="1:7">
      <c r="A5" s="2">
        <v>5</v>
      </c>
      <c r="B5" s="3">
        <v>69</v>
      </c>
      <c r="C5" s="3">
        <v>83</v>
      </c>
      <c r="D5" s="3">
        <f>C5</f>
        <v>83</v>
      </c>
      <c r="E5" s="4">
        <f>D5/$D$9</f>
        <v>0.33739837398373984</v>
      </c>
      <c r="F5" s="13">
        <f>'K-S'!H5</f>
        <v>0.41818181818181815</v>
      </c>
      <c r="G5" s="25">
        <f>F5/E5</f>
        <v>1.2394304490690031</v>
      </c>
    </row>
    <row r="6" spans="1:7">
      <c r="A6" s="2">
        <v>4</v>
      </c>
      <c r="B6" s="3">
        <v>30</v>
      </c>
      <c r="C6" s="3">
        <v>39</v>
      </c>
      <c r="D6" s="3">
        <f>SUM(C5:C6)</f>
        <v>122</v>
      </c>
      <c r="E6" s="4">
        <f t="shared" ref="E6:E9" si="0">D6/$D$9</f>
        <v>0.49593495934959347</v>
      </c>
      <c r="F6" s="13">
        <f>'K-S'!H6</f>
        <v>0.6</v>
      </c>
      <c r="G6" s="14">
        <f t="shared" ref="G6:G9" si="1">F6/E6</f>
        <v>1.2098360655737705</v>
      </c>
    </row>
    <row r="7" spans="1:7">
      <c r="A7" s="2">
        <v>3</v>
      </c>
      <c r="B7" s="3">
        <v>12</v>
      </c>
      <c r="C7" s="3">
        <v>18</v>
      </c>
      <c r="D7" s="3">
        <f>SUM(C5:C7)</f>
        <v>140</v>
      </c>
      <c r="E7" s="4">
        <f t="shared" si="0"/>
        <v>0.56910569105691056</v>
      </c>
      <c r="F7" s="13">
        <f>'K-S'!H7</f>
        <v>0.67272727272727273</v>
      </c>
      <c r="G7" s="14">
        <f t="shared" si="1"/>
        <v>1.1820779220779221</v>
      </c>
    </row>
    <row r="8" spans="1:7">
      <c r="A8" s="2">
        <v>2</v>
      </c>
      <c r="B8" s="3">
        <v>10</v>
      </c>
      <c r="C8" s="3">
        <v>16</v>
      </c>
      <c r="D8" s="3">
        <f>SUM(C5:C8)</f>
        <v>156</v>
      </c>
      <c r="E8" s="4">
        <f t="shared" si="0"/>
        <v>0.63414634146341464</v>
      </c>
      <c r="F8" s="13">
        <f>'K-S'!H8</f>
        <v>0.73333333333333328</v>
      </c>
      <c r="G8" s="14">
        <f t="shared" si="1"/>
        <v>1.1564102564102563</v>
      </c>
    </row>
    <row r="9" spans="1:7">
      <c r="A9" s="2">
        <v>1</v>
      </c>
      <c r="B9" s="3">
        <v>44</v>
      </c>
      <c r="C9" s="3">
        <v>90</v>
      </c>
      <c r="D9" s="3">
        <f>SUM(C5:C9)</f>
        <v>246</v>
      </c>
      <c r="E9" s="4">
        <f t="shared" si="0"/>
        <v>1</v>
      </c>
      <c r="F9" s="13">
        <f>'K-S'!H9</f>
        <v>1</v>
      </c>
      <c r="G9" s="14">
        <f t="shared" si="1"/>
        <v>1</v>
      </c>
    </row>
    <row r="10" spans="1:7">
      <c r="A10" s="8" t="s">
        <v>2</v>
      </c>
      <c r="B10" s="9">
        <v>165</v>
      </c>
      <c r="C10" s="9">
        <v>246</v>
      </c>
      <c r="D10" s="9"/>
      <c r="E10" s="9"/>
      <c r="F10" s="9"/>
      <c r="G10" s="10"/>
    </row>
  </sheetData>
  <pageMargins left="0.7" right="0.7" top="0.75" bottom="0.75" header="0.3" footer="0.3"/>
  <pageSetup orientation="portrait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theme="2" tint="-0.249977111117893"/>
  </sheetPr>
  <dimension ref="A2:BA13"/>
  <sheetViews>
    <sheetView showGridLines="0" topLeftCell="B1" workbookViewId="0">
      <selection activeCell="B7" sqref="B7:AA7"/>
    </sheetView>
  </sheetViews>
  <sheetFormatPr defaultRowHeight="15"/>
  <cols>
    <col min="23" max="27" width="9.140625" customWidth="1"/>
  </cols>
  <sheetData>
    <row r="2" spans="1:53">
      <c r="A2" s="17" t="s">
        <v>11</v>
      </c>
      <c r="B2" s="36" t="s">
        <v>37</v>
      </c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</row>
    <row r="3" spans="1:53" s="6" customFormat="1">
      <c r="A3" s="18"/>
      <c r="B3" s="37" t="s">
        <v>38</v>
      </c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21"/>
      <c r="U3" s="21"/>
      <c r="V3" s="21"/>
      <c r="W3" s="21"/>
      <c r="X3" s="21"/>
      <c r="Y3" s="21"/>
      <c r="Z3" s="21"/>
      <c r="AA3" s="21"/>
    </row>
    <row r="4" spans="1:53">
      <c r="A4" s="18"/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16"/>
      <c r="U4" s="16"/>
      <c r="V4" s="16"/>
      <c r="W4" s="16"/>
      <c r="X4" s="16"/>
      <c r="Y4" s="16"/>
      <c r="Z4" s="16"/>
      <c r="AA4" s="16"/>
    </row>
    <row r="5" spans="1:53">
      <c r="A5" s="15" t="s">
        <v>12</v>
      </c>
      <c r="B5" s="37" t="s">
        <v>10</v>
      </c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</row>
    <row r="7" spans="1:53">
      <c r="A7" s="19" t="s">
        <v>13</v>
      </c>
      <c r="B7" s="36" t="s">
        <v>30</v>
      </c>
      <c r="C7" s="36"/>
      <c r="D7" s="36"/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  <c r="AB7" s="36"/>
      <c r="AC7" s="36"/>
      <c r="AD7" s="36"/>
      <c r="AE7" s="36"/>
      <c r="AF7" s="36"/>
      <c r="AG7" s="36"/>
      <c r="AH7" s="36"/>
      <c r="AI7" s="36"/>
      <c r="AJ7" s="36"/>
      <c r="AK7" s="36"/>
      <c r="AL7" s="36"/>
      <c r="AM7" s="36"/>
      <c r="AN7" s="36"/>
      <c r="AO7" s="36"/>
      <c r="AP7" s="36"/>
      <c r="AQ7" s="36"/>
      <c r="AR7" s="36"/>
      <c r="AS7" s="36"/>
      <c r="AT7" s="36"/>
      <c r="AU7" s="36"/>
      <c r="AV7" s="36"/>
      <c r="AW7" s="36"/>
      <c r="AX7" s="36"/>
      <c r="AY7" s="36"/>
      <c r="AZ7" s="36"/>
      <c r="BA7" s="36"/>
    </row>
    <row r="8" spans="1:53">
      <c r="B8" s="36" t="s">
        <v>31</v>
      </c>
      <c r="C8" s="36"/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</row>
    <row r="9" spans="1:53">
      <c r="B9" s="38" t="s">
        <v>9</v>
      </c>
      <c r="C9" s="38"/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  <c r="AA9" s="38"/>
    </row>
    <row r="10" spans="1:53" s="20" customFormat="1"/>
    <row r="11" spans="1:53">
      <c r="A11" s="19" t="s">
        <v>14</v>
      </c>
      <c r="B11" s="37" t="s">
        <v>32</v>
      </c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</row>
    <row r="13" spans="1:53">
      <c r="B13" s="36"/>
      <c r="C13" s="36"/>
      <c r="D13" s="36"/>
      <c r="E13" s="36"/>
      <c r="F13" s="36"/>
      <c r="G13" s="36"/>
      <c r="H13" s="36"/>
      <c r="I13" s="36"/>
    </row>
  </sheetData>
  <mergeCells count="10">
    <mergeCell ref="B13:I13"/>
    <mergeCell ref="AB7:BA7"/>
    <mergeCell ref="B11:AA11"/>
    <mergeCell ref="B2:AA2"/>
    <mergeCell ref="B3:S3"/>
    <mergeCell ref="B7:AA7"/>
    <mergeCell ref="B8:S8"/>
    <mergeCell ref="B9:AA9"/>
    <mergeCell ref="B5:AA5"/>
    <mergeCell ref="B4:S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Base Model</vt:lpstr>
      <vt:lpstr>Random vs Strategic Model</vt:lpstr>
      <vt:lpstr>K-S</vt:lpstr>
      <vt:lpstr>Gains - Lift</vt:lpstr>
      <vt:lpstr>Summary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arham lodha</dc:creator>
  <cp:lastModifiedBy>arham lodha</cp:lastModifiedBy>
  <dcterms:created xsi:type="dcterms:W3CDTF">2022-08-24T17:24:49Z</dcterms:created>
  <dcterms:modified xsi:type="dcterms:W3CDTF">2022-09-22T16:10:20Z</dcterms:modified>
</cp:coreProperties>
</file>