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ay_\Downloads\Folder to be synced to github\Finance\"/>
    </mc:Choice>
  </mc:AlternateContent>
  <xr:revisionPtr revIDLastSave="0" documentId="13_ncr:20001_{B62407F3-28EA-4EB4-9D95-C9E37B9438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<sst xmlns="http://schemas.openxmlformats.org/spreadsheetml/2006/main" count="111" uniqueCount="101">
  <si>
    <t>Company Name</t>
  </si>
  <si>
    <t>Weight</t>
  </si>
  <si>
    <t>CMP</t>
  </si>
  <si>
    <t>Price Change</t>
  </si>
  <si>
    <t>Market Cap (Cr)</t>
  </si>
  <si>
    <t>52W HIGH</t>
  </si>
  <si>
    <t>52W LOW</t>
  </si>
  <si>
    <t>ROE</t>
  </si>
  <si>
    <t>P/E</t>
  </si>
  <si>
    <t>P/B</t>
  </si>
  <si>
    <t>EBITDA (Cr)</t>
  </si>
  <si>
    <r>
      <rPr>
        <b/>
        <u/>
        <sz val="10"/>
        <rFont val="Arial"/>
      </rPr>
      <t>ICICIBANK</t>
    </r>
  </si>
  <si>
    <t>-16.60 (-1.32%)</t>
  </si>
  <si>
    <r>
      <rPr>
        <b/>
        <u/>
        <sz val="10"/>
        <rFont val="Arial"/>
      </rPr>
      <t>HDFCBANK</t>
    </r>
  </si>
  <si>
    <t>-24.35 (-1.45%)</t>
  </si>
  <si>
    <r>
      <rPr>
        <b/>
        <u/>
        <sz val="10"/>
        <rFont val="Arial"/>
      </rPr>
      <t>TCS</t>
    </r>
  </si>
  <si>
    <r>
      <rPr>
        <b/>
        <u/>
        <sz val="10"/>
        <rFont val="Arial"/>
      </rPr>
      <t>KOTAKBANK</t>
    </r>
  </si>
  <si>
    <t>-13.80 (-0.76%)</t>
  </si>
  <si>
    <r>
      <rPr>
        <b/>
        <u/>
        <sz val="10"/>
        <rFont val="Arial"/>
      </rPr>
      <t>ITC</t>
    </r>
  </si>
  <si>
    <t>-9.20 (-1.79%)</t>
  </si>
  <si>
    <r>
      <rPr>
        <b/>
        <u/>
        <sz val="10"/>
        <rFont val="Arial"/>
      </rPr>
      <t>LT</t>
    </r>
  </si>
  <si>
    <t>-3.70 (-0.11%)</t>
  </si>
  <si>
    <r>
      <rPr>
        <b/>
        <u/>
        <sz val="10"/>
        <rFont val="Arial"/>
      </rPr>
      <t>HINDUNILVR</t>
    </r>
  </si>
  <si>
    <t>-44.60 (-1.54%)</t>
  </si>
  <si>
    <r>
      <rPr>
        <b/>
        <u/>
        <sz val="10"/>
        <rFont val="Arial"/>
      </rPr>
      <t>SBIN</t>
    </r>
  </si>
  <si>
    <r>
      <rPr>
        <b/>
        <u/>
        <sz val="10"/>
        <rFont val="Arial"/>
      </rPr>
      <t>BAJFINANCE</t>
    </r>
  </si>
  <si>
    <t>-222.50 (-2.99%)</t>
  </si>
  <si>
    <r>
      <rPr>
        <b/>
        <u/>
        <sz val="10"/>
        <rFont val="Arial"/>
      </rPr>
      <t>BHARTIARTL</t>
    </r>
  </si>
  <si>
    <t>-32.55 (-1.95%)</t>
  </si>
  <si>
    <r>
      <rPr>
        <b/>
        <u/>
        <sz val="10"/>
        <rFont val="Arial"/>
      </rPr>
      <t>ASIANPAINT</t>
    </r>
  </si>
  <si>
    <t>-76.80 (-2.44%)</t>
  </si>
  <si>
    <r>
      <rPr>
        <b/>
        <u/>
        <sz val="10"/>
        <rFont val="Arial"/>
      </rPr>
      <t>TATASTEEL</t>
    </r>
  </si>
  <si>
    <t>-0.23 (-0.14%)</t>
  </si>
  <si>
    <r>
      <rPr>
        <b/>
        <u/>
        <sz val="10"/>
        <rFont val="Arial"/>
      </rPr>
      <t>SUNPHARMA</t>
    </r>
  </si>
  <si>
    <t>-0.80 (-0.04%)</t>
  </si>
  <si>
    <r>
      <rPr>
        <b/>
        <u/>
        <sz val="10"/>
        <rFont val="Arial"/>
      </rPr>
      <t>TATAMOTORS</t>
    </r>
  </si>
  <si>
    <r>
      <rPr>
        <b/>
        <u/>
        <sz val="10"/>
        <rFont val="Arial"/>
      </rPr>
      <t>JSWSTEEL</t>
    </r>
  </si>
  <si>
    <t>-5.35 (-0.51%)</t>
  </si>
  <si>
    <r>
      <rPr>
        <b/>
        <u/>
        <sz val="10"/>
        <rFont val="Arial"/>
      </rPr>
      <t>HCLTECH</t>
    </r>
  </si>
  <si>
    <t>-1.95 (-0.11%)</t>
  </si>
  <si>
    <r>
      <rPr>
        <b/>
        <u/>
        <sz val="10"/>
        <rFont val="Arial"/>
      </rPr>
      <t>MARUTI</t>
    </r>
  </si>
  <si>
    <t>-41.60 (-0.33%)</t>
  </si>
  <si>
    <r>
      <rPr>
        <b/>
        <u/>
        <sz val="10"/>
        <rFont val="Arial"/>
      </rPr>
      <t>BAJAJFINSV</t>
    </r>
  </si>
  <si>
    <t>-28.85 (-1.51%)</t>
  </si>
  <si>
    <r>
      <rPr>
        <b/>
        <u/>
        <sz val="10"/>
        <rFont val="Arial"/>
      </rPr>
      <t>M&amp;M</t>
    </r>
  </si>
  <si>
    <t>-112.40 (-3.59%)</t>
  </si>
  <si>
    <r>
      <rPr>
        <b/>
        <u/>
        <sz val="10"/>
        <rFont val="Arial"/>
      </rPr>
      <t>AXISBANK</t>
    </r>
  </si>
  <si>
    <r>
      <rPr>
        <b/>
        <u/>
        <sz val="10"/>
        <rFont val="Arial"/>
      </rPr>
      <t>TITAN</t>
    </r>
  </si>
  <si>
    <t>-4.85 (-0.13%)</t>
  </si>
  <si>
    <r>
      <rPr>
        <b/>
        <u/>
        <sz val="10"/>
        <rFont val="Arial"/>
      </rPr>
      <t>ULTRACEMCO</t>
    </r>
  </si>
  <si>
    <t>-274.55 (-2.34%)</t>
  </si>
  <si>
    <r>
      <rPr>
        <b/>
        <u/>
        <sz val="10"/>
        <rFont val="Arial"/>
      </rPr>
      <t>TECHM</t>
    </r>
  </si>
  <si>
    <r>
      <rPr>
        <b/>
        <u/>
        <sz val="10"/>
        <rFont val="Arial"/>
      </rPr>
      <t>POWERGRID</t>
    </r>
  </si>
  <si>
    <t>-5.30 (-1.54%)</t>
  </si>
  <si>
    <r>
      <rPr>
        <b/>
        <u/>
        <sz val="10"/>
        <rFont val="Arial"/>
      </rPr>
      <t>ADANIPORTS</t>
    </r>
  </si>
  <si>
    <t>-11.50 (-0.81%)</t>
  </si>
  <si>
    <r>
      <rPr>
        <b/>
        <u/>
        <sz val="10"/>
        <rFont val="Arial"/>
      </rPr>
      <t>WIPRO</t>
    </r>
  </si>
  <si>
    <r>
      <rPr>
        <b/>
        <u/>
        <sz val="10"/>
        <rFont val="Arial"/>
      </rPr>
      <t>HINDALCO</t>
    </r>
  </si>
  <si>
    <r>
      <rPr>
        <b/>
        <u/>
        <sz val="10"/>
        <rFont val="Arial"/>
      </rPr>
      <t>NTPC</t>
    </r>
  </si>
  <si>
    <t>-4.90 (-1.13%)</t>
  </si>
  <si>
    <r>
      <rPr>
        <b/>
        <u/>
        <sz val="10"/>
        <rFont val="Arial"/>
      </rPr>
      <t>NESTLEIND</t>
    </r>
  </si>
  <si>
    <t>-76.70 (-2.87%)</t>
  </si>
  <si>
    <r>
      <rPr>
        <b/>
        <u/>
        <sz val="10"/>
        <rFont val="Arial"/>
      </rPr>
      <t>ONGC</t>
    </r>
  </si>
  <si>
    <r>
      <rPr>
        <b/>
        <u/>
        <sz val="10"/>
        <rFont val="Arial"/>
      </rPr>
      <t>GRASIM</t>
    </r>
  </si>
  <si>
    <t>-21.05 (-0.76%)</t>
  </si>
  <si>
    <r>
      <rPr>
        <b/>
        <u/>
        <sz val="10"/>
        <rFont val="Arial"/>
      </rPr>
      <t>INDUSINDBK</t>
    </r>
  </si>
  <si>
    <t>-4.90 (-0.35%)</t>
  </si>
  <si>
    <r>
      <rPr>
        <b/>
        <u/>
        <sz val="10"/>
        <rFont val="Arial"/>
      </rPr>
      <t>DIVISLAB</t>
    </r>
  </si>
  <si>
    <t>-4.75 (-0.09%)</t>
  </si>
  <si>
    <r>
      <rPr>
        <b/>
        <u/>
        <sz val="10"/>
        <rFont val="Arial"/>
      </rPr>
      <t>TATACONSUM</t>
    </r>
  </si>
  <si>
    <t>-22.35 (-1.94%)</t>
  </si>
  <si>
    <r>
      <rPr>
        <b/>
        <u/>
        <sz val="10"/>
        <rFont val="Arial"/>
      </rPr>
      <t>CIPLA</t>
    </r>
  </si>
  <si>
    <t>-33.25 (-2.01%)</t>
  </si>
  <si>
    <r>
      <rPr>
        <b/>
        <u/>
        <sz val="10"/>
        <rFont val="Arial"/>
      </rPr>
      <t>HDFCLIFE</t>
    </r>
  </si>
  <si>
    <r>
      <rPr>
        <b/>
        <u/>
        <sz val="10"/>
        <rFont val="Arial"/>
      </rPr>
      <t>COALINDIA</t>
    </r>
  </si>
  <si>
    <t>-5.15 (-1.03%)</t>
  </si>
  <si>
    <r>
      <rPr>
        <b/>
        <u/>
        <sz val="10"/>
        <rFont val="Arial"/>
      </rPr>
      <t>BAJAJ-AUTO</t>
    </r>
  </si>
  <si>
    <t>-32.05 (-0.27%)</t>
  </si>
  <si>
    <r>
      <rPr>
        <b/>
        <u/>
        <sz val="10"/>
        <rFont val="Arial"/>
      </rPr>
      <t>APOLLOHOSP</t>
    </r>
  </si>
  <si>
    <t>-132.35 (-1.92%)</t>
  </si>
  <si>
    <r>
      <rPr>
        <b/>
        <u/>
        <sz val="10"/>
        <rFont val="Arial"/>
      </rPr>
      <t>DRREDDY</t>
    </r>
  </si>
  <si>
    <t>-102.40 (-1.52%)</t>
  </si>
  <si>
    <r>
      <rPr>
        <b/>
        <u/>
        <sz val="10"/>
        <rFont val="Arial"/>
      </rPr>
      <t>SBILIFE</t>
    </r>
  </si>
  <si>
    <t>-7.45 (-0.41%)</t>
  </si>
  <si>
    <r>
      <rPr>
        <b/>
        <u/>
        <sz val="10"/>
        <rFont val="Arial"/>
      </rPr>
      <t>UPL</t>
    </r>
  </si>
  <si>
    <t>-6.15 (-1.02%)</t>
  </si>
  <si>
    <r>
      <rPr>
        <b/>
        <u/>
        <sz val="10"/>
        <rFont val="Arial"/>
      </rPr>
      <t>EICHERMOT</t>
    </r>
  </si>
  <si>
    <t>-75.70 (-1.58%)</t>
  </si>
  <si>
    <r>
      <rPr>
        <b/>
        <u/>
        <sz val="10"/>
        <rFont val="Arial"/>
      </rPr>
      <t>BPCL</t>
    </r>
  </si>
  <si>
    <t>-8.60 (-2.47%)</t>
  </si>
  <si>
    <r>
      <rPr>
        <b/>
        <u/>
        <sz val="10"/>
        <rFont val="Arial"/>
      </rPr>
      <t>SHREECEM</t>
    </r>
  </si>
  <si>
    <t>-225.00 (-0.86%)</t>
  </si>
  <si>
    <r>
      <rPr>
        <b/>
        <u/>
        <sz val="10"/>
        <rFont val="Arial"/>
      </rPr>
      <t>HEROMOTOCO</t>
    </r>
  </si>
  <si>
    <t>-141.90 (-2.51%)</t>
  </si>
  <si>
    <r>
      <rPr>
        <b/>
        <u/>
        <sz val="10"/>
        <rFont val="Arial"/>
      </rPr>
      <t>HDFCBANK</t>
    </r>
  </si>
  <si>
    <r>
      <rPr>
        <b/>
        <u/>
        <sz val="10"/>
        <rFont val="Arial"/>
      </rPr>
      <t>INFY</t>
    </r>
  </si>
  <si>
    <r>
      <rPr>
        <b/>
        <u/>
        <sz val="10"/>
        <rFont val="Arial"/>
      </rPr>
      <t>RELIANCE</t>
    </r>
  </si>
  <si>
    <t>-40.90 (-1.45%)</t>
  </si>
  <si>
    <r>
      <rPr>
        <b/>
        <u/>
        <sz val="10"/>
        <rFont val="Arial"/>
      </rPr>
      <t>BRITANNIA</t>
    </r>
  </si>
  <si>
    <t>-125.75 (-1.99%)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</si>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</sst>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b/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quitypandit.com/share-price/SUNPHARMA" TargetMode="External"/><Relationship Id="rId18" Type="http://schemas.openxmlformats.org/officeDocument/2006/relationships/hyperlink" Target="https://equitypandit.com/share-price/BAJAJFINSV" TargetMode="External"/><Relationship Id="rId26" Type="http://schemas.openxmlformats.org/officeDocument/2006/relationships/hyperlink" Target="https://equitypandit.com/share-price/WIPRO" TargetMode="External"/><Relationship Id="rId39" Type="http://schemas.openxmlformats.org/officeDocument/2006/relationships/hyperlink" Target="https://equitypandit.com/share-price/APOLLOHOSP" TargetMode="External"/><Relationship Id="rId21" Type="http://schemas.openxmlformats.org/officeDocument/2006/relationships/hyperlink" Target="https://equitypandit.com/share-price/TITAN" TargetMode="External"/><Relationship Id="rId34" Type="http://schemas.openxmlformats.org/officeDocument/2006/relationships/hyperlink" Target="https://equitypandit.com/share-price/TATACONSUM" TargetMode="External"/><Relationship Id="rId42" Type="http://schemas.openxmlformats.org/officeDocument/2006/relationships/hyperlink" Target="https://equitypandit.com/share-price/UPL" TargetMode="External"/><Relationship Id="rId47" Type="http://schemas.openxmlformats.org/officeDocument/2006/relationships/hyperlink" Target="https://equitypandit.com/share-price/HDFCBANK" TargetMode="External"/><Relationship Id="rId50" Type="http://schemas.openxmlformats.org/officeDocument/2006/relationships/hyperlink" Target="https://equitypandit.com/share-price/BRITANNIA" TargetMode="External"/><Relationship Id="rId7" Type="http://schemas.openxmlformats.org/officeDocument/2006/relationships/hyperlink" Target="https://equitypandit.com/share-price/HINDUNILVR" TargetMode="External"/><Relationship Id="rId2" Type="http://schemas.openxmlformats.org/officeDocument/2006/relationships/hyperlink" Target="https://equitypandit.com/share-price/HDFCBANK" TargetMode="External"/><Relationship Id="rId16" Type="http://schemas.openxmlformats.org/officeDocument/2006/relationships/hyperlink" Target="https://equitypandit.com/share-price/HCLTECH" TargetMode="External"/><Relationship Id="rId29" Type="http://schemas.openxmlformats.org/officeDocument/2006/relationships/hyperlink" Target="https://equitypandit.com/share-price/NESTLEIND" TargetMode="External"/><Relationship Id="rId11" Type="http://schemas.openxmlformats.org/officeDocument/2006/relationships/hyperlink" Target="https://equitypandit.com/share-price/ASIANPAINT" TargetMode="External"/><Relationship Id="rId24" Type="http://schemas.openxmlformats.org/officeDocument/2006/relationships/hyperlink" Target="https://equitypandit.com/share-price/POWERGRID" TargetMode="External"/><Relationship Id="rId32" Type="http://schemas.openxmlformats.org/officeDocument/2006/relationships/hyperlink" Target="https://equitypandit.com/share-price/INDUSINDBK" TargetMode="External"/><Relationship Id="rId37" Type="http://schemas.openxmlformats.org/officeDocument/2006/relationships/hyperlink" Target="https://equitypandit.com/share-price/COALINDIA" TargetMode="External"/><Relationship Id="rId40" Type="http://schemas.openxmlformats.org/officeDocument/2006/relationships/hyperlink" Target="https://equitypandit.com/share-price/DRREDDY" TargetMode="External"/><Relationship Id="rId45" Type="http://schemas.openxmlformats.org/officeDocument/2006/relationships/hyperlink" Target="https://equitypandit.com/share-price/SHREECEM" TargetMode="External"/><Relationship Id="rId5" Type="http://schemas.openxmlformats.org/officeDocument/2006/relationships/hyperlink" Target="https://equitypandit.com/share-price/ITC" TargetMode="External"/><Relationship Id="rId15" Type="http://schemas.openxmlformats.org/officeDocument/2006/relationships/hyperlink" Target="https://equitypandit.com/share-price/JSWSTEEL" TargetMode="External"/><Relationship Id="rId23" Type="http://schemas.openxmlformats.org/officeDocument/2006/relationships/hyperlink" Target="https://equitypandit.com/share-price/TECHM" TargetMode="External"/><Relationship Id="rId28" Type="http://schemas.openxmlformats.org/officeDocument/2006/relationships/hyperlink" Target="https://equitypandit.com/share-price/NTPC" TargetMode="External"/><Relationship Id="rId36" Type="http://schemas.openxmlformats.org/officeDocument/2006/relationships/hyperlink" Target="https://equitypandit.com/share-price/HDFCLIFE" TargetMode="External"/><Relationship Id="rId49" Type="http://schemas.openxmlformats.org/officeDocument/2006/relationships/hyperlink" Target="https://equitypandit.com/share-price/RELIANCE" TargetMode="External"/><Relationship Id="rId10" Type="http://schemas.openxmlformats.org/officeDocument/2006/relationships/hyperlink" Target="https://equitypandit.com/share-price/BHARTIARTL" TargetMode="External"/><Relationship Id="rId19" Type="http://schemas.openxmlformats.org/officeDocument/2006/relationships/hyperlink" Target="https://equitypandit.com/share-price/M&amp;M" TargetMode="External"/><Relationship Id="rId31" Type="http://schemas.openxmlformats.org/officeDocument/2006/relationships/hyperlink" Target="https://equitypandit.com/share-price/GRASIM" TargetMode="External"/><Relationship Id="rId44" Type="http://schemas.openxmlformats.org/officeDocument/2006/relationships/hyperlink" Target="https://equitypandit.com/share-price/BPCL" TargetMode="External"/><Relationship Id="rId4" Type="http://schemas.openxmlformats.org/officeDocument/2006/relationships/hyperlink" Target="https://equitypandit.com/share-price/KOTAKBANK" TargetMode="External"/><Relationship Id="rId9" Type="http://schemas.openxmlformats.org/officeDocument/2006/relationships/hyperlink" Target="https://equitypandit.com/share-price/BAJFINANCE" TargetMode="External"/><Relationship Id="rId14" Type="http://schemas.openxmlformats.org/officeDocument/2006/relationships/hyperlink" Target="https://equitypandit.com/share-price/TATAMOTORS" TargetMode="External"/><Relationship Id="rId22" Type="http://schemas.openxmlformats.org/officeDocument/2006/relationships/hyperlink" Target="https://equitypandit.com/share-price/ULTRACEMCO" TargetMode="External"/><Relationship Id="rId27" Type="http://schemas.openxmlformats.org/officeDocument/2006/relationships/hyperlink" Target="https://equitypandit.com/share-price/HINDALCO" TargetMode="External"/><Relationship Id="rId30" Type="http://schemas.openxmlformats.org/officeDocument/2006/relationships/hyperlink" Target="https://equitypandit.com/share-price/ONGC" TargetMode="External"/><Relationship Id="rId35" Type="http://schemas.openxmlformats.org/officeDocument/2006/relationships/hyperlink" Target="https://equitypandit.com/share-price/CIPLA" TargetMode="External"/><Relationship Id="rId43" Type="http://schemas.openxmlformats.org/officeDocument/2006/relationships/hyperlink" Target="https://equitypandit.com/share-price/EICHERMOT" TargetMode="External"/><Relationship Id="rId48" Type="http://schemas.openxmlformats.org/officeDocument/2006/relationships/hyperlink" Target="https://equitypandit.com/share-price/INFY" TargetMode="External"/><Relationship Id="rId8" Type="http://schemas.openxmlformats.org/officeDocument/2006/relationships/hyperlink" Target="https://equitypandit.com/share-price/SBIN" TargetMode="External"/><Relationship Id="rId3" Type="http://schemas.openxmlformats.org/officeDocument/2006/relationships/hyperlink" Target="https://equitypandit.com/share-price/TCS" TargetMode="External"/><Relationship Id="rId12" Type="http://schemas.openxmlformats.org/officeDocument/2006/relationships/hyperlink" Target="https://equitypandit.com/share-price/TATASTEEL" TargetMode="External"/><Relationship Id="rId17" Type="http://schemas.openxmlformats.org/officeDocument/2006/relationships/hyperlink" Target="https://equitypandit.com/share-price/MARUTI" TargetMode="External"/><Relationship Id="rId25" Type="http://schemas.openxmlformats.org/officeDocument/2006/relationships/hyperlink" Target="https://equitypandit.com/share-price/ADANIPORTS" TargetMode="External"/><Relationship Id="rId33" Type="http://schemas.openxmlformats.org/officeDocument/2006/relationships/hyperlink" Target="https://equitypandit.com/share-price/DIVISLAB" TargetMode="External"/><Relationship Id="rId38" Type="http://schemas.openxmlformats.org/officeDocument/2006/relationships/hyperlink" Target="https://equitypandit.com/share-price/BAJAJ-AUTO" TargetMode="External"/><Relationship Id="rId46" Type="http://schemas.openxmlformats.org/officeDocument/2006/relationships/hyperlink" Target="https://equitypandit.com/share-price/HEROMOTOCO" TargetMode="External"/><Relationship Id="rId20" Type="http://schemas.openxmlformats.org/officeDocument/2006/relationships/hyperlink" Target="https://equitypandit.com/share-price/AXISBANK" TargetMode="External"/><Relationship Id="rId41" Type="http://schemas.openxmlformats.org/officeDocument/2006/relationships/hyperlink" Target="https://equitypandit.com/share-price/SBILIFE" TargetMode="External"/><Relationship Id="rId1" Type="http://schemas.openxmlformats.org/officeDocument/2006/relationships/hyperlink" Target="https://equitypandit.com/share-price/ICICIBANK" TargetMode="External"/><Relationship Id="rId6" Type="http://schemas.openxmlformats.org/officeDocument/2006/relationships/hyperlink" Target="https://equitypandit.com/share-price/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2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1" max="1" width="45.5703125" customWidth="1"/>
  </cols>
  <sheetData>
    <row r="1" spans="1:11" x14ac:dyDescent="0.2">
      <c r="A1" s="1" t="str">
        <f ca="1">IFERROR(__xludf.DUMMYFUNCTION("IMPORTHTML(""https://www.equitypandit.com/list/nifty-50-companies"",""table"",0)"),"Company Name")</f>
        <v>Company Name</v>
      </c>
      <c r="B1" s="1" t="str">
        <f ca="1">IFERROR(__xludf.DUMMYFUNCTION("""COMPUTED_VALUE"""),"Weight")</f>
        <v>Weight</v>
      </c>
      <c r="C1" s="1" t="str">
        <f ca="1">IFERROR(__xludf.DUMMYFUNCTION("""COMPUTED_VALUE"""),"CMP")</f>
        <v>CMP</v>
      </c>
      <c r="D1" s="1" t="str">
        <f ca="1">IFERROR(__xludf.DUMMYFUNCTION("""COMPUTED_VALUE"""),"Price Change")</f>
        <v>Price Change</v>
      </c>
      <c r="E1" s="1" t="str">
        <f ca="1">IFERROR(__xludf.DUMMYFUNCTION("""COMPUTED_VALUE"""),"Market Cap (Cr)")</f>
        <v>Market Cap (Cr)</v>
      </c>
      <c r="F1" s="1" t="str">
        <f ca="1">IFERROR(__xludf.DUMMYFUNCTION("""COMPUTED_VALUE"""),"52W HIGH")</f>
        <v>52W HIGH</v>
      </c>
      <c r="G1" s="1" t="str">
        <f ca="1">IFERROR(__xludf.DUMMYFUNCTION("""COMPUTED_VALUE"""),"52W LOW")</f>
        <v>52W LOW</v>
      </c>
      <c r="H1" s="1" t="str">
        <f ca="1">IFERROR(__xludf.DUMMYFUNCTION("""COMPUTED_VALUE"""),"ROE")</f>
        <v>ROE</v>
      </c>
      <c r="I1" s="1" t="str">
        <f ca="1">IFERROR(__xludf.DUMMYFUNCTION("""COMPUTED_VALUE"""),"P/E")</f>
        <v>P/E</v>
      </c>
      <c r="J1" s="1" t="str">
        <f ca="1">IFERROR(__xludf.DUMMYFUNCTION("""COMPUTED_VALUE"""),"P/B")</f>
        <v>P/B</v>
      </c>
      <c r="K1" s="1" t="str">
        <f ca="1">IFERROR(__xludf.DUMMYFUNCTION("""COMPUTED_VALUE"""),"EBITDA (Cr)")</f>
        <v>EBITDA (Cr)</v>
      </c>
    </row>
    <row r="2" spans="1:1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s="3" t="s">
        <v>11</v>
      </c>
      <c r="B3" s="4">
        <v>6.9000000000000006E-2</v>
      </c>
      <c r="C3" s="1">
        <v>1239.75</v>
      </c>
      <c r="D3" s="1" t="s">
        <v>12</v>
      </c>
      <c r="E3" s="1">
        <v>873581.01</v>
      </c>
      <c r="F3" s="1">
        <v>1362.35</v>
      </c>
      <c r="G3" s="1">
        <v>899</v>
      </c>
      <c r="H3" s="1">
        <v>18.89</v>
      </c>
      <c r="I3" s="1">
        <v>20.64</v>
      </c>
      <c r="J3" s="1">
        <v>3.5</v>
      </c>
      <c r="K3" s="1">
        <v>34134.53</v>
      </c>
    </row>
    <row r="4" spans="1:11" x14ac:dyDescent="0.2">
      <c r="A4" s="3" t="s">
        <v>13</v>
      </c>
      <c r="B4" s="4">
        <v>8.1000000000000003E-2</v>
      </c>
      <c r="C4" s="1">
        <v>1657.65</v>
      </c>
      <c r="D4" s="1" t="s">
        <v>14</v>
      </c>
      <c r="E4" s="1">
        <v>1264915.97</v>
      </c>
      <c r="F4" s="1">
        <v>1794</v>
      </c>
      <c r="G4" s="1">
        <v>1363.55</v>
      </c>
      <c r="H4" s="1">
        <v>16.88</v>
      </c>
      <c r="I4" s="1">
        <v>19.440000000000001</v>
      </c>
      <c r="J4" s="1">
        <v>2.77</v>
      </c>
      <c r="K4" s="1">
        <v>64477.58</v>
      </c>
    </row>
    <row r="5" spans="1:11" x14ac:dyDescent="0.2">
      <c r="A5" s="3" t="s">
        <v>15</v>
      </c>
      <c r="B5" s="4">
        <v>4.9099999999999998E-2</v>
      </c>
      <c r="C5" s="1">
        <v>4252.25</v>
      </c>
      <c r="D5" s="1" t="s">
        <v>100</v>
      </c>
      <c r="E5" s="1">
        <v>1538501.26</v>
      </c>
      <c r="F5" s="1">
        <v>4592.25</v>
      </c>
      <c r="G5" s="1">
        <v>3311</v>
      </c>
      <c r="H5" s="1">
        <v>59.6</v>
      </c>
      <c r="I5" s="1">
        <v>33.479999999999997</v>
      </c>
      <c r="J5" s="1">
        <v>21.42</v>
      </c>
      <c r="K5" s="1">
        <v>16991</v>
      </c>
    </row>
    <row r="6" spans="1:11" x14ac:dyDescent="0.2">
      <c r="A6" s="3" t="s">
        <v>16</v>
      </c>
      <c r="B6" s="4">
        <v>3.5099999999999999E-2</v>
      </c>
      <c r="C6" s="1">
        <v>1809</v>
      </c>
      <c r="D6" s="1" t="s">
        <v>17</v>
      </c>
      <c r="E6" s="1">
        <v>359658.89</v>
      </c>
      <c r="F6" s="1">
        <v>1942</v>
      </c>
      <c r="G6" s="1">
        <v>1543.85</v>
      </c>
      <c r="H6" s="1">
        <v>15.29</v>
      </c>
      <c r="I6" s="1">
        <v>25.88</v>
      </c>
      <c r="J6" s="1">
        <v>3.72</v>
      </c>
      <c r="K6" s="1">
        <v>14098.29</v>
      </c>
    </row>
    <row r="7" spans="1:11" x14ac:dyDescent="0.2">
      <c r="A7" s="3" t="s">
        <v>18</v>
      </c>
      <c r="B7" s="4">
        <v>3.0300000000000001E-2</v>
      </c>
      <c r="C7" s="1">
        <v>503.55</v>
      </c>
      <c r="D7" s="1" t="s">
        <v>19</v>
      </c>
      <c r="E7" s="1">
        <v>629820.13</v>
      </c>
      <c r="F7" s="1">
        <v>528.5</v>
      </c>
      <c r="G7" s="1">
        <v>399.35</v>
      </c>
      <c r="H7" s="1">
        <v>29.21</v>
      </c>
      <c r="I7" s="1">
        <v>30.79</v>
      </c>
      <c r="J7" s="1">
        <v>8.7200000000000006</v>
      </c>
      <c r="K7" s="1">
        <v>6992.7</v>
      </c>
    </row>
    <row r="8" spans="1:11" x14ac:dyDescent="0.2">
      <c r="A8" s="3" t="s">
        <v>20</v>
      </c>
      <c r="B8" s="4">
        <v>2.7400000000000001E-2</v>
      </c>
      <c r="C8" s="1">
        <v>3493.95</v>
      </c>
      <c r="D8" s="1" t="s">
        <v>21</v>
      </c>
      <c r="E8" s="1">
        <v>480416.34</v>
      </c>
      <c r="F8" s="1">
        <v>3919.9</v>
      </c>
      <c r="G8" s="1">
        <v>2856.15</v>
      </c>
      <c r="H8" s="1">
        <v>13.69</v>
      </c>
      <c r="I8" s="1">
        <v>46</v>
      </c>
      <c r="J8" s="1">
        <v>7.45</v>
      </c>
      <c r="K8" s="1">
        <v>4432.33</v>
      </c>
    </row>
    <row r="9" spans="1:11" x14ac:dyDescent="0.2">
      <c r="A9" s="3" t="s">
        <v>22</v>
      </c>
      <c r="B9" s="4">
        <v>2.6700000000000002E-2</v>
      </c>
      <c r="C9" s="1">
        <v>2848.75</v>
      </c>
      <c r="D9" s="1" t="s">
        <v>23</v>
      </c>
      <c r="E9" s="1">
        <v>669339.81000000006</v>
      </c>
      <c r="F9" s="1">
        <v>3035</v>
      </c>
      <c r="G9" s="1">
        <v>2172.0500000000002</v>
      </c>
      <c r="H9" s="1">
        <v>19.989999999999998</v>
      </c>
      <c r="I9" s="1">
        <v>65.28</v>
      </c>
      <c r="J9" s="1">
        <v>13.13</v>
      </c>
      <c r="K9" s="1">
        <v>3814</v>
      </c>
    </row>
    <row r="10" spans="1:11" x14ac:dyDescent="0.2">
      <c r="A10" s="3" t="s">
        <v>24</v>
      </c>
      <c r="B10" s="4">
        <v>2.5399999999999999E-2</v>
      </c>
      <c r="C10" s="1">
        <v>796.65</v>
      </c>
      <c r="D10" s="1" t="s">
        <v>100</v>
      </c>
      <c r="E10" s="1">
        <v>710979.21</v>
      </c>
      <c r="F10" s="1">
        <v>912</v>
      </c>
      <c r="G10" s="1">
        <v>543.20000000000005</v>
      </c>
      <c r="H10" s="1">
        <v>18.809999999999999</v>
      </c>
      <c r="I10" s="1">
        <v>10.7</v>
      </c>
      <c r="J10" s="1">
        <v>1.92</v>
      </c>
      <c r="K10" s="1">
        <v>93398.69</v>
      </c>
    </row>
    <row r="11" spans="1:11" x14ac:dyDescent="0.2">
      <c r="A11" s="3" t="s">
        <v>25</v>
      </c>
      <c r="B11" s="4">
        <v>2.3699999999999999E-2</v>
      </c>
      <c r="C11" s="1">
        <v>7211.35</v>
      </c>
      <c r="D11" s="1" t="s">
        <v>26</v>
      </c>
      <c r="E11" s="1">
        <v>446379.91</v>
      </c>
      <c r="F11" s="1">
        <v>8192</v>
      </c>
      <c r="G11" s="1">
        <v>6187.8</v>
      </c>
      <c r="H11" s="1">
        <v>20.48</v>
      </c>
      <c r="I11" s="1">
        <v>34.1</v>
      </c>
      <c r="J11" s="1">
        <v>6.22</v>
      </c>
      <c r="K11" s="1">
        <v>8988.7999999999993</v>
      </c>
    </row>
    <row r="12" spans="1:11" x14ac:dyDescent="0.2">
      <c r="A12" s="3" t="s">
        <v>27</v>
      </c>
      <c r="B12" s="4">
        <v>2.3300000000000001E-2</v>
      </c>
      <c r="C12" s="1">
        <v>1640.9</v>
      </c>
      <c r="D12" s="1" t="s">
        <v>28</v>
      </c>
      <c r="E12" s="1">
        <v>982815.74</v>
      </c>
      <c r="F12" s="1">
        <v>1779</v>
      </c>
      <c r="G12" s="1">
        <v>895.45</v>
      </c>
      <c r="H12" s="1">
        <v>6.54</v>
      </c>
      <c r="I12" s="1">
        <v>157.01</v>
      </c>
      <c r="J12" s="1">
        <v>9.1199999999999992</v>
      </c>
      <c r="K12" s="1">
        <v>14596.9</v>
      </c>
    </row>
    <row r="13" spans="1:11" x14ac:dyDescent="0.2">
      <c r="A13" s="3" t="s">
        <v>29</v>
      </c>
      <c r="B13" s="4">
        <v>1.95E-2</v>
      </c>
      <c r="C13" s="1">
        <v>3072.5</v>
      </c>
      <c r="D13" s="1" t="s">
        <v>30</v>
      </c>
      <c r="E13" s="1">
        <v>294713.52</v>
      </c>
      <c r="F13" s="1">
        <v>3422.95</v>
      </c>
      <c r="G13" s="1">
        <v>2670.1</v>
      </c>
      <c r="H13" s="1">
        <v>31.29</v>
      </c>
      <c r="I13" s="1">
        <v>58.86</v>
      </c>
      <c r="J13" s="1">
        <v>15.99</v>
      </c>
      <c r="K13" s="1">
        <v>1817.57</v>
      </c>
    </row>
    <row r="14" spans="1:11" x14ac:dyDescent="0.2">
      <c r="A14" s="3" t="s">
        <v>31</v>
      </c>
      <c r="B14" s="4">
        <v>1.37E-2</v>
      </c>
      <c r="C14" s="1">
        <v>166.75</v>
      </c>
      <c r="D14" s="1" t="s">
        <v>32</v>
      </c>
      <c r="E14" s="1">
        <v>208162.82</v>
      </c>
      <c r="F14" s="1">
        <v>184.6</v>
      </c>
      <c r="G14" s="1">
        <v>114.6</v>
      </c>
      <c r="H14" s="1">
        <v>7.79</v>
      </c>
      <c r="I14" s="1">
        <v>12.71</v>
      </c>
      <c r="J14" s="1">
        <v>1.53</v>
      </c>
      <c r="K14" s="1">
        <v>6908.15</v>
      </c>
    </row>
    <row r="15" spans="1:11" x14ac:dyDescent="0.2">
      <c r="A15" s="3" t="s">
        <v>33</v>
      </c>
      <c r="B15" s="4">
        <v>1.34E-2</v>
      </c>
      <c r="C15" s="1">
        <v>1910.05</v>
      </c>
      <c r="D15" s="1" t="s">
        <v>34</v>
      </c>
      <c r="E15" s="1">
        <v>458284.98</v>
      </c>
      <c r="F15" s="1">
        <v>1960.35</v>
      </c>
      <c r="G15" s="1">
        <v>1068.3499999999999</v>
      </c>
      <c r="H15" s="1">
        <v>12.05</v>
      </c>
      <c r="I15" s="1">
        <v>164.7</v>
      </c>
      <c r="J15" s="1">
        <v>19.350000000000001</v>
      </c>
      <c r="K15" s="1">
        <v>842.81</v>
      </c>
    </row>
    <row r="16" spans="1:11" x14ac:dyDescent="0.2">
      <c r="A16" s="3" t="s">
        <v>35</v>
      </c>
      <c r="B16" s="4">
        <v>1.0500000000000001E-2</v>
      </c>
      <c r="C16" s="1">
        <v>930.75</v>
      </c>
      <c r="D16" s="1" t="s">
        <v>100</v>
      </c>
      <c r="E16" s="1">
        <v>342598.29</v>
      </c>
      <c r="F16" s="1">
        <v>1179</v>
      </c>
      <c r="G16" s="1">
        <v>613.70000000000005</v>
      </c>
      <c r="H16" s="1">
        <v>19.5</v>
      </c>
      <c r="I16" s="1">
        <v>49.4</v>
      </c>
      <c r="J16" s="1">
        <v>11.38</v>
      </c>
      <c r="K16" s="1">
        <v>3855</v>
      </c>
    </row>
    <row r="17" spans="1:11" x14ac:dyDescent="0.2">
      <c r="A17" s="3" t="s">
        <v>36</v>
      </c>
      <c r="B17" s="4">
        <v>9.4000000000000004E-3</v>
      </c>
      <c r="C17" s="1">
        <v>1033.75</v>
      </c>
      <c r="D17" s="1" t="s">
        <v>37</v>
      </c>
      <c r="E17" s="1">
        <v>252798.8</v>
      </c>
      <c r="F17" s="1">
        <v>1063</v>
      </c>
      <c r="G17" s="1">
        <v>723</v>
      </c>
      <c r="H17" s="1">
        <v>11.57</v>
      </c>
      <c r="I17" s="1">
        <v>33.4</v>
      </c>
      <c r="J17" s="1">
        <v>3.36</v>
      </c>
      <c r="K17" s="1">
        <v>4670</v>
      </c>
    </row>
    <row r="18" spans="1:11" x14ac:dyDescent="0.2">
      <c r="A18" s="3" t="s">
        <v>38</v>
      </c>
      <c r="B18" s="4">
        <v>1.5299999999999999E-2</v>
      </c>
      <c r="C18" s="1">
        <v>1776.6</v>
      </c>
      <c r="D18" s="1" t="s">
        <v>39</v>
      </c>
      <c r="E18" s="1">
        <v>482109.74</v>
      </c>
      <c r="F18" s="1">
        <v>1828.55</v>
      </c>
      <c r="G18" s="1">
        <v>1208.55</v>
      </c>
      <c r="H18" s="1">
        <v>28.98</v>
      </c>
      <c r="I18" s="1">
        <v>41.7</v>
      </c>
      <c r="J18" s="1">
        <v>12.21</v>
      </c>
      <c r="K18" s="1">
        <v>4018</v>
      </c>
    </row>
    <row r="19" spans="1:11" x14ac:dyDescent="0.2">
      <c r="A19" s="3" t="s">
        <v>40</v>
      </c>
      <c r="B19" s="4">
        <v>1.37E-2</v>
      </c>
      <c r="C19" s="1">
        <v>12605.75</v>
      </c>
      <c r="D19" s="1" t="s">
        <v>41</v>
      </c>
      <c r="E19" s="1">
        <v>396328.02</v>
      </c>
      <c r="F19" s="1">
        <v>13680</v>
      </c>
      <c r="G19" s="1">
        <v>9737.65</v>
      </c>
      <c r="H19" s="1">
        <v>14.39</v>
      </c>
      <c r="I19" s="1">
        <v>27.57</v>
      </c>
      <c r="J19" s="1">
        <v>4.72</v>
      </c>
      <c r="K19" s="1">
        <v>5476.4</v>
      </c>
    </row>
    <row r="20" spans="1:11" x14ac:dyDescent="0.2">
      <c r="A20" s="3" t="s">
        <v>42</v>
      </c>
      <c r="B20" s="4">
        <v>1.2E-2</v>
      </c>
      <c r="C20" s="1">
        <v>1884.55</v>
      </c>
      <c r="D20" s="1" t="s">
        <v>43</v>
      </c>
      <c r="E20" s="1">
        <v>300898.96000000002</v>
      </c>
      <c r="F20" s="1">
        <v>2029.9</v>
      </c>
      <c r="G20" s="1">
        <v>1419.05</v>
      </c>
      <c r="H20" s="1">
        <v>19.8</v>
      </c>
      <c r="I20" s="1">
        <v>214.69</v>
      </c>
      <c r="J20" s="1">
        <v>45.76</v>
      </c>
      <c r="K20" s="1">
        <v>857.33</v>
      </c>
    </row>
    <row r="21" spans="1:11" x14ac:dyDescent="0.2">
      <c r="A21" s="3" t="s">
        <v>44</v>
      </c>
      <c r="B21" s="4">
        <v>1.18E-2</v>
      </c>
      <c r="C21" s="1">
        <v>3017.45</v>
      </c>
      <c r="D21" s="1" t="s">
        <v>45</v>
      </c>
      <c r="E21" s="1">
        <v>375228.61</v>
      </c>
      <c r="F21" s="1">
        <v>3222.1</v>
      </c>
      <c r="G21" s="1">
        <v>1450</v>
      </c>
      <c r="H21" s="1">
        <v>22.41</v>
      </c>
      <c r="I21" s="1">
        <v>35.32</v>
      </c>
      <c r="J21" s="1">
        <v>7.17</v>
      </c>
      <c r="K21" s="1">
        <v>4372.74</v>
      </c>
    </row>
    <row r="22" spans="1:11" x14ac:dyDescent="0.2">
      <c r="A22" s="3" t="s">
        <v>46</v>
      </c>
      <c r="B22" s="4">
        <v>2.5700000000000001E-2</v>
      </c>
      <c r="C22" s="1">
        <v>1178.4000000000001</v>
      </c>
      <c r="D22" s="1" t="s">
        <v>100</v>
      </c>
      <c r="E22" s="1">
        <v>364509.1</v>
      </c>
      <c r="F22" s="1">
        <v>1339.65</v>
      </c>
      <c r="G22" s="1">
        <v>951.4</v>
      </c>
      <c r="H22" s="1">
        <v>17.98</v>
      </c>
      <c r="I22" s="1">
        <v>14.51</v>
      </c>
      <c r="J22" s="1">
        <v>2.31</v>
      </c>
      <c r="K22" s="1">
        <v>24678.46</v>
      </c>
    </row>
    <row r="23" spans="1:11" x14ac:dyDescent="0.2">
      <c r="A23" s="3" t="s">
        <v>47</v>
      </c>
      <c r="B23" s="4">
        <v>1.37E-2</v>
      </c>
      <c r="C23" s="1">
        <v>3670.1</v>
      </c>
      <c r="D23" s="1" t="s">
        <v>48</v>
      </c>
      <c r="E23" s="1">
        <v>325826.40000000002</v>
      </c>
      <c r="F23" s="1">
        <v>3886.95</v>
      </c>
      <c r="G23" s="1">
        <v>3055.65</v>
      </c>
      <c r="H23" s="1">
        <v>26.8</v>
      </c>
      <c r="I23" s="1">
        <v>91.97</v>
      </c>
      <c r="J23" s="1">
        <v>22.5</v>
      </c>
      <c r="K23" s="1">
        <v>1328</v>
      </c>
    </row>
    <row r="24" spans="1:11" x14ac:dyDescent="0.2">
      <c r="A24" s="3" t="s">
        <v>49</v>
      </c>
      <c r="B24" s="4">
        <v>1.0200000000000001E-2</v>
      </c>
      <c r="C24" s="1">
        <v>11450.25</v>
      </c>
      <c r="D24" s="1" t="s">
        <v>50</v>
      </c>
      <c r="E24" s="1">
        <v>330565.65000000002</v>
      </c>
      <c r="F24" s="1">
        <v>12138</v>
      </c>
      <c r="G24" s="1">
        <v>8087.2</v>
      </c>
      <c r="H24" s="1">
        <v>12.27</v>
      </c>
      <c r="I24" s="1">
        <v>47.81</v>
      </c>
      <c r="J24" s="1">
        <v>5.59</v>
      </c>
      <c r="K24" s="1">
        <v>3191.43</v>
      </c>
    </row>
    <row r="25" spans="1:11" x14ac:dyDescent="0.2">
      <c r="A25" s="3" t="s">
        <v>51</v>
      </c>
      <c r="B25" s="4">
        <v>1.0500000000000001E-2</v>
      </c>
      <c r="C25" s="1">
        <v>1616.45</v>
      </c>
      <c r="D25" s="1" t="s">
        <v>100</v>
      </c>
      <c r="E25" s="1">
        <v>158145.31</v>
      </c>
      <c r="F25" s="1">
        <v>1672</v>
      </c>
      <c r="G25" s="1">
        <v>1098.1500000000001</v>
      </c>
      <c r="H25" s="1">
        <v>8.8000000000000007</v>
      </c>
      <c r="I25" s="1">
        <v>72.099999999999994</v>
      </c>
      <c r="J25" s="1">
        <v>6.83</v>
      </c>
      <c r="K25" s="1">
        <v>1074.2</v>
      </c>
    </row>
    <row r="26" spans="1:11" x14ac:dyDescent="0.2">
      <c r="A26" s="3" t="s">
        <v>52</v>
      </c>
      <c r="B26" s="4">
        <v>1.04E-2</v>
      </c>
      <c r="C26" s="1">
        <v>338.85</v>
      </c>
      <c r="D26" s="1" t="s">
        <v>53</v>
      </c>
      <c r="E26" s="1">
        <v>315150.96000000002</v>
      </c>
      <c r="F26" s="1">
        <v>366.25</v>
      </c>
      <c r="G26" s="1">
        <v>193.75</v>
      </c>
      <c r="H26" s="1">
        <v>18.239999999999998</v>
      </c>
      <c r="I26" s="1">
        <v>20.58</v>
      </c>
      <c r="J26" s="1">
        <v>3.63</v>
      </c>
      <c r="K26" s="1">
        <v>9464.2800000000007</v>
      </c>
    </row>
    <row r="27" spans="1:11" x14ac:dyDescent="0.2">
      <c r="A27" s="3" t="s">
        <v>54</v>
      </c>
      <c r="B27" s="4">
        <v>8.2000000000000007E-3</v>
      </c>
      <c r="C27" s="1">
        <v>1413.7</v>
      </c>
      <c r="D27" s="1" t="s">
        <v>55</v>
      </c>
      <c r="E27" s="1">
        <v>305378.84000000003</v>
      </c>
      <c r="F27" s="1">
        <v>1621.4</v>
      </c>
      <c r="G27" s="1">
        <v>754.5</v>
      </c>
      <c r="H27" s="1">
        <v>7.09</v>
      </c>
      <c r="I27" s="1">
        <v>143.9</v>
      </c>
      <c r="J27" s="1">
        <v>10.46</v>
      </c>
      <c r="K27" s="1">
        <v>1918.78</v>
      </c>
    </row>
    <row r="28" spans="1:11" x14ac:dyDescent="0.2">
      <c r="A28" s="3" t="s">
        <v>56</v>
      </c>
      <c r="B28" s="4">
        <v>1.01E-2</v>
      </c>
      <c r="C28" s="1">
        <v>533.54999999999995</v>
      </c>
      <c r="D28" s="1" t="s">
        <v>100</v>
      </c>
      <c r="E28" s="1">
        <v>279120.42</v>
      </c>
      <c r="F28" s="1">
        <v>579.9</v>
      </c>
      <c r="G28" s="1">
        <v>375.05</v>
      </c>
      <c r="H28" s="1">
        <v>15.13</v>
      </c>
      <c r="I28" s="1">
        <v>31.35</v>
      </c>
      <c r="J28" s="1">
        <v>4.83</v>
      </c>
      <c r="K28" s="1">
        <v>3857.1</v>
      </c>
    </row>
    <row r="29" spans="1:11" x14ac:dyDescent="0.2">
      <c r="A29" s="3" t="s">
        <v>57</v>
      </c>
      <c r="B29" s="4">
        <v>9.4000000000000004E-3</v>
      </c>
      <c r="C29" s="1">
        <v>747.9</v>
      </c>
      <c r="D29" s="1" t="s">
        <v>100</v>
      </c>
      <c r="E29" s="1">
        <v>168069.32</v>
      </c>
      <c r="F29" s="1">
        <v>772.65</v>
      </c>
      <c r="G29" s="1">
        <v>448.75</v>
      </c>
      <c r="H29" s="1">
        <v>6.05</v>
      </c>
      <c r="I29" s="1">
        <v>36.99</v>
      </c>
      <c r="J29" s="1">
        <v>2.64</v>
      </c>
      <c r="K29" s="1">
        <v>2903</v>
      </c>
    </row>
    <row r="30" spans="1:11" x14ac:dyDescent="0.2">
      <c r="A30" s="3" t="s">
        <v>58</v>
      </c>
      <c r="B30" s="4">
        <v>9.9000000000000008E-3</v>
      </c>
      <c r="C30" s="1">
        <v>430.45</v>
      </c>
      <c r="D30" s="1" t="s">
        <v>59</v>
      </c>
      <c r="E30" s="1">
        <v>417392.99</v>
      </c>
      <c r="F30" s="1">
        <v>448.45</v>
      </c>
      <c r="G30" s="1">
        <v>227.75</v>
      </c>
      <c r="H30" s="1">
        <v>12.52</v>
      </c>
      <c r="I30" s="1">
        <v>23.28</v>
      </c>
      <c r="J30" s="1">
        <v>2.78</v>
      </c>
      <c r="K30" s="1">
        <v>12476.31</v>
      </c>
    </row>
    <row r="31" spans="1:11" x14ac:dyDescent="0.2">
      <c r="A31" s="3" t="s">
        <v>60</v>
      </c>
      <c r="B31" s="4">
        <v>8.6999999999999994E-3</v>
      </c>
      <c r="C31" s="1">
        <v>2598.15</v>
      </c>
      <c r="D31" s="1" t="s">
        <v>61</v>
      </c>
      <c r="E31" s="1">
        <v>250502.49</v>
      </c>
      <c r="F31" s="1">
        <v>2778</v>
      </c>
      <c r="G31" s="1">
        <v>2277.5</v>
      </c>
      <c r="H31" s="1">
        <v>108.49</v>
      </c>
      <c r="I31" s="1">
        <v>77.41</v>
      </c>
      <c r="J31" s="1">
        <v>75.010000000000005</v>
      </c>
      <c r="K31" s="1">
        <v>1152.45</v>
      </c>
    </row>
    <row r="32" spans="1:11" x14ac:dyDescent="0.2">
      <c r="A32" s="3" t="s">
        <v>62</v>
      </c>
      <c r="B32" s="4">
        <v>7.7999999999999996E-3</v>
      </c>
      <c r="C32" s="1">
        <v>295.25</v>
      </c>
      <c r="D32" s="1" t="s">
        <v>100</v>
      </c>
      <c r="E32" s="1">
        <v>371432.74</v>
      </c>
      <c r="F32" s="1">
        <v>345</v>
      </c>
      <c r="G32" s="1">
        <v>179.9</v>
      </c>
      <c r="H32" s="1">
        <v>14.32</v>
      </c>
      <c r="I32" s="1">
        <v>9.5399999999999991</v>
      </c>
      <c r="J32" s="1">
        <v>1.21</v>
      </c>
      <c r="K32" s="1">
        <v>19034.59</v>
      </c>
    </row>
    <row r="33" spans="1:11" x14ac:dyDescent="0.2">
      <c r="A33" s="3" t="s">
        <v>63</v>
      </c>
      <c r="B33" s="4">
        <v>8.5000000000000006E-3</v>
      </c>
      <c r="C33" s="1">
        <v>2745.1</v>
      </c>
      <c r="D33" s="1" t="s">
        <v>64</v>
      </c>
      <c r="E33" s="1">
        <v>184746.22</v>
      </c>
      <c r="F33" s="1">
        <v>2877.75</v>
      </c>
      <c r="G33" s="1">
        <v>1820.81</v>
      </c>
      <c r="H33" s="1">
        <v>2.7</v>
      </c>
      <c r="I33" s="1">
        <v>150.49</v>
      </c>
      <c r="J33" s="1">
        <v>3.47</v>
      </c>
      <c r="K33" s="1">
        <v>417.23</v>
      </c>
    </row>
    <row r="34" spans="1:11" x14ac:dyDescent="0.2">
      <c r="A34" s="3" t="s">
        <v>65</v>
      </c>
      <c r="B34" s="4">
        <v>8.5000000000000006E-3</v>
      </c>
      <c r="C34" s="1">
        <v>1382.85</v>
      </c>
      <c r="D34" s="1" t="s">
        <v>66</v>
      </c>
      <c r="E34" s="1">
        <v>107723.06</v>
      </c>
      <c r="F34" s="1">
        <v>1694.5</v>
      </c>
      <c r="G34" s="1">
        <v>1329.2</v>
      </c>
      <c r="H34" s="1">
        <v>15.32</v>
      </c>
      <c r="I34" s="1">
        <v>12</v>
      </c>
      <c r="J34" s="1">
        <v>1.73</v>
      </c>
      <c r="K34" s="1">
        <v>10014.99</v>
      </c>
    </row>
    <row r="35" spans="1:11" x14ac:dyDescent="0.2">
      <c r="A35" s="3" t="s">
        <v>67</v>
      </c>
      <c r="B35" s="4">
        <v>7.7000000000000002E-3</v>
      </c>
      <c r="C35" s="1">
        <v>5425.55</v>
      </c>
      <c r="D35" s="1" t="s">
        <v>68</v>
      </c>
      <c r="E35" s="1">
        <v>144031.31</v>
      </c>
      <c r="F35" s="1">
        <v>5582.95</v>
      </c>
      <c r="G35" s="1">
        <v>3295.3</v>
      </c>
      <c r="H35" s="1">
        <v>12.04</v>
      </c>
      <c r="I35" s="1">
        <v>86.66</v>
      </c>
      <c r="J35" s="1">
        <v>10.68</v>
      </c>
      <c r="K35" s="1">
        <v>699</v>
      </c>
    </row>
    <row r="36" spans="1:11" x14ac:dyDescent="0.2">
      <c r="A36" s="3" t="s">
        <v>69</v>
      </c>
      <c r="B36" s="4">
        <v>6.6E-3</v>
      </c>
      <c r="C36" s="1">
        <v>1130.4000000000001</v>
      </c>
      <c r="D36" s="1" t="s">
        <v>70</v>
      </c>
      <c r="E36" s="1">
        <v>111842.18</v>
      </c>
      <c r="F36" s="1">
        <v>1253.42</v>
      </c>
      <c r="G36" s="1">
        <v>846.97</v>
      </c>
      <c r="H36" s="1">
        <v>8.26</v>
      </c>
      <c r="I36" s="1">
        <v>107.59</v>
      </c>
      <c r="J36" s="1">
        <v>6.74</v>
      </c>
      <c r="K36" s="1">
        <v>401.75</v>
      </c>
    </row>
    <row r="37" spans="1:11" x14ac:dyDescent="0.2">
      <c r="A37" s="3" t="s">
        <v>71</v>
      </c>
      <c r="B37" s="4">
        <v>6.7999999999999996E-3</v>
      </c>
      <c r="C37" s="1">
        <v>1623.3</v>
      </c>
      <c r="D37" s="1" t="s">
        <v>72</v>
      </c>
      <c r="E37" s="1">
        <v>131092.35</v>
      </c>
      <c r="F37" s="1">
        <v>1683</v>
      </c>
      <c r="G37" s="1">
        <v>1132</v>
      </c>
      <c r="H37" s="1">
        <v>15.5</v>
      </c>
      <c r="I37" s="1">
        <v>33</v>
      </c>
      <c r="J37" s="1">
        <v>4.68</v>
      </c>
      <c r="K37" s="1">
        <v>1572.38</v>
      </c>
    </row>
    <row r="38" spans="1:11" x14ac:dyDescent="0.2">
      <c r="A38" s="3" t="s">
        <v>73</v>
      </c>
      <c r="B38" s="4">
        <v>7.1999999999999998E-3</v>
      </c>
      <c r="C38" s="1">
        <v>708.8</v>
      </c>
      <c r="D38" s="1" t="s">
        <v>100</v>
      </c>
      <c r="E38" s="1">
        <v>152549.44</v>
      </c>
      <c r="F38" s="1">
        <v>761.2</v>
      </c>
      <c r="G38" s="1">
        <v>511.4</v>
      </c>
      <c r="H38" s="1">
        <v>11.55</v>
      </c>
      <c r="I38" s="1">
        <v>93.52</v>
      </c>
      <c r="J38" s="1">
        <v>9.9499999999999993</v>
      </c>
      <c r="K38" s="1">
        <v>398.1</v>
      </c>
    </row>
    <row r="39" spans="1:11" x14ac:dyDescent="0.2">
      <c r="A39" s="3" t="s">
        <v>74</v>
      </c>
      <c r="B39" s="4">
        <v>5.1000000000000004E-3</v>
      </c>
      <c r="C39" s="1">
        <v>497.2</v>
      </c>
      <c r="D39" s="1" t="s">
        <v>75</v>
      </c>
      <c r="E39" s="1">
        <v>306410.84999999998</v>
      </c>
      <c r="F39" s="1">
        <v>543.54999999999995</v>
      </c>
      <c r="G39" s="1">
        <v>283.05</v>
      </c>
      <c r="H39" s="1">
        <v>92.66</v>
      </c>
      <c r="I39" s="1">
        <v>20.51</v>
      </c>
      <c r="J39" s="1">
        <v>17.68</v>
      </c>
      <c r="K39" s="1">
        <v>132.88</v>
      </c>
    </row>
    <row r="40" spans="1:11" x14ac:dyDescent="0.2">
      <c r="A40" s="3" t="s">
        <v>76</v>
      </c>
      <c r="B40" s="4">
        <v>6.4999999999999997E-3</v>
      </c>
      <c r="C40" s="1">
        <v>11774.4</v>
      </c>
      <c r="D40" s="1" t="s">
        <v>77</v>
      </c>
      <c r="E40" s="1">
        <v>328809.08</v>
      </c>
      <c r="F40" s="1">
        <v>12774</v>
      </c>
      <c r="G40" s="1">
        <v>4925.1000000000004</v>
      </c>
      <c r="H40" s="1">
        <v>29.74</v>
      </c>
      <c r="I40" s="1">
        <v>42.15</v>
      </c>
      <c r="J40" s="1">
        <v>13.23</v>
      </c>
      <c r="K40" s="1">
        <v>2735.2</v>
      </c>
    </row>
    <row r="41" spans="1:11" x14ac:dyDescent="0.2">
      <c r="A41" s="3" t="s">
        <v>78</v>
      </c>
      <c r="B41" s="4">
        <v>6.1000000000000004E-3</v>
      </c>
      <c r="C41" s="1">
        <v>6773.6</v>
      </c>
      <c r="D41" s="1" t="s">
        <v>79</v>
      </c>
      <c r="E41" s="1">
        <v>97393.98</v>
      </c>
      <c r="F41" s="1">
        <v>7316.95</v>
      </c>
      <c r="G41" s="1">
        <v>4726</v>
      </c>
      <c r="H41" s="1">
        <v>13.81</v>
      </c>
      <c r="I41" s="1">
        <v>92.91</v>
      </c>
      <c r="J41" s="1">
        <v>12.63</v>
      </c>
      <c r="K41" s="1">
        <v>497.1</v>
      </c>
    </row>
    <row r="42" spans="1:11" x14ac:dyDescent="0.2">
      <c r="A42" s="3" t="s">
        <v>80</v>
      </c>
      <c r="B42" s="4">
        <v>6.7000000000000002E-3</v>
      </c>
      <c r="C42" s="1">
        <v>6633.25</v>
      </c>
      <c r="D42" s="1" t="s">
        <v>81</v>
      </c>
      <c r="E42" s="1">
        <v>110693.65</v>
      </c>
      <c r="F42" s="1">
        <v>7107.45</v>
      </c>
      <c r="G42" s="1">
        <v>5205.55</v>
      </c>
      <c r="H42" s="1">
        <v>19.420000000000002</v>
      </c>
      <c r="I42" s="1">
        <v>26.88</v>
      </c>
      <c r="J42" s="1">
        <v>4.55</v>
      </c>
      <c r="K42" s="1">
        <v>2169.8000000000002</v>
      </c>
    </row>
    <row r="43" spans="1:11" x14ac:dyDescent="0.2">
      <c r="A43" s="3" t="s">
        <v>82</v>
      </c>
      <c r="B43" s="4">
        <v>6.4999999999999997E-3</v>
      </c>
      <c r="C43" s="1">
        <v>1798.1</v>
      </c>
      <c r="D43" s="1" t="s">
        <v>83</v>
      </c>
      <c r="E43" s="1">
        <v>180155.95</v>
      </c>
      <c r="F43" s="1">
        <v>1936</v>
      </c>
      <c r="G43" s="1">
        <v>1264.95</v>
      </c>
      <c r="H43" s="1">
        <v>12.14</v>
      </c>
      <c r="I43" s="1">
        <v>88.66</v>
      </c>
      <c r="J43" s="1">
        <v>11.57</v>
      </c>
      <c r="K43" s="1">
        <v>595.97</v>
      </c>
    </row>
    <row r="44" spans="1:11" x14ac:dyDescent="0.2">
      <c r="A44" s="3" t="s">
        <v>84</v>
      </c>
      <c r="B44" s="4">
        <v>6.0000000000000001E-3</v>
      </c>
      <c r="C44" s="1">
        <v>599.29999999999995</v>
      </c>
      <c r="D44" s="1" t="s">
        <v>85</v>
      </c>
      <c r="E44" s="1">
        <v>44983.92</v>
      </c>
      <c r="F44" s="1">
        <v>634.9</v>
      </c>
      <c r="G44" s="1">
        <v>447.8</v>
      </c>
      <c r="H44" s="1">
        <v>16.559999999999999</v>
      </c>
      <c r="I44" s="1">
        <v>46.91</v>
      </c>
      <c r="J44" s="1">
        <v>5.98</v>
      </c>
      <c r="K44" s="1">
        <v>139</v>
      </c>
    </row>
    <row r="45" spans="1:11" x14ac:dyDescent="0.2">
      <c r="A45" s="3" t="s">
        <v>86</v>
      </c>
      <c r="B45" s="4">
        <v>4.8999999999999998E-3</v>
      </c>
      <c r="C45" s="1">
        <v>4706.8</v>
      </c>
      <c r="D45" s="1" t="s">
        <v>87</v>
      </c>
      <c r="E45" s="1">
        <v>128994.89</v>
      </c>
      <c r="F45" s="1">
        <v>5105</v>
      </c>
      <c r="G45" s="1">
        <v>3275</v>
      </c>
      <c r="H45" s="1">
        <v>26.24</v>
      </c>
      <c r="I45" s="1">
        <v>32.89</v>
      </c>
      <c r="J45" s="1">
        <v>8.2200000000000006</v>
      </c>
      <c r="K45" s="1">
        <v>1594.88</v>
      </c>
    </row>
    <row r="46" spans="1:11" x14ac:dyDescent="0.2">
      <c r="A46" s="3" t="s">
        <v>88</v>
      </c>
      <c r="B46" s="4">
        <v>4.5999999999999999E-3</v>
      </c>
      <c r="C46" s="1">
        <v>340.25</v>
      </c>
      <c r="D46" s="1" t="s">
        <v>89</v>
      </c>
      <c r="E46" s="1">
        <v>147617.65</v>
      </c>
      <c r="F46" s="1">
        <v>376</v>
      </c>
      <c r="G46" s="1">
        <v>165.73</v>
      </c>
      <c r="H46" s="1">
        <v>42.11</v>
      </c>
      <c r="I46" s="1">
        <v>7.3</v>
      </c>
      <c r="J46" s="1">
        <v>1.98</v>
      </c>
      <c r="K46" s="1">
        <v>6155.28</v>
      </c>
    </row>
    <row r="47" spans="1:11" x14ac:dyDescent="0.2">
      <c r="A47" s="3" t="s">
        <v>90</v>
      </c>
      <c r="B47" s="4">
        <v>4.5999999999999999E-3</v>
      </c>
      <c r="C47" s="1">
        <v>26034.2</v>
      </c>
      <c r="D47" s="1" t="s">
        <v>91</v>
      </c>
      <c r="E47" s="1">
        <v>93933.34</v>
      </c>
      <c r="F47" s="1">
        <v>30737.75</v>
      </c>
      <c r="G47" s="1">
        <v>23700</v>
      </c>
      <c r="H47" s="1">
        <v>12.77</v>
      </c>
      <c r="I47" s="1">
        <v>42.58</v>
      </c>
      <c r="J47" s="1">
        <v>4.6100000000000003</v>
      </c>
      <c r="K47" s="1">
        <v>1049.94</v>
      </c>
    </row>
    <row r="48" spans="1:11" x14ac:dyDescent="0.2">
      <c r="A48" s="3" t="s">
        <v>92</v>
      </c>
      <c r="B48" s="4">
        <v>4.3E-3</v>
      </c>
      <c r="C48" s="1">
        <v>5520.85</v>
      </c>
      <c r="D48" s="1" t="s">
        <v>93</v>
      </c>
      <c r="E48" s="1">
        <v>110406.02</v>
      </c>
      <c r="F48" s="1">
        <v>6246.25</v>
      </c>
      <c r="G48" s="1">
        <v>2923.95</v>
      </c>
      <c r="H48" s="1">
        <v>22.88</v>
      </c>
      <c r="I48" s="1">
        <v>25.85</v>
      </c>
      <c r="J48" s="1">
        <v>6.13</v>
      </c>
      <c r="K48" s="1">
        <v>1690.46</v>
      </c>
    </row>
    <row r="49" spans="1:11" x14ac:dyDescent="0.2">
      <c r="A49" s="3" t="s">
        <v>94</v>
      </c>
      <c r="B49" s="4">
        <v>8.1000000000000003E-2</v>
      </c>
      <c r="C49" s="1">
        <v>1657.65</v>
      </c>
      <c r="D49" s="1" t="s">
        <v>14</v>
      </c>
      <c r="E49" s="1">
        <v>1264915.97</v>
      </c>
      <c r="F49" s="1">
        <v>1794</v>
      </c>
      <c r="G49" s="1">
        <v>1363.55</v>
      </c>
      <c r="H49" s="1">
        <v>16.88</v>
      </c>
      <c r="I49" s="1">
        <v>19.440000000000001</v>
      </c>
      <c r="J49" s="1">
        <v>2.77</v>
      </c>
      <c r="K49" s="1">
        <v>64477.58</v>
      </c>
    </row>
    <row r="50" spans="1:11" x14ac:dyDescent="0.2">
      <c r="A50" s="3" t="s">
        <v>95</v>
      </c>
      <c r="B50" s="4">
        <v>7.6600000000000001E-2</v>
      </c>
      <c r="C50" s="1">
        <v>1918.15</v>
      </c>
      <c r="D50" s="1" t="s">
        <v>100</v>
      </c>
      <c r="E50" s="1">
        <v>796444.04</v>
      </c>
      <c r="F50" s="1">
        <v>1975.75</v>
      </c>
      <c r="G50" s="1">
        <v>1351.65</v>
      </c>
      <c r="H50" s="1">
        <v>36.58</v>
      </c>
      <c r="I50" s="1">
        <v>29.45</v>
      </c>
      <c r="J50" s="1">
        <v>10.54</v>
      </c>
      <c r="K50" s="1">
        <v>8884</v>
      </c>
    </row>
    <row r="51" spans="1:11" x14ac:dyDescent="0.2">
      <c r="A51" s="3" t="s">
        <v>96</v>
      </c>
      <c r="B51" s="4">
        <v>0.12859999999999999</v>
      </c>
      <c r="C51" s="1">
        <v>2773.05</v>
      </c>
      <c r="D51" s="1" t="s">
        <v>97</v>
      </c>
      <c r="E51" s="1">
        <v>1876210.66</v>
      </c>
      <c r="F51" s="1">
        <v>3217.6</v>
      </c>
      <c r="G51" s="1">
        <v>2220.3000000000002</v>
      </c>
      <c r="H51" s="1">
        <v>8.4600000000000009</v>
      </c>
      <c r="I51" s="1">
        <v>46.89</v>
      </c>
      <c r="J51" s="1">
        <v>3.64</v>
      </c>
      <c r="K51" s="1">
        <v>17816</v>
      </c>
    </row>
    <row r="52" spans="1:11" x14ac:dyDescent="0.2">
      <c r="A52" s="3" t="s">
        <v>98</v>
      </c>
      <c r="B52" s="4">
        <v>5.1999999999999998E-3</v>
      </c>
      <c r="C52" s="1">
        <v>6206</v>
      </c>
      <c r="D52" s="1" t="s">
        <v>99</v>
      </c>
      <c r="E52" s="1">
        <v>149482.85999999999</v>
      </c>
      <c r="F52" s="1">
        <v>6469.9</v>
      </c>
      <c r="G52" s="1">
        <v>4347.7</v>
      </c>
      <c r="H52" s="1">
        <v>62.07</v>
      </c>
      <c r="I52" s="1">
        <v>69.13</v>
      </c>
      <c r="J52" s="1">
        <v>42.35</v>
      </c>
      <c r="K52" s="1">
        <v>769.94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KHADE</cp:lastModifiedBy>
  <dcterms:created xsi:type="dcterms:W3CDTF">2024-10-06T05:28:51Z</dcterms:created>
  <dcterms:modified xsi:type="dcterms:W3CDTF">2024-10-06T05:28:53Z</dcterms:modified>
</cp:coreProperties>
</file>