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93ad74749dbad5/Documents/projects/Elf/1802-Mini-SPI-DMA/notes/"/>
    </mc:Choice>
  </mc:AlternateContent>
  <xr:revisionPtr revIDLastSave="0" documentId="8_{024C957F-9416-44BA-B9EE-02352F4321D5}" xr6:coauthVersionLast="47" xr6:coauthVersionMax="47" xr10:uidLastSave="{00000000-0000-0000-0000-000000000000}"/>
  <bookViews>
    <workbookView xWindow="6825" yWindow="840" windowWidth="21600" windowHeight="11295" xr2:uid="{41E1A1E5-C1FC-4043-9E65-8CBBFB1D39B7}"/>
  </bookViews>
  <sheets>
    <sheet name="BOM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3" l="1"/>
  <c r="J39" i="3"/>
  <c r="J29" i="3"/>
  <c r="J34" i="3"/>
  <c r="I32" i="3"/>
  <c r="J32" i="3" s="1"/>
  <c r="J28" i="3"/>
  <c r="H50" i="3"/>
  <c r="J50" i="3" s="1"/>
  <c r="J43" i="3"/>
  <c r="J22" i="3"/>
  <c r="J21" i="3"/>
  <c r="J49" i="3"/>
  <c r="J35" i="3"/>
  <c r="J27" i="3"/>
  <c r="J38" i="3"/>
  <c r="J26" i="3"/>
  <c r="J37" i="3"/>
  <c r="J46" i="3"/>
  <c r="J45" i="3"/>
  <c r="J44" i="3"/>
  <c r="J36" i="3"/>
  <c r="J23" i="3"/>
  <c r="J20" i="3"/>
  <c r="J19" i="3"/>
  <c r="J18" i="3"/>
  <c r="J17" i="3"/>
  <c r="J16" i="3"/>
  <c r="J15" i="3"/>
  <c r="J14" i="3"/>
  <c r="J13" i="3"/>
  <c r="J12" i="3"/>
  <c r="J33" i="3"/>
  <c r="J52" i="3" l="1"/>
</calcChain>
</file>

<file path=xl/sharedStrings.xml><?xml version="1.0" encoding="utf-8"?>
<sst xmlns="http://schemas.openxmlformats.org/spreadsheetml/2006/main" count="194" uniqueCount="143">
  <si>
    <t>Jumper shunts 0.1"</t>
  </si>
  <si>
    <t>DIP socket 20 pin 0.3"</t>
  </si>
  <si>
    <t>DIP socket 14 pin 0.3"</t>
  </si>
  <si>
    <t>Diode 1N4148</t>
  </si>
  <si>
    <t>Ceramic capacitor 0.1uF radial 0.2"</t>
  </si>
  <si>
    <t>Integrated Circuits</t>
  </si>
  <si>
    <t>Discrete Components</t>
  </si>
  <si>
    <t>Digikey</t>
  </si>
  <si>
    <t>ED3054-5-ND</t>
  </si>
  <si>
    <t>ED3045-5-ND</t>
  </si>
  <si>
    <t>S9000-ND</t>
  </si>
  <si>
    <t>Jameco</t>
  </si>
  <si>
    <t>ED3046-5-ND</t>
  </si>
  <si>
    <t>DIP socket 16 pin 0.3"</t>
  </si>
  <si>
    <t>Samtec</t>
  </si>
  <si>
    <t>SAM1206-39-ND</t>
  </si>
  <si>
    <t>SSQ-139-03-T-S</t>
  </si>
  <si>
    <t>Sullins</t>
  </si>
  <si>
    <t>TI</t>
  </si>
  <si>
    <t>On Shore</t>
  </si>
  <si>
    <t>ED20DT</t>
  </si>
  <si>
    <t>ED14DT</t>
  </si>
  <si>
    <t>ED16DT</t>
  </si>
  <si>
    <t>STC02SYAN</t>
  </si>
  <si>
    <t>Circuit Board</t>
  </si>
  <si>
    <t>1N4148FS-ND</t>
  </si>
  <si>
    <t>ON Semi</t>
  </si>
  <si>
    <t>1N4148</t>
  </si>
  <si>
    <t>Sockets</t>
  </si>
  <si>
    <t>Interconnects</t>
  </si>
  <si>
    <t>JLCPCB</t>
  </si>
  <si>
    <t>SSQ-120-03-T-S</t>
  </si>
  <si>
    <t>SAM1206-20-ND</t>
  </si>
  <si>
    <t>Price</t>
  </si>
  <si>
    <t>Qty</t>
  </si>
  <si>
    <t>Total</t>
  </si>
  <si>
    <t>Vendor</t>
  </si>
  <si>
    <t>Vendor #</t>
  </si>
  <si>
    <t>Manufacturer</t>
  </si>
  <si>
    <t>Manufacturer #</t>
  </si>
  <si>
    <t>Description</t>
  </si>
  <si>
    <t>Mechanical</t>
  </si>
  <si>
    <t>4505-440-AL-7</t>
  </si>
  <si>
    <t>RAF</t>
  </si>
  <si>
    <t>0.5 inch standoff spacer</t>
  </si>
  <si>
    <t>Please refer to these notes as applicable for the parts list below:</t>
  </si>
  <si>
    <t>*A</t>
  </si>
  <si>
    <t>*B</t>
  </si>
  <si>
    <t>*C</t>
  </si>
  <si>
    <t>The Samtec 39 pin connector, when ordering from Digikey, will always show zero stock because they are made-to-order. They will ship same or next day though.</t>
  </si>
  <si>
    <t>These parts may be omitted if group port selection will not be used. See assembly notes.</t>
  </si>
  <si>
    <t>U4</t>
  </si>
  <si>
    <t>U13</t>
  </si>
  <si>
    <t>U11</t>
  </si>
  <si>
    <t>SPI INTERFACE</t>
  </si>
  <si>
    <t>U1,U5</t>
  </si>
  <si>
    <t>74HC04</t>
  </si>
  <si>
    <t>U2,U10</t>
  </si>
  <si>
    <t>74HC10</t>
  </si>
  <si>
    <t>U3</t>
  </si>
  <si>
    <t>74HC40103</t>
  </si>
  <si>
    <t>74HC273</t>
  </si>
  <si>
    <t>U6</t>
  </si>
  <si>
    <t>74HC32</t>
  </si>
  <si>
    <t>U7,U12</t>
  </si>
  <si>
    <t>74HC00</t>
  </si>
  <si>
    <t>U8</t>
  </si>
  <si>
    <t>74HC02</t>
  </si>
  <si>
    <t>U9</t>
  </si>
  <si>
    <t>74HC4002</t>
  </si>
  <si>
    <t>74HC175</t>
  </si>
  <si>
    <t>74HC163</t>
  </si>
  <si>
    <t>74HC165</t>
  </si>
  <si>
    <t>U14</t>
  </si>
  <si>
    <t>74AHCT595</t>
  </si>
  <si>
    <t>U15</t>
  </si>
  <si>
    <t>CD74HC04E</t>
  </si>
  <si>
    <t>296-12772-5-ND</t>
  </si>
  <si>
    <t>CD74HC40103E</t>
  </si>
  <si>
    <t>296-9200-5-ND</t>
  </si>
  <si>
    <t>CD74HC273E</t>
  </si>
  <si>
    <t>296-12801-5-ND</t>
  </si>
  <si>
    <t>CD74HC02E</t>
  </si>
  <si>
    <t>296-12770-5-ND</t>
  </si>
  <si>
    <t>CD74HC4002E</t>
  </si>
  <si>
    <t>296-25987-5-ND</t>
  </si>
  <si>
    <t>SN74HC165N</t>
  </si>
  <si>
    <t>296-8251-5-ND</t>
  </si>
  <si>
    <t>SN74AHCT595N</t>
  </si>
  <si>
    <t>296-33695-5-ND</t>
  </si>
  <si>
    <t>SN74HC163N</t>
  </si>
  <si>
    <t>296-8246-5-ND</t>
  </si>
  <si>
    <t>SN74HC175N</t>
  </si>
  <si>
    <t>296-8257-5-ND</t>
  </si>
  <si>
    <t>SN74HC00N</t>
  </si>
  <si>
    <t>296-1563-5-ND</t>
  </si>
  <si>
    <t>SN74HC32N</t>
  </si>
  <si>
    <t>296-1589-5-ND</t>
  </si>
  <si>
    <t>SN74HC10N</t>
  </si>
  <si>
    <t>296-8214-5-ND</t>
  </si>
  <si>
    <t>DIP socket 8 pin 0.3"</t>
  </si>
  <si>
    <t>ED08DT</t>
  </si>
  <si>
    <t>ED3044-5-ND</t>
  </si>
  <si>
    <t>D1,D2</t>
  </si>
  <si>
    <t>C1-15</t>
  </si>
  <si>
    <t>Hefner</t>
  </si>
  <si>
    <t>XTAL OSC XO 16.0000MHZ HCMOS TTL</t>
  </si>
  <si>
    <t>Y1</t>
  </si>
  <si>
    <t>ECS-2100AX-160</t>
  </si>
  <si>
    <t>X963-ND</t>
  </si>
  <si>
    <t>ECS Inc.</t>
  </si>
  <si>
    <t>Vishay</t>
  </si>
  <si>
    <t>K104K10X7RF5UH5</t>
  </si>
  <si>
    <t>BC2665CT-ND</t>
  </si>
  <si>
    <t>R/A shrouded header 10 pins 0.1"</t>
  </si>
  <si>
    <t>Hirose</t>
  </si>
  <si>
    <t>HIF3FC-10PA-2.54DS(71)</t>
  </si>
  <si>
    <t>H123842-ND</t>
  </si>
  <si>
    <t>Straight header 3 pins 0.1"</t>
  </si>
  <si>
    <t>PREC003SAAN-RC</t>
  </si>
  <si>
    <t>S1012EC-03-ND</t>
  </si>
  <si>
    <t>Straight header 8 pins 0.1"</t>
  </si>
  <si>
    <t>PREC008SAAN-RC</t>
  </si>
  <si>
    <t>S1012EC-08-ND</t>
  </si>
  <si>
    <t>PREC021DAAN-RC</t>
  </si>
  <si>
    <t>S2012EC-21-ND</t>
  </si>
  <si>
    <t>MICROSD CARD BREAKOUT 5V OR 3V</t>
  </si>
  <si>
    <t>J7</t>
  </si>
  <si>
    <t>Adafruit</t>
  </si>
  <si>
    <t>254</t>
  </si>
  <si>
    <t>1528-1462-ND</t>
  </si>
  <si>
    <t>J1</t>
  </si>
  <si>
    <t>J8</t>
  </si>
  <si>
    <t>Straight dual row header 21 position (*B)</t>
  </si>
  <si>
    <t>S1112EC-20-ND</t>
  </si>
  <si>
    <t>PREC020SBAN-M71RC</t>
  </si>
  <si>
    <t>PREC039SBAN-M71RC</t>
  </si>
  <si>
    <t>S1112EC-39-ND</t>
  </si>
  <si>
    <t>Socket 39 pin 0.1" long tail (*A)(*C)</t>
  </si>
  <si>
    <t>Socket 20 pin 0.1" long tail (*B)(*C)</t>
  </si>
  <si>
    <t>R/A header 39 pin 0.1" (*C)</t>
  </si>
  <si>
    <t>R/A header 20 pin 0.1" (*C)</t>
  </si>
  <si>
    <t>Use the long tail headers for stacked assembly, and the right-angle headers if installing on a base board with a group I/O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</si>
</sst>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0" fontId="4" fillId="0" borderId="0" xfId="0" applyFont="1"/>
    <xf numFmtId="49" fontId="4" fillId="0" borderId="0" xfId="0" applyNumberFormat="1" applyFont="1"/>
    <xf numFmtId="49" fontId="4" fillId="0" borderId="0" xfId="0" applyNumberFormat="1" applyFont="1" applyAlignment="1">
      <alignment horizontal="left" wrapText="1"/>
    </xf>
    <xf numFmtId="2" fontId="4" fillId="0" borderId="0" xfId="0" applyNumberFormat="1" applyFont="1" applyAlignment="1">
      <alignment horizontal="right" wrapText="1"/>
    </xf>
    <xf numFmtId="49" fontId="4" fillId="0" borderId="0" xfId="0" quotePrefix="1" applyNumberFormat="1" applyFont="1" applyAlignment="1">
      <alignment horizontal="left"/>
    </xf>
    <xf numFmtId="49" fontId="4" fillId="0" borderId="0" xfId="0" quotePrefix="1" applyNumberFormat="1" applyFont="1"/>
    <xf numFmtId="2" fontId="4" fillId="0" borderId="0" xfId="0" quotePrefix="1" applyNumberFormat="1" applyFont="1" applyAlignment="1">
      <alignment horizontal="right"/>
    </xf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ACECD-6BBC-47F0-A0F8-1ECCF7A82481}">
  <sheetPr>
    <pageSetUpPr fitToPage="1"/>
  </sheetPr>
  <dimension ref="A1:K80"/>
  <sheetViews>
    <sheetView tabSelected="1" workbookViewId="0">
      <selection activeCell="E25" sqref="E25"/>
    </sheetView>
  </sheetViews>
  <sheetFormatPr defaultRowHeight="12.75" x14ac:dyDescent="0.2"/>
  <cols>
    <col min="1" max="1" width="5.28515625" style="5" customWidth="1"/>
    <col min="2" max="2" width="34.28515625" style="5" bestFit="1" customWidth="1"/>
    <col min="3" max="3" width="12.85546875" style="5" customWidth="1"/>
    <col min="4" max="4" width="11.7109375" style="5" bestFit="1" customWidth="1"/>
    <col min="5" max="5" width="20.42578125" style="6" bestFit="1" customWidth="1"/>
    <col min="6" max="6" width="8.7109375" style="5" bestFit="1" customWidth="1"/>
    <col min="7" max="7" width="25.5703125" style="6" bestFit="1" customWidth="1"/>
    <col min="8" max="10" width="6.42578125" style="7" customWidth="1"/>
    <col min="11" max="16384" width="9.140625" style="5"/>
  </cols>
  <sheetData>
    <row r="1" spans="1:11" x14ac:dyDescent="0.2">
      <c r="A1" s="5" t="s">
        <v>45</v>
      </c>
      <c r="E1" s="5"/>
      <c r="F1" s="6"/>
      <c r="G1" s="5"/>
      <c r="H1" s="6"/>
      <c r="K1" s="7"/>
    </row>
    <row r="2" spans="1:11" x14ac:dyDescent="0.2">
      <c r="E2" s="5"/>
      <c r="F2" s="6"/>
      <c r="G2" s="5"/>
      <c r="H2" s="6"/>
      <c r="K2" s="7"/>
    </row>
    <row r="3" spans="1:11" x14ac:dyDescent="0.2">
      <c r="A3" s="5" t="s">
        <v>46</v>
      </c>
      <c r="B3" s="5" t="s">
        <v>49</v>
      </c>
      <c r="E3" s="5"/>
      <c r="F3" s="6"/>
      <c r="G3" s="5"/>
      <c r="H3" s="6"/>
      <c r="K3" s="7"/>
    </row>
    <row r="4" spans="1:11" x14ac:dyDescent="0.2">
      <c r="A4" s="5" t="s">
        <v>47</v>
      </c>
      <c r="B4" s="5" t="s">
        <v>50</v>
      </c>
      <c r="E4" s="5"/>
      <c r="F4" s="6"/>
      <c r="G4" s="5"/>
      <c r="H4" s="6"/>
      <c r="K4" s="7"/>
    </row>
    <row r="5" spans="1:11" x14ac:dyDescent="0.2">
      <c r="A5" s="5" t="s">
        <v>48</v>
      </c>
      <c r="B5" s="5" t="s">
        <v>142</v>
      </c>
      <c r="E5" s="5"/>
      <c r="F5" s="6"/>
      <c r="G5" s="5"/>
      <c r="H5" s="6"/>
      <c r="K5" s="7"/>
    </row>
    <row r="6" spans="1:11" x14ac:dyDescent="0.2">
      <c r="E6" s="5"/>
      <c r="F6" s="6"/>
      <c r="G6" s="5"/>
      <c r="H6" s="6"/>
      <c r="K6" s="7"/>
    </row>
    <row r="7" spans="1:11" s="2" customFormat="1" ht="15.75" x14ac:dyDescent="0.25">
      <c r="A7" s="1" t="s">
        <v>54</v>
      </c>
      <c r="E7" s="18"/>
      <c r="G7" s="18"/>
      <c r="H7" s="3"/>
      <c r="I7" s="3"/>
      <c r="J7" s="3"/>
    </row>
    <row r="9" spans="1:11" x14ac:dyDescent="0.2">
      <c r="A9" s="4" t="s">
        <v>34</v>
      </c>
      <c r="B9" s="4" t="s">
        <v>40</v>
      </c>
      <c r="C9" s="4"/>
      <c r="D9" s="4" t="s">
        <v>38</v>
      </c>
      <c r="E9" s="8" t="s">
        <v>39</v>
      </c>
      <c r="F9" s="4" t="s">
        <v>36</v>
      </c>
      <c r="G9" s="8" t="s">
        <v>37</v>
      </c>
      <c r="H9" s="9" t="s">
        <v>33</v>
      </c>
      <c r="I9" s="9" t="s">
        <v>34</v>
      </c>
      <c r="J9" s="9" t="s">
        <v>35</v>
      </c>
    </row>
    <row r="11" spans="1:11" x14ac:dyDescent="0.2">
      <c r="A11" s="10" t="s">
        <v>5</v>
      </c>
    </row>
    <row r="12" spans="1:11" x14ac:dyDescent="0.2">
      <c r="A12" s="5">
        <v>2</v>
      </c>
      <c r="B12" s="5" t="s">
        <v>56</v>
      </c>
      <c r="C12" s="5" t="s">
        <v>55</v>
      </c>
      <c r="D12" s="5" t="s">
        <v>18</v>
      </c>
      <c r="E12" s="6" t="s">
        <v>76</v>
      </c>
      <c r="F12" s="5" t="s">
        <v>7</v>
      </c>
      <c r="G12" s="6" t="s">
        <v>77</v>
      </c>
      <c r="H12" s="7">
        <v>0.68</v>
      </c>
      <c r="I12" s="7">
        <v>2</v>
      </c>
      <c r="J12" s="7">
        <f>I12*H12</f>
        <v>1.36</v>
      </c>
    </row>
    <row r="13" spans="1:11" x14ac:dyDescent="0.2">
      <c r="A13" s="5">
        <v>2</v>
      </c>
      <c r="B13" s="5" t="s">
        <v>58</v>
      </c>
      <c r="C13" s="5" t="s">
        <v>57</v>
      </c>
      <c r="D13" s="5" t="s">
        <v>18</v>
      </c>
      <c r="E13" s="6" t="s">
        <v>98</v>
      </c>
      <c r="F13" s="5" t="s">
        <v>7</v>
      </c>
      <c r="G13" s="6" t="s">
        <v>99</v>
      </c>
      <c r="H13" s="7">
        <v>0.65</v>
      </c>
      <c r="I13" s="7">
        <v>2</v>
      </c>
      <c r="J13" s="7">
        <f t="shared" ref="J13:J23" si="0">I13*H13</f>
        <v>1.3</v>
      </c>
    </row>
    <row r="14" spans="1:11" x14ac:dyDescent="0.2">
      <c r="A14" s="5">
        <v>1</v>
      </c>
      <c r="B14" s="5" t="s">
        <v>60</v>
      </c>
      <c r="C14" s="5" t="s">
        <v>59</v>
      </c>
      <c r="D14" s="5" t="s">
        <v>18</v>
      </c>
      <c r="E14" s="6" t="s">
        <v>78</v>
      </c>
      <c r="F14" s="5" t="s">
        <v>7</v>
      </c>
      <c r="G14" s="6" t="s">
        <v>79</v>
      </c>
      <c r="H14" s="7">
        <v>1.85</v>
      </c>
      <c r="I14" s="7">
        <v>1</v>
      </c>
      <c r="J14" s="7">
        <f t="shared" si="0"/>
        <v>1.85</v>
      </c>
    </row>
    <row r="15" spans="1:11" x14ac:dyDescent="0.2">
      <c r="A15" s="5">
        <v>1</v>
      </c>
      <c r="B15" s="5" t="s">
        <v>61</v>
      </c>
      <c r="C15" s="5" t="s">
        <v>51</v>
      </c>
      <c r="D15" s="5" t="s">
        <v>18</v>
      </c>
      <c r="E15" s="6" t="s">
        <v>80</v>
      </c>
      <c r="F15" s="5" t="s">
        <v>7</v>
      </c>
      <c r="G15" s="6" t="s">
        <v>81</v>
      </c>
      <c r="H15" s="7">
        <v>0.93</v>
      </c>
      <c r="I15" s="7">
        <v>1</v>
      </c>
      <c r="J15" s="7">
        <f t="shared" si="0"/>
        <v>0.93</v>
      </c>
    </row>
    <row r="16" spans="1:11" x14ac:dyDescent="0.2">
      <c r="A16" s="5">
        <v>1</v>
      </c>
      <c r="B16" s="5" t="s">
        <v>63</v>
      </c>
      <c r="C16" s="5" t="s">
        <v>62</v>
      </c>
      <c r="D16" s="5" t="s">
        <v>18</v>
      </c>
      <c r="E16" s="6" t="s">
        <v>96</v>
      </c>
      <c r="F16" s="5" t="s">
        <v>7</v>
      </c>
      <c r="G16" s="13" t="s">
        <v>97</v>
      </c>
      <c r="H16" s="7">
        <v>0.6</v>
      </c>
      <c r="I16" s="7">
        <v>1</v>
      </c>
      <c r="J16" s="7">
        <f t="shared" si="0"/>
        <v>0.6</v>
      </c>
    </row>
    <row r="17" spans="1:10" x14ac:dyDescent="0.2">
      <c r="A17" s="5">
        <v>2</v>
      </c>
      <c r="B17" s="5" t="s">
        <v>65</v>
      </c>
      <c r="C17" s="5" t="s">
        <v>64</v>
      </c>
      <c r="D17" s="5" t="s">
        <v>18</v>
      </c>
      <c r="E17" s="6" t="s">
        <v>94</v>
      </c>
      <c r="F17" s="5" t="s">
        <v>7</v>
      </c>
      <c r="G17" s="13" t="s">
        <v>95</v>
      </c>
      <c r="H17" s="7">
        <v>0.6</v>
      </c>
      <c r="I17" s="7">
        <v>2</v>
      </c>
      <c r="J17" s="7">
        <f t="shared" si="0"/>
        <v>1.2</v>
      </c>
    </row>
    <row r="18" spans="1:10" x14ac:dyDescent="0.2">
      <c r="A18" s="5">
        <v>1</v>
      </c>
      <c r="B18" s="5" t="s">
        <v>67</v>
      </c>
      <c r="C18" s="5" t="s">
        <v>66</v>
      </c>
      <c r="D18" s="5" t="s">
        <v>18</v>
      </c>
      <c r="E18" s="6" t="s">
        <v>82</v>
      </c>
      <c r="F18" s="5" t="s">
        <v>7</v>
      </c>
      <c r="G18" s="13" t="s">
        <v>83</v>
      </c>
      <c r="H18" s="7">
        <v>0.5</v>
      </c>
      <c r="I18" s="14">
        <v>1</v>
      </c>
      <c r="J18" s="7">
        <f t="shared" si="0"/>
        <v>0.5</v>
      </c>
    </row>
    <row r="19" spans="1:10" x14ac:dyDescent="0.2">
      <c r="A19" s="5">
        <v>1</v>
      </c>
      <c r="B19" s="5" t="s">
        <v>69</v>
      </c>
      <c r="C19" s="5" t="s">
        <v>68</v>
      </c>
      <c r="D19" s="5" t="s">
        <v>18</v>
      </c>
      <c r="E19" s="6" t="s">
        <v>84</v>
      </c>
      <c r="F19" s="5" t="s">
        <v>7</v>
      </c>
      <c r="G19" s="6" t="s">
        <v>85</v>
      </c>
      <c r="H19" s="7">
        <v>0.68</v>
      </c>
      <c r="I19" s="7">
        <v>1</v>
      </c>
      <c r="J19" s="7">
        <f t="shared" si="0"/>
        <v>0.68</v>
      </c>
    </row>
    <row r="20" spans="1:10" x14ac:dyDescent="0.2">
      <c r="A20" s="5">
        <v>1</v>
      </c>
      <c r="B20" s="5" t="s">
        <v>70</v>
      </c>
      <c r="C20" s="5" t="s">
        <v>53</v>
      </c>
      <c r="D20" s="5" t="s">
        <v>18</v>
      </c>
      <c r="E20" s="6" t="s">
        <v>92</v>
      </c>
      <c r="F20" s="5" t="s">
        <v>7</v>
      </c>
      <c r="G20" s="6" t="s">
        <v>93</v>
      </c>
      <c r="H20" s="7">
        <v>0.93</v>
      </c>
      <c r="I20" s="7">
        <v>1</v>
      </c>
      <c r="J20" s="7">
        <f t="shared" si="0"/>
        <v>0.93</v>
      </c>
    </row>
    <row r="21" spans="1:10" x14ac:dyDescent="0.2">
      <c r="A21" s="5">
        <v>1</v>
      </c>
      <c r="B21" s="5" t="s">
        <v>71</v>
      </c>
      <c r="C21" s="5" t="s">
        <v>52</v>
      </c>
      <c r="D21" s="5" t="s">
        <v>18</v>
      </c>
      <c r="E21" s="6" t="s">
        <v>90</v>
      </c>
      <c r="F21" s="5" t="s">
        <v>7</v>
      </c>
      <c r="G21" s="13" t="s">
        <v>91</v>
      </c>
      <c r="H21" s="7">
        <v>0.92</v>
      </c>
      <c r="I21" s="14">
        <v>1</v>
      </c>
      <c r="J21" s="7">
        <f t="shared" ref="J21:J22" si="1">I21*H21</f>
        <v>0.92</v>
      </c>
    </row>
    <row r="22" spans="1:10" x14ac:dyDescent="0.2">
      <c r="A22" s="5">
        <v>1</v>
      </c>
      <c r="B22" s="5" t="s">
        <v>72</v>
      </c>
      <c r="C22" s="5" t="s">
        <v>73</v>
      </c>
      <c r="D22" s="5" t="s">
        <v>18</v>
      </c>
      <c r="E22" s="6" t="s">
        <v>86</v>
      </c>
      <c r="F22" s="5" t="s">
        <v>7</v>
      </c>
      <c r="G22" s="13" t="s">
        <v>87</v>
      </c>
      <c r="H22" s="7">
        <v>0.6</v>
      </c>
      <c r="I22" s="14">
        <v>1</v>
      </c>
      <c r="J22" s="7">
        <f t="shared" si="1"/>
        <v>0.6</v>
      </c>
    </row>
    <row r="23" spans="1:10" x14ac:dyDescent="0.2">
      <c r="A23" s="5">
        <v>1</v>
      </c>
      <c r="B23" s="5" t="s">
        <v>74</v>
      </c>
      <c r="C23" s="5" t="s">
        <v>75</v>
      </c>
      <c r="D23" s="5" t="s">
        <v>18</v>
      </c>
      <c r="E23" s="6" t="s">
        <v>88</v>
      </c>
      <c r="F23" s="5" t="s">
        <v>7</v>
      </c>
      <c r="G23" s="13" t="s">
        <v>89</v>
      </c>
      <c r="H23" s="7">
        <v>0.76</v>
      </c>
      <c r="I23" s="14">
        <v>1</v>
      </c>
      <c r="J23" s="7">
        <f t="shared" si="0"/>
        <v>0.76</v>
      </c>
    </row>
    <row r="25" spans="1:10" x14ac:dyDescent="0.2">
      <c r="A25" s="10" t="s">
        <v>6</v>
      </c>
    </row>
    <row r="26" spans="1:10" x14ac:dyDescent="0.2">
      <c r="A26" s="5">
        <v>2</v>
      </c>
      <c r="B26" s="5" t="s">
        <v>3</v>
      </c>
      <c r="C26" s="5" t="s">
        <v>103</v>
      </c>
      <c r="D26" s="5" t="s">
        <v>26</v>
      </c>
      <c r="E26" s="6" t="s">
        <v>27</v>
      </c>
      <c r="F26" s="5" t="s">
        <v>7</v>
      </c>
      <c r="G26" s="6" t="s">
        <v>25</v>
      </c>
      <c r="H26" s="7">
        <v>0.1</v>
      </c>
      <c r="I26" s="7">
        <v>2</v>
      </c>
      <c r="J26" s="7">
        <f t="shared" ref="J26:J27" si="2">I26*H26</f>
        <v>0.2</v>
      </c>
    </row>
    <row r="27" spans="1:10" x14ac:dyDescent="0.2">
      <c r="A27" s="5">
        <v>15</v>
      </c>
      <c r="B27" s="5" t="s">
        <v>4</v>
      </c>
      <c r="C27" s="5" t="s">
        <v>104</v>
      </c>
      <c r="D27" s="5" t="s">
        <v>111</v>
      </c>
      <c r="E27" s="6" t="s">
        <v>112</v>
      </c>
      <c r="F27" s="5" t="s">
        <v>7</v>
      </c>
      <c r="G27" s="15" t="s">
        <v>113</v>
      </c>
      <c r="H27" s="7">
        <v>0.156</v>
      </c>
      <c r="I27" s="17">
        <v>15</v>
      </c>
      <c r="J27" s="7">
        <f t="shared" si="2"/>
        <v>2.34</v>
      </c>
    </row>
    <row r="28" spans="1:10" x14ac:dyDescent="0.2">
      <c r="A28" s="5">
        <v>1</v>
      </c>
      <c r="B28" s="5" t="s">
        <v>106</v>
      </c>
      <c r="C28" s="5" t="s">
        <v>107</v>
      </c>
      <c r="D28" s="5" t="s">
        <v>110</v>
      </c>
      <c r="E28" s="6" t="s">
        <v>108</v>
      </c>
      <c r="F28" s="5" t="s">
        <v>7</v>
      </c>
      <c r="G28" s="15" t="s">
        <v>109</v>
      </c>
      <c r="H28" s="7">
        <v>3.15</v>
      </c>
      <c r="I28" s="17">
        <v>1</v>
      </c>
      <c r="J28" s="7">
        <f t="shared" ref="J28" si="3">I28*H28</f>
        <v>3.15</v>
      </c>
    </row>
    <row r="29" spans="1:10" x14ac:dyDescent="0.2">
      <c r="A29" s="5">
        <v>1</v>
      </c>
      <c r="B29" s="5" t="s">
        <v>126</v>
      </c>
      <c r="C29" s="5" t="s">
        <v>127</v>
      </c>
      <c r="D29" s="5" t="s">
        <v>128</v>
      </c>
      <c r="E29" s="6" t="s">
        <v>129</v>
      </c>
      <c r="F29" s="5" t="s">
        <v>7</v>
      </c>
      <c r="G29" s="15" t="s">
        <v>130</v>
      </c>
      <c r="H29" s="7">
        <v>7.5</v>
      </c>
      <c r="I29" s="17">
        <v>1</v>
      </c>
      <c r="J29" s="7">
        <f t="shared" ref="J29" si="4">I29*H29</f>
        <v>7.5</v>
      </c>
    </row>
    <row r="31" spans="1:10" x14ac:dyDescent="0.2">
      <c r="A31" s="10" t="s">
        <v>29</v>
      </c>
    </row>
    <row r="32" spans="1:10" x14ac:dyDescent="0.2">
      <c r="A32" s="5">
        <v>1</v>
      </c>
      <c r="B32" s="5" t="s">
        <v>114</v>
      </c>
      <c r="C32" s="5" t="s">
        <v>131</v>
      </c>
      <c r="D32" s="5" t="s">
        <v>115</v>
      </c>
      <c r="E32" s="6" t="s">
        <v>116</v>
      </c>
      <c r="F32" s="5" t="s">
        <v>7</v>
      </c>
      <c r="G32" s="6" t="s">
        <v>117</v>
      </c>
      <c r="H32" s="7">
        <v>2.21</v>
      </c>
      <c r="I32" s="7">
        <f>1</f>
        <v>1</v>
      </c>
      <c r="J32" s="7">
        <f t="shared" ref="J32" si="5">I32*H32</f>
        <v>2.21</v>
      </c>
    </row>
    <row r="33" spans="1:10" x14ac:dyDescent="0.2">
      <c r="A33" s="5">
        <v>2</v>
      </c>
      <c r="B33" s="5" t="s">
        <v>118</v>
      </c>
      <c r="D33" s="5" t="s">
        <v>17</v>
      </c>
      <c r="E33" s="6" t="s">
        <v>119</v>
      </c>
      <c r="F33" s="5" t="s">
        <v>7</v>
      </c>
      <c r="G33" s="6" t="s">
        <v>120</v>
      </c>
      <c r="H33" s="7">
        <v>0.09</v>
      </c>
      <c r="I33" s="7">
        <v>2</v>
      </c>
      <c r="J33" s="7">
        <f t="shared" ref="J33:J36" si="6">I33*H33</f>
        <v>0.18</v>
      </c>
    </row>
    <row r="34" spans="1:10" x14ac:dyDescent="0.2">
      <c r="A34" s="5">
        <v>1</v>
      </c>
      <c r="B34" s="5" t="s">
        <v>121</v>
      </c>
      <c r="C34" s="5" t="s">
        <v>127</v>
      </c>
      <c r="D34" s="5" t="s">
        <v>17</v>
      </c>
      <c r="E34" s="6" t="s">
        <v>122</v>
      </c>
      <c r="F34" s="5" t="s">
        <v>7</v>
      </c>
      <c r="G34" s="6" t="s">
        <v>123</v>
      </c>
      <c r="H34" s="7">
        <v>0.19</v>
      </c>
      <c r="I34" s="7">
        <v>1</v>
      </c>
      <c r="J34" s="7">
        <f t="shared" ref="J34" si="7">I34*H34</f>
        <v>0.19</v>
      </c>
    </row>
    <row r="35" spans="1:10" x14ac:dyDescent="0.2">
      <c r="A35" s="5">
        <v>1</v>
      </c>
      <c r="B35" s="5" t="s">
        <v>133</v>
      </c>
      <c r="C35" s="5" t="s">
        <v>132</v>
      </c>
      <c r="D35" s="5" t="s">
        <v>17</v>
      </c>
      <c r="E35" s="6" t="s">
        <v>124</v>
      </c>
      <c r="F35" s="5" t="s">
        <v>7</v>
      </c>
      <c r="G35" s="6" t="s">
        <v>125</v>
      </c>
      <c r="H35" s="7">
        <v>0.73</v>
      </c>
      <c r="I35" s="7">
        <v>1</v>
      </c>
      <c r="J35" s="7">
        <f>I35*H35</f>
        <v>0.73</v>
      </c>
    </row>
    <row r="36" spans="1:10" x14ac:dyDescent="0.2">
      <c r="A36" s="5">
        <v>3</v>
      </c>
      <c r="B36" s="5" t="s">
        <v>0</v>
      </c>
      <c r="D36" s="5" t="s">
        <v>17</v>
      </c>
      <c r="E36" s="6" t="s">
        <v>23</v>
      </c>
      <c r="F36" s="5" t="s">
        <v>7</v>
      </c>
      <c r="G36" s="15" t="s">
        <v>10</v>
      </c>
      <c r="H36" s="7">
        <v>0.09</v>
      </c>
      <c r="I36" s="17">
        <v>3</v>
      </c>
      <c r="J36" s="7">
        <f t="shared" si="6"/>
        <v>0.27</v>
      </c>
    </row>
    <row r="37" spans="1:10" x14ac:dyDescent="0.2">
      <c r="A37" s="5">
        <v>1</v>
      </c>
      <c r="B37" s="5" t="s">
        <v>138</v>
      </c>
      <c r="D37" s="5" t="s">
        <v>14</v>
      </c>
      <c r="E37" s="6" t="s">
        <v>16</v>
      </c>
      <c r="F37" s="5" t="s">
        <v>7</v>
      </c>
      <c r="G37" s="6" t="s">
        <v>15</v>
      </c>
      <c r="H37" s="7">
        <v>6.47</v>
      </c>
      <c r="I37" s="7">
        <v>1</v>
      </c>
      <c r="J37" s="7">
        <f>I37*H37</f>
        <v>6.47</v>
      </c>
    </row>
    <row r="38" spans="1:10" x14ac:dyDescent="0.2">
      <c r="A38" s="5">
        <v>1</v>
      </c>
      <c r="B38" s="5" t="s">
        <v>139</v>
      </c>
      <c r="D38" s="5" t="s">
        <v>14</v>
      </c>
      <c r="E38" s="6" t="s">
        <v>31</v>
      </c>
      <c r="F38" s="5" t="s">
        <v>7</v>
      </c>
      <c r="G38" s="6" t="s">
        <v>32</v>
      </c>
      <c r="H38" s="7">
        <v>3.46</v>
      </c>
      <c r="I38" s="7">
        <v>1</v>
      </c>
      <c r="J38" s="7">
        <f t="shared" ref="J38" si="8">I38*H38</f>
        <v>3.46</v>
      </c>
    </row>
    <row r="39" spans="1:10" x14ac:dyDescent="0.2">
      <c r="A39" s="5">
        <v>1</v>
      </c>
      <c r="B39" s="5" t="s">
        <v>140</v>
      </c>
      <c r="D39" s="5" t="s">
        <v>17</v>
      </c>
      <c r="E39" s="6" t="s">
        <v>136</v>
      </c>
      <c r="F39" s="5" t="s">
        <v>7</v>
      </c>
      <c r="G39" s="6" t="s">
        <v>137</v>
      </c>
      <c r="H39" s="7">
        <v>0.88</v>
      </c>
      <c r="I39" s="7">
        <v>1</v>
      </c>
      <c r="J39" s="7">
        <f t="shared" ref="J39:J40" si="9">I39*H39</f>
        <v>0.88</v>
      </c>
    </row>
    <row r="40" spans="1:10" x14ac:dyDescent="0.2">
      <c r="A40" s="5">
        <v>1</v>
      </c>
      <c r="B40" s="5" t="s">
        <v>141</v>
      </c>
      <c r="D40" s="5" t="s">
        <v>17</v>
      </c>
      <c r="E40" s="6" t="s">
        <v>135</v>
      </c>
      <c r="F40" s="5" t="s">
        <v>7</v>
      </c>
      <c r="G40" s="6" t="s">
        <v>134</v>
      </c>
      <c r="H40" s="7">
        <v>0.5</v>
      </c>
      <c r="I40" s="7">
        <v>1</v>
      </c>
      <c r="J40" s="7">
        <f t="shared" si="9"/>
        <v>0.5</v>
      </c>
    </row>
    <row r="42" spans="1:10" x14ac:dyDescent="0.2">
      <c r="A42" s="10" t="s">
        <v>28</v>
      </c>
    </row>
    <row r="43" spans="1:10" x14ac:dyDescent="0.2">
      <c r="A43" s="5">
        <v>1</v>
      </c>
      <c r="B43" s="5" t="s">
        <v>100</v>
      </c>
      <c r="D43" s="5" t="s">
        <v>19</v>
      </c>
      <c r="E43" s="6" t="s">
        <v>101</v>
      </c>
      <c r="F43" s="5" t="s">
        <v>7</v>
      </c>
      <c r="G43" s="6" t="s">
        <v>102</v>
      </c>
      <c r="H43" s="7">
        <v>0.21</v>
      </c>
      <c r="I43" s="7">
        <v>1</v>
      </c>
      <c r="J43" s="7">
        <f t="shared" ref="J43" si="10">I43*H43</f>
        <v>0.21</v>
      </c>
    </row>
    <row r="44" spans="1:10" x14ac:dyDescent="0.2">
      <c r="A44" s="5">
        <v>9</v>
      </c>
      <c r="B44" s="5" t="s">
        <v>2</v>
      </c>
      <c r="D44" s="5" t="s">
        <v>19</v>
      </c>
      <c r="E44" s="6" t="s">
        <v>21</v>
      </c>
      <c r="F44" s="5" t="s">
        <v>7</v>
      </c>
      <c r="G44" s="6" t="s">
        <v>9</v>
      </c>
      <c r="H44" s="7">
        <v>0.19</v>
      </c>
      <c r="I44" s="7">
        <v>9</v>
      </c>
      <c r="J44" s="7">
        <f t="shared" ref="J44:J46" si="11">I44*H44</f>
        <v>1.71</v>
      </c>
    </row>
    <row r="45" spans="1:10" x14ac:dyDescent="0.2">
      <c r="A45" s="5">
        <v>5</v>
      </c>
      <c r="B45" s="5" t="s">
        <v>13</v>
      </c>
      <c r="D45" s="5" t="s">
        <v>19</v>
      </c>
      <c r="E45" s="6" t="s">
        <v>22</v>
      </c>
      <c r="F45" s="5" t="s">
        <v>7</v>
      </c>
      <c r="G45" s="6" t="s">
        <v>12</v>
      </c>
      <c r="H45" s="7">
        <v>0.26</v>
      </c>
      <c r="I45" s="7">
        <v>5</v>
      </c>
      <c r="J45" s="7">
        <f t="shared" si="11"/>
        <v>1.3</v>
      </c>
    </row>
    <row r="46" spans="1:10" x14ac:dyDescent="0.2">
      <c r="A46" s="5">
        <v>1</v>
      </c>
      <c r="B46" s="5" t="s">
        <v>1</v>
      </c>
      <c r="D46" s="5" t="s">
        <v>19</v>
      </c>
      <c r="E46" s="6" t="s">
        <v>20</v>
      </c>
      <c r="F46" s="5" t="s">
        <v>7</v>
      </c>
      <c r="G46" s="6" t="s">
        <v>8</v>
      </c>
      <c r="H46" s="7">
        <v>0.31</v>
      </c>
      <c r="I46" s="7">
        <v>1</v>
      </c>
      <c r="J46" s="7">
        <f t="shared" si="11"/>
        <v>0.31</v>
      </c>
    </row>
    <row r="48" spans="1:10" x14ac:dyDescent="0.2">
      <c r="A48" s="10" t="s">
        <v>41</v>
      </c>
    </row>
    <row r="49" spans="1:10" x14ac:dyDescent="0.2">
      <c r="A49" s="5">
        <v>4</v>
      </c>
      <c r="B49" s="11" t="s">
        <v>44</v>
      </c>
      <c r="C49" s="11"/>
      <c r="D49" s="5" t="s">
        <v>43</v>
      </c>
      <c r="E49" s="6" t="s">
        <v>42</v>
      </c>
      <c r="F49" s="5" t="s">
        <v>11</v>
      </c>
      <c r="G49" s="15">
        <v>393474</v>
      </c>
      <c r="H49" s="11">
        <v>0.49</v>
      </c>
      <c r="I49" s="7">
        <v>4</v>
      </c>
      <c r="J49" s="7">
        <f t="shared" ref="J49" si="12">I49*H49</f>
        <v>1.96</v>
      </c>
    </row>
    <row r="50" spans="1:10" x14ac:dyDescent="0.2">
      <c r="A50" s="5">
        <v>1</v>
      </c>
      <c r="B50" s="5" t="s">
        <v>24</v>
      </c>
      <c r="D50" s="5" t="s">
        <v>105</v>
      </c>
      <c r="F50" s="5" t="s">
        <v>30</v>
      </c>
      <c r="H50" s="7">
        <f>0.4</f>
        <v>0.4</v>
      </c>
      <c r="I50" s="7">
        <v>1</v>
      </c>
      <c r="J50" s="7">
        <f t="shared" ref="J50" si="13">I50*H50</f>
        <v>0.4</v>
      </c>
    </row>
    <row r="52" spans="1:10" x14ac:dyDescent="0.2">
      <c r="H52" s="7" t="s">
        <v>35</v>
      </c>
      <c r="J52" s="7">
        <f>SUM(J12:J50)</f>
        <v>45.6</v>
      </c>
    </row>
    <row r="55" spans="1:10" x14ac:dyDescent="0.2">
      <c r="B55" s="11"/>
      <c r="C55" s="11"/>
      <c r="D55" s="11"/>
      <c r="E55" s="12"/>
    </row>
    <row r="57" spans="1:10" x14ac:dyDescent="0.2">
      <c r="G57" s="15"/>
    </row>
    <row r="58" spans="1:10" x14ac:dyDescent="0.2">
      <c r="B58" s="11"/>
      <c r="C58" s="11"/>
      <c r="D58" s="11"/>
      <c r="E58" s="12"/>
      <c r="F58" s="11"/>
      <c r="H58" s="11"/>
    </row>
    <row r="59" spans="1:10" x14ac:dyDescent="0.2">
      <c r="B59" s="11"/>
      <c r="C59" s="11"/>
      <c r="D59" s="11"/>
      <c r="E59" s="12"/>
      <c r="F59" s="11"/>
      <c r="H59" s="11"/>
    </row>
    <row r="60" spans="1:10" x14ac:dyDescent="0.2">
      <c r="A60" s="10"/>
      <c r="B60" s="11"/>
      <c r="C60" s="11"/>
      <c r="D60" s="11"/>
      <c r="E60" s="12"/>
      <c r="F60" s="11"/>
      <c r="H60" s="11"/>
    </row>
    <row r="61" spans="1:10" x14ac:dyDescent="0.2">
      <c r="B61" s="11"/>
      <c r="C61" s="11"/>
      <c r="H61" s="11"/>
    </row>
    <row r="62" spans="1:10" x14ac:dyDescent="0.2">
      <c r="B62" s="11"/>
      <c r="C62" s="11"/>
      <c r="H62" s="11"/>
    </row>
    <row r="63" spans="1:10" x14ac:dyDescent="0.2">
      <c r="B63" s="11"/>
      <c r="C63" s="11"/>
      <c r="H63" s="11"/>
    </row>
    <row r="64" spans="1:10" x14ac:dyDescent="0.2">
      <c r="B64" s="11"/>
      <c r="C64" s="11"/>
      <c r="D64" s="11"/>
      <c r="E64" s="12"/>
      <c r="F64" s="11"/>
      <c r="H64" s="11"/>
    </row>
    <row r="65" spans="1:8" x14ac:dyDescent="0.2">
      <c r="G65" s="15"/>
    </row>
    <row r="67" spans="1:8" x14ac:dyDescent="0.2">
      <c r="B67" s="11"/>
      <c r="C67" s="11"/>
      <c r="D67" s="11"/>
      <c r="E67" s="16"/>
      <c r="F67" s="11"/>
      <c r="H67" s="11"/>
    </row>
    <row r="68" spans="1:8" x14ac:dyDescent="0.2">
      <c r="B68" s="11"/>
      <c r="C68" s="11"/>
      <c r="D68" s="11"/>
      <c r="E68" s="12"/>
      <c r="F68" s="11"/>
      <c r="H68" s="11"/>
    </row>
    <row r="69" spans="1:8" x14ac:dyDescent="0.2">
      <c r="A69" s="10"/>
      <c r="B69" s="11"/>
      <c r="C69" s="11"/>
      <c r="D69" s="11"/>
      <c r="E69" s="12"/>
      <c r="F69" s="11"/>
      <c r="H69" s="11"/>
    </row>
    <row r="70" spans="1:8" x14ac:dyDescent="0.2">
      <c r="B70" s="11"/>
      <c r="C70" s="11"/>
      <c r="D70" s="11"/>
      <c r="E70" s="12"/>
      <c r="H70" s="11"/>
    </row>
    <row r="71" spans="1:8" x14ac:dyDescent="0.2">
      <c r="B71" s="11"/>
      <c r="C71" s="11"/>
      <c r="E71" s="12"/>
      <c r="H71" s="11"/>
    </row>
    <row r="75" spans="1:8" x14ac:dyDescent="0.2">
      <c r="B75" s="11"/>
      <c r="C75" s="11"/>
      <c r="H75" s="11"/>
    </row>
    <row r="76" spans="1:8" x14ac:dyDescent="0.2">
      <c r="B76" s="11"/>
      <c r="C76" s="11"/>
    </row>
    <row r="77" spans="1:8" x14ac:dyDescent="0.2">
      <c r="B77" s="11"/>
      <c r="C77" s="11"/>
      <c r="D77" s="11"/>
      <c r="E77" s="12"/>
      <c r="F77" s="11"/>
      <c r="H77" s="11"/>
    </row>
    <row r="78" spans="1:8" x14ac:dyDescent="0.2">
      <c r="A78" s="10"/>
      <c r="B78" s="11"/>
      <c r="C78" s="11"/>
      <c r="D78" s="11"/>
      <c r="E78" s="12"/>
      <c r="F78" s="11"/>
      <c r="H78" s="11"/>
    </row>
    <row r="79" spans="1:8" x14ac:dyDescent="0.2">
      <c r="B79" s="11"/>
      <c r="C79" s="11"/>
      <c r="G79" s="15"/>
      <c r="H79" s="11"/>
    </row>
    <row r="80" spans="1:8" x14ac:dyDescent="0.2">
      <c r="B80" s="11"/>
      <c r="C80" s="11"/>
      <c r="G80" s="15"/>
      <c r="H80" s="11"/>
    </row>
  </sheetData>
  <pageMargins left="0.7" right="0.7" top="0.75" bottom="0.75" header="0.3" footer="0.3"/>
  <pageSetup scale="7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S. Madole</dc:creator>
  <cp:lastModifiedBy>Anthony Hefner</cp:lastModifiedBy>
  <cp:lastPrinted>2021-06-22T13:23:14Z</cp:lastPrinted>
  <dcterms:created xsi:type="dcterms:W3CDTF">2020-10-28T05:57:00Z</dcterms:created>
  <dcterms:modified xsi:type="dcterms:W3CDTF">2022-11-29T00:11:23Z</dcterms:modified>
</cp:coreProperties>
</file>