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n.Wiegman\Documents\GitHub\Wiegman_USDA_ARS\Cran_Q_C\0_raw\"/>
    </mc:Choice>
  </mc:AlternateContent>
  <xr:revisionPtr revIDLastSave="0" documentId="13_ncr:1_{BF424845-D897-4174-92C9-94849A2A6492}" xr6:coauthVersionLast="47" xr6:coauthVersionMax="47" xr10:uidLastSave="{00000000-0000-0000-0000-000000000000}"/>
  <bookViews>
    <workbookView xWindow="-108" yWindow="-108" windowWidth="23256" windowHeight="12576" xr2:uid="{0F512CE6-DBF4-42CA-A945-119A8B078387}"/>
  </bookViews>
  <sheets>
    <sheet name="Sheet1" sheetId="1" r:id="rId1"/>
  </sheets>
  <definedNames>
    <definedName name="solver_adj" localSheetId="0" hidden="1">Sheet1!$N$1,Sheet1!$P$1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Sheet1!$N$1</definedName>
    <definedName name="solver_lhs2" localSheetId="0" hidden="1">Sheet1!$P$1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Sheet1!$N$2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" i="1"/>
  <c r="C3" i="1"/>
  <c r="C207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" i="1"/>
  <c r="N2" i="1" l="1"/>
</calcChain>
</file>

<file path=xl/sharedStrings.xml><?xml version="1.0" encoding="utf-8"?>
<sst xmlns="http://schemas.openxmlformats.org/spreadsheetml/2006/main" count="14" uniqueCount="14">
  <si>
    <t>HLR (m/d)</t>
  </si>
  <si>
    <t>TN removal efficieny (%)</t>
  </si>
  <si>
    <t>log10_HLR</t>
  </si>
  <si>
    <t>log10_RE_pct</t>
  </si>
  <si>
    <t>TN loading rate (g/m2/yr)</t>
  </si>
  <si>
    <t>TN removal rate (g/m2/yr)</t>
  </si>
  <si>
    <t>TN loading rate (kg/ha/yr)</t>
  </si>
  <si>
    <t>TN removal rate (kg/ha/yr)</t>
  </si>
  <si>
    <t>K (m/day)</t>
  </si>
  <si>
    <t>N</t>
  </si>
  <si>
    <t>k</t>
  </si>
  <si>
    <t>Sqrres</t>
  </si>
  <si>
    <t>RE pred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</si>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</sst>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TN removal rate (kg/ha/yr)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alpha val="50000"/>
                </a:schemeClr>
              </a:solidFill>
              <a:ln w="12700">
                <a:solidFill>
                  <a:srgbClr val="000000">
                    <a:alpha val="50196"/>
                  </a:srgb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284930008748908"/>
                  <c:y val="-9.3114246135899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Sheet1!$H$2:$H$207</c:f>
              <c:numCache>
                <c:formatCode>General</c:formatCode>
                <c:ptCount val="206"/>
                <c:pt idx="0">
                  <c:v>#N/A</c:v>
                </c:pt>
                <c:pt idx="1">
                  <c:v>1067.927197802198</c:v>
                </c:pt>
                <c:pt idx="2">
                  <c:v>#N/A</c:v>
                </c:pt>
                <c:pt idx="3">
                  <c:v>#N/A</c:v>
                </c:pt>
                <c:pt idx="4">
                  <c:v>510.99999999999994</c:v>
                </c:pt>
                <c:pt idx="5">
                  <c:v>105.2375</c:v>
                </c:pt>
                <c:pt idx="6">
                  <c:v>1397.8296703296705</c:v>
                </c:pt>
                <c:pt idx="7">
                  <c:v>159.11475409836063</c:v>
                </c:pt>
                <c:pt idx="8">
                  <c:v>139.1</c:v>
                </c:pt>
                <c:pt idx="9">
                  <c:v>523.80952380952374</c:v>
                </c:pt>
                <c:pt idx="10">
                  <c:v>342.91666666666663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124.68671679197998</c:v>
                </c:pt>
                <c:pt idx="15">
                  <c:v>457.5</c:v>
                </c:pt>
                <c:pt idx="16">
                  <c:v>#N/A</c:v>
                </c:pt>
                <c:pt idx="17">
                  <c:v>674.34752747252742</c:v>
                </c:pt>
                <c:pt idx="18">
                  <c:v>#N/A</c:v>
                </c:pt>
                <c:pt idx="19">
                  <c:v>#N/A</c:v>
                </c:pt>
                <c:pt idx="20">
                  <c:v>122.96666666666667</c:v>
                </c:pt>
                <c:pt idx="21">
                  <c:v>552.22222222222229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777.77777777777771</c:v>
                </c:pt>
                <c:pt idx="29">
                  <c:v>1510.0443485297369</c:v>
                </c:pt>
                <c:pt idx="30">
                  <c:v>885.83333333333326</c:v>
                </c:pt>
                <c:pt idx="31">
                  <c:v>400.92084674736066</c:v>
                </c:pt>
                <c:pt idx="32">
                  <c:v>1560.6136820533447</c:v>
                </c:pt>
                <c:pt idx="33">
                  <c:v>#N/A</c:v>
                </c:pt>
                <c:pt idx="34">
                  <c:v>1018.75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270</c:v>
                </c:pt>
                <c:pt idx="39">
                  <c:v>156.74286177257281</c:v>
                </c:pt>
                <c:pt idx="40">
                  <c:v>1120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726.99175824175825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2935.4838709677401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452.93101343101341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644.58464773922196</c:v>
                </c:pt>
                <c:pt idx="68">
                  <c:v>634.04689092762487</c:v>
                </c:pt>
                <c:pt idx="69">
                  <c:v>#N/A</c:v>
                </c:pt>
                <c:pt idx="70">
                  <c:v>2731.4806157494472</c:v>
                </c:pt>
                <c:pt idx="71">
                  <c:v>#N/A</c:v>
                </c:pt>
                <c:pt idx="72">
                  <c:v>#N/A</c:v>
                </c:pt>
                <c:pt idx="73">
                  <c:v>14235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1854.1666666666667</c:v>
                </c:pt>
                <c:pt idx="78">
                  <c:v>1854.1666666666667</c:v>
                </c:pt>
                <c:pt idx="79">
                  <c:v>1854.1666666666667</c:v>
                </c:pt>
                <c:pt idx="80">
                  <c:v>5840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325.95818985661089</c:v>
                </c:pt>
                <c:pt idx="89">
                  <c:v>1187.75</c:v>
                </c:pt>
                <c:pt idx="90">
                  <c:v>214.22184475907378</c:v>
                </c:pt>
                <c:pt idx="91">
                  <c:v>4377.9399999999996</c:v>
                </c:pt>
                <c:pt idx="92">
                  <c:v>#N/A</c:v>
                </c:pt>
                <c:pt idx="93">
                  <c:v>#N/A</c:v>
                </c:pt>
                <c:pt idx="94">
                  <c:v>3796</c:v>
                </c:pt>
                <c:pt idx="95">
                  <c:v>#N/A</c:v>
                </c:pt>
                <c:pt idx="96">
                  <c:v>5764.2679900744351</c:v>
                </c:pt>
                <c:pt idx="97">
                  <c:v>5764.2679900744351</c:v>
                </c:pt>
                <c:pt idx="98">
                  <c:v>2660</c:v>
                </c:pt>
                <c:pt idx="99">
                  <c:v>#N/A</c:v>
                </c:pt>
                <c:pt idx="100">
                  <c:v>172</c:v>
                </c:pt>
                <c:pt idx="101">
                  <c:v>3540.5</c:v>
                </c:pt>
                <c:pt idx="102">
                  <c:v>710</c:v>
                </c:pt>
                <c:pt idx="103">
                  <c:v>#N/A</c:v>
                </c:pt>
                <c:pt idx="104">
                  <c:v>#N/A</c:v>
                </c:pt>
                <c:pt idx="105">
                  <c:v>21.2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1054.8499999999997</c:v>
                </c:pt>
                <c:pt idx="111">
                  <c:v>#N/A</c:v>
                </c:pt>
                <c:pt idx="112">
                  <c:v>4576.8630545122196</c:v>
                </c:pt>
                <c:pt idx="113">
                  <c:v>4832.4783528316311</c:v>
                </c:pt>
                <c:pt idx="114">
                  <c:v>#N/A</c:v>
                </c:pt>
                <c:pt idx="115">
                  <c:v>16425</c:v>
                </c:pt>
                <c:pt idx="116">
                  <c:v>1455.4999999999998</c:v>
                </c:pt>
                <c:pt idx="117">
                  <c:v>#N/A</c:v>
                </c:pt>
                <c:pt idx="118">
                  <c:v>480</c:v>
                </c:pt>
                <c:pt idx="119">
                  <c:v>3457.3214919534198</c:v>
                </c:pt>
                <c:pt idx="120">
                  <c:v>645</c:v>
                </c:pt>
                <c:pt idx="121">
                  <c:v>3139</c:v>
                </c:pt>
                <c:pt idx="122">
                  <c:v>2445.5</c:v>
                </c:pt>
                <c:pt idx="123">
                  <c:v>1669.4778750303915</c:v>
                </c:pt>
                <c:pt idx="124">
                  <c:v>#N/A</c:v>
                </c:pt>
                <c:pt idx="125">
                  <c:v>5365.5</c:v>
                </c:pt>
                <c:pt idx="126">
                  <c:v>1046.1280714285715</c:v>
                </c:pt>
                <c:pt idx="127">
                  <c:v>#N/A</c:v>
                </c:pt>
                <c:pt idx="128">
                  <c:v>2649.9</c:v>
                </c:pt>
                <c:pt idx="129">
                  <c:v>1938.15</c:v>
                </c:pt>
                <c:pt idx="130">
                  <c:v>11673.2</c:v>
                </c:pt>
                <c:pt idx="131">
                  <c:v>#N/A</c:v>
                </c:pt>
                <c:pt idx="132">
                  <c:v>#N/A</c:v>
                </c:pt>
                <c:pt idx="133">
                  <c:v>1287.8506409065537</c:v>
                </c:pt>
                <c:pt idx="134">
                  <c:v>6811.6935757779256</c:v>
                </c:pt>
                <c:pt idx="135">
                  <c:v>1718.8110500610501</c:v>
                </c:pt>
                <c:pt idx="136">
                  <c:v>1130</c:v>
                </c:pt>
                <c:pt idx="137">
                  <c:v>1146.6666666666667</c:v>
                </c:pt>
                <c:pt idx="138">
                  <c:v>14692.26144612998</c:v>
                </c:pt>
                <c:pt idx="139">
                  <c:v>14692.26144612998</c:v>
                </c:pt>
                <c:pt idx="140">
                  <c:v>14692.26144612998</c:v>
                </c:pt>
                <c:pt idx="141">
                  <c:v>14692.26144612998</c:v>
                </c:pt>
                <c:pt idx="142">
                  <c:v>14692.26144612998</c:v>
                </c:pt>
                <c:pt idx="143">
                  <c:v>14692.26144612998</c:v>
                </c:pt>
                <c:pt idx="144">
                  <c:v>8454.2938350744225</c:v>
                </c:pt>
                <c:pt idx="145">
                  <c:v>8454.2938350744225</c:v>
                </c:pt>
                <c:pt idx="146">
                  <c:v>8454.2938350744225</c:v>
                </c:pt>
                <c:pt idx="147">
                  <c:v>8454.2938350744225</c:v>
                </c:pt>
                <c:pt idx="148">
                  <c:v>8454.2938350744225</c:v>
                </c:pt>
                <c:pt idx="149">
                  <c:v>8454.2938350744225</c:v>
                </c:pt>
                <c:pt idx="150">
                  <c:v>#N/A</c:v>
                </c:pt>
                <c:pt idx="151">
                  <c:v>#N/A</c:v>
                </c:pt>
                <c:pt idx="152">
                  <c:v>702</c:v>
                </c:pt>
                <c:pt idx="153">
                  <c:v>857.46031746031758</c:v>
                </c:pt>
                <c:pt idx="154">
                  <c:v>#N/A</c:v>
                </c:pt>
                <c:pt idx="155">
                  <c:v>2242.2481133324436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1354</c:v>
                </c:pt>
                <c:pt idx="160">
                  <c:v>#N/A</c:v>
                </c:pt>
                <c:pt idx="161">
                  <c:v>966.92982456140339</c:v>
                </c:pt>
                <c:pt idx="162">
                  <c:v>8310.2678571428587</c:v>
                </c:pt>
                <c:pt idx="163">
                  <c:v>5619.5229373800748</c:v>
                </c:pt>
                <c:pt idx="164">
                  <c:v>5619.5229373800748</c:v>
                </c:pt>
                <c:pt idx="165">
                  <c:v>#N/A</c:v>
                </c:pt>
                <c:pt idx="166">
                  <c:v>5690.6517527963488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9928.9780725131459</c:v>
                </c:pt>
                <c:pt idx="171">
                  <c:v>#N/A</c:v>
                </c:pt>
                <c:pt idx="172">
                  <c:v>21267.50902527076</c:v>
                </c:pt>
                <c:pt idx="173">
                  <c:v>2087.7999999999997</c:v>
                </c:pt>
                <c:pt idx="174">
                  <c:v>#N/A</c:v>
                </c:pt>
                <c:pt idx="175">
                  <c:v>1904</c:v>
                </c:pt>
                <c:pt idx="176">
                  <c:v>4890</c:v>
                </c:pt>
                <c:pt idx="177">
                  <c:v>22387.837837837837</c:v>
                </c:pt>
                <c:pt idx="178">
                  <c:v>#N/A</c:v>
                </c:pt>
                <c:pt idx="179">
                  <c:v>7487.3096446700501</c:v>
                </c:pt>
                <c:pt idx="180">
                  <c:v>7611.9711042311665</c:v>
                </c:pt>
                <c:pt idx="181">
                  <c:v>3766.4738633443444</c:v>
                </c:pt>
                <c:pt idx="182">
                  <c:v>3796.5663759333133</c:v>
                </c:pt>
                <c:pt idx="183">
                  <c:v>3833.531432388947</c:v>
                </c:pt>
                <c:pt idx="184">
                  <c:v>4087.4448724789645</c:v>
                </c:pt>
                <c:pt idx="185">
                  <c:v>529.8026973026972</c:v>
                </c:pt>
                <c:pt idx="186">
                  <c:v>11259.520000000002</c:v>
                </c:pt>
                <c:pt idx="187">
                  <c:v>11259.520000000002</c:v>
                </c:pt>
                <c:pt idx="188">
                  <c:v>11259.520000000002</c:v>
                </c:pt>
                <c:pt idx="189">
                  <c:v>10770</c:v>
                </c:pt>
                <c:pt idx="190">
                  <c:v>3438.5964912280701</c:v>
                </c:pt>
                <c:pt idx="191">
                  <c:v>1980</c:v>
                </c:pt>
                <c:pt idx="192">
                  <c:v>24857.681335295842</c:v>
                </c:pt>
                <c:pt idx="193">
                  <c:v>19830</c:v>
                </c:pt>
                <c:pt idx="194">
                  <c:v>8300</c:v>
                </c:pt>
                <c:pt idx="195">
                  <c:v>17070</c:v>
                </c:pt>
                <c:pt idx="196">
                  <c:v>#N/A</c:v>
                </c:pt>
                <c:pt idx="197">
                  <c:v>22670</c:v>
                </c:pt>
                <c:pt idx="198">
                  <c:v>#N/A</c:v>
                </c:pt>
                <c:pt idx="199">
                  <c:v>1743.7168610816543</c:v>
                </c:pt>
                <c:pt idx="200">
                  <c:v>6401.0081889441453</c:v>
                </c:pt>
                <c:pt idx="201">
                  <c:v>668.03076923076924</c:v>
                </c:pt>
                <c:pt idx="202">
                  <c:v>#N/A</c:v>
                </c:pt>
              </c:numCache>
            </c:numRef>
          </c:xVal>
          <c:yVal>
            <c:numRef>
              <c:f>Sheet1!$I$2:$I$207</c:f>
              <c:numCache>
                <c:formatCode>General</c:formatCode>
                <c:ptCount val="206"/>
                <c:pt idx="0">
                  <c:v>#N/A</c:v>
                </c:pt>
                <c:pt idx="1">
                  <c:v>477.19917582417582</c:v>
                </c:pt>
                <c:pt idx="2">
                  <c:v>#N/A</c:v>
                </c:pt>
                <c:pt idx="3">
                  <c:v>#N/A</c:v>
                </c:pt>
                <c:pt idx="4">
                  <c:v>46.000000000000007</c:v>
                </c:pt>
                <c:pt idx="5">
                  <c:v>94.6875</c:v>
                </c:pt>
                <c:pt idx="6">
                  <c:v>1209.0266875981163</c:v>
                </c:pt>
                <c:pt idx="7">
                  <c:v>74.334699453551906</c:v>
                </c:pt>
                <c:pt idx="8">
                  <c:v>95.3</c:v>
                </c:pt>
                <c:pt idx="9">
                  <c:v>480</c:v>
                </c:pt>
                <c:pt idx="10">
                  <c:v>91.527777777777786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17</c:v>
                </c:pt>
                <c:pt idx="15">
                  <c:v>103.125</c:v>
                </c:pt>
                <c:pt idx="16">
                  <c:v>#N/A</c:v>
                </c:pt>
                <c:pt idx="17">
                  <c:v>193.53021978021977</c:v>
                </c:pt>
                <c:pt idx="18">
                  <c:v>#N/A</c:v>
                </c:pt>
                <c:pt idx="19">
                  <c:v>#N/A</c:v>
                </c:pt>
                <c:pt idx="20">
                  <c:v>60.066666666666677</c:v>
                </c:pt>
                <c:pt idx="21">
                  <c:v>242.2222222222222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280</c:v>
                </c:pt>
                <c:pt idx="29">
                  <c:v>918.94939888226259</c:v>
                </c:pt>
                <c:pt idx="30">
                  <c:v>277.08333333333331</c:v>
                </c:pt>
                <c:pt idx="31">
                  <c:v>359.5084886136911</c:v>
                </c:pt>
                <c:pt idx="32">
                  <c:v>592.7099841521391</c:v>
                </c:pt>
                <c:pt idx="33">
                  <c:v>#N/A</c:v>
                </c:pt>
                <c:pt idx="34">
                  <c:v>445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45</c:v>
                </c:pt>
                <c:pt idx="39">
                  <c:v>49.753614460745034</c:v>
                </c:pt>
                <c:pt idx="40">
                  <c:v>451.66666666666663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348.95604395604397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1729.5285359801449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92.320512820512832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425.86750788643536</c:v>
                </c:pt>
                <c:pt idx="68">
                  <c:v>364.93374108053013</c:v>
                </c:pt>
                <c:pt idx="69">
                  <c:v>#N/A</c:v>
                </c:pt>
                <c:pt idx="70">
                  <c:v>939.56550362080077</c:v>
                </c:pt>
                <c:pt idx="71">
                  <c:v>#N/A</c:v>
                </c:pt>
                <c:pt idx="72">
                  <c:v>#N/A</c:v>
                </c:pt>
                <c:pt idx="73">
                  <c:v>5840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750</c:v>
                </c:pt>
                <c:pt idx="78">
                  <c:v>1218.75</c:v>
                </c:pt>
                <c:pt idx="79">
                  <c:v>1052.0833333333335</c:v>
                </c:pt>
                <c:pt idx="80">
                  <c:v>3285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125.67280072427636</c:v>
                </c:pt>
                <c:pt idx="89">
                  <c:v>518.49999999999989</c:v>
                </c:pt>
                <c:pt idx="90">
                  <c:v>126.01284985827868</c:v>
                </c:pt>
                <c:pt idx="91">
                  <c:v>1181.9136000000001</c:v>
                </c:pt>
                <c:pt idx="92">
                  <c:v>#N/A</c:v>
                </c:pt>
                <c:pt idx="93">
                  <c:v>#N/A</c:v>
                </c:pt>
                <c:pt idx="94">
                  <c:v>1377.9479999999999</c:v>
                </c:pt>
                <c:pt idx="95">
                  <c:v>#N/A</c:v>
                </c:pt>
                <c:pt idx="96">
                  <c:v>1528.5359801488748</c:v>
                </c:pt>
                <c:pt idx="97">
                  <c:v>3672.4565756823804</c:v>
                </c:pt>
                <c:pt idx="98">
                  <c:v>490</c:v>
                </c:pt>
                <c:pt idx="99">
                  <c:v>#N/A</c:v>
                </c:pt>
                <c:pt idx="100">
                  <c:v>110</c:v>
                </c:pt>
                <c:pt idx="101">
                  <c:v>1360</c:v>
                </c:pt>
                <c:pt idx="102">
                  <c:v>420</c:v>
                </c:pt>
                <c:pt idx="103">
                  <c:v>#N/A</c:v>
                </c:pt>
                <c:pt idx="104">
                  <c:v>#N/A</c:v>
                </c:pt>
                <c:pt idx="105">
                  <c:v>0</c:v>
                </c:pt>
                <c:pt idx="106">
                  <c:v>#N/A</c:v>
                </c:pt>
                <c:pt idx="107">
                  <c:v>#N/A</c:v>
                </c:pt>
                <c:pt idx="108">
                  <c:v>0</c:v>
                </c:pt>
                <c:pt idx="109">
                  <c:v>#N/A</c:v>
                </c:pt>
                <c:pt idx="110">
                  <c:v>591.29999999999995</c:v>
                </c:pt>
                <c:pt idx="111">
                  <c:v>#N/A</c:v>
                </c:pt>
                <c:pt idx="112">
                  <c:v>1065.7849732071566</c:v>
                </c:pt>
                <c:pt idx="113">
                  <c:v>1238.9532389532328</c:v>
                </c:pt>
                <c:pt idx="114">
                  <c:v>#N/A</c:v>
                </c:pt>
                <c:pt idx="115">
                  <c:v>5109.9999999999991</c:v>
                </c:pt>
                <c:pt idx="116">
                  <c:v>152.01986996858793</c:v>
                </c:pt>
                <c:pt idx="117">
                  <c:v>#N/A</c:v>
                </c:pt>
                <c:pt idx="118">
                  <c:v>0</c:v>
                </c:pt>
                <c:pt idx="119">
                  <c:v>1192.6001578253681</c:v>
                </c:pt>
                <c:pt idx="120">
                  <c:v>323</c:v>
                </c:pt>
                <c:pt idx="121">
                  <c:v>1663.67</c:v>
                </c:pt>
                <c:pt idx="122">
                  <c:v>1139.6030000000001</c:v>
                </c:pt>
                <c:pt idx="123">
                  <c:v>449.26148796498899</c:v>
                </c:pt>
                <c:pt idx="124">
                  <c:v>#N/A</c:v>
                </c:pt>
                <c:pt idx="125">
                  <c:v>1523.8019999999999</c:v>
                </c:pt>
                <c:pt idx="126">
                  <c:v>547.94100000000003</c:v>
                </c:pt>
                <c:pt idx="127">
                  <c:v>#N/A</c:v>
                </c:pt>
                <c:pt idx="128">
                  <c:v>4.4580000000000002</c:v>
                </c:pt>
                <c:pt idx="129">
                  <c:v>1084.05</c:v>
                </c:pt>
                <c:pt idx="130">
                  <c:v>3256.8</c:v>
                </c:pt>
                <c:pt idx="131">
                  <c:v>#N/A</c:v>
                </c:pt>
                <c:pt idx="132">
                  <c:v>#N/A</c:v>
                </c:pt>
                <c:pt idx="133">
                  <c:v>300</c:v>
                </c:pt>
                <c:pt idx="134">
                  <c:v>2401.6194331983761</c:v>
                </c:pt>
                <c:pt idx="135">
                  <c:v>250</c:v>
                </c:pt>
                <c:pt idx="136">
                  <c:v>553.33333333333337</c:v>
                </c:pt>
                <c:pt idx="137">
                  <c:v>583.33333333333337</c:v>
                </c:pt>
                <c:pt idx="138">
                  <c:v>12699.491390988411</c:v>
                </c:pt>
                <c:pt idx="139">
                  <c:v>5987.8357757654185</c:v>
                </c:pt>
                <c:pt idx="140">
                  <c:v>10955.979795801761</c:v>
                </c:pt>
                <c:pt idx="141">
                  <c:v>5245.9599650509344</c:v>
                </c:pt>
                <c:pt idx="142">
                  <c:v>10505.273983710264</c:v>
                </c:pt>
                <c:pt idx="143">
                  <c:v>3119.310177876896</c:v>
                </c:pt>
                <c:pt idx="144">
                  <c:v>7252.3110465154577</c:v>
                </c:pt>
                <c:pt idx="145">
                  <c:v>6380.2390785202524</c:v>
                </c:pt>
                <c:pt idx="146">
                  <c:v>3728.0667496559154</c:v>
                </c:pt>
                <c:pt idx="147">
                  <c:v>4209.1591049561112</c:v>
                </c:pt>
                <c:pt idx="148">
                  <c:v>2966.3339002403891</c:v>
                </c:pt>
                <c:pt idx="149">
                  <c:v>4086.7232248748414</c:v>
                </c:pt>
                <c:pt idx="150">
                  <c:v>539.72758229284898</c:v>
                </c:pt>
                <c:pt idx="151">
                  <c:v>#N/A</c:v>
                </c:pt>
                <c:pt idx="152">
                  <c:v>90</c:v>
                </c:pt>
                <c:pt idx="153">
                  <c:v>540.20000000000005</c:v>
                </c:pt>
                <c:pt idx="154">
                  <c:v>#N/A</c:v>
                </c:pt>
                <c:pt idx="155">
                  <c:v>702.62809479676673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423.00000000000011</c:v>
                </c:pt>
                <c:pt idx="160">
                  <c:v>#N/A</c:v>
                </c:pt>
                <c:pt idx="161">
                  <c:v>551.15</c:v>
                </c:pt>
                <c:pt idx="162">
                  <c:v>1580.5803571428573</c:v>
                </c:pt>
                <c:pt idx="163">
                  <c:v>2110.8625501482634</c:v>
                </c:pt>
                <c:pt idx="164">
                  <c:v>1545.344932844934</c:v>
                </c:pt>
                <c:pt idx="165">
                  <c:v>#N/A</c:v>
                </c:pt>
                <c:pt idx="166">
                  <c:v>1564.2639921681368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1575.9175900276953</c:v>
                </c:pt>
                <c:pt idx="171">
                  <c:v>#N/A</c:v>
                </c:pt>
                <c:pt idx="172">
                  <c:v>6087.7256317689526</c:v>
                </c:pt>
                <c:pt idx="173">
                  <c:v>598.6</c:v>
                </c:pt>
                <c:pt idx="174">
                  <c:v>#N/A</c:v>
                </c:pt>
                <c:pt idx="175">
                  <c:v>88</c:v>
                </c:pt>
                <c:pt idx="176">
                  <c:v>1260</c:v>
                </c:pt>
                <c:pt idx="177">
                  <c:v>3917.5675675675679</c:v>
                </c:pt>
                <c:pt idx="178">
                  <c:v>#N/A</c:v>
                </c:pt>
                <c:pt idx="179">
                  <c:v>1928.9340101522844</c:v>
                </c:pt>
                <c:pt idx="180">
                  <c:v>1692.4664602683179</c:v>
                </c:pt>
                <c:pt idx="181">
                  <c:v>1848.0034722222206</c:v>
                </c:pt>
                <c:pt idx="182">
                  <c:v>1585.5158730158707</c:v>
                </c:pt>
                <c:pt idx="183">
                  <c:v>1146.9809322033891</c:v>
                </c:pt>
                <c:pt idx="184">
                  <c:v>1296.2499999999991</c:v>
                </c:pt>
                <c:pt idx="185">
                  <c:v>42.078296703296701</c:v>
                </c:pt>
                <c:pt idx="186">
                  <c:v>1985.6000000000006</c:v>
                </c:pt>
                <c:pt idx="187">
                  <c:v>5910.0800000000017</c:v>
                </c:pt>
                <c:pt idx="188">
                  <c:v>5723.2000000000007</c:v>
                </c:pt>
                <c:pt idx="189">
                  <c:v>1590</c:v>
                </c:pt>
                <c:pt idx="190">
                  <c:v>1631.578947368421</c:v>
                </c:pt>
                <c:pt idx="191">
                  <c:v>350</c:v>
                </c:pt>
                <c:pt idx="192">
                  <c:v>11695.159661663916</c:v>
                </c:pt>
                <c:pt idx="193">
                  <c:v>2850</c:v>
                </c:pt>
                <c:pt idx="194">
                  <c:v>500</c:v>
                </c:pt>
                <c:pt idx="195">
                  <c:v>560</c:v>
                </c:pt>
                <c:pt idx="196">
                  <c:v>#N/A</c:v>
                </c:pt>
                <c:pt idx="197">
                  <c:v>930</c:v>
                </c:pt>
                <c:pt idx="198">
                  <c:v>#N/A</c:v>
                </c:pt>
                <c:pt idx="199">
                  <c:v>310.81124072110288</c:v>
                </c:pt>
                <c:pt idx="200">
                  <c:v>2604.2233995354031</c:v>
                </c:pt>
                <c:pt idx="201">
                  <c:v>336.9538461538462</c:v>
                </c:pt>
                <c:pt idx="2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A-4196-B267-3A1827DA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02351"/>
        <c:axId val="1042095631"/>
      </c:scatterChart>
      <c:valAx>
        <c:axId val="104210235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095631"/>
        <c:crosses val="autoZero"/>
        <c:crossBetween val="midCat"/>
      </c:valAx>
      <c:valAx>
        <c:axId val="1042095631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10235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TN removal rate (kg/ha/yr)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alpha val="50000"/>
                </a:schemeClr>
              </a:solidFill>
              <a:ln w="12700">
                <a:solidFill>
                  <a:srgbClr val="000000">
                    <a:alpha val="50196"/>
                  </a:srgb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120424825654843E-2"/>
                  <c:y val="-0.55700486602488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Sheet1!$A$2:$A$207</c:f>
              <c:numCache>
                <c:formatCode>General</c:formatCode>
                <c:ptCount val="206"/>
                <c:pt idx="0">
                  <c:v>1.6070061163544358E-4</c:v>
                </c:pt>
                <c:pt idx="1">
                  <c:v>8.4873374401095143E-4</c:v>
                </c:pt>
                <c:pt idx="2">
                  <c:v>2.4551252990678042E-3</c:v>
                </c:pt>
                <c:pt idx="3">
                  <c:v>5.4099931553730322E-3</c:v>
                </c:pt>
                <c:pt idx="4">
                  <c:v>5.8868769833862224E-3</c:v>
                </c:pt>
                <c:pt idx="5">
                  <c:v>6.1083162217659146E-3</c:v>
                </c:pt>
                <c:pt idx="6">
                  <c:v>6.7898699520876115E-3</c:v>
                </c:pt>
                <c:pt idx="7">
                  <c:v>7.7697400163822209E-3</c:v>
                </c:pt>
                <c:pt idx="8">
                  <c:v>7.9123887748117731E-3</c:v>
                </c:pt>
                <c:pt idx="9">
                  <c:v>1.0088328281346761E-2</c:v>
                </c:pt>
                <c:pt idx="10">
                  <c:v>1.0270743022283063E-2</c:v>
                </c:pt>
                <c:pt idx="11">
                  <c:v>1.0792607802874743E-2</c:v>
                </c:pt>
                <c:pt idx="12">
                  <c:v>1.1131301841064969E-2</c:v>
                </c:pt>
                <c:pt idx="13">
                  <c:v>1.2224960073009354E-2</c:v>
                </c:pt>
                <c:pt idx="14">
                  <c:v>1.2689589782898648E-2</c:v>
                </c:pt>
                <c:pt idx="15">
                  <c:v>1.3895015832900846E-2</c:v>
                </c:pt>
                <c:pt idx="16">
                  <c:v>1.3952087611225189E-2</c:v>
                </c:pt>
                <c:pt idx="17">
                  <c:v>1.4059051831125753E-2</c:v>
                </c:pt>
                <c:pt idx="18">
                  <c:v>1.4521560574948664E-2</c:v>
                </c:pt>
                <c:pt idx="19">
                  <c:v>1.5669148573253425E-2</c:v>
                </c:pt>
                <c:pt idx="20">
                  <c:v>1.6105589778690393E-2</c:v>
                </c:pt>
                <c:pt idx="21">
                  <c:v>1.6579207544299944E-2</c:v>
                </c:pt>
                <c:pt idx="22">
                  <c:v>1.7188227241615332E-2</c:v>
                </c:pt>
                <c:pt idx="23">
                  <c:v>1.8275154004106776E-2</c:v>
                </c:pt>
                <c:pt idx="24">
                  <c:v>1.8337440109514033E-2</c:v>
                </c:pt>
                <c:pt idx="25">
                  <c:v>1.8337440109514033E-2</c:v>
                </c:pt>
                <c:pt idx="26">
                  <c:v>1.8337440109514033E-2</c:v>
                </c:pt>
                <c:pt idx="27">
                  <c:v>1.8337440109514033E-2</c:v>
                </c:pt>
                <c:pt idx="28">
                  <c:v>1.8617385352498288E-2</c:v>
                </c:pt>
                <c:pt idx="29">
                  <c:v>1.862295883445781E-2</c:v>
                </c:pt>
                <c:pt idx="30">
                  <c:v>1.8799908738307097E-2</c:v>
                </c:pt>
                <c:pt idx="31">
                  <c:v>1.8958647922918972E-2</c:v>
                </c:pt>
                <c:pt idx="32">
                  <c:v>1.9999345296550897E-2</c:v>
                </c:pt>
                <c:pt idx="33">
                  <c:v>2.080766598220397E-2</c:v>
                </c:pt>
                <c:pt idx="34">
                  <c:v>2.1861400064685486E-2</c:v>
                </c:pt>
                <c:pt idx="35">
                  <c:v>2.2277688867765023E-2</c:v>
                </c:pt>
                <c:pt idx="36">
                  <c:v>2.2684462696783026E-2</c:v>
                </c:pt>
                <c:pt idx="37">
                  <c:v>2.2921286789869953E-2</c:v>
                </c:pt>
                <c:pt idx="38">
                  <c:v>2.2997946611909646E-2</c:v>
                </c:pt>
                <c:pt idx="39">
                  <c:v>2.3445386308925512E-2</c:v>
                </c:pt>
                <c:pt idx="40">
                  <c:v>2.3819301848049285E-2</c:v>
                </c:pt>
                <c:pt idx="41">
                  <c:v>2.3983572895277208E-2</c:v>
                </c:pt>
                <c:pt idx="42">
                  <c:v>2.3983572895277208E-2</c:v>
                </c:pt>
                <c:pt idx="43">
                  <c:v>2.3983572895277208E-2</c:v>
                </c:pt>
                <c:pt idx="44">
                  <c:v>2.4049461831802694E-2</c:v>
                </c:pt>
                <c:pt idx="45">
                  <c:v>2.5982203969883641E-2</c:v>
                </c:pt>
                <c:pt idx="46">
                  <c:v>2.5982203969883641E-2</c:v>
                </c:pt>
                <c:pt idx="47">
                  <c:v>2.5982203969883641E-2</c:v>
                </c:pt>
                <c:pt idx="48">
                  <c:v>2.5982203969883641E-2</c:v>
                </c:pt>
                <c:pt idx="49">
                  <c:v>2.5982203969883641E-2</c:v>
                </c:pt>
                <c:pt idx="50">
                  <c:v>2.5982203969883641E-2</c:v>
                </c:pt>
                <c:pt idx="51">
                  <c:v>2.5982203969883641E-2</c:v>
                </c:pt>
                <c:pt idx="52">
                  <c:v>2.5982203969883641E-2</c:v>
                </c:pt>
                <c:pt idx="53">
                  <c:v>2.6082135523613961E-2</c:v>
                </c:pt>
                <c:pt idx="54">
                  <c:v>2.6082135523613961E-2</c:v>
                </c:pt>
                <c:pt idx="55">
                  <c:v>2.6082135523613961E-2</c:v>
                </c:pt>
                <c:pt idx="56">
                  <c:v>2.6082135523613961E-2</c:v>
                </c:pt>
                <c:pt idx="57">
                  <c:v>2.6488300501817101E-2</c:v>
                </c:pt>
                <c:pt idx="58">
                  <c:v>2.664841432808579E-2</c:v>
                </c:pt>
                <c:pt idx="59">
                  <c:v>2.664841432808579E-2</c:v>
                </c:pt>
                <c:pt idx="60">
                  <c:v>2.664841432808579E-2</c:v>
                </c:pt>
                <c:pt idx="61">
                  <c:v>2.664841432808579E-2</c:v>
                </c:pt>
                <c:pt idx="62">
                  <c:v>2.6800099284698876E-2</c:v>
                </c:pt>
                <c:pt idx="63">
                  <c:v>2.7581108829568789E-2</c:v>
                </c:pt>
                <c:pt idx="64">
                  <c:v>2.8480492813141682E-2</c:v>
                </c:pt>
                <c:pt idx="65">
                  <c:v>3.0678986995208758E-2</c:v>
                </c:pt>
                <c:pt idx="66">
                  <c:v>3.0978781656399723E-2</c:v>
                </c:pt>
                <c:pt idx="67">
                  <c:v>3.0978781656399723E-2</c:v>
                </c:pt>
                <c:pt idx="68">
                  <c:v>3.0978781656399723E-2</c:v>
                </c:pt>
                <c:pt idx="69">
                  <c:v>3.197809719370294E-2</c:v>
                </c:pt>
                <c:pt idx="70">
                  <c:v>3.2110082264667515E-2</c:v>
                </c:pt>
                <c:pt idx="71">
                  <c:v>3.2977412731006163E-2</c:v>
                </c:pt>
                <c:pt idx="72">
                  <c:v>3.3776865160848733E-2</c:v>
                </c:pt>
                <c:pt idx="73">
                  <c:v>3.4176591375770025E-2</c:v>
                </c:pt>
                <c:pt idx="74">
                  <c:v>3.4976043805612596E-2</c:v>
                </c:pt>
                <c:pt idx="75">
                  <c:v>3.4976043805612596E-2</c:v>
                </c:pt>
                <c:pt idx="76">
                  <c:v>3.4976043805612596E-2</c:v>
                </c:pt>
                <c:pt idx="77">
                  <c:v>3.7474332648870637E-2</c:v>
                </c:pt>
                <c:pt idx="78">
                  <c:v>3.7474332648870637E-2</c:v>
                </c:pt>
                <c:pt idx="79">
                  <c:v>3.7474332648870637E-2</c:v>
                </c:pt>
                <c:pt idx="80">
                  <c:v>3.7973990417522245E-2</c:v>
                </c:pt>
                <c:pt idx="81">
                  <c:v>3.8173853524982884E-2</c:v>
                </c:pt>
                <c:pt idx="82">
                  <c:v>3.8573579739904169E-2</c:v>
                </c:pt>
                <c:pt idx="83">
                  <c:v>3.8773442847364822E-2</c:v>
                </c:pt>
                <c:pt idx="84">
                  <c:v>3.9972621492128678E-2</c:v>
                </c:pt>
                <c:pt idx="85">
                  <c:v>4.0772073921971255E-2</c:v>
                </c:pt>
                <c:pt idx="86">
                  <c:v>4.2970568104038327E-2</c:v>
                </c:pt>
                <c:pt idx="87">
                  <c:v>4.2970568104038334E-2</c:v>
                </c:pt>
                <c:pt idx="88">
                  <c:v>4.3123344533229184E-2</c:v>
                </c:pt>
                <c:pt idx="89">
                  <c:v>4.4628523427291393E-2</c:v>
                </c:pt>
                <c:pt idx="90">
                  <c:v>4.7045659791374476E-2</c:v>
                </c:pt>
                <c:pt idx="91">
                  <c:v>4.8968480147124911E-2</c:v>
                </c:pt>
                <c:pt idx="92">
                  <c:v>4.9965776865160849E-2</c:v>
                </c:pt>
                <c:pt idx="93">
                  <c:v>5.0113620807665987E-2</c:v>
                </c:pt>
                <c:pt idx="94">
                  <c:v>5.1500079508293065E-2</c:v>
                </c:pt>
                <c:pt idx="95">
                  <c:v>5.1964407939767282E-2</c:v>
                </c:pt>
                <c:pt idx="96">
                  <c:v>5.2705744457659368E-2</c:v>
                </c:pt>
                <c:pt idx="97">
                  <c:v>5.2705744457659368E-2</c:v>
                </c:pt>
                <c:pt idx="98">
                  <c:v>5.2963723477070498E-2</c:v>
                </c:pt>
                <c:pt idx="99">
                  <c:v>5.3815195071868577E-2</c:v>
                </c:pt>
                <c:pt idx="100">
                  <c:v>5.4757015742642023E-2</c:v>
                </c:pt>
                <c:pt idx="101">
                  <c:v>5.4962354551676931E-2</c:v>
                </c:pt>
                <c:pt idx="102">
                  <c:v>5.4962354551676931E-2</c:v>
                </c:pt>
                <c:pt idx="103">
                  <c:v>5.5961670088980148E-2</c:v>
                </c:pt>
                <c:pt idx="104">
                  <c:v>5.6061601642710478E-2</c:v>
                </c:pt>
                <c:pt idx="105">
                  <c:v>1.2334408917571135E-2</c:v>
                </c:pt>
                <c:pt idx="106">
                  <c:v>5.7297956910939044E-2</c:v>
                </c:pt>
                <c:pt idx="107">
                  <c:v>5.7297956910939044E-2</c:v>
                </c:pt>
                <c:pt idx="108">
                  <c:v>2.7481177275838466</c:v>
                </c:pt>
                <c:pt idx="109">
                  <c:v>5.9958932238193013E-2</c:v>
                </c:pt>
                <c:pt idx="110">
                  <c:v>5.9958932238193013E-2</c:v>
                </c:pt>
                <c:pt idx="111">
                  <c:v>6.0958247775496237E-2</c:v>
                </c:pt>
                <c:pt idx="112">
                  <c:v>6.1802669404517438E-2</c:v>
                </c:pt>
                <c:pt idx="113">
                  <c:v>6.2652739338749514E-2</c:v>
                </c:pt>
                <c:pt idx="114">
                  <c:v>6.2956878850102677E-2</c:v>
                </c:pt>
                <c:pt idx="115">
                  <c:v>6.5655030800821357E-2</c:v>
                </c:pt>
                <c:pt idx="116">
                  <c:v>6.7432445871870916E-2</c:v>
                </c:pt>
                <c:pt idx="117">
                  <c:v>6.7953456536618759E-2</c:v>
                </c:pt>
                <c:pt idx="118">
                  <c:v>6.7351129363449683E-2</c:v>
                </c:pt>
                <c:pt idx="119">
                  <c:v>6.9256673511293637E-2</c:v>
                </c:pt>
                <c:pt idx="120">
                  <c:v>7.3921971252566734E-2</c:v>
                </c:pt>
                <c:pt idx="121">
                  <c:v>7.4948665297741274E-2</c:v>
                </c:pt>
                <c:pt idx="122">
                  <c:v>7.4948665297741274E-2</c:v>
                </c:pt>
                <c:pt idx="123">
                  <c:v>7.6614191193246625E-2</c:v>
                </c:pt>
                <c:pt idx="124">
                  <c:v>7.7946611909650923E-2</c:v>
                </c:pt>
                <c:pt idx="125">
                  <c:v>8.1651145265108305E-2</c:v>
                </c:pt>
                <c:pt idx="126">
                  <c:v>8.5398441675339651E-2</c:v>
                </c:pt>
                <c:pt idx="127">
                  <c:v>8.6369414295492317E-2</c:v>
                </c:pt>
                <c:pt idx="128">
                  <c:v>8.6369414295492317E-2</c:v>
                </c:pt>
                <c:pt idx="129">
                  <c:v>8.6369414295492317E-2</c:v>
                </c:pt>
                <c:pt idx="130">
                  <c:v>8.6412548215927296E-2</c:v>
                </c:pt>
                <c:pt idx="131">
                  <c:v>9.2096919917864464E-2</c:v>
                </c:pt>
                <c:pt idx="132">
                  <c:v>9.2970422473677317E-2</c:v>
                </c:pt>
                <c:pt idx="133">
                  <c:v>9.4442205882510968E-2</c:v>
                </c:pt>
                <c:pt idx="134">
                  <c:v>9.5684462696783032E-2</c:v>
                </c:pt>
                <c:pt idx="135">
                  <c:v>9.5934291581108833E-2</c:v>
                </c:pt>
                <c:pt idx="136">
                  <c:v>9.853251197809719E-2</c:v>
                </c:pt>
                <c:pt idx="137">
                  <c:v>9.8932238193018496E-2</c:v>
                </c:pt>
                <c:pt idx="138">
                  <c:v>9.9431895961670097E-2</c:v>
                </c:pt>
                <c:pt idx="139">
                  <c:v>9.9431895961670097E-2</c:v>
                </c:pt>
                <c:pt idx="140">
                  <c:v>9.9431895961670097E-2</c:v>
                </c:pt>
                <c:pt idx="141">
                  <c:v>9.9431895961670097E-2</c:v>
                </c:pt>
                <c:pt idx="142">
                  <c:v>9.9431895961670097E-2</c:v>
                </c:pt>
                <c:pt idx="143">
                  <c:v>9.9431895961670097E-2</c:v>
                </c:pt>
                <c:pt idx="144">
                  <c:v>9.9431895961670097E-2</c:v>
                </c:pt>
                <c:pt idx="145">
                  <c:v>9.9431895961670097E-2</c:v>
                </c:pt>
                <c:pt idx="146">
                  <c:v>9.9431895961670097E-2</c:v>
                </c:pt>
                <c:pt idx="147">
                  <c:v>9.9431895961670097E-2</c:v>
                </c:pt>
                <c:pt idx="148">
                  <c:v>9.9431895961670097E-2</c:v>
                </c:pt>
                <c:pt idx="149">
                  <c:v>9.9431895961670097E-2</c:v>
                </c:pt>
                <c:pt idx="150">
                  <c:v>0.10020533880903491</c:v>
                </c:pt>
                <c:pt idx="151">
                  <c:v>0.1009308692676249</c:v>
                </c:pt>
                <c:pt idx="152">
                  <c:v>0.10184804928131418</c:v>
                </c:pt>
                <c:pt idx="153">
                  <c:v>0.10860485839370812</c:v>
                </c:pt>
                <c:pt idx="154">
                  <c:v>0.10992470910335386</c:v>
                </c:pt>
                <c:pt idx="155">
                  <c:v>0.1120807665982204</c:v>
                </c:pt>
                <c:pt idx="156">
                  <c:v>0.11666578915038872</c:v>
                </c:pt>
                <c:pt idx="157">
                  <c:v>0.11912279861680324</c:v>
                </c:pt>
                <c:pt idx="158">
                  <c:v>0.11953403957865641</c:v>
                </c:pt>
                <c:pt idx="159">
                  <c:v>0.11969823468796774</c:v>
                </c:pt>
                <c:pt idx="160">
                  <c:v>0.12087720739219712</c:v>
                </c:pt>
                <c:pt idx="161">
                  <c:v>0.12405296325143383</c:v>
                </c:pt>
                <c:pt idx="162">
                  <c:v>0.12691307323750856</c:v>
                </c:pt>
                <c:pt idx="163">
                  <c:v>0.12991101984941822</c:v>
                </c:pt>
                <c:pt idx="164">
                  <c:v>0.12991101984941822</c:v>
                </c:pt>
                <c:pt idx="165">
                  <c:v>0.14490075290896645</c:v>
                </c:pt>
                <c:pt idx="166">
                  <c:v>0.14525211042664843</c:v>
                </c:pt>
                <c:pt idx="167">
                  <c:v>0.15589322381930185</c:v>
                </c:pt>
                <c:pt idx="168">
                  <c:v>0.15620614080572978</c:v>
                </c:pt>
                <c:pt idx="169">
                  <c:v>0.15620614080572978</c:v>
                </c:pt>
                <c:pt idx="170">
                  <c:v>0.16047223037058772</c:v>
                </c:pt>
                <c:pt idx="171">
                  <c:v>0.1813158110882957</c:v>
                </c:pt>
                <c:pt idx="172">
                  <c:v>0.1998631074606434</c:v>
                </c:pt>
                <c:pt idx="173">
                  <c:v>0.1998631074606434</c:v>
                </c:pt>
                <c:pt idx="174">
                  <c:v>0.20985626283367553</c:v>
                </c:pt>
                <c:pt idx="175">
                  <c:v>0.22384668035592062</c:v>
                </c:pt>
                <c:pt idx="176">
                  <c:v>0.24982888432580425</c:v>
                </c:pt>
                <c:pt idx="177">
                  <c:v>0.31059807240505388</c:v>
                </c:pt>
                <c:pt idx="178">
                  <c:v>0.37973990417522241</c:v>
                </c:pt>
                <c:pt idx="179">
                  <c:v>0.38573579739904179</c:v>
                </c:pt>
                <c:pt idx="180">
                  <c:v>0.39173169062286106</c:v>
                </c:pt>
                <c:pt idx="181">
                  <c:v>0.52963723477070501</c:v>
                </c:pt>
                <c:pt idx="182">
                  <c:v>0.52963723477070501</c:v>
                </c:pt>
                <c:pt idx="183">
                  <c:v>0.52963723477070501</c:v>
                </c:pt>
                <c:pt idx="184">
                  <c:v>0.52963723477070501</c:v>
                </c:pt>
                <c:pt idx="185">
                  <c:v>0.57560574948665288</c:v>
                </c:pt>
                <c:pt idx="186">
                  <c:v>0.63956194387405885</c:v>
                </c:pt>
                <c:pt idx="187">
                  <c:v>0.63956194387405885</c:v>
                </c:pt>
                <c:pt idx="188">
                  <c:v>0.63956194387405885</c:v>
                </c:pt>
                <c:pt idx="189">
                  <c:v>0.66954140999315537</c:v>
                </c:pt>
                <c:pt idx="190">
                  <c:v>0.75386961586032164</c:v>
                </c:pt>
                <c:pt idx="191">
                  <c:v>0.7794661190965092</c:v>
                </c:pt>
                <c:pt idx="192">
                  <c:v>0.99931553730321698</c:v>
                </c:pt>
                <c:pt idx="193">
                  <c:v>1.2291581108829568</c:v>
                </c:pt>
                <c:pt idx="194">
                  <c:v>1.6288843258042436</c:v>
                </c:pt>
                <c:pt idx="195">
                  <c:v>1.6988364134154688</c:v>
                </c:pt>
                <c:pt idx="196">
                  <c:v>1.7987679671457906</c:v>
                </c:pt>
                <c:pt idx="197">
                  <c:v>1.8087611225188227</c:v>
                </c:pt>
                <c:pt idx="198">
                  <c:v>3.6959880887175669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</c:numCache>
            </c:numRef>
          </c:xVal>
          <c:yVal>
            <c:numRef>
              <c:f>Sheet1!$B$2:$B$207</c:f>
              <c:numCache>
                <c:formatCode>General</c:formatCode>
                <c:ptCount val="206"/>
                <c:pt idx="0">
                  <c:v>46.477698277675131</c:v>
                </c:pt>
                <c:pt idx="1">
                  <c:v>44.787211018892094</c:v>
                </c:pt>
                <c:pt idx="2">
                  <c:v>#N/A</c:v>
                </c:pt>
                <c:pt idx="3">
                  <c:v>#N/A</c:v>
                </c:pt>
                <c:pt idx="4">
                  <c:v>8.6666666666666661</c:v>
                </c:pt>
                <c:pt idx="5">
                  <c:v>88.375</c:v>
                </c:pt>
                <c:pt idx="6">
                  <c:v>86.493133838901414</c:v>
                </c:pt>
                <c:pt idx="7">
                  <c:v>59</c:v>
                </c:pt>
                <c:pt idx="8">
                  <c:v>68.511861969805892</c:v>
                </c:pt>
                <c:pt idx="9">
                  <c:v>93</c:v>
                </c:pt>
                <c:pt idx="10">
                  <c:v>26.690968003240179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14.8</c:v>
                </c:pt>
                <c:pt idx="15">
                  <c:v>23</c:v>
                </c:pt>
                <c:pt idx="16">
                  <c:v>#N/A</c:v>
                </c:pt>
                <c:pt idx="17">
                  <c:v>29</c:v>
                </c:pt>
                <c:pt idx="18">
                  <c:v>#N/A</c:v>
                </c:pt>
                <c:pt idx="19">
                  <c:v>#N/A</c:v>
                </c:pt>
                <c:pt idx="20">
                  <c:v>50.211978289070125</c:v>
                </c:pt>
                <c:pt idx="21">
                  <c:v>43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36</c:v>
                </c:pt>
                <c:pt idx="29">
                  <c:v>60.714285714285715</c:v>
                </c:pt>
                <c:pt idx="30">
                  <c:v>31.333333333333332</c:v>
                </c:pt>
                <c:pt idx="31">
                  <c:v>86.966218425668401</c:v>
                </c:pt>
                <c:pt idx="32">
                  <c:v>37.785714285714285</c:v>
                </c:pt>
                <c:pt idx="33">
                  <c:v>#N/A</c:v>
                </c:pt>
                <c:pt idx="34">
                  <c:v>44</c:v>
                </c:pt>
                <c:pt idx="35">
                  <c:v>21.7</c:v>
                </c:pt>
                <c:pt idx="36">
                  <c:v>#N/A</c:v>
                </c:pt>
                <c:pt idx="37">
                  <c:v>#N/A</c:v>
                </c:pt>
                <c:pt idx="38">
                  <c:v>16.666666666666664</c:v>
                </c:pt>
                <c:pt idx="39">
                  <c:v>29.836438232062985</c:v>
                </c:pt>
                <c:pt idx="40">
                  <c:v>39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47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58.53119827302055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19.297372952452264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66.068515497553022</c:v>
                </c:pt>
                <c:pt idx="68">
                  <c:v>57.556270096463024</c:v>
                </c:pt>
                <c:pt idx="69">
                  <c:v>#N/A</c:v>
                </c:pt>
                <c:pt idx="70">
                  <c:v>35</c:v>
                </c:pt>
                <c:pt idx="71">
                  <c:v>#N/A</c:v>
                </c:pt>
                <c:pt idx="72">
                  <c:v>#N/A</c:v>
                </c:pt>
                <c:pt idx="73">
                  <c:v>41.025641025641029</c:v>
                </c:pt>
                <c:pt idx="74">
                  <c:v>46.685285088856446</c:v>
                </c:pt>
                <c:pt idx="75">
                  <c:v>63.458361252448135</c:v>
                </c:pt>
                <c:pt idx="76">
                  <c:v>#N/A</c:v>
                </c:pt>
                <c:pt idx="77">
                  <c:v>40.449438202247187</c:v>
                </c:pt>
                <c:pt idx="78">
                  <c:v>65.730337078651687</c:v>
                </c:pt>
                <c:pt idx="79">
                  <c:v>56.741573033707873</c:v>
                </c:pt>
                <c:pt idx="80">
                  <c:v>56.25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38.506047164930521</c:v>
                </c:pt>
                <c:pt idx="89">
                  <c:v>43.9</c:v>
                </c:pt>
                <c:pt idx="90">
                  <c:v>59</c:v>
                </c:pt>
                <c:pt idx="91">
                  <c:v>26.99702599852899</c:v>
                </c:pt>
                <c:pt idx="92">
                  <c:v>#N/A</c:v>
                </c:pt>
                <c:pt idx="93">
                  <c:v>#N/A</c:v>
                </c:pt>
                <c:pt idx="94">
                  <c:v>36.299999999999997</c:v>
                </c:pt>
                <c:pt idx="95">
                  <c:v>#N/A</c:v>
                </c:pt>
                <c:pt idx="96">
                  <c:v>26.843992268571675</c:v>
                </c:pt>
                <c:pt idx="97">
                  <c:v>64.303694755811762</c:v>
                </c:pt>
                <c:pt idx="98">
                  <c:v>18</c:v>
                </c:pt>
                <c:pt idx="99">
                  <c:v>#N/A</c:v>
                </c:pt>
                <c:pt idx="100">
                  <c:v>64</c:v>
                </c:pt>
                <c:pt idx="101">
                  <c:v>40</c:v>
                </c:pt>
                <c:pt idx="102">
                  <c:v>59.154929577464785</c:v>
                </c:pt>
                <c:pt idx="103">
                  <c:v>#N/A</c:v>
                </c:pt>
                <c:pt idx="104">
                  <c:v>#N/A</c:v>
                </c:pt>
                <c:pt idx="105">
                  <c:v>-12.8</c:v>
                </c:pt>
                <c:pt idx="106">
                  <c:v>#N/A</c:v>
                </c:pt>
                <c:pt idx="107">
                  <c:v>#N/A</c:v>
                </c:pt>
                <c:pt idx="108">
                  <c:v>-6</c:v>
                </c:pt>
                <c:pt idx="109">
                  <c:v>#N/A</c:v>
                </c:pt>
                <c:pt idx="110">
                  <c:v>56.055363321799312</c:v>
                </c:pt>
                <c:pt idx="111">
                  <c:v>#N/A</c:v>
                </c:pt>
                <c:pt idx="112">
                  <c:v>23.571428571428573</c:v>
                </c:pt>
                <c:pt idx="113">
                  <c:v>25.571428571428573</c:v>
                </c:pt>
                <c:pt idx="114">
                  <c:v>#N/A</c:v>
                </c:pt>
                <c:pt idx="115">
                  <c:v>31.111111111111111</c:v>
                </c:pt>
                <c:pt idx="116">
                  <c:v>24.4</c:v>
                </c:pt>
                <c:pt idx="117">
                  <c:v>#N/A</c:v>
                </c:pt>
                <c:pt idx="118">
                  <c:v>0</c:v>
                </c:pt>
                <c:pt idx="119">
                  <c:v>30</c:v>
                </c:pt>
                <c:pt idx="120">
                  <c:v>50</c:v>
                </c:pt>
                <c:pt idx="121">
                  <c:v>53</c:v>
                </c:pt>
                <c:pt idx="122">
                  <c:v>46.6</c:v>
                </c:pt>
                <c:pt idx="123">
                  <c:v>26.910299003322258</c:v>
                </c:pt>
                <c:pt idx="124">
                  <c:v>#N/A</c:v>
                </c:pt>
                <c:pt idx="125">
                  <c:v>28.4</c:v>
                </c:pt>
                <c:pt idx="126">
                  <c:v>53</c:v>
                </c:pt>
                <c:pt idx="127">
                  <c:v>#N/A</c:v>
                </c:pt>
                <c:pt idx="128">
                  <c:v>61.404958677685947</c:v>
                </c:pt>
                <c:pt idx="129">
                  <c:v>55.932203389830505</c:v>
                </c:pt>
                <c:pt idx="130">
                  <c:v>29.872869696024658</c:v>
                </c:pt>
                <c:pt idx="131">
                  <c:v>40</c:v>
                </c:pt>
                <c:pt idx="132">
                  <c:v>#N/A</c:v>
                </c:pt>
                <c:pt idx="133">
                  <c:v>25.070923177342507</c:v>
                </c:pt>
                <c:pt idx="134">
                  <c:v>35.4</c:v>
                </c:pt>
                <c:pt idx="135">
                  <c:v>16.75</c:v>
                </c:pt>
                <c:pt idx="136">
                  <c:v>48.466666666666661</c:v>
                </c:pt>
                <c:pt idx="137">
                  <c:v>50.1</c:v>
                </c:pt>
                <c:pt idx="138">
                  <c:v>86.436600910974988</c:v>
                </c:pt>
                <c:pt idx="139">
                  <c:v>40.755031468233547</c:v>
                </c:pt>
                <c:pt idx="140">
                  <c:v>74.569730711453033</c:v>
                </c:pt>
                <c:pt idx="141">
                  <c:v>35.705599061693448</c:v>
                </c:pt>
                <c:pt idx="142">
                  <c:v>71.502089873832247</c:v>
                </c:pt>
                <c:pt idx="143">
                  <c:v>21.230973797424078</c:v>
                </c:pt>
                <c:pt idx="144">
                  <c:v>85.78257614406202</c:v>
                </c:pt>
                <c:pt idx="145">
                  <c:v>75.467439421734824</c:v>
                </c:pt>
                <c:pt idx="146">
                  <c:v>44.096725550148768</c:v>
                </c:pt>
                <c:pt idx="147">
                  <c:v>49.787234594254656</c:v>
                </c:pt>
                <c:pt idx="148">
                  <c:v>35.086714019022224</c:v>
                </c:pt>
                <c:pt idx="149">
                  <c:v>48.339025169910791</c:v>
                </c:pt>
                <c:pt idx="150">
                  <c:v>#N/A</c:v>
                </c:pt>
                <c:pt idx="151">
                  <c:v>#N/A</c:v>
                </c:pt>
                <c:pt idx="152">
                  <c:v>12.820512820512819</c:v>
                </c:pt>
                <c:pt idx="153">
                  <c:v>63</c:v>
                </c:pt>
                <c:pt idx="154">
                  <c:v>#N/A</c:v>
                </c:pt>
                <c:pt idx="155">
                  <c:v>32.75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31.240768094534722</c:v>
                </c:pt>
                <c:pt idx="160">
                  <c:v>#N/A</c:v>
                </c:pt>
                <c:pt idx="161">
                  <c:v>57</c:v>
                </c:pt>
                <c:pt idx="162">
                  <c:v>19.019607843137255</c:v>
                </c:pt>
                <c:pt idx="163">
                  <c:v>38</c:v>
                </c:pt>
                <c:pt idx="164">
                  <c:v>27.9</c:v>
                </c:pt>
                <c:pt idx="165">
                  <c:v>#N/A</c:v>
                </c:pt>
                <c:pt idx="166">
                  <c:v>26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16</c:v>
                </c:pt>
                <c:pt idx="171">
                  <c:v>#N/A</c:v>
                </c:pt>
                <c:pt idx="172">
                  <c:v>28.624535315985128</c:v>
                </c:pt>
                <c:pt idx="173">
                  <c:v>28.671328671328673</c:v>
                </c:pt>
                <c:pt idx="174">
                  <c:v>#N/A</c:v>
                </c:pt>
                <c:pt idx="175">
                  <c:v>5</c:v>
                </c:pt>
                <c:pt idx="176">
                  <c:v>25.766871165644172</c:v>
                </c:pt>
                <c:pt idx="177">
                  <c:v>17.49864187843303</c:v>
                </c:pt>
                <c:pt idx="178">
                  <c:v>#N/A</c:v>
                </c:pt>
                <c:pt idx="179">
                  <c:v>25.762711864406779</c:v>
                </c:pt>
                <c:pt idx="180">
                  <c:v>22.234273318872017</c:v>
                </c:pt>
                <c:pt idx="181">
                  <c:v>49.064550539090504</c:v>
                </c:pt>
                <c:pt idx="182">
                  <c:v>41.761837302952522</c:v>
                </c:pt>
                <c:pt idx="183">
                  <c:v>29.919695519194512</c:v>
                </c:pt>
                <c:pt idx="184">
                  <c:v>31.712965934482344</c:v>
                </c:pt>
                <c:pt idx="185">
                  <c:v>8</c:v>
                </c:pt>
                <c:pt idx="186">
                  <c:v>17.634854771784234</c:v>
                </c:pt>
                <c:pt idx="187">
                  <c:v>52.489626556016603</c:v>
                </c:pt>
                <c:pt idx="188">
                  <c:v>50.829875518672196</c:v>
                </c:pt>
                <c:pt idx="189">
                  <c:v>15</c:v>
                </c:pt>
                <c:pt idx="190">
                  <c:v>47</c:v>
                </c:pt>
                <c:pt idx="191">
                  <c:v>17.676767676767678</c:v>
                </c:pt>
                <c:pt idx="192">
                  <c:v>47.048473684702671</c:v>
                </c:pt>
                <c:pt idx="193">
                  <c:v>14</c:v>
                </c:pt>
                <c:pt idx="194">
                  <c:v>6</c:v>
                </c:pt>
                <c:pt idx="195">
                  <c:v>3</c:v>
                </c:pt>
                <c:pt idx="196">
                  <c:v>#N/A</c:v>
                </c:pt>
                <c:pt idx="197">
                  <c:v>4</c:v>
                </c:pt>
                <c:pt idx="198">
                  <c:v>#N/A</c:v>
                </c:pt>
                <c:pt idx="199">
                  <c:v>17.82</c:v>
                </c:pt>
                <c:pt idx="200">
                  <c:v>41.674346272464334</c:v>
                </c:pt>
                <c:pt idx="201">
                  <c:v>50</c:v>
                </c:pt>
                <c:pt idx="202">
                  <c:v>#N/A</c:v>
                </c:pt>
                <c:pt idx="20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A-4196-B267-3A1827DA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02351"/>
        <c:axId val="1042095631"/>
      </c:scatterChart>
      <c:valAx>
        <c:axId val="104210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095631"/>
        <c:crosses val="autoZero"/>
        <c:crossBetween val="midCat"/>
      </c:valAx>
      <c:valAx>
        <c:axId val="104209563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102351"/>
        <c:crossesAt val="0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571397</xdr:colOff>
      <xdr:row>4</xdr:row>
      <xdr:rowOff>37997</xdr:rowOff>
    </xdr:from>
    <xdr:to>
      <xdr:col>21</xdr:col>
      <xdr:colOff>268657</xdr:colOff>
      <xdr:row>20</xdr:row>
      <xdr:rowOff>96074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90620-ABAE-E501-B1ED-943DFC4E9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188545</xdr:colOff>
      <xdr:row>20</xdr:row>
      <xdr:rowOff>137676</xdr:rowOff>
    </xdr:from>
    <xdr:to>
      <xdr:col>21</xdr:col>
      <xdr:colOff>175054</xdr:colOff>
      <xdr:row>37</xdr:row>
      <xdr:rowOff>33879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A0B07F-3D09-2F9A-250B-0389D4DD9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4920-AA68-4E64-B4DA-DE016D18C46F}">
  <dimension ref="A1:P207"/>
  <sheetViews>
    <sheetView tabSelected="1" topLeftCell="F1" zoomScale="66" workbookViewId="0">
      <selection activeCell="W18" sqref="W18"/>
    </sheetView>
  </sheetViews>
  <sheetFormatPr defaultRowHeight="13.2" x14ac:dyDescent="0.25"/>
  <cols>
    <col min="1" max="1" width="12.109375" customWidth="1"/>
    <col min="2" max="2" width="23.44140625" customWidth="1"/>
    <col min="4" max="4" width="12.88671875" customWidth="1"/>
    <col min="5" max="5" width="15.88671875" customWidth="1"/>
    <col min="6" max="6" width="27.5546875" customWidth="1"/>
    <col min="7" max="7" width="25.44140625" customWidth="1"/>
    <col min="8" max="9" width="25.88671875" customWidth="1"/>
    <col min="11" max="12" width="8.88671875" style="1"/>
  </cols>
  <sheetData>
    <row r="1" spans="1:16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12</v>
      </c>
      <c r="L1" s="1" t="s">
        <v>11</v>
      </c>
      <c r="M1" t="s">
        <v>10</v>
      </c>
      <c r="N1">
        <v>0.04</v>
      </c>
      <c r="O1" t="s">
        <v>9</v>
      </c>
      <c r="P1">
        <v>3</v>
      </c>
    </row>
    <row r="2" spans="1:16" x14ac:dyDescent="0.25">
      <c r="A2">
        <v>1.6070061163544358E-4</v>
      </c>
      <c r="B2">
        <v>46.477698277675131</v>
      </c>
      <c r="C2" t="b">
        <f>ISNUMBER(A2*B2)</f>
        <v>1</v>
      </c>
      <c r="D2">
        <f>LOG10(A2)</f>
        <v>-3.7939824702846172</v>
      </c>
      <c r="E2">
        <f>LOG10(B2)</f>
        <v>1.6672446122812319</v>
      </c>
      <c r="F2" t="e">
        <v>#N/A</v>
      </c>
      <c r="G2" t="e">
        <v>#N/A</v>
      </c>
      <c r="H2" t="e">
        <f>IF(F2&lt;0,0,F2*10000/1000)</f>
        <v>#N/A</v>
      </c>
      <c r="I2" t="e">
        <f>IF(G2&lt;0,0,G2*10000/1000)</f>
        <v>#N/A</v>
      </c>
      <c r="J2">
        <f>A2*B2</f>
        <v>7.4689945406299961E-3</v>
      </c>
      <c r="K2" s="1">
        <f>1-(1+$N$1/($P$1*A2))^(-$P$1)</f>
        <v>0.99999831100954906</v>
      </c>
      <c r="L2" s="1">
        <f>IFERROR((B2/100-K2)^2,"")</f>
        <v>0.28646187019528024</v>
      </c>
      <c r="M2" t="s">
        <v>13</v>
      </c>
      <c r="N2" s="1">
        <f>SUM(L2:L204)</f>
        <v>10.63413683521201</v>
      </c>
    </row>
    <row r="3" spans="1:16" x14ac:dyDescent="0.25">
      <c r="A3">
        <v>8.4873374401095143E-4</v>
      </c>
      <c r="B3">
        <v>44.787211018892094</v>
      </c>
      <c r="C3" t="b">
        <f t="shared" ref="C3:C66" si="0">ISNUMBER(A3*B3)</f>
        <v>1</v>
      </c>
      <c r="D3">
        <f t="shared" ref="D3:D66" si="1">LOG10(A3)</f>
        <v>-3.0712285307720615</v>
      </c>
      <c r="E3">
        <f t="shared" ref="E3:E66" si="2">LOG10(B3)</f>
        <v>1.6511540189792371</v>
      </c>
      <c r="F3">
        <v>106.79271978021978</v>
      </c>
      <c r="G3">
        <v>47.71991758241758</v>
      </c>
      <c r="H3">
        <f>IF(F3&lt;0,0,F3*10000/1000)</f>
        <v>1067.927197802198</v>
      </c>
      <c r="I3">
        <f t="shared" ref="I3:I66" si="3">IF(G3&lt;0,0,G3*10000/1000)</f>
        <v>477.19917582417582</v>
      </c>
      <c r="J3">
        <f t="shared" ref="J3:J66" si="4">A3*B3</f>
        <v>3.8012417291872824E-2</v>
      </c>
      <c r="K3" s="1">
        <f>1-(1+$N$1/($P$1*A3))^(-$P$1)</f>
        <v>0.99978566366403454</v>
      </c>
      <c r="L3" s="1">
        <f t="shared" ref="L3:L66" si="5">IFERROR((B3/100-K3)^2,"")</f>
        <v>0.30460857050952711</v>
      </c>
    </row>
    <row r="4" spans="1:16" x14ac:dyDescent="0.25">
      <c r="A4">
        <v>2.4551252990678042E-3</v>
      </c>
      <c r="B4" t="e">
        <v>#N/A</v>
      </c>
      <c r="C4" t="b">
        <f t="shared" si="0"/>
        <v>0</v>
      </c>
      <c r="D4">
        <f t="shared" si="1"/>
        <v>-2.6099263384472797</v>
      </c>
      <c r="E4" t="e">
        <f t="shared" si="2"/>
        <v>#N/A</v>
      </c>
      <c r="F4" t="e">
        <v>#N/A</v>
      </c>
      <c r="G4" t="e">
        <v>#N/A</v>
      </c>
      <c r="H4" t="e">
        <f t="shared" ref="H4:H66" si="6">IF(F4&lt;0,0,F4*10000/1000)</f>
        <v>#N/A</v>
      </c>
      <c r="I4" t="e">
        <f t="shared" si="3"/>
        <v>#N/A</v>
      </c>
      <c r="J4" t="e">
        <f t="shared" si="4"/>
        <v>#N/A</v>
      </c>
      <c r="K4" s="1">
        <f>1-(1+$N$1/($P$1*A4))^(-$P$1)</f>
        <v>0.99623987931734037</v>
      </c>
      <c r="L4" s="1" t="str">
        <f t="shared" si="5"/>
        <v/>
      </c>
    </row>
    <row r="5" spans="1:16" x14ac:dyDescent="0.25">
      <c r="A5">
        <v>5.4099931553730322E-3</v>
      </c>
      <c r="B5" t="e">
        <v>#N/A</v>
      </c>
      <c r="C5" t="b">
        <f t="shared" si="0"/>
        <v>0</v>
      </c>
      <c r="D5">
        <f t="shared" si="1"/>
        <v>-2.266803284354725</v>
      </c>
      <c r="E5" t="e">
        <f t="shared" si="2"/>
        <v>#N/A</v>
      </c>
      <c r="F5" t="e">
        <v>#N/A</v>
      </c>
      <c r="G5" t="e">
        <v>#N/A</v>
      </c>
      <c r="H5" t="e">
        <f t="shared" si="6"/>
        <v>#N/A</v>
      </c>
      <c r="I5" t="e">
        <f t="shared" si="3"/>
        <v>#N/A</v>
      </c>
      <c r="J5" t="e">
        <f t="shared" si="4"/>
        <v>#N/A</v>
      </c>
      <c r="K5" s="1">
        <f>1-(1+$N$1/($P$1*A5))^(-$P$1)</f>
        <v>0.975953596166102</v>
      </c>
      <c r="L5" s="1" t="str">
        <f t="shared" si="5"/>
        <v/>
      </c>
    </row>
    <row r="6" spans="1:16" x14ac:dyDescent="0.25">
      <c r="A6">
        <v>5.8868769833862224E-3</v>
      </c>
      <c r="B6">
        <v>8.6666666666666661</v>
      </c>
      <c r="C6" t="b">
        <f t="shared" si="0"/>
        <v>1</v>
      </c>
      <c r="D6">
        <f t="shared" si="1"/>
        <v>-2.2301150394374916</v>
      </c>
      <c r="E6">
        <f t="shared" si="2"/>
        <v>0.93785209325115548</v>
      </c>
      <c r="F6">
        <v>51.099999999999994</v>
      </c>
      <c r="G6">
        <v>4.6000000000000005</v>
      </c>
      <c r="H6">
        <f t="shared" si="6"/>
        <v>510.99999999999994</v>
      </c>
      <c r="I6">
        <f t="shared" si="3"/>
        <v>46.000000000000007</v>
      </c>
      <c r="J6">
        <f t="shared" si="4"/>
        <v>5.1019600522680592E-2</v>
      </c>
      <c r="K6" s="1">
        <f>1-(1+$N$1/($P$1*A6))^(-$P$1)</f>
        <v>0.97126703294891836</v>
      </c>
      <c r="L6" s="1">
        <f t="shared" si="5"/>
        <v>0.78251780802669391</v>
      </c>
    </row>
    <row r="7" spans="1:16" x14ac:dyDescent="0.25">
      <c r="A7">
        <v>6.1083162217659146E-3</v>
      </c>
      <c r="B7">
        <v>88.375</v>
      </c>
      <c r="C7" t="b">
        <f t="shared" si="0"/>
        <v>1</v>
      </c>
      <c r="D7">
        <f t="shared" si="1"/>
        <v>-2.214078488018183</v>
      </c>
      <c r="E7">
        <f t="shared" si="2"/>
        <v>1.9463294268049558</v>
      </c>
      <c r="F7">
        <v>10.52375</v>
      </c>
      <c r="G7">
        <v>9.46875</v>
      </c>
      <c r="H7">
        <f t="shared" si="6"/>
        <v>105.2375</v>
      </c>
      <c r="I7">
        <f t="shared" si="3"/>
        <v>94.6875</v>
      </c>
      <c r="J7">
        <f t="shared" si="4"/>
        <v>0.53982244609856267</v>
      </c>
      <c r="K7" s="1">
        <f>1-(1+$N$1/($P$1*A7))^(-$P$1)</f>
        <v>0.96898546998082435</v>
      </c>
      <c r="L7" s="1">
        <f t="shared" si="5"/>
        <v>7.2650853428520039E-3</v>
      </c>
    </row>
    <row r="8" spans="1:16" x14ac:dyDescent="0.25">
      <c r="A8">
        <v>6.7898699520876115E-3</v>
      </c>
      <c r="B8">
        <v>86.493133838901414</v>
      </c>
      <c r="C8" t="b">
        <f t="shared" si="0"/>
        <v>1</v>
      </c>
      <c r="D8">
        <f t="shared" si="1"/>
        <v>-2.1681385437801182</v>
      </c>
      <c r="E8">
        <f t="shared" si="2"/>
        <v>1.9369816328494076</v>
      </c>
      <c r="F8">
        <v>139.78296703296704</v>
      </c>
      <c r="G8">
        <v>120.90266875981162</v>
      </c>
      <c r="H8">
        <f t="shared" si="6"/>
        <v>1397.8296703296705</v>
      </c>
      <c r="I8">
        <f t="shared" si="3"/>
        <v>1209.0266875981163</v>
      </c>
      <c r="J8">
        <f t="shared" si="4"/>
        <v>0.58727713051464892</v>
      </c>
      <c r="K8" s="1">
        <f>1-(1+$N$1/($P$1*A8))^(-$P$1)</f>
        <v>0.96158569102128333</v>
      </c>
      <c r="L8" s="1">
        <f t="shared" si="5"/>
        <v>9.3420638827630409E-3</v>
      </c>
    </row>
    <row r="9" spans="1:16" x14ac:dyDescent="0.25">
      <c r="A9">
        <v>7.7697400163822209E-3</v>
      </c>
      <c r="B9">
        <v>59</v>
      </c>
      <c r="C9" t="b">
        <f t="shared" si="0"/>
        <v>1</v>
      </c>
      <c r="D9">
        <f t="shared" si="1"/>
        <v>-2.1095935129030239</v>
      </c>
      <c r="E9">
        <f t="shared" si="2"/>
        <v>1.7708520116421442</v>
      </c>
      <c r="F9">
        <v>15.911475409836063</v>
      </c>
      <c r="G9">
        <v>7.4334699453551902</v>
      </c>
      <c r="H9">
        <f t="shared" si="6"/>
        <v>159.11475409836063</v>
      </c>
      <c r="I9">
        <f t="shared" si="3"/>
        <v>74.334699453551906</v>
      </c>
      <c r="J9">
        <f t="shared" si="4"/>
        <v>0.45841466096655104</v>
      </c>
      <c r="K9" s="1">
        <f>1-(1+$N$1/($P$1*A9))^(-$P$1)</f>
        <v>0.95009060149146463</v>
      </c>
      <c r="L9" s="1">
        <f t="shared" si="5"/>
        <v>0.1296652412824848</v>
      </c>
    </row>
    <row r="10" spans="1:16" x14ac:dyDescent="0.25">
      <c r="A10">
        <v>7.9123887748117731E-3</v>
      </c>
      <c r="B10">
        <v>68.511861969805892</v>
      </c>
      <c r="C10" t="b">
        <f t="shared" si="0"/>
        <v>1</v>
      </c>
      <c r="D10">
        <f t="shared" si="1"/>
        <v>-2.1016923818497864</v>
      </c>
      <c r="E10">
        <f t="shared" si="2"/>
        <v>1.83576577064628</v>
      </c>
      <c r="F10">
        <v>13.91</v>
      </c>
      <c r="G10">
        <v>9.5299999999999994</v>
      </c>
      <c r="H10">
        <f t="shared" si="6"/>
        <v>139.1</v>
      </c>
      <c r="I10">
        <f t="shared" si="3"/>
        <v>95.3</v>
      </c>
      <c r="J10">
        <f t="shared" si="4"/>
        <v>0.54209248759134576</v>
      </c>
      <c r="K10" s="1">
        <f>1-(1+$N$1/($P$1*A10))^(-$P$1)</f>
        <v>0.94834547592278395</v>
      </c>
      <c r="L10" s="1">
        <f t="shared" si="5"/>
        <v>6.9288377837952095E-2</v>
      </c>
    </row>
    <row r="11" spans="1:16" x14ac:dyDescent="0.25">
      <c r="A11">
        <v>1.0088328281346761E-2</v>
      </c>
      <c r="B11">
        <v>93</v>
      </c>
      <c r="C11" t="b">
        <f t="shared" si="0"/>
        <v>1</v>
      </c>
      <c r="D11">
        <f t="shared" si="1"/>
        <v>-1.9961807939550276</v>
      </c>
      <c r="E11">
        <f t="shared" si="2"/>
        <v>1.968482948553935</v>
      </c>
      <c r="F11">
        <v>52.38095238095238</v>
      </c>
      <c r="G11">
        <v>48</v>
      </c>
      <c r="H11">
        <f t="shared" si="6"/>
        <v>523.80952380952374</v>
      </c>
      <c r="I11">
        <f t="shared" si="3"/>
        <v>480</v>
      </c>
      <c r="J11">
        <f t="shared" si="4"/>
        <v>0.93821453016524869</v>
      </c>
      <c r="K11" s="1">
        <f>1-(1+$N$1/($P$1*A11))^(-$P$1)</f>
        <v>0.9200893779194621</v>
      </c>
      <c r="L11" s="1">
        <f t="shared" si="5"/>
        <v>9.8220430023246265E-5</v>
      </c>
    </row>
    <row r="12" spans="1:16" x14ac:dyDescent="0.25">
      <c r="A12">
        <v>1.0270743022283063E-2</v>
      </c>
      <c r="B12">
        <v>26.690968003240179</v>
      </c>
      <c r="C12" t="b">
        <f t="shared" si="0"/>
        <v>1</v>
      </c>
      <c r="D12">
        <f t="shared" si="1"/>
        <v>-1.988398136850152</v>
      </c>
      <c r="E12">
        <f t="shared" si="2"/>
        <v>1.4263643246620776</v>
      </c>
      <c r="F12">
        <v>34.291666666666664</v>
      </c>
      <c r="G12">
        <v>9.1527777777777786</v>
      </c>
      <c r="H12">
        <f t="shared" si="6"/>
        <v>342.91666666666663</v>
      </c>
      <c r="I12">
        <f t="shared" si="3"/>
        <v>91.527777777777786</v>
      </c>
      <c r="J12">
        <f t="shared" si="4"/>
        <v>0.27413607337725959</v>
      </c>
      <c r="K12" s="1">
        <f>1-(1+$N$1/($P$1*A12))^(-$P$1)</f>
        <v>0.91761568084926659</v>
      </c>
      <c r="L12" s="1">
        <f t="shared" si="5"/>
        <v>0.42341829949907767</v>
      </c>
    </row>
    <row r="13" spans="1:16" x14ac:dyDescent="0.25">
      <c r="A13">
        <v>1.0792607802874743E-2</v>
      </c>
      <c r="B13" t="e">
        <v>#N/A</v>
      </c>
      <c r="C13" t="b">
        <f t="shared" si="0"/>
        <v>0</v>
      </c>
      <c r="D13">
        <f t="shared" si="1"/>
        <v>-1.9668736046629101</v>
      </c>
      <c r="E13" t="e">
        <f t="shared" si="2"/>
        <v>#N/A</v>
      </c>
      <c r="F13" t="e">
        <v>#N/A</v>
      </c>
      <c r="G13" t="e">
        <v>#N/A</v>
      </c>
      <c r="H13" t="e">
        <f t="shared" si="6"/>
        <v>#N/A</v>
      </c>
      <c r="I13" t="e">
        <f t="shared" si="3"/>
        <v>#N/A</v>
      </c>
      <c r="J13" t="e">
        <f t="shared" si="4"/>
        <v>#N/A</v>
      </c>
      <c r="K13" s="1">
        <f>1-(1+$N$1/($P$1*A13))^(-$P$1)</f>
        <v>0.91047869708512774</v>
      </c>
      <c r="L13" s="1" t="str">
        <f t="shared" si="5"/>
        <v/>
      </c>
    </row>
    <row r="14" spans="1:16" x14ac:dyDescent="0.25">
      <c r="A14">
        <v>1.1131301841064969E-2</v>
      </c>
      <c r="B14" t="e">
        <v>#N/A</v>
      </c>
      <c r="C14" t="b">
        <f t="shared" si="0"/>
        <v>0</v>
      </c>
      <c r="D14">
        <f t="shared" si="1"/>
        <v>-1.9534540405774292</v>
      </c>
      <c r="E14" t="e">
        <f t="shared" si="2"/>
        <v>#N/A</v>
      </c>
      <c r="F14" t="e">
        <v>#N/A</v>
      </c>
      <c r="G14" t="e">
        <v>#N/A</v>
      </c>
      <c r="H14" t="e">
        <f t="shared" si="6"/>
        <v>#N/A</v>
      </c>
      <c r="I14" t="e">
        <f t="shared" si="3"/>
        <v>#N/A</v>
      </c>
      <c r="J14" t="e">
        <f t="shared" si="4"/>
        <v>#N/A</v>
      </c>
      <c r="K14" s="1">
        <f>1-(1+$N$1/($P$1*A14))^(-$P$1)</f>
        <v>0.90580634549007855</v>
      </c>
      <c r="L14" s="1" t="str">
        <f t="shared" si="5"/>
        <v/>
      </c>
    </row>
    <row r="15" spans="1:16" x14ac:dyDescent="0.25">
      <c r="A15">
        <v>1.2224960073009354E-2</v>
      </c>
      <c r="B15" t="e">
        <v>#N/A</v>
      </c>
      <c r="C15" t="b">
        <f t="shared" si="0"/>
        <v>0</v>
      </c>
      <c r="D15">
        <f t="shared" si="1"/>
        <v>-1.9127525506174328</v>
      </c>
      <c r="E15" t="e">
        <f t="shared" si="2"/>
        <v>#N/A</v>
      </c>
      <c r="F15" t="e">
        <v>#N/A</v>
      </c>
      <c r="G15" t="e">
        <v>#N/A</v>
      </c>
      <c r="H15" t="e">
        <f t="shared" si="6"/>
        <v>#N/A</v>
      </c>
      <c r="I15" t="e">
        <f t="shared" si="3"/>
        <v>#N/A</v>
      </c>
      <c r="J15" t="e">
        <f t="shared" si="4"/>
        <v>#N/A</v>
      </c>
      <c r="K15" s="1">
        <f>1-(1+$N$1/($P$1*A15))^(-$P$1)</f>
        <v>0.89056738085317511</v>
      </c>
      <c r="L15" s="1" t="str">
        <f t="shared" si="5"/>
        <v/>
      </c>
    </row>
    <row r="16" spans="1:16" x14ac:dyDescent="0.25">
      <c r="A16">
        <v>1.2689589782898648E-2</v>
      </c>
      <c r="B16">
        <v>14.8</v>
      </c>
      <c r="C16" t="b">
        <f t="shared" si="0"/>
        <v>1</v>
      </c>
      <c r="D16">
        <f t="shared" si="1"/>
        <v>-1.8965524171411567</v>
      </c>
      <c r="E16">
        <f t="shared" si="2"/>
        <v>1.1702617153949575</v>
      </c>
      <c r="F16">
        <v>12.468671679197996</v>
      </c>
      <c r="G16">
        <v>1.7</v>
      </c>
      <c r="H16">
        <f t="shared" si="6"/>
        <v>124.68671679197998</v>
      </c>
      <c r="I16">
        <f t="shared" si="3"/>
        <v>17</v>
      </c>
      <c r="J16">
        <f t="shared" si="4"/>
        <v>0.1878059287869</v>
      </c>
      <c r="K16" s="1">
        <f>1-(1+$N$1/($P$1*A16))^(-$P$1)</f>
        <v>0.88404899620064747</v>
      </c>
      <c r="L16" s="1">
        <f t="shared" si="5"/>
        <v>0.54176812480798076</v>
      </c>
    </row>
    <row r="17" spans="1:12" x14ac:dyDescent="0.25">
      <c r="A17">
        <v>1.3895015832900846E-2</v>
      </c>
      <c r="B17">
        <v>23</v>
      </c>
      <c r="C17" t="b">
        <f t="shared" si="0"/>
        <v>1</v>
      </c>
      <c r="D17">
        <f t="shared" si="1"/>
        <v>-1.8571409540224457</v>
      </c>
      <c r="E17">
        <f t="shared" si="2"/>
        <v>1.3617278360175928</v>
      </c>
      <c r="F17">
        <v>45.75</v>
      </c>
      <c r="G17">
        <v>10.3125</v>
      </c>
      <c r="H17">
        <f t="shared" si="6"/>
        <v>457.5</v>
      </c>
      <c r="I17">
        <f t="shared" si="3"/>
        <v>103.125</v>
      </c>
      <c r="J17">
        <f t="shared" si="4"/>
        <v>0.31958536415671945</v>
      </c>
      <c r="K17" s="1">
        <f>1-(1+$N$1/($P$1*A17))^(-$P$1)</f>
        <v>0.86710360375291218</v>
      </c>
      <c r="L17" s="1">
        <f t="shared" si="5"/>
        <v>0.40590100191494777</v>
      </c>
    </row>
    <row r="18" spans="1:12" x14ac:dyDescent="0.25">
      <c r="A18">
        <v>1.3952087611225189E-2</v>
      </c>
      <c r="B18" t="e">
        <v>#N/A</v>
      </c>
      <c r="C18" t="b">
        <f t="shared" si="0"/>
        <v>0</v>
      </c>
      <c r="D18">
        <f t="shared" si="1"/>
        <v>-1.8553608052790405</v>
      </c>
      <c r="E18" t="e">
        <f t="shared" si="2"/>
        <v>#N/A</v>
      </c>
      <c r="F18" t="e">
        <v>#N/A</v>
      </c>
      <c r="G18" t="e">
        <v>#N/A</v>
      </c>
      <c r="H18" t="e">
        <f t="shared" si="6"/>
        <v>#N/A</v>
      </c>
      <c r="I18" t="e">
        <f t="shared" si="3"/>
        <v>#N/A</v>
      </c>
      <c r="J18" t="e">
        <f t="shared" si="4"/>
        <v>#N/A</v>
      </c>
      <c r="K18" s="1">
        <f>1-(1+$N$1/($P$1*A18))^(-$P$1)</f>
        <v>0.86630178486888876</v>
      </c>
      <c r="L18" s="1" t="str">
        <f t="shared" si="5"/>
        <v/>
      </c>
    </row>
    <row r="19" spans="1:12" x14ac:dyDescent="0.25">
      <c r="A19">
        <v>1.4059051831125753E-2</v>
      </c>
      <c r="B19">
        <v>29</v>
      </c>
      <c r="C19" t="b">
        <f t="shared" si="0"/>
        <v>1</v>
      </c>
      <c r="D19">
        <f t="shared" si="1"/>
        <v>-1.8520439679645195</v>
      </c>
      <c r="E19">
        <f t="shared" si="2"/>
        <v>1.4623979978989561</v>
      </c>
      <c r="F19">
        <v>67.434752747252745</v>
      </c>
      <c r="G19">
        <v>19.353021978021978</v>
      </c>
      <c r="H19">
        <f t="shared" si="6"/>
        <v>674.34752747252742</v>
      </c>
      <c r="I19">
        <f t="shared" si="3"/>
        <v>193.53021978021977</v>
      </c>
      <c r="J19">
        <f t="shared" si="4"/>
        <v>0.40771250310264684</v>
      </c>
      <c r="K19" s="1">
        <f>1-(1+$N$1/($P$1*A19))^(-$P$1)</f>
        <v>0.86479942235449381</v>
      </c>
      <c r="L19" s="1">
        <f t="shared" si="5"/>
        <v>0.33039437593905985</v>
      </c>
    </row>
    <row r="20" spans="1:12" x14ac:dyDescent="0.25">
      <c r="A20">
        <v>1.4521560574948664E-2</v>
      </c>
      <c r="B20" t="e">
        <v>#N/A</v>
      </c>
      <c r="C20" t="b">
        <f t="shared" si="0"/>
        <v>0</v>
      </c>
      <c r="D20">
        <f t="shared" si="1"/>
        <v>-1.8379867092096176</v>
      </c>
      <c r="E20" t="e">
        <f t="shared" si="2"/>
        <v>#N/A</v>
      </c>
      <c r="F20" t="e">
        <v>#N/A</v>
      </c>
      <c r="G20" t="e">
        <v>#N/A</v>
      </c>
      <c r="H20" t="e">
        <f t="shared" si="6"/>
        <v>#N/A</v>
      </c>
      <c r="I20" t="e">
        <f t="shared" si="3"/>
        <v>#N/A</v>
      </c>
      <c r="J20" t="e">
        <f t="shared" si="4"/>
        <v>#N/A</v>
      </c>
      <c r="K20" s="1">
        <f>1-(1+$N$1/($P$1*A20))^(-$P$1)</f>
        <v>0.85831125737203073</v>
      </c>
      <c r="L20" s="1" t="str">
        <f t="shared" si="5"/>
        <v/>
      </c>
    </row>
    <row r="21" spans="1:12" x14ac:dyDescent="0.25">
      <c r="A21">
        <v>1.5669148573253425E-2</v>
      </c>
      <c r="B21" t="e">
        <v>#N/A</v>
      </c>
      <c r="C21" t="b">
        <f t="shared" si="0"/>
        <v>0</v>
      </c>
      <c r="D21">
        <f t="shared" si="1"/>
        <v>-1.8049546014882598</v>
      </c>
      <c r="E21" t="e">
        <f t="shared" si="2"/>
        <v>#N/A</v>
      </c>
      <c r="F21" t="e">
        <v>#N/A</v>
      </c>
      <c r="G21" t="e">
        <v>#N/A</v>
      </c>
      <c r="H21" t="e">
        <f t="shared" si="6"/>
        <v>#N/A</v>
      </c>
      <c r="I21" t="e">
        <f t="shared" si="3"/>
        <v>#N/A</v>
      </c>
      <c r="J21" t="e">
        <f t="shared" si="4"/>
        <v>#N/A</v>
      </c>
      <c r="K21" s="1">
        <f>1-(1+$N$1/($P$1*A21))^(-$P$1)</f>
        <v>0.84230035998527431</v>
      </c>
      <c r="L21" s="1" t="str">
        <f t="shared" si="5"/>
        <v/>
      </c>
    </row>
    <row r="22" spans="1:12" x14ac:dyDescent="0.25">
      <c r="A22">
        <v>1.6105589778690393E-2</v>
      </c>
      <c r="B22">
        <v>50.211978289070125</v>
      </c>
      <c r="C22" t="b">
        <f t="shared" si="0"/>
        <v>1</v>
      </c>
      <c r="D22">
        <f t="shared" si="1"/>
        <v>-1.7930233669050841</v>
      </c>
      <c r="E22">
        <f t="shared" si="2"/>
        <v>1.7008073323701969</v>
      </c>
      <c r="F22">
        <v>12.296666666666667</v>
      </c>
      <c r="G22">
        <v>6.0066666666666677</v>
      </c>
      <c r="H22">
        <f t="shared" si="6"/>
        <v>122.96666666666667</v>
      </c>
      <c r="I22">
        <f t="shared" si="3"/>
        <v>60.066666666666677</v>
      </c>
      <c r="J22">
        <f t="shared" si="4"/>
        <v>0.80869352430027175</v>
      </c>
      <c r="K22" s="1">
        <f>1-(1+$N$1/($P$1*A22))^(-$P$1)</f>
        <v>0.83625647274791848</v>
      </c>
      <c r="L22" s="1">
        <f t="shared" si="5"/>
        <v>0.11164732750873818</v>
      </c>
    </row>
    <row r="23" spans="1:12" x14ac:dyDescent="0.25">
      <c r="A23">
        <v>1.6579207544299944E-2</v>
      </c>
      <c r="B23">
        <v>43</v>
      </c>
      <c r="C23" t="b">
        <f t="shared" si="0"/>
        <v>1</v>
      </c>
      <c r="D23">
        <f t="shared" si="1"/>
        <v>-1.780436231769017</v>
      </c>
      <c r="E23">
        <f t="shared" si="2"/>
        <v>1.6334684555795864</v>
      </c>
      <c r="F23">
        <v>55.222222222222221</v>
      </c>
      <c r="G23">
        <v>24.222222222222218</v>
      </c>
      <c r="H23">
        <f t="shared" si="6"/>
        <v>552.22222222222229</v>
      </c>
      <c r="I23">
        <f t="shared" si="3"/>
        <v>242.2222222222222</v>
      </c>
      <c r="J23">
        <f t="shared" si="4"/>
        <v>0.71290592440489764</v>
      </c>
      <c r="K23" s="1">
        <f>1-(1+$N$1/($P$1*A23))^(-$P$1)</f>
        <v>0.82973264509308808</v>
      </c>
      <c r="L23" s="1">
        <f t="shared" si="5"/>
        <v>0.15978618755311672</v>
      </c>
    </row>
    <row r="24" spans="1:12" x14ac:dyDescent="0.25">
      <c r="A24">
        <v>1.7188227241615332E-2</v>
      </c>
      <c r="B24" t="e">
        <v>#N/A</v>
      </c>
      <c r="C24" t="b">
        <f t="shared" si="0"/>
        <v>0</v>
      </c>
      <c r="D24">
        <f t="shared" si="1"/>
        <v>-1.7647689132423108</v>
      </c>
      <c r="E24" t="e">
        <f t="shared" si="2"/>
        <v>#N/A</v>
      </c>
      <c r="F24" t="e">
        <v>#N/A</v>
      </c>
      <c r="G24" t="e">
        <v>#N/A</v>
      </c>
      <c r="H24" t="e">
        <f t="shared" si="6"/>
        <v>#N/A</v>
      </c>
      <c r="I24" t="e">
        <f t="shared" si="3"/>
        <v>#N/A</v>
      </c>
      <c r="J24" t="e">
        <f t="shared" si="4"/>
        <v>#N/A</v>
      </c>
      <c r="K24" s="1">
        <f>1-(1+$N$1/($P$1*A24))^(-$P$1)</f>
        <v>0.82140345463711884</v>
      </c>
      <c r="L24" s="1" t="str">
        <f t="shared" si="5"/>
        <v/>
      </c>
    </row>
    <row r="25" spans="1:12" x14ac:dyDescent="0.25">
      <c r="A25">
        <v>1.8275154004106776E-2</v>
      </c>
      <c r="B25" t="e">
        <v>#N/A</v>
      </c>
      <c r="C25" t="b">
        <f t="shared" si="0"/>
        <v>0</v>
      </c>
      <c r="D25">
        <f t="shared" si="1"/>
        <v>-1.7381389545697215</v>
      </c>
      <c r="E25" t="e">
        <f t="shared" si="2"/>
        <v>#N/A</v>
      </c>
      <c r="F25" t="e">
        <v>#N/A</v>
      </c>
      <c r="G25" t="e">
        <v>#N/A</v>
      </c>
      <c r="H25" t="e">
        <f t="shared" si="6"/>
        <v>#N/A</v>
      </c>
      <c r="I25" t="e">
        <f t="shared" si="3"/>
        <v>#N/A</v>
      </c>
      <c r="J25" t="e">
        <f t="shared" si="4"/>
        <v>#N/A</v>
      </c>
      <c r="K25" s="1">
        <f>1-(1+$N$1/($P$1*A25))^(-$P$1)</f>
        <v>0.80672663931001232</v>
      </c>
      <c r="L25" s="1" t="str">
        <f t="shared" si="5"/>
        <v/>
      </c>
    </row>
    <row r="26" spans="1:12" x14ac:dyDescent="0.25">
      <c r="A26">
        <v>1.8337440109514033E-2</v>
      </c>
      <c r="B26" t="e">
        <v>#N/A</v>
      </c>
      <c r="C26" t="b">
        <f t="shared" si="0"/>
        <v>0</v>
      </c>
      <c r="D26">
        <f t="shared" si="1"/>
        <v>-1.7366612915617514</v>
      </c>
      <c r="E26" t="e">
        <f t="shared" si="2"/>
        <v>#N/A</v>
      </c>
      <c r="F26" t="e">
        <v>#N/A</v>
      </c>
      <c r="G26" t="e">
        <v>#N/A</v>
      </c>
      <c r="H26" t="e">
        <f t="shared" si="6"/>
        <v>#N/A</v>
      </c>
      <c r="I26" t="e">
        <f t="shared" si="3"/>
        <v>#N/A</v>
      </c>
      <c r="J26" t="e">
        <f t="shared" si="4"/>
        <v>#N/A</v>
      </c>
      <c r="K26" s="1">
        <f>1-(1+$N$1/($P$1*A26))^(-$P$1)</f>
        <v>0.80589348306341191</v>
      </c>
      <c r="L26" s="1" t="str">
        <f t="shared" si="5"/>
        <v/>
      </c>
    </row>
    <row r="27" spans="1:12" x14ac:dyDescent="0.25">
      <c r="A27">
        <v>1.8337440109514033E-2</v>
      </c>
      <c r="B27" t="e">
        <v>#N/A</v>
      </c>
      <c r="C27" t="b">
        <f t="shared" si="0"/>
        <v>0</v>
      </c>
      <c r="D27">
        <f t="shared" si="1"/>
        <v>-1.7366612915617514</v>
      </c>
      <c r="E27" t="e">
        <f t="shared" si="2"/>
        <v>#N/A</v>
      </c>
      <c r="F27" t="e">
        <v>#N/A</v>
      </c>
      <c r="G27" t="e">
        <v>#N/A</v>
      </c>
      <c r="H27" t="e">
        <f t="shared" si="6"/>
        <v>#N/A</v>
      </c>
      <c r="I27" t="e">
        <f t="shared" si="3"/>
        <v>#N/A</v>
      </c>
      <c r="J27" t="e">
        <f t="shared" si="4"/>
        <v>#N/A</v>
      </c>
      <c r="K27" s="1">
        <f>1-(1+$N$1/($P$1*A27))^(-$P$1)</f>
        <v>0.80589348306341191</v>
      </c>
      <c r="L27" s="1" t="str">
        <f t="shared" si="5"/>
        <v/>
      </c>
    </row>
    <row r="28" spans="1:12" x14ac:dyDescent="0.25">
      <c r="A28">
        <v>1.8337440109514033E-2</v>
      </c>
      <c r="B28" t="e">
        <v>#N/A</v>
      </c>
      <c r="C28" t="b">
        <f t="shared" si="0"/>
        <v>0</v>
      </c>
      <c r="D28">
        <f t="shared" si="1"/>
        <v>-1.7366612915617514</v>
      </c>
      <c r="E28" t="e">
        <f t="shared" si="2"/>
        <v>#N/A</v>
      </c>
      <c r="F28" t="e">
        <v>#N/A</v>
      </c>
      <c r="G28" t="e">
        <v>#N/A</v>
      </c>
      <c r="H28" t="e">
        <f t="shared" si="6"/>
        <v>#N/A</v>
      </c>
      <c r="I28" t="e">
        <f t="shared" si="3"/>
        <v>#N/A</v>
      </c>
      <c r="J28" t="e">
        <f t="shared" si="4"/>
        <v>#N/A</v>
      </c>
      <c r="K28" s="1">
        <f>1-(1+$N$1/($P$1*A28))^(-$P$1)</f>
        <v>0.80589348306341191</v>
      </c>
      <c r="L28" s="1" t="str">
        <f t="shared" si="5"/>
        <v/>
      </c>
    </row>
    <row r="29" spans="1:12" x14ac:dyDescent="0.25">
      <c r="A29">
        <v>1.8337440109514033E-2</v>
      </c>
      <c r="B29" t="e">
        <v>#N/A</v>
      </c>
      <c r="C29" t="b">
        <f t="shared" si="0"/>
        <v>0</v>
      </c>
      <c r="D29">
        <f t="shared" si="1"/>
        <v>-1.7366612915617514</v>
      </c>
      <c r="E29" t="e">
        <f t="shared" si="2"/>
        <v>#N/A</v>
      </c>
      <c r="F29" t="e">
        <v>#N/A</v>
      </c>
      <c r="G29" t="e">
        <v>#N/A</v>
      </c>
      <c r="H29" t="e">
        <f t="shared" si="6"/>
        <v>#N/A</v>
      </c>
      <c r="I29" t="e">
        <f t="shared" si="3"/>
        <v>#N/A</v>
      </c>
      <c r="J29" t="e">
        <f t="shared" si="4"/>
        <v>#N/A</v>
      </c>
      <c r="K29" s="1">
        <f>1-(1+$N$1/($P$1*A29))^(-$P$1)</f>
        <v>0.80589348306341191</v>
      </c>
      <c r="L29" s="1" t="str">
        <f t="shared" si="5"/>
        <v/>
      </c>
    </row>
    <row r="30" spans="1:12" x14ac:dyDescent="0.25">
      <c r="A30">
        <v>1.8617385352498288E-2</v>
      </c>
      <c r="B30">
        <v>36</v>
      </c>
      <c r="C30" t="b">
        <f t="shared" si="0"/>
        <v>1</v>
      </c>
      <c r="D30">
        <f t="shared" si="1"/>
        <v>-1.7300813119000982</v>
      </c>
      <c r="E30">
        <f t="shared" si="2"/>
        <v>1.5563025007672873</v>
      </c>
      <c r="F30">
        <v>77.777777777777771</v>
      </c>
      <c r="G30">
        <v>28</v>
      </c>
      <c r="H30">
        <f t="shared" si="6"/>
        <v>777.77777777777771</v>
      </c>
      <c r="I30">
        <f t="shared" si="3"/>
        <v>280</v>
      </c>
      <c r="J30">
        <f t="shared" si="4"/>
        <v>0.67022587268993838</v>
      </c>
      <c r="K30" s="1">
        <f>1-(1+$N$1/($P$1*A30))^(-$P$1)</f>
        <v>0.8021599696474313</v>
      </c>
      <c r="L30" s="1">
        <f t="shared" si="5"/>
        <v>0.19550543875861739</v>
      </c>
    </row>
    <row r="31" spans="1:12" x14ac:dyDescent="0.25">
      <c r="A31">
        <v>1.862295883445781E-2</v>
      </c>
      <c r="B31">
        <v>60.714285714285715</v>
      </c>
      <c r="C31" t="b">
        <f t="shared" si="0"/>
        <v>1</v>
      </c>
      <c r="D31">
        <f t="shared" si="1"/>
        <v>-1.7299513167278768</v>
      </c>
      <c r="E31">
        <f t="shared" si="2"/>
        <v>1.7832908900360547</v>
      </c>
      <c r="F31">
        <v>151.0044348529737</v>
      </c>
      <c r="G31">
        <v>91.894939888226261</v>
      </c>
      <c r="H31">
        <f t="shared" si="6"/>
        <v>1510.0443485297369</v>
      </c>
      <c r="I31">
        <f t="shared" si="3"/>
        <v>918.94939888226259</v>
      </c>
      <c r="J31">
        <f t="shared" si="4"/>
        <v>1.1306796435206528</v>
      </c>
      <c r="K31" s="1">
        <f>1-(1+$N$1/($P$1*A31))^(-$P$1)</f>
        <v>0.8020858249776126</v>
      </c>
      <c r="L31" s="1">
        <f t="shared" si="5"/>
        <v>3.8002760708222477E-2</v>
      </c>
    </row>
    <row r="32" spans="1:12" x14ac:dyDescent="0.25">
      <c r="A32">
        <v>1.8799908738307097E-2</v>
      </c>
      <c r="B32">
        <v>31.333333333333332</v>
      </c>
      <c r="C32" t="b">
        <f t="shared" si="0"/>
        <v>1</v>
      </c>
      <c r="D32">
        <f t="shared" si="1"/>
        <v>-1.7258442589568435</v>
      </c>
      <c r="E32">
        <f t="shared" si="2"/>
        <v>1.4960065988800362</v>
      </c>
      <c r="F32">
        <v>88.583333333333329</v>
      </c>
      <c r="G32">
        <v>27.708333333333332</v>
      </c>
      <c r="H32">
        <f t="shared" si="6"/>
        <v>885.83333333333326</v>
      </c>
      <c r="I32">
        <f t="shared" si="3"/>
        <v>277.08333333333331</v>
      </c>
      <c r="J32">
        <f t="shared" si="4"/>
        <v>0.58906380713362239</v>
      </c>
      <c r="K32" s="1">
        <f>1-(1+$N$1/($P$1*A32))^(-$P$1)</f>
        <v>0.7997356774237161</v>
      </c>
      <c r="L32" s="1">
        <f t="shared" si="5"/>
        <v>0.23658724033661915</v>
      </c>
    </row>
    <row r="33" spans="1:12" x14ac:dyDescent="0.25">
      <c r="A33">
        <v>1.8958647922918972E-2</v>
      </c>
      <c r="B33">
        <v>86.966218425668401</v>
      </c>
      <c r="C33" t="b">
        <f t="shared" si="0"/>
        <v>1</v>
      </c>
      <c r="D33">
        <f t="shared" si="1"/>
        <v>-1.7221926385461386</v>
      </c>
      <c r="E33">
        <f t="shared" si="2"/>
        <v>1.9393505859471303</v>
      </c>
      <c r="F33">
        <v>40.092084674736064</v>
      </c>
      <c r="G33">
        <v>35.95084886136911</v>
      </c>
      <c r="H33">
        <f t="shared" si="6"/>
        <v>400.92084674736066</v>
      </c>
      <c r="I33">
        <f t="shared" si="3"/>
        <v>359.5084886136911</v>
      </c>
      <c r="J33">
        <f t="shared" si="4"/>
        <v>1.6487619163199159</v>
      </c>
      <c r="K33" s="1">
        <f>1-(1+$N$1/($P$1*A33))^(-$P$1)</f>
        <v>0.79763378484162883</v>
      </c>
      <c r="L33" s="1">
        <f t="shared" si="5"/>
        <v>5.1880903222947293E-3</v>
      </c>
    </row>
    <row r="34" spans="1:12" x14ac:dyDescent="0.25">
      <c r="A34">
        <v>1.9999345296550897E-2</v>
      </c>
      <c r="B34">
        <v>37.785714285714285</v>
      </c>
      <c r="C34" t="b">
        <f t="shared" si="0"/>
        <v>1</v>
      </c>
      <c r="D34">
        <f t="shared" si="1"/>
        <v>-1.6989842212734785</v>
      </c>
      <c r="E34">
        <f t="shared" si="2"/>
        <v>1.5773276363569477</v>
      </c>
      <c r="F34">
        <v>156.06136820533447</v>
      </c>
      <c r="G34">
        <v>59.270998415213903</v>
      </c>
      <c r="H34">
        <f t="shared" si="6"/>
        <v>1560.6136820533447</v>
      </c>
      <c r="I34">
        <f t="shared" si="3"/>
        <v>592.7099841521391</v>
      </c>
      <c r="J34">
        <f t="shared" si="4"/>
        <v>0.75568954727681603</v>
      </c>
      <c r="K34" s="1">
        <f>1-(1+$N$1/($P$1*A34))^(-$P$1)</f>
        <v>0.78400848501225107</v>
      </c>
      <c r="L34" s="1">
        <f t="shared" si="5"/>
        <v>0.16495891273439581</v>
      </c>
    </row>
    <row r="35" spans="1:12" x14ac:dyDescent="0.25">
      <c r="A35">
        <v>2.080766598220397E-2</v>
      </c>
      <c r="B35" t="e">
        <v>#N/A</v>
      </c>
      <c r="C35" t="b">
        <f t="shared" si="0"/>
        <v>0</v>
      </c>
      <c r="D35">
        <f t="shared" si="1"/>
        <v>-1.681776632325543</v>
      </c>
      <c r="E35" t="e">
        <f t="shared" si="2"/>
        <v>#N/A</v>
      </c>
      <c r="F35" t="e">
        <v>#N/A</v>
      </c>
      <c r="G35" t="e">
        <v>#N/A</v>
      </c>
      <c r="H35" t="e">
        <f t="shared" si="6"/>
        <v>#N/A</v>
      </c>
      <c r="I35" t="e">
        <f t="shared" si="3"/>
        <v>#N/A</v>
      </c>
      <c r="J35" t="e">
        <f t="shared" si="4"/>
        <v>#N/A</v>
      </c>
      <c r="K35" s="1">
        <f>1-(1+$N$1/($P$1*A35))^(-$P$1)</f>
        <v>0.77361824813373381</v>
      </c>
      <c r="L35" s="1" t="str">
        <f t="shared" si="5"/>
        <v/>
      </c>
    </row>
    <row r="36" spans="1:12" x14ac:dyDescent="0.25">
      <c r="A36">
        <v>2.1861400064685486E-2</v>
      </c>
      <c r="B36">
        <v>44</v>
      </c>
      <c r="C36" t="b">
        <f t="shared" si="0"/>
        <v>1</v>
      </c>
      <c r="D36">
        <f t="shared" si="1"/>
        <v>-1.6603220280726607</v>
      </c>
      <c r="E36">
        <f t="shared" si="2"/>
        <v>1.6434526764861874</v>
      </c>
      <c r="F36">
        <v>101.875</v>
      </c>
      <c r="G36">
        <v>44.5</v>
      </c>
      <c r="H36">
        <f t="shared" si="6"/>
        <v>1018.75</v>
      </c>
      <c r="I36">
        <f t="shared" si="3"/>
        <v>445</v>
      </c>
      <c r="J36">
        <f t="shared" si="4"/>
        <v>0.96190160284616133</v>
      </c>
      <c r="K36" s="1">
        <f>1-(1+$N$1/($P$1*A36))^(-$P$1)</f>
        <v>0.7603370633469142</v>
      </c>
      <c r="L36" s="1">
        <f t="shared" si="5"/>
        <v>0.10261583415372492</v>
      </c>
    </row>
    <row r="37" spans="1:12" x14ac:dyDescent="0.25">
      <c r="A37">
        <v>2.2277688867765023E-2</v>
      </c>
      <c r="B37">
        <v>21.7</v>
      </c>
      <c r="C37" t="b">
        <f t="shared" si="0"/>
        <v>1</v>
      </c>
      <c r="D37">
        <f t="shared" si="1"/>
        <v>-1.652129865744195</v>
      </c>
      <c r="E37">
        <f t="shared" si="2"/>
        <v>1.3364597338485296</v>
      </c>
      <c r="F37" t="e">
        <v>#N/A</v>
      </c>
      <c r="G37" t="e">
        <v>#N/A</v>
      </c>
      <c r="H37" t="e">
        <f t="shared" si="6"/>
        <v>#N/A</v>
      </c>
      <c r="I37" t="e">
        <f t="shared" si="3"/>
        <v>#N/A</v>
      </c>
      <c r="J37">
        <f t="shared" si="4"/>
        <v>0.48342584843050102</v>
      </c>
      <c r="K37" s="1">
        <f>1-(1+$N$1/($P$1*A37))^(-$P$1)</f>
        <v>0.75517425629933221</v>
      </c>
      <c r="L37" s="1">
        <f t="shared" si="5"/>
        <v>0.28963153014333937</v>
      </c>
    </row>
    <row r="38" spans="1:12" x14ac:dyDescent="0.25">
      <c r="A38">
        <v>2.2684462696783026E-2</v>
      </c>
      <c r="B38" t="e">
        <v>#N/A</v>
      </c>
      <c r="C38" t="b">
        <f t="shared" si="0"/>
        <v>0</v>
      </c>
      <c r="D38">
        <f t="shared" si="1"/>
        <v>-1.644271502956737</v>
      </c>
      <c r="E38" t="e">
        <f t="shared" si="2"/>
        <v>#N/A</v>
      </c>
      <c r="F38" t="e">
        <v>#N/A</v>
      </c>
      <c r="G38" t="e">
        <v>#N/A</v>
      </c>
      <c r="H38" t="e">
        <f t="shared" si="6"/>
        <v>#N/A</v>
      </c>
      <c r="I38" t="e">
        <f t="shared" si="3"/>
        <v>#N/A</v>
      </c>
      <c r="J38" t="e">
        <f t="shared" si="4"/>
        <v>#N/A</v>
      </c>
      <c r="K38" s="1">
        <f>1-(1+$N$1/($P$1*A38))^(-$P$1)</f>
        <v>0.75017603999382076</v>
      </c>
      <c r="L38" s="1" t="str">
        <f t="shared" si="5"/>
        <v/>
      </c>
    </row>
    <row r="39" spans="1:12" x14ac:dyDescent="0.25">
      <c r="A39">
        <v>2.2921286789869953E-2</v>
      </c>
      <c r="B39" t="e">
        <v>#N/A</v>
      </c>
      <c r="C39" t="b">
        <f t="shared" si="0"/>
        <v>0</v>
      </c>
      <c r="D39">
        <f t="shared" si="1"/>
        <v>-1.6397610049396856</v>
      </c>
      <c r="E39" t="e">
        <f t="shared" si="2"/>
        <v>#N/A</v>
      </c>
      <c r="F39" t="e">
        <v>#N/A</v>
      </c>
      <c r="G39" t="e">
        <v>#N/A</v>
      </c>
      <c r="H39" t="e">
        <f t="shared" si="6"/>
        <v>#N/A</v>
      </c>
      <c r="I39" t="e">
        <f t="shared" si="3"/>
        <v>#N/A</v>
      </c>
      <c r="J39" t="e">
        <f t="shared" si="4"/>
        <v>#N/A</v>
      </c>
      <c r="K39" s="1">
        <f>1-(1+$N$1/($P$1*A39))^(-$P$1)</f>
        <v>0.74728739277785694</v>
      </c>
      <c r="L39" s="1" t="str">
        <f t="shared" si="5"/>
        <v/>
      </c>
    </row>
    <row r="40" spans="1:12" x14ac:dyDescent="0.25">
      <c r="A40">
        <v>2.2997946611909646E-2</v>
      </c>
      <c r="B40">
        <v>16.666666666666664</v>
      </c>
      <c r="C40" t="b">
        <f t="shared" si="0"/>
        <v>1</v>
      </c>
      <c r="D40">
        <f t="shared" si="1"/>
        <v>-1.6383109385444528</v>
      </c>
      <c r="E40">
        <f t="shared" si="2"/>
        <v>1.2218487496163564</v>
      </c>
      <c r="F40">
        <v>27</v>
      </c>
      <c r="G40">
        <v>4.5</v>
      </c>
      <c r="H40">
        <f t="shared" si="6"/>
        <v>270</v>
      </c>
      <c r="I40">
        <f t="shared" si="3"/>
        <v>45</v>
      </c>
      <c r="J40">
        <f t="shared" si="4"/>
        <v>0.38329911019849405</v>
      </c>
      <c r="K40" s="1">
        <f>1-(1+$N$1/($P$1*A40))^(-$P$1)</f>
        <v>0.74635571023518077</v>
      </c>
      <c r="L40" s="1">
        <f t="shared" si="5"/>
        <v>0.33603938723337867</v>
      </c>
    </row>
    <row r="41" spans="1:12" x14ac:dyDescent="0.25">
      <c r="A41">
        <v>2.3445386308925512E-2</v>
      </c>
      <c r="B41">
        <v>29.836438232062985</v>
      </c>
      <c r="C41" t="b">
        <f t="shared" si="0"/>
        <v>1</v>
      </c>
      <c r="D41">
        <f t="shared" si="1"/>
        <v>-1.629942607009053</v>
      </c>
      <c r="E41">
        <f t="shared" si="2"/>
        <v>1.4747469773634232</v>
      </c>
      <c r="F41">
        <v>15.674286177257279</v>
      </c>
      <c r="G41">
        <v>4.975361446074503</v>
      </c>
      <c r="H41">
        <f t="shared" si="6"/>
        <v>156.74286177257281</v>
      </c>
      <c r="I41">
        <f t="shared" si="3"/>
        <v>49.753614460745034</v>
      </c>
      <c r="J41">
        <f t="shared" si="4"/>
        <v>0.69952682043311121</v>
      </c>
      <c r="K41" s="1">
        <f>1-(1+$N$1/($P$1*A41))^(-$P$1)</f>
        <v>0.74095073759213181</v>
      </c>
      <c r="L41" s="1">
        <f t="shared" si="5"/>
        <v>0.19588268187251218</v>
      </c>
    </row>
    <row r="42" spans="1:12" x14ac:dyDescent="0.25">
      <c r="A42">
        <v>2.3819301848049285E-2</v>
      </c>
      <c r="B42">
        <v>39</v>
      </c>
      <c r="C42" t="b">
        <f t="shared" si="0"/>
        <v>1</v>
      </c>
      <c r="D42">
        <f t="shared" si="1"/>
        <v>-1.6230709719877159</v>
      </c>
      <c r="E42">
        <f t="shared" si="2"/>
        <v>1.5910646070264991</v>
      </c>
      <c r="F42">
        <v>112</v>
      </c>
      <c r="G42">
        <v>45.166666666666664</v>
      </c>
      <c r="H42">
        <f t="shared" si="6"/>
        <v>1120</v>
      </c>
      <c r="I42">
        <f t="shared" si="3"/>
        <v>451.66666666666663</v>
      </c>
      <c r="J42">
        <f t="shared" si="4"/>
        <v>0.92895277207392213</v>
      </c>
      <c r="K42" s="1">
        <f>1-(1+$N$1/($P$1*A42))^(-$P$1)</f>
        <v>0.73647718875520285</v>
      </c>
      <c r="L42" s="1">
        <f t="shared" si="5"/>
        <v>0.12004644232770846</v>
      </c>
    </row>
    <row r="43" spans="1:12" x14ac:dyDescent="0.25">
      <c r="A43">
        <v>2.3983572895277208E-2</v>
      </c>
      <c r="B43" t="e">
        <v>#N/A</v>
      </c>
      <c r="C43" t="b">
        <f t="shared" si="0"/>
        <v>0</v>
      </c>
      <c r="D43">
        <f t="shared" si="1"/>
        <v>-1.6200861184382536</v>
      </c>
      <c r="E43" t="e">
        <f t="shared" si="2"/>
        <v>#N/A</v>
      </c>
      <c r="F43" t="e">
        <v>#N/A</v>
      </c>
      <c r="G43" t="e">
        <v>#N/A</v>
      </c>
      <c r="H43" t="e">
        <f t="shared" si="6"/>
        <v>#N/A</v>
      </c>
      <c r="I43" t="e">
        <f t="shared" si="3"/>
        <v>#N/A</v>
      </c>
      <c r="J43" t="e">
        <f t="shared" si="4"/>
        <v>#N/A</v>
      </c>
      <c r="K43" s="1">
        <f>1-(1+$N$1/($P$1*A43))^(-$P$1)</f>
        <v>0.7345243144333411</v>
      </c>
      <c r="L43" s="1" t="str">
        <f t="shared" si="5"/>
        <v/>
      </c>
    </row>
    <row r="44" spans="1:12" x14ac:dyDescent="0.25">
      <c r="A44">
        <v>2.3983572895277208E-2</v>
      </c>
      <c r="B44" t="e">
        <v>#N/A</v>
      </c>
      <c r="C44" t="b">
        <f t="shared" si="0"/>
        <v>0</v>
      </c>
      <c r="D44">
        <f t="shared" si="1"/>
        <v>-1.6200861184382536</v>
      </c>
      <c r="E44" t="e">
        <f t="shared" si="2"/>
        <v>#N/A</v>
      </c>
      <c r="F44" t="e">
        <v>#N/A</v>
      </c>
      <c r="G44" t="e">
        <v>#N/A</v>
      </c>
      <c r="H44" t="e">
        <f t="shared" si="6"/>
        <v>#N/A</v>
      </c>
      <c r="I44" t="e">
        <f t="shared" si="3"/>
        <v>#N/A</v>
      </c>
      <c r="J44" t="e">
        <f t="shared" si="4"/>
        <v>#N/A</v>
      </c>
      <c r="K44" s="1">
        <f>1-(1+$N$1/($P$1*A44))^(-$P$1)</f>
        <v>0.7345243144333411</v>
      </c>
      <c r="L44" s="1" t="str">
        <f t="shared" si="5"/>
        <v/>
      </c>
    </row>
    <row r="45" spans="1:12" x14ac:dyDescent="0.25">
      <c r="A45">
        <v>2.3983572895277208E-2</v>
      </c>
      <c r="B45" t="e">
        <v>#N/A</v>
      </c>
      <c r="C45" t="b">
        <f t="shared" si="0"/>
        <v>0</v>
      </c>
      <c r="D45">
        <f t="shared" si="1"/>
        <v>-1.6200861184382536</v>
      </c>
      <c r="E45" t="e">
        <f t="shared" si="2"/>
        <v>#N/A</v>
      </c>
      <c r="F45" t="e">
        <v>#N/A</v>
      </c>
      <c r="G45" t="e">
        <v>#N/A</v>
      </c>
      <c r="H45" t="e">
        <f t="shared" si="6"/>
        <v>#N/A</v>
      </c>
      <c r="I45" t="e">
        <f t="shared" si="3"/>
        <v>#N/A</v>
      </c>
      <c r="J45" t="e">
        <f t="shared" si="4"/>
        <v>#N/A</v>
      </c>
      <c r="K45" s="1">
        <f>1-(1+$N$1/($P$1*A45))^(-$P$1)</f>
        <v>0.7345243144333411</v>
      </c>
      <c r="L45" s="1" t="str">
        <f t="shared" si="5"/>
        <v/>
      </c>
    </row>
    <row r="46" spans="1:12" x14ac:dyDescent="0.25">
      <c r="A46">
        <v>2.4049461831802694E-2</v>
      </c>
      <c r="B46">
        <v>47</v>
      </c>
      <c r="C46" t="b">
        <f t="shared" si="0"/>
        <v>1</v>
      </c>
      <c r="D46">
        <f t="shared" si="1"/>
        <v>-1.6188946376308349</v>
      </c>
      <c r="E46">
        <f t="shared" si="2"/>
        <v>1.6720978579357175</v>
      </c>
      <c r="F46">
        <v>72.699175824175825</v>
      </c>
      <c r="G46">
        <v>34.895604395604394</v>
      </c>
      <c r="H46">
        <f t="shared" si="6"/>
        <v>726.99175824175825</v>
      </c>
      <c r="I46">
        <f t="shared" si="3"/>
        <v>348.95604395604397</v>
      </c>
      <c r="J46">
        <f t="shared" si="4"/>
        <v>1.1303247060947266</v>
      </c>
      <c r="K46" s="1">
        <f>1-(1+$N$1/($P$1*A46))^(-$P$1)</f>
        <v>0.733743159702269</v>
      </c>
      <c r="L46" s="1">
        <f t="shared" si="5"/>
        <v>6.956045428973659E-2</v>
      </c>
    </row>
    <row r="47" spans="1:12" x14ac:dyDescent="0.25">
      <c r="A47">
        <v>2.5982203969883641E-2</v>
      </c>
      <c r="B47" t="e">
        <v>#N/A</v>
      </c>
      <c r="C47" t="b">
        <f t="shared" si="0"/>
        <v>0</v>
      </c>
      <c r="D47">
        <f t="shared" si="1"/>
        <v>-1.5853240121790417</v>
      </c>
      <c r="E47" t="e">
        <f t="shared" si="2"/>
        <v>#N/A</v>
      </c>
      <c r="F47" t="e">
        <v>#N/A</v>
      </c>
      <c r="G47" t="e">
        <v>#N/A</v>
      </c>
      <c r="H47" t="e">
        <f t="shared" si="6"/>
        <v>#N/A</v>
      </c>
      <c r="I47" t="e">
        <f t="shared" si="3"/>
        <v>#N/A</v>
      </c>
      <c r="J47" t="e">
        <f t="shared" si="4"/>
        <v>#N/A</v>
      </c>
      <c r="K47" s="1">
        <f>1-(1+$N$1/($P$1*A47))^(-$P$1)</f>
        <v>0.7113740884305424</v>
      </c>
      <c r="L47" s="1" t="str">
        <f t="shared" si="5"/>
        <v/>
      </c>
    </row>
    <row r="48" spans="1:12" x14ac:dyDescent="0.25">
      <c r="A48">
        <v>2.5982203969883641E-2</v>
      </c>
      <c r="B48" t="e">
        <v>#N/A</v>
      </c>
      <c r="C48" t="b">
        <f t="shared" si="0"/>
        <v>0</v>
      </c>
      <c r="D48">
        <f t="shared" si="1"/>
        <v>-1.5853240121790417</v>
      </c>
      <c r="E48" t="e">
        <f t="shared" si="2"/>
        <v>#N/A</v>
      </c>
      <c r="F48" t="e">
        <v>#N/A</v>
      </c>
      <c r="G48" t="e">
        <v>#N/A</v>
      </c>
      <c r="H48" t="e">
        <f t="shared" si="6"/>
        <v>#N/A</v>
      </c>
      <c r="I48" t="e">
        <f t="shared" si="3"/>
        <v>#N/A</v>
      </c>
      <c r="J48" t="e">
        <f t="shared" si="4"/>
        <v>#N/A</v>
      </c>
      <c r="K48" s="1">
        <f>1-(1+$N$1/($P$1*A48))^(-$P$1)</f>
        <v>0.7113740884305424</v>
      </c>
      <c r="L48" s="1" t="str">
        <f t="shared" si="5"/>
        <v/>
      </c>
    </row>
    <row r="49" spans="1:12" x14ac:dyDescent="0.25">
      <c r="A49">
        <v>2.5982203969883641E-2</v>
      </c>
      <c r="B49" t="e">
        <v>#N/A</v>
      </c>
      <c r="C49" t="b">
        <f t="shared" si="0"/>
        <v>0</v>
      </c>
      <c r="D49">
        <f t="shared" si="1"/>
        <v>-1.5853240121790417</v>
      </c>
      <c r="E49" t="e">
        <f t="shared" si="2"/>
        <v>#N/A</v>
      </c>
      <c r="F49" t="e">
        <v>#N/A</v>
      </c>
      <c r="G49" t="e">
        <v>#N/A</v>
      </c>
      <c r="H49" t="e">
        <f t="shared" si="6"/>
        <v>#N/A</v>
      </c>
      <c r="I49" t="e">
        <f t="shared" si="3"/>
        <v>#N/A</v>
      </c>
      <c r="J49" t="e">
        <f t="shared" si="4"/>
        <v>#N/A</v>
      </c>
      <c r="K49" s="1">
        <f>1-(1+$N$1/($P$1*A49))^(-$P$1)</f>
        <v>0.7113740884305424</v>
      </c>
      <c r="L49" s="1" t="str">
        <f t="shared" si="5"/>
        <v/>
      </c>
    </row>
    <row r="50" spans="1:12" x14ac:dyDescent="0.25">
      <c r="A50">
        <v>2.5982203969883641E-2</v>
      </c>
      <c r="B50" t="e">
        <v>#N/A</v>
      </c>
      <c r="C50" t="b">
        <f t="shared" si="0"/>
        <v>0</v>
      </c>
      <c r="D50">
        <f t="shared" si="1"/>
        <v>-1.5853240121790417</v>
      </c>
      <c r="E50" t="e">
        <f t="shared" si="2"/>
        <v>#N/A</v>
      </c>
      <c r="F50" t="e">
        <v>#N/A</v>
      </c>
      <c r="G50" t="e">
        <v>#N/A</v>
      </c>
      <c r="H50" t="e">
        <f t="shared" si="6"/>
        <v>#N/A</v>
      </c>
      <c r="I50" t="e">
        <f t="shared" si="3"/>
        <v>#N/A</v>
      </c>
      <c r="J50" t="e">
        <f t="shared" si="4"/>
        <v>#N/A</v>
      </c>
      <c r="K50" s="1">
        <f>1-(1+$N$1/($P$1*A50))^(-$P$1)</f>
        <v>0.7113740884305424</v>
      </c>
      <c r="L50" s="1" t="str">
        <f t="shared" si="5"/>
        <v/>
      </c>
    </row>
    <row r="51" spans="1:12" x14ac:dyDescent="0.25">
      <c r="A51">
        <v>2.5982203969883641E-2</v>
      </c>
      <c r="B51" t="e">
        <v>#N/A</v>
      </c>
      <c r="C51" t="b">
        <f t="shared" si="0"/>
        <v>0</v>
      </c>
      <c r="D51">
        <f t="shared" si="1"/>
        <v>-1.5853240121790417</v>
      </c>
      <c r="E51" t="e">
        <f t="shared" si="2"/>
        <v>#N/A</v>
      </c>
      <c r="F51" t="e">
        <v>#N/A</v>
      </c>
      <c r="G51" t="e">
        <v>#N/A</v>
      </c>
      <c r="H51" t="e">
        <f t="shared" si="6"/>
        <v>#N/A</v>
      </c>
      <c r="I51" t="e">
        <f t="shared" si="3"/>
        <v>#N/A</v>
      </c>
      <c r="J51" t="e">
        <f t="shared" si="4"/>
        <v>#N/A</v>
      </c>
      <c r="K51" s="1">
        <f>1-(1+$N$1/($P$1*A51))^(-$P$1)</f>
        <v>0.7113740884305424</v>
      </c>
      <c r="L51" s="1" t="str">
        <f t="shared" si="5"/>
        <v/>
      </c>
    </row>
    <row r="52" spans="1:12" x14ac:dyDescent="0.25">
      <c r="A52">
        <v>2.5982203969883641E-2</v>
      </c>
      <c r="B52" t="e">
        <v>#N/A</v>
      </c>
      <c r="C52" t="b">
        <f t="shared" si="0"/>
        <v>0</v>
      </c>
      <c r="D52">
        <f t="shared" si="1"/>
        <v>-1.5853240121790417</v>
      </c>
      <c r="E52" t="e">
        <f t="shared" si="2"/>
        <v>#N/A</v>
      </c>
      <c r="F52" t="e">
        <v>#N/A</v>
      </c>
      <c r="G52" t="e">
        <v>#N/A</v>
      </c>
      <c r="H52" t="e">
        <f t="shared" si="6"/>
        <v>#N/A</v>
      </c>
      <c r="I52" t="e">
        <f t="shared" si="3"/>
        <v>#N/A</v>
      </c>
      <c r="J52" t="e">
        <f t="shared" si="4"/>
        <v>#N/A</v>
      </c>
      <c r="K52" s="1">
        <f>1-(1+$N$1/($P$1*A52))^(-$P$1)</f>
        <v>0.7113740884305424</v>
      </c>
      <c r="L52" s="1" t="str">
        <f t="shared" si="5"/>
        <v/>
      </c>
    </row>
    <row r="53" spans="1:12" x14ac:dyDescent="0.25">
      <c r="A53">
        <v>2.5982203969883641E-2</v>
      </c>
      <c r="B53" t="e">
        <v>#N/A</v>
      </c>
      <c r="C53" t="b">
        <f t="shared" si="0"/>
        <v>0</v>
      </c>
      <c r="D53">
        <f t="shared" si="1"/>
        <v>-1.5853240121790417</v>
      </c>
      <c r="E53" t="e">
        <f t="shared" si="2"/>
        <v>#N/A</v>
      </c>
      <c r="F53" t="e">
        <v>#N/A</v>
      </c>
      <c r="G53" t="e">
        <v>#N/A</v>
      </c>
      <c r="H53" t="e">
        <f t="shared" si="6"/>
        <v>#N/A</v>
      </c>
      <c r="I53" t="e">
        <f t="shared" si="3"/>
        <v>#N/A</v>
      </c>
      <c r="J53" t="e">
        <f t="shared" si="4"/>
        <v>#N/A</v>
      </c>
      <c r="K53" s="1">
        <f>1-(1+$N$1/($P$1*A53))^(-$P$1)</f>
        <v>0.7113740884305424</v>
      </c>
      <c r="L53" s="1" t="str">
        <f t="shared" si="5"/>
        <v/>
      </c>
    </row>
    <row r="54" spans="1:12" x14ac:dyDescent="0.25">
      <c r="A54">
        <v>2.5982203969883641E-2</v>
      </c>
      <c r="B54" t="e">
        <v>#N/A</v>
      </c>
      <c r="C54" t="b">
        <f t="shared" si="0"/>
        <v>0</v>
      </c>
      <c r="D54">
        <f t="shared" si="1"/>
        <v>-1.5853240121790417</v>
      </c>
      <c r="E54" t="e">
        <f t="shared" si="2"/>
        <v>#N/A</v>
      </c>
      <c r="F54" t="e">
        <v>#N/A</v>
      </c>
      <c r="G54" t="e">
        <v>#N/A</v>
      </c>
      <c r="H54" t="e">
        <f t="shared" si="6"/>
        <v>#N/A</v>
      </c>
      <c r="I54" t="e">
        <f t="shared" si="3"/>
        <v>#N/A</v>
      </c>
      <c r="J54" t="e">
        <f t="shared" si="4"/>
        <v>#N/A</v>
      </c>
      <c r="K54" s="1">
        <f>1-(1+$N$1/($P$1*A54))^(-$P$1)</f>
        <v>0.7113740884305424</v>
      </c>
      <c r="L54" s="1" t="str">
        <f t="shared" si="5"/>
        <v/>
      </c>
    </row>
    <row r="55" spans="1:12" x14ac:dyDescent="0.25">
      <c r="A55">
        <v>2.6082135523613961E-2</v>
      </c>
      <c r="B55" t="e">
        <v>#N/A</v>
      </c>
      <c r="C55" t="b">
        <f t="shared" si="0"/>
        <v>0</v>
      </c>
      <c r="D55">
        <f t="shared" si="1"/>
        <v>-1.5836568528115789</v>
      </c>
      <c r="E55" t="e">
        <f t="shared" si="2"/>
        <v>#N/A</v>
      </c>
      <c r="F55" t="e">
        <v>#N/A</v>
      </c>
      <c r="G55" t="e">
        <v>#N/A</v>
      </c>
      <c r="H55" t="e">
        <f t="shared" si="6"/>
        <v>#N/A</v>
      </c>
      <c r="I55" t="e">
        <f t="shared" si="3"/>
        <v>#N/A</v>
      </c>
      <c r="J55" t="e">
        <f t="shared" si="4"/>
        <v>#N/A</v>
      </c>
      <c r="K55" s="1">
        <f>1-(1+$N$1/($P$1*A55))^(-$P$1)</f>
        <v>0.71024605963443133</v>
      </c>
      <c r="L55" s="1" t="str">
        <f t="shared" si="5"/>
        <v/>
      </c>
    </row>
    <row r="56" spans="1:12" x14ac:dyDescent="0.25">
      <c r="A56">
        <v>2.6082135523613961E-2</v>
      </c>
      <c r="B56" t="e">
        <v>#N/A</v>
      </c>
      <c r="C56" t="b">
        <f t="shared" si="0"/>
        <v>0</v>
      </c>
      <c r="D56">
        <f t="shared" si="1"/>
        <v>-1.5836568528115789</v>
      </c>
      <c r="E56" t="e">
        <f t="shared" si="2"/>
        <v>#N/A</v>
      </c>
      <c r="F56" t="e">
        <v>#N/A</v>
      </c>
      <c r="G56" t="e">
        <v>#N/A</v>
      </c>
      <c r="H56" t="e">
        <f t="shared" si="6"/>
        <v>#N/A</v>
      </c>
      <c r="I56" t="e">
        <f t="shared" si="3"/>
        <v>#N/A</v>
      </c>
      <c r="J56" t="e">
        <f t="shared" si="4"/>
        <v>#N/A</v>
      </c>
      <c r="K56" s="1">
        <f>1-(1+$N$1/($P$1*A56))^(-$P$1)</f>
        <v>0.71024605963443133</v>
      </c>
      <c r="L56" s="1" t="str">
        <f t="shared" si="5"/>
        <v/>
      </c>
    </row>
    <row r="57" spans="1:12" x14ac:dyDescent="0.25">
      <c r="A57">
        <v>2.6082135523613961E-2</v>
      </c>
      <c r="B57" t="e">
        <v>#N/A</v>
      </c>
      <c r="C57" t="b">
        <f t="shared" si="0"/>
        <v>0</v>
      </c>
      <c r="D57">
        <f t="shared" si="1"/>
        <v>-1.5836568528115789</v>
      </c>
      <c r="E57" t="e">
        <f t="shared" si="2"/>
        <v>#N/A</v>
      </c>
      <c r="F57" t="e">
        <v>#N/A</v>
      </c>
      <c r="G57" t="e">
        <v>#N/A</v>
      </c>
      <c r="H57" t="e">
        <f t="shared" si="6"/>
        <v>#N/A</v>
      </c>
      <c r="I57" t="e">
        <f t="shared" si="3"/>
        <v>#N/A</v>
      </c>
      <c r="J57" t="e">
        <f t="shared" si="4"/>
        <v>#N/A</v>
      </c>
      <c r="K57" s="1">
        <f>1-(1+$N$1/($P$1*A57))^(-$P$1)</f>
        <v>0.71024605963443133</v>
      </c>
      <c r="L57" s="1" t="str">
        <f t="shared" si="5"/>
        <v/>
      </c>
    </row>
    <row r="58" spans="1:12" x14ac:dyDescent="0.25">
      <c r="A58">
        <v>2.6082135523613961E-2</v>
      </c>
      <c r="B58" t="e">
        <v>#N/A</v>
      </c>
      <c r="C58" t="b">
        <f t="shared" si="0"/>
        <v>0</v>
      </c>
      <c r="D58">
        <f t="shared" si="1"/>
        <v>-1.5836568528115789</v>
      </c>
      <c r="E58" t="e">
        <f t="shared" si="2"/>
        <v>#N/A</v>
      </c>
      <c r="F58" t="e">
        <v>#N/A</v>
      </c>
      <c r="G58" t="e">
        <v>#N/A</v>
      </c>
      <c r="H58" t="e">
        <f t="shared" si="6"/>
        <v>#N/A</v>
      </c>
      <c r="I58" t="e">
        <f t="shared" si="3"/>
        <v>#N/A</v>
      </c>
      <c r="J58" t="e">
        <f t="shared" si="4"/>
        <v>#N/A</v>
      </c>
      <c r="K58" s="1">
        <f>1-(1+$N$1/($P$1*A58))^(-$P$1)</f>
        <v>0.71024605963443133</v>
      </c>
      <c r="L58" s="1" t="str">
        <f t="shared" si="5"/>
        <v/>
      </c>
    </row>
    <row r="59" spans="1:12" x14ac:dyDescent="0.25">
      <c r="A59">
        <v>2.6488300501817101E-2</v>
      </c>
      <c r="B59">
        <v>58.53119827302055</v>
      </c>
      <c r="C59" t="b">
        <f t="shared" si="0"/>
        <v>1</v>
      </c>
      <c r="D59">
        <f t="shared" si="1"/>
        <v>-1.5769459052875234</v>
      </c>
      <c r="E59">
        <f t="shared" si="2"/>
        <v>1.767387415247508</v>
      </c>
      <c r="F59">
        <v>293.54838709677404</v>
      </c>
      <c r="G59">
        <v>172.95285359801449</v>
      </c>
      <c r="H59">
        <f t="shared" si="6"/>
        <v>2935.4838709677401</v>
      </c>
      <c r="I59">
        <f t="shared" si="3"/>
        <v>1729.5285359801449</v>
      </c>
      <c r="J59">
        <f t="shared" si="4"/>
        <v>1.5503919685872065</v>
      </c>
      <c r="K59" s="1">
        <f>1-(1+$N$1/($P$1*A59))^(-$P$1)</f>
        <v>0.70568997189840854</v>
      </c>
      <c r="L59" s="1">
        <f t="shared" si="5"/>
        <v>1.4490860276180018E-2</v>
      </c>
    </row>
    <row r="60" spans="1:12" x14ac:dyDescent="0.25">
      <c r="A60">
        <v>2.664841432808579E-2</v>
      </c>
      <c r="B60" t="e">
        <v>#N/A</v>
      </c>
      <c r="C60" t="b">
        <f t="shared" si="0"/>
        <v>0</v>
      </c>
      <c r="D60">
        <f t="shared" si="1"/>
        <v>-1.5743286278775785</v>
      </c>
      <c r="E60" t="e">
        <f t="shared" si="2"/>
        <v>#N/A</v>
      </c>
      <c r="F60" t="e">
        <v>#N/A</v>
      </c>
      <c r="G60" t="e">
        <v>#N/A</v>
      </c>
      <c r="H60" t="e">
        <f t="shared" si="6"/>
        <v>#N/A</v>
      </c>
      <c r="I60" t="e">
        <f t="shared" si="3"/>
        <v>#N/A</v>
      </c>
      <c r="J60" t="e">
        <f t="shared" si="4"/>
        <v>#N/A</v>
      </c>
      <c r="K60" s="1">
        <f>1-(1+$N$1/($P$1*A60))^(-$P$1)</f>
        <v>0.70390655373976418</v>
      </c>
      <c r="L60" s="1" t="str">
        <f t="shared" si="5"/>
        <v/>
      </c>
    </row>
    <row r="61" spans="1:12" x14ac:dyDescent="0.25">
      <c r="A61">
        <v>2.664841432808579E-2</v>
      </c>
      <c r="B61" t="e">
        <v>#N/A</v>
      </c>
      <c r="C61" t="b">
        <f t="shared" si="0"/>
        <v>0</v>
      </c>
      <c r="D61">
        <f t="shared" si="1"/>
        <v>-1.5743286278775785</v>
      </c>
      <c r="E61" t="e">
        <f t="shared" si="2"/>
        <v>#N/A</v>
      </c>
      <c r="F61" t="e">
        <v>#N/A</v>
      </c>
      <c r="G61" t="e">
        <v>#N/A</v>
      </c>
      <c r="H61" t="e">
        <f t="shared" si="6"/>
        <v>#N/A</v>
      </c>
      <c r="I61" t="e">
        <f t="shared" si="3"/>
        <v>#N/A</v>
      </c>
      <c r="J61" t="e">
        <f t="shared" si="4"/>
        <v>#N/A</v>
      </c>
      <c r="K61" s="1">
        <f>1-(1+$N$1/($P$1*A61))^(-$P$1)</f>
        <v>0.70390655373976418</v>
      </c>
      <c r="L61" s="1" t="str">
        <f t="shared" si="5"/>
        <v/>
      </c>
    </row>
    <row r="62" spans="1:12" x14ac:dyDescent="0.25">
      <c r="A62">
        <v>2.664841432808579E-2</v>
      </c>
      <c r="B62" t="e">
        <v>#N/A</v>
      </c>
      <c r="C62" t="b">
        <f t="shared" si="0"/>
        <v>0</v>
      </c>
      <c r="D62">
        <f t="shared" si="1"/>
        <v>-1.5743286278775785</v>
      </c>
      <c r="E62" t="e">
        <f t="shared" si="2"/>
        <v>#N/A</v>
      </c>
      <c r="F62" t="e">
        <v>#N/A</v>
      </c>
      <c r="G62" t="e">
        <v>#N/A</v>
      </c>
      <c r="H62" t="e">
        <f t="shared" si="6"/>
        <v>#N/A</v>
      </c>
      <c r="I62" t="e">
        <f t="shared" si="3"/>
        <v>#N/A</v>
      </c>
      <c r="J62" t="e">
        <f t="shared" si="4"/>
        <v>#N/A</v>
      </c>
      <c r="K62" s="1">
        <f>1-(1+$N$1/($P$1*A62))^(-$P$1)</f>
        <v>0.70390655373976418</v>
      </c>
      <c r="L62" s="1" t="str">
        <f t="shared" si="5"/>
        <v/>
      </c>
    </row>
    <row r="63" spans="1:12" x14ac:dyDescent="0.25">
      <c r="A63">
        <v>2.664841432808579E-2</v>
      </c>
      <c r="B63" t="e">
        <v>#N/A</v>
      </c>
      <c r="C63" t="b">
        <f t="shared" si="0"/>
        <v>0</v>
      </c>
      <c r="D63">
        <f t="shared" si="1"/>
        <v>-1.5743286278775785</v>
      </c>
      <c r="E63" t="e">
        <f t="shared" si="2"/>
        <v>#N/A</v>
      </c>
      <c r="F63" t="e">
        <v>#N/A</v>
      </c>
      <c r="G63" t="e">
        <v>#N/A</v>
      </c>
      <c r="H63" t="e">
        <f t="shared" si="6"/>
        <v>#N/A</v>
      </c>
      <c r="I63" t="e">
        <f t="shared" si="3"/>
        <v>#N/A</v>
      </c>
      <c r="J63" t="e">
        <f t="shared" si="4"/>
        <v>#N/A</v>
      </c>
      <c r="K63" s="1">
        <f>1-(1+$N$1/($P$1*A63))^(-$P$1)</f>
        <v>0.70390655373976418</v>
      </c>
      <c r="L63" s="1" t="str">
        <f t="shared" si="5"/>
        <v/>
      </c>
    </row>
    <row r="64" spans="1:12" x14ac:dyDescent="0.25">
      <c r="A64">
        <v>2.6800099284698876E-2</v>
      </c>
      <c r="B64">
        <v>19.297372952452264</v>
      </c>
      <c r="C64" t="b">
        <f t="shared" si="0"/>
        <v>1</v>
      </c>
      <c r="D64">
        <f t="shared" si="1"/>
        <v>-1.5718635970638608</v>
      </c>
      <c r="E64">
        <f t="shared" si="2"/>
        <v>1.2854981903596292</v>
      </c>
      <c r="F64">
        <v>45.293101343101341</v>
      </c>
      <c r="G64">
        <v>9.2320512820512821</v>
      </c>
      <c r="H64">
        <f t="shared" si="6"/>
        <v>452.93101343101341</v>
      </c>
      <c r="I64">
        <f t="shared" si="3"/>
        <v>92.320512820512832</v>
      </c>
      <c r="J64">
        <f t="shared" si="4"/>
        <v>0.51717151105958337</v>
      </c>
      <c r="K64" s="1">
        <f>1-(1+$N$1/($P$1*A64))^(-$P$1)</f>
        <v>0.70222359048480842</v>
      </c>
      <c r="L64" s="1">
        <f t="shared" si="5"/>
        <v>0.25933542088807043</v>
      </c>
    </row>
    <row r="65" spans="1:12" x14ac:dyDescent="0.25">
      <c r="A65">
        <v>2.7581108829568789E-2</v>
      </c>
      <c r="B65" t="e">
        <v>#N/A</v>
      </c>
      <c r="C65" t="b">
        <f t="shared" si="0"/>
        <v>0</v>
      </c>
      <c r="D65">
        <f t="shared" si="1"/>
        <v>-1.559388278084642</v>
      </c>
      <c r="E65" t="e">
        <f t="shared" si="2"/>
        <v>#N/A</v>
      </c>
      <c r="F65" t="e">
        <v>#N/A</v>
      </c>
      <c r="G65" t="e">
        <v>#N/A</v>
      </c>
      <c r="H65" t="e">
        <f t="shared" si="6"/>
        <v>#N/A</v>
      </c>
      <c r="I65" t="e">
        <f t="shared" si="3"/>
        <v>#N/A</v>
      </c>
      <c r="J65" t="e">
        <f t="shared" si="4"/>
        <v>#N/A</v>
      </c>
      <c r="K65" s="1">
        <f>1-(1+$N$1/($P$1*A65))^(-$P$1)</f>
        <v>0.69365890322221602</v>
      </c>
      <c r="L65" s="1" t="str">
        <f t="shared" si="5"/>
        <v/>
      </c>
    </row>
    <row r="66" spans="1:12" x14ac:dyDescent="0.25">
      <c r="A66">
        <v>2.8480492813141682E-2</v>
      </c>
      <c r="B66" t="e">
        <v>#N/A</v>
      </c>
      <c r="C66" t="b">
        <f t="shared" si="0"/>
        <v>0</v>
      </c>
      <c r="D66">
        <f t="shared" si="1"/>
        <v>-1.5454525001413495</v>
      </c>
      <c r="E66" t="e">
        <f t="shared" si="2"/>
        <v>#N/A</v>
      </c>
      <c r="F66" t="e">
        <v>#N/A</v>
      </c>
      <c r="G66" t="e">
        <v>#N/A</v>
      </c>
      <c r="H66" t="e">
        <f t="shared" si="6"/>
        <v>#N/A</v>
      </c>
      <c r="I66" t="e">
        <f t="shared" si="3"/>
        <v>#N/A</v>
      </c>
      <c r="J66" t="e">
        <f t="shared" si="4"/>
        <v>#N/A</v>
      </c>
      <c r="K66" s="1">
        <f>1-(1+$N$1/($P$1*A66))^(-$P$1)</f>
        <v>0.684003136475694</v>
      </c>
      <c r="L66" s="1" t="str">
        <f t="shared" si="5"/>
        <v/>
      </c>
    </row>
    <row r="67" spans="1:12" x14ac:dyDescent="0.25">
      <c r="A67">
        <v>3.0678986995208758E-2</v>
      </c>
      <c r="B67" t="e">
        <v>#N/A</v>
      </c>
      <c r="C67" t="b">
        <f t="shared" ref="C67:C130" si="7">ISNUMBER(A67*B67)</f>
        <v>0</v>
      </c>
      <c r="D67">
        <f t="shared" ref="D67:D130" si="8">LOG10(A67)</f>
        <v>-1.5131589846726732</v>
      </c>
      <c r="E67" t="e">
        <f t="shared" ref="E67:E130" si="9">LOG10(B67)</f>
        <v>#N/A</v>
      </c>
      <c r="F67" t="e">
        <v>#N/A</v>
      </c>
      <c r="G67" t="e">
        <v>#N/A</v>
      </c>
      <c r="H67" t="e">
        <f t="shared" ref="H67:H130" si="10">IF(F67&lt;0,0,F67*10000/1000)</f>
        <v>#N/A</v>
      </c>
      <c r="I67" t="e">
        <f t="shared" ref="I67:I130" si="11">IF(G67&lt;0,0,G67*10000/1000)</f>
        <v>#N/A</v>
      </c>
      <c r="J67" t="e">
        <f t="shared" ref="J67:J130" si="12">A67*B67</f>
        <v>#N/A</v>
      </c>
      <c r="K67" s="1">
        <f t="shared" ref="K67:K130" si="13">1-(1+$N$1/($P$1*A67))^(-$P$1)</f>
        <v>0.66131165608478559</v>
      </c>
      <c r="L67" s="1" t="str">
        <f t="shared" ref="L67:L130" si="14">IFERROR((B67/100-K67)^2,"")</f>
        <v/>
      </c>
    </row>
    <row r="68" spans="1:12" x14ac:dyDescent="0.25">
      <c r="A68">
        <v>3.0978781656399723E-2</v>
      </c>
      <c r="B68" t="e">
        <v>#N/A</v>
      </c>
      <c r="C68" t="b">
        <f t="shared" si="7"/>
        <v>0</v>
      </c>
      <c r="D68">
        <f t="shared" si="8"/>
        <v>-1.5089356663155871</v>
      </c>
      <c r="E68" t="e">
        <f t="shared" si="9"/>
        <v>#N/A</v>
      </c>
      <c r="F68" t="e">
        <v>#N/A</v>
      </c>
      <c r="G68" t="e">
        <v>#N/A</v>
      </c>
      <c r="H68" t="e">
        <f t="shared" si="10"/>
        <v>#N/A</v>
      </c>
      <c r="I68" t="e">
        <f t="shared" si="11"/>
        <v>#N/A</v>
      </c>
      <c r="J68" t="e">
        <f t="shared" si="12"/>
        <v>#N/A</v>
      </c>
      <c r="K68" s="1">
        <f t="shared" si="13"/>
        <v>0.65831527536294221</v>
      </c>
      <c r="L68" s="1" t="str">
        <f t="shared" si="14"/>
        <v/>
      </c>
    </row>
    <row r="69" spans="1:12" x14ac:dyDescent="0.25">
      <c r="A69">
        <v>3.0978781656399723E-2</v>
      </c>
      <c r="B69">
        <v>66.068515497553022</v>
      </c>
      <c r="C69" t="b">
        <f t="shared" si="7"/>
        <v>1</v>
      </c>
      <c r="D69">
        <f t="shared" si="8"/>
        <v>-1.5089356663155871</v>
      </c>
      <c r="E69">
        <f t="shared" si="9"/>
        <v>1.8199945486962537</v>
      </c>
      <c r="F69">
        <v>64.458464773922188</v>
      </c>
      <c r="G69">
        <v>42.586750788643535</v>
      </c>
      <c r="H69">
        <f t="shared" si="10"/>
        <v>644.58464773922196</v>
      </c>
      <c r="I69">
        <f t="shared" si="11"/>
        <v>425.86750788643536</v>
      </c>
      <c r="J69">
        <f t="shared" si="12"/>
        <v>2.0467221159611566</v>
      </c>
      <c r="K69" s="1">
        <f t="shared" si="13"/>
        <v>0.65831527536294221</v>
      </c>
      <c r="L69" s="1">
        <f t="shared" si="14"/>
        <v>5.6163293781605097E-6</v>
      </c>
    </row>
    <row r="70" spans="1:12" x14ac:dyDescent="0.25">
      <c r="A70">
        <v>3.0978781656399723E-2</v>
      </c>
      <c r="B70">
        <v>57.556270096463024</v>
      </c>
      <c r="C70" t="b">
        <f t="shared" si="7"/>
        <v>1</v>
      </c>
      <c r="D70">
        <f t="shared" si="8"/>
        <v>-1.5089356663155871</v>
      </c>
      <c r="E70">
        <f t="shared" si="9"/>
        <v>1.7600926419530556</v>
      </c>
      <c r="F70">
        <v>63.404689092762489</v>
      </c>
      <c r="G70">
        <v>36.493374108053011</v>
      </c>
      <c r="H70">
        <f t="shared" si="10"/>
        <v>634.04689092762487</v>
      </c>
      <c r="I70">
        <f t="shared" si="11"/>
        <v>364.93374108053013</v>
      </c>
      <c r="J70">
        <f t="shared" si="12"/>
        <v>1.7830231242750967</v>
      </c>
      <c r="K70" s="1">
        <f t="shared" si="13"/>
        <v>0.65831527536294221</v>
      </c>
      <c r="L70" s="1">
        <f t="shared" si="14"/>
        <v>6.8479885695481562E-3</v>
      </c>
    </row>
    <row r="71" spans="1:12" x14ac:dyDescent="0.25">
      <c r="A71">
        <v>3.197809719370294E-2</v>
      </c>
      <c r="B71" t="e">
        <v>#N/A</v>
      </c>
      <c r="C71" t="b">
        <f t="shared" si="7"/>
        <v>0</v>
      </c>
      <c r="D71">
        <f t="shared" si="8"/>
        <v>-1.4951473818299537</v>
      </c>
      <c r="E71" t="e">
        <f t="shared" si="9"/>
        <v>#N/A</v>
      </c>
      <c r="F71" t="e">
        <v>#N/A</v>
      </c>
      <c r="G71" t="e">
        <v>#N/A</v>
      </c>
      <c r="H71" t="e">
        <f t="shared" si="10"/>
        <v>#N/A</v>
      </c>
      <c r="I71" t="e">
        <f t="shared" si="11"/>
        <v>#N/A</v>
      </c>
      <c r="J71" t="e">
        <f t="shared" si="12"/>
        <v>#N/A</v>
      </c>
      <c r="K71" s="1">
        <f t="shared" si="13"/>
        <v>0.64849255006750239</v>
      </c>
      <c r="L71" s="1" t="str">
        <f t="shared" si="14"/>
        <v/>
      </c>
    </row>
    <row r="72" spans="1:12" x14ac:dyDescent="0.25">
      <c r="A72">
        <v>3.2110082264667515E-2</v>
      </c>
      <c r="B72">
        <v>35</v>
      </c>
      <c r="C72" t="b">
        <f t="shared" si="7"/>
        <v>1</v>
      </c>
      <c r="D72">
        <f t="shared" si="8"/>
        <v>-1.4933585817880477</v>
      </c>
      <c r="E72">
        <f t="shared" si="9"/>
        <v>1.5440680443502757</v>
      </c>
      <c r="F72">
        <v>273.14806157494473</v>
      </c>
      <c r="G72">
        <v>93.95655036208008</v>
      </c>
      <c r="H72">
        <f t="shared" si="10"/>
        <v>2731.4806157494472</v>
      </c>
      <c r="I72">
        <f t="shared" si="11"/>
        <v>939.56550362080077</v>
      </c>
      <c r="J72">
        <f t="shared" si="12"/>
        <v>1.1238528792633631</v>
      </c>
      <c r="K72" s="1">
        <f t="shared" si="13"/>
        <v>0.6472139887211571</v>
      </c>
      <c r="L72" s="1">
        <f t="shared" si="14"/>
        <v>8.8336155091540108E-2</v>
      </c>
    </row>
    <row r="73" spans="1:12" x14ac:dyDescent="0.25">
      <c r="A73">
        <v>3.2977412731006163E-2</v>
      </c>
      <c r="B73" t="e">
        <v>#N/A</v>
      </c>
      <c r="C73" t="b">
        <f t="shared" si="7"/>
        <v>0</v>
      </c>
      <c r="D73">
        <f t="shared" si="8"/>
        <v>-1.4817834202719722</v>
      </c>
      <c r="E73" t="e">
        <f t="shared" si="9"/>
        <v>#N/A</v>
      </c>
      <c r="F73" t="e">
        <v>#N/A</v>
      </c>
      <c r="G73" t="e">
        <v>#N/A</v>
      </c>
      <c r="H73" t="e">
        <f t="shared" si="10"/>
        <v>#N/A</v>
      </c>
      <c r="I73" t="e">
        <f t="shared" si="11"/>
        <v>#N/A</v>
      </c>
      <c r="J73" t="e">
        <f t="shared" si="12"/>
        <v>#N/A</v>
      </c>
      <c r="K73" s="1">
        <f t="shared" si="13"/>
        <v>0.63891919116015328</v>
      </c>
      <c r="L73" s="1" t="str">
        <f t="shared" si="14"/>
        <v/>
      </c>
    </row>
    <row r="74" spans="1:12" x14ac:dyDescent="0.25">
      <c r="A74">
        <v>3.3776865160848733E-2</v>
      </c>
      <c r="B74" t="e">
        <v>#N/A</v>
      </c>
      <c r="C74" t="b">
        <f t="shared" si="7"/>
        <v>0</v>
      </c>
      <c r="D74">
        <f t="shared" si="8"/>
        <v>-1.471380659872205</v>
      </c>
      <c r="E74" t="e">
        <f t="shared" si="9"/>
        <v>#N/A</v>
      </c>
      <c r="F74" t="e">
        <v>#N/A</v>
      </c>
      <c r="G74" t="e">
        <v>#N/A</v>
      </c>
      <c r="H74" t="e">
        <f t="shared" si="10"/>
        <v>#N/A</v>
      </c>
      <c r="I74" t="e">
        <f t="shared" si="11"/>
        <v>#N/A</v>
      </c>
      <c r="J74" t="e">
        <f t="shared" si="12"/>
        <v>#N/A</v>
      </c>
      <c r="K74" s="1">
        <f t="shared" si="13"/>
        <v>0.6314357407819986</v>
      </c>
      <c r="L74" s="1" t="str">
        <f t="shared" si="14"/>
        <v/>
      </c>
    </row>
    <row r="75" spans="1:12" x14ac:dyDescent="0.25">
      <c r="A75">
        <v>3.4176591375770025E-2</v>
      </c>
      <c r="B75">
        <v>41.025641025641029</v>
      </c>
      <c r="C75" t="b">
        <f t="shared" si="7"/>
        <v>1</v>
      </c>
      <c r="D75">
        <f t="shared" si="8"/>
        <v>-1.4662712540937246</v>
      </c>
      <c r="E75">
        <f t="shared" si="9"/>
        <v>1.6130553756294257</v>
      </c>
      <c r="F75">
        <v>1423.5</v>
      </c>
      <c r="G75">
        <v>584</v>
      </c>
      <c r="H75">
        <f t="shared" si="10"/>
        <v>14235</v>
      </c>
      <c r="I75">
        <f t="shared" si="11"/>
        <v>5840</v>
      </c>
      <c r="J75">
        <f t="shared" si="12"/>
        <v>1.4021165692623601</v>
      </c>
      <c r="K75" s="1">
        <f t="shared" si="13"/>
        <v>0.62775128161744531</v>
      </c>
      <c r="L75" s="1">
        <f t="shared" si="14"/>
        <v>4.7304019068353166E-2</v>
      </c>
    </row>
    <row r="76" spans="1:12" x14ac:dyDescent="0.25">
      <c r="A76">
        <v>3.4976043805612596E-2</v>
      </c>
      <c r="B76">
        <v>46.685285088856446</v>
      </c>
      <c r="C76" t="b">
        <f t="shared" si="7"/>
        <v>1</v>
      </c>
      <c r="D76">
        <f t="shared" si="8"/>
        <v>-1.456229315799584</v>
      </c>
      <c r="E76">
        <f t="shared" si="9"/>
        <v>1.6691800152182545</v>
      </c>
      <c r="F76" t="e">
        <v>#N/A</v>
      </c>
      <c r="G76" t="e">
        <v>#N/A</v>
      </c>
      <c r="H76" t="e">
        <f t="shared" si="10"/>
        <v>#N/A</v>
      </c>
      <c r="I76" t="e">
        <f t="shared" si="11"/>
        <v>#N/A</v>
      </c>
      <c r="J76">
        <f t="shared" si="12"/>
        <v>1.6328665763453556</v>
      </c>
      <c r="K76" s="1">
        <f t="shared" si="13"/>
        <v>0.62049479359086213</v>
      </c>
      <c r="L76" s="1">
        <f t="shared" si="14"/>
        <v>2.3605846557336111E-2</v>
      </c>
    </row>
    <row r="77" spans="1:12" x14ac:dyDescent="0.25">
      <c r="A77">
        <v>3.4976043805612596E-2</v>
      </c>
      <c r="B77">
        <v>63.458361252448135</v>
      </c>
      <c r="C77" t="b">
        <f t="shared" si="7"/>
        <v>1</v>
      </c>
      <c r="D77">
        <f t="shared" si="8"/>
        <v>-1.456229315799584</v>
      </c>
      <c r="E77">
        <f t="shared" si="9"/>
        <v>1.8024888526965022</v>
      </c>
      <c r="F77" t="e">
        <v>#N/A</v>
      </c>
      <c r="G77" t="e">
        <v>#N/A</v>
      </c>
      <c r="H77" t="e">
        <f t="shared" si="10"/>
        <v>#N/A</v>
      </c>
      <c r="I77" t="e">
        <f t="shared" si="11"/>
        <v>#N/A</v>
      </c>
      <c r="J77">
        <f t="shared" si="12"/>
        <v>2.2195224229980148</v>
      </c>
      <c r="K77" s="1">
        <f t="shared" si="13"/>
        <v>0.62049479359086213</v>
      </c>
      <c r="L77" s="1">
        <f t="shared" si="14"/>
        <v>1.98494818944308E-4</v>
      </c>
    </row>
    <row r="78" spans="1:12" x14ac:dyDescent="0.25">
      <c r="A78">
        <v>3.4976043805612596E-2</v>
      </c>
      <c r="B78" t="e">
        <v>#N/A</v>
      </c>
      <c r="C78" t="b">
        <f t="shared" si="7"/>
        <v>0</v>
      </c>
      <c r="D78">
        <f t="shared" si="8"/>
        <v>-1.456229315799584</v>
      </c>
      <c r="E78" t="e">
        <f t="shared" si="9"/>
        <v>#N/A</v>
      </c>
      <c r="F78" t="e">
        <v>#N/A</v>
      </c>
      <c r="G78" t="e">
        <v>#N/A</v>
      </c>
      <c r="H78" t="e">
        <f t="shared" si="10"/>
        <v>#N/A</v>
      </c>
      <c r="I78" t="e">
        <f t="shared" si="11"/>
        <v>#N/A</v>
      </c>
      <c r="J78" t="e">
        <f t="shared" si="12"/>
        <v>#N/A</v>
      </c>
      <c r="K78" s="1">
        <f t="shared" si="13"/>
        <v>0.62049479359086213</v>
      </c>
      <c r="L78" s="1" t="str">
        <f t="shared" si="14"/>
        <v/>
      </c>
    </row>
    <row r="79" spans="1:12" x14ac:dyDescent="0.25">
      <c r="A79">
        <v>3.7474332648870637E-2</v>
      </c>
      <c r="B79">
        <v>40.449438202247187</v>
      </c>
      <c r="C79" t="b">
        <f t="shared" si="7"/>
        <v>1</v>
      </c>
      <c r="D79">
        <f t="shared" si="8"/>
        <v>-1.4262660924221409</v>
      </c>
      <c r="E79">
        <f t="shared" si="9"/>
        <v>1.6069124941223745</v>
      </c>
      <c r="F79">
        <v>185.41666666666669</v>
      </c>
      <c r="G79">
        <v>75</v>
      </c>
      <c r="H79">
        <f t="shared" si="10"/>
        <v>1854.1666666666667</v>
      </c>
      <c r="I79">
        <f t="shared" si="11"/>
        <v>750</v>
      </c>
      <c r="J79">
        <f t="shared" si="12"/>
        <v>1.5158157026509469</v>
      </c>
      <c r="K79" s="1">
        <f t="shared" si="13"/>
        <v>0.59875097614401329</v>
      </c>
      <c r="L79" s="1">
        <f t="shared" si="14"/>
        <v>3.7735624359701292E-2</v>
      </c>
    </row>
    <row r="80" spans="1:12" x14ac:dyDescent="0.25">
      <c r="A80">
        <v>3.7474332648870637E-2</v>
      </c>
      <c r="B80">
        <v>65.730337078651687</v>
      </c>
      <c r="C80" t="b">
        <f t="shared" si="7"/>
        <v>1</v>
      </c>
      <c r="D80">
        <f t="shared" si="8"/>
        <v>-1.4262660924221409</v>
      </c>
      <c r="E80">
        <f t="shared" si="9"/>
        <v>1.8177658594372677</v>
      </c>
      <c r="F80">
        <v>185.41666666666669</v>
      </c>
      <c r="G80">
        <v>121.875</v>
      </c>
      <c r="H80">
        <f t="shared" si="10"/>
        <v>1854.1666666666667</v>
      </c>
      <c r="I80">
        <f t="shared" si="11"/>
        <v>1218.75</v>
      </c>
      <c r="J80">
        <f t="shared" si="12"/>
        <v>2.4632005168077891</v>
      </c>
      <c r="K80" s="1">
        <f t="shared" si="13"/>
        <v>0.59875097614401329</v>
      </c>
      <c r="L80" s="1">
        <f t="shared" si="14"/>
        <v>3.4283829183714858E-3</v>
      </c>
    </row>
    <row r="81" spans="1:12" x14ac:dyDescent="0.25">
      <c r="A81">
        <v>3.7474332648870637E-2</v>
      </c>
      <c r="B81">
        <v>56.741573033707873</v>
      </c>
      <c r="C81" t="b">
        <f t="shared" si="7"/>
        <v>1</v>
      </c>
      <c r="D81">
        <f t="shared" si="8"/>
        <v>-1.4262660924221409</v>
      </c>
      <c r="E81">
        <f t="shared" si="9"/>
        <v>1.7539013714737486</v>
      </c>
      <c r="F81">
        <v>185.41666666666669</v>
      </c>
      <c r="G81">
        <v>105.20833333333334</v>
      </c>
      <c r="H81">
        <f t="shared" si="10"/>
        <v>1854.1666666666667</v>
      </c>
      <c r="I81">
        <f t="shared" si="11"/>
        <v>1052.0833333333335</v>
      </c>
      <c r="J81">
        <f t="shared" si="12"/>
        <v>2.1263525828853567</v>
      </c>
      <c r="K81" s="1">
        <f t="shared" si="13"/>
        <v>0.59875097614401329</v>
      </c>
      <c r="L81" s="1">
        <f t="shared" si="14"/>
        <v>9.8189762978101165E-4</v>
      </c>
    </row>
    <row r="82" spans="1:12" x14ac:dyDescent="0.25">
      <c r="A82">
        <v>3.7973990417522245E-2</v>
      </c>
      <c r="B82">
        <v>56.25</v>
      </c>
      <c r="C82" t="b">
        <f t="shared" si="7"/>
        <v>1</v>
      </c>
      <c r="D82">
        <f t="shared" si="8"/>
        <v>-1.4205137635330496</v>
      </c>
      <c r="E82">
        <f t="shared" si="9"/>
        <v>1.7501225267834002</v>
      </c>
      <c r="F82">
        <v>584</v>
      </c>
      <c r="G82">
        <v>328.5</v>
      </c>
      <c r="H82">
        <f t="shared" si="10"/>
        <v>5840</v>
      </c>
      <c r="I82">
        <f t="shared" si="11"/>
        <v>3285</v>
      </c>
      <c r="J82">
        <f t="shared" si="12"/>
        <v>2.1360369609856265</v>
      </c>
      <c r="K82" s="1">
        <f t="shared" si="13"/>
        <v>0.59456557297826673</v>
      </c>
      <c r="L82" s="1">
        <f t="shared" si="14"/>
        <v>1.0282009704245497E-3</v>
      </c>
    </row>
    <row r="83" spans="1:12" x14ac:dyDescent="0.25">
      <c r="A83">
        <v>3.8173853524982884E-2</v>
      </c>
      <c r="B83" t="e">
        <v>#N/A</v>
      </c>
      <c r="C83" t="b">
        <f t="shared" si="7"/>
        <v>0</v>
      </c>
      <c r="D83">
        <f t="shared" si="8"/>
        <v>-1.418233997238151</v>
      </c>
      <c r="E83" t="e">
        <f t="shared" si="9"/>
        <v>#N/A</v>
      </c>
      <c r="F83" t="e">
        <v>#N/A</v>
      </c>
      <c r="G83" t="e">
        <v>#N/A</v>
      </c>
      <c r="H83" t="e">
        <f t="shared" si="10"/>
        <v>#N/A</v>
      </c>
      <c r="I83" t="e">
        <f t="shared" si="11"/>
        <v>#N/A</v>
      </c>
      <c r="J83" t="e">
        <f t="shared" si="12"/>
        <v>#N/A</v>
      </c>
      <c r="K83" s="1">
        <f t="shared" si="13"/>
        <v>0.59290617426591186</v>
      </c>
      <c r="L83" s="1" t="str">
        <f t="shared" si="14"/>
        <v/>
      </c>
    </row>
    <row r="84" spans="1:12" x14ac:dyDescent="0.25">
      <c r="A84">
        <v>3.8573579739904169E-2</v>
      </c>
      <c r="B84" t="e">
        <v>#N/A</v>
      </c>
      <c r="C84" t="b">
        <f t="shared" si="7"/>
        <v>0</v>
      </c>
      <c r="D84">
        <f t="shared" si="8"/>
        <v>-1.4137100554781048</v>
      </c>
      <c r="E84" t="e">
        <f t="shared" si="9"/>
        <v>#N/A</v>
      </c>
      <c r="F84" t="e">
        <v>#N/A</v>
      </c>
      <c r="G84" t="e">
        <v>#N/A</v>
      </c>
      <c r="H84" t="e">
        <f t="shared" si="10"/>
        <v>#N/A</v>
      </c>
      <c r="I84" t="e">
        <f t="shared" si="11"/>
        <v>#N/A</v>
      </c>
      <c r="J84" t="e">
        <f t="shared" si="12"/>
        <v>#N/A</v>
      </c>
      <c r="K84" s="1">
        <f t="shared" si="13"/>
        <v>0.58961240215014044</v>
      </c>
      <c r="L84" s="1" t="str">
        <f t="shared" si="14"/>
        <v/>
      </c>
    </row>
    <row r="85" spans="1:12" x14ac:dyDescent="0.25">
      <c r="A85">
        <v>3.8773442847364822E-2</v>
      </c>
      <c r="B85" t="e">
        <v>#N/A</v>
      </c>
      <c r="C85" t="b">
        <f t="shared" si="7"/>
        <v>0</v>
      </c>
      <c r="D85">
        <f t="shared" si="8"/>
        <v>-1.4114656345556524</v>
      </c>
      <c r="E85" t="e">
        <f t="shared" si="9"/>
        <v>#N/A</v>
      </c>
      <c r="F85" t="e">
        <v>#N/A</v>
      </c>
      <c r="G85" t="e">
        <v>#N/A</v>
      </c>
      <c r="H85" t="e">
        <f t="shared" si="10"/>
        <v>#N/A</v>
      </c>
      <c r="I85" t="e">
        <f t="shared" si="11"/>
        <v>#N/A</v>
      </c>
      <c r="J85" t="e">
        <f t="shared" si="12"/>
        <v>#N/A</v>
      </c>
      <c r="K85" s="1">
        <f t="shared" si="13"/>
        <v>0.58797792678913896</v>
      </c>
      <c r="L85" s="1" t="str">
        <f t="shared" si="14"/>
        <v/>
      </c>
    </row>
    <row r="86" spans="1:12" x14ac:dyDescent="0.25">
      <c r="A86">
        <v>3.9972621492128678E-2</v>
      </c>
      <c r="B86" t="e">
        <v>#N/A</v>
      </c>
      <c r="C86" t="b">
        <f t="shared" si="7"/>
        <v>0</v>
      </c>
      <c r="D86">
        <f t="shared" si="8"/>
        <v>-1.3982373688218972</v>
      </c>
      <c r="E86" t="e">
        <f t="shared" si="9"/>
        <v>#N/A</v>
      </c>
      <c r="F86" t="e">
        <v>#N/A</v>
      </c>
      <c r="G86" t="e">
        <v>#N/A</v>
      </c>
      <c r="H86" t="e">
        <f t="shared" si="10"/>
        <v>#N/A</v>
      </c>
      <c r="I86" t="e">
        <f t="shared" si="11"/>
        <v>#N/A</v>
      </c>
      <c r="J86" t="e">
        <f t="shared" si="12"/>
        <v>#N/A</v>
      </c>
      <c r="K86" s="1">
        <f t="shared" si="13"/>
        <v>0.57834164241274744</v>
      </c>
      <c r="L86" s="1" t="str">
        <f t="shared" si="14"/>
        <v/>
      </c>
    </row>
    <row r="87" spans="1:12" x14ac:dyDescent="0.25">
      <c r="A87">
        <v>4.0772073921971255E-2</v>
      </c>
      <c r="B87" t="e">
        <v>#N/A</v>
      </c>
      <c r="C87" t="b">
        <f t="shared" si="7"/>
        <v>0</v>
      </c>
      <c r="D87">
        <f t="shared" si="8"/>
        <v>-1.3896371970599797</v>
      </c>
      <c r="E87" t="e">
        <f t="shared" si="9"/>
        <v>#N/A</v>
      </c>
      <c r="F87" t="e">
        <v>#N/A</v>
      </c>
      <c r="G87" t="e">
        <v>#N/A</v>
      </c>
      <c r="H87" t="e">
        <f t="shared" si="10"/>
        <v>#N/A</v>
      </c>
      <c r="I87" t="e">
        <f t="shared" si="11"/>
        <v>#N/A</v>
      </c>
      <c r="J87" t="e">
        <f t="shared" si="12"/>
        <v>#N/A</v>
      </c>
      <c r="K87" s="1">
        <f t="shared" si="13"/>
        <v>0.57207624307174698</v>
      </c>
      <c r="L87" s="1" t="str">
        <f t="shared" si="14"/>
        <v/>
      </c>
    </row>
    <row r="88" spans="1:12" x14ac:dyDescent="0.25">
      <c r="A88">
        <v>4.2970568104038327E-2</v>
      </c>
      <c r="B88" t="e">
        <v>#N/A</v>
      </c>
      <c r="C88" t="b">
        <f t="shared" si="7"/>
        <v>0</v>
      </c>
      <c r="D88">
        <f t="shared" si="8"/>
        <v>-1.3668289045702733</v>
      </c>
      <c r="E88" t="e">
        <f t="shared" si="9"/>
        <v>#N/A</v>
      </c>
      <c r="F88" t="e">
        <v>#N/A</v>
      </c>
      <c r="G88" t="e">
        <v>#N/A</v>
      </c>
      <c r="H88" t="e">
        <f t="shared" si="10"/>
        <v>#N/A</v>
      </c>
      <c r="I88" t="e">
        <f t="shared" si="11"/>
        <v>#N/A</v>
      </c>
      <c r="J88" t="e">
        <f t="shared" si="12"/>
        <v>#N/A</v>
      </c>
      <c r="K88" s="1">
        <f t="shared" si="13"/>
        <v>0.55547333370615459</v>
      </c>
      <c r="L88" s="1" t="str">
        <f t="shared" si="14"/>
        <v/>
      </c>
    </row>
    <row r="89" spans="1:12" x14ac:dyDescent="0.25">
      <c r="A89">
        <v>4.2970568104038334E-2</v>
      </c>
      <c r="B89" t="e">
        <v>#N/A</v>
      </c>
      <c r="C89" t="b">
        <f t="shared" si="7"/>
        <v>0</v>
      </c>
      <c r="D89">
        <f t="shared" si="8"/>
        <v>-1.3668289045702731</v>
      </c>
      <c r="E89" t="e">
        <f t="shared" si="9"/>
        <v>#N/A</v>
      </c>
      <c r="F89" t="e">
        <v>#N/A</v>
      </c>
      <c r="G89" t="e">
        <v>#N/A</v>
      </c>
      <c r="H89" t="e">
        <f t="shared" si="10"/>
        <v>#N/A</v>
      </c>
      <c r="I89" t="e">
        <f t="shared" si="11"/>
        <v>#N/A</v>
      </c>
      <c r="J89" t="e">
        <f t="shared" si="12"/>
        <v>#N/A</v>
      </c>
      <c r="K89" s="1">
        <f t="shared" si="13"/>
        <v>0.55547333370615459</v>
      </c>
      <c r="L89" s="1" t="str">
        <f t="shared" si="14"/>
        <v/>
      </c>
    </row>
    <row r="90" spans="1:12" x14ac:dyDescent="0.25">
      <c r="A90">
        <v>4.3123344533229184E-2</v>
      </c>
      <c r="B90">
        <v>38.506047164930521</v>
      </c>
      <c r="C90" t="b">
        <f t="shared" si="7"/>
        <v>1</v>
      </c>
      <c r="D90">
        <f t="shared" si="8"/>
        <v>-1.3652875637768371</v>
      </c>
      <c r="E90">
        <f t="shared" si="9"/>
        <v>1.585528938446956</v>
      </c>
      <c r="F90">
        <v>32.59581898566109</v>
      </c>
      <c r="G90">
        <v>12.567280072427636</v>
      </c>
      <c r="H90">
        <f t="shared" si="10"/>
        <v>325.95818985661089</v>
      </c>
      <c r="I90">
        <f t="shared" si="11"/>
        <v>125.67280072427636</v>
      </c>
      <c r="J90">
        <f t="shared" si="12"/>
        <v>1.6605095385060717</v>
      </c>
      <c r="K90" s="1">
        <f t="shared" si="13"/>
        <v>0.55435262598585677</v>
      </c>
      <c r="L90" s="1">
        <f t="shared" si="14"/>
        <v>2.8659833519910784E-2</v>
      </c>
    </row>
    <row r="91" spans="1:12" x14ac:dyDescent="0.25">
      <c r="A91">
        <v>4.4628523427291393E-2</v>
      </c>
      <c r="B91">
        <v>43.9</v>
      </c>
      <c r="C91" t="b">
        <f t="shared" si="7"/>
        <v>1</v>
      </c>
      <c r="D91">
        <f t="shared" si="8"/>
        <v>-1.3503874819246016</v>
      </c>
      <c r="E91">
        <f t="shared" si="9"/>
        <v>1.6424645202421213</v>
      </c>
      <c r="F91">
        <v>118.77500000000001</v>
      </c>
      <c r="G91">
        <v>51.849999999999994</v>
      </c>
      <c r="H91">
        <f t="shared" si="10"/>
        <v>1187.75</v>
      </c>
      <c r="I91">
        <f t="shared" si="11"/>
        <v>518.49999999999989</v>
      </c>
      <c r="J91">
        <f t="shared" si="12"/>
        <v>1.9591921784580921</v>
      </c>
      <c r="K91" s="1">
        <f t="shared" si="13"/>
        <v>0.54353163320494036</v>
      </c>
      <c r="L91" s="1">
        <f t="shared" si="14"/>
        <v>1.0926862340492189E-2</v>
      </c>
    </row>
    <row r="92" spans="1:12" x14ac:dyDescent="0.25">
      <c r="A92">
        <v>4.7045659791374476E-2</v>
      </c>
      <c r="B92">
        <v>59</v>
      </c>
      <c r="C92" t="b">
        <f t="shared" si="7"/>
        <v>1</v>
      </c>
      <c r="D92">
        <f t="shared" si="8"/>
        <v>-1.3274804363302626</v>
      </c>
      <c r="E92">
        <f t="shared" si="9"/>
        <v>1.7708520116421442</v>
      </c>
      <c r="F92">
        <v>21.422184475907379</v>
      </c>
      <c r="G92">
        <v>12.601284985827869</v>
      </c>
      <c r="H92">
        <f t="shared" si="10"/>
        <v>214.22184475907378</v>
      </c>
      <c r="I92">
        <f t="shared" si="11"/>
        <v>126.01284985827868</v>
      </c>
      <c r="J92">
        <f t="shared" si="12"/>
        <v>2.7756939276910941</v>
      </c>
      <c r="K92" s="1">
        <f t="shared" si="13"/>
        <v>0.52695648666280037</v>
      </c>
      <c r="L92" s="1">
        <f t="shared" si="14"/>
        <v>3.9744845738976632E-3</v>
      </c>
    </row>
    <row r="93" spans="1:12" x14ac:dyDescent="0.25">
      <c r="A93">
        <v>4.8968480147124911E-2</v>
      </c>
      <c r="B93">
        <v>26.99702599852899</v>
      </c>
      <c r="C93" t="b">
        <f t="shared" si="7"/>
        <v>1</v>
      </c>
      <c r="D93">
        <f t="shared" si="8"/>
        <v>-1.3100833751314689</v>
      </c>
      <c r="E93">
        <f t="shared" si="9"/>
        <v>1.4313159247676337</v>
      </c>
      <c r="F93">
        <v>437.79400000000004</v>
      </c>
      <c r="G93">
        <v>118.19136</v>
      </c>
      <c r="H93">
        <f t="shared" si="10"/>
        <v>4377.9399999999996</v>
      </c>
      <c r="I93">
        <f t="shared" si="11"/>
        <v>1181.9136000000001</v>
      </c>
      <c r="J93">
        <f t="shared" si="12"/>
        <v>1.3220033316403819</v>
      </c>
      <c r="K93" s="1">
        <f t="shared" si="13"/>
        <v>0.51443451371798332</v>
      </c>
      <c r="L93" s="1">
        <f t="shared" si="14"/>
        <v>5.9762771353082715E-2</v>
      </c>
    </row>
    <row r="94" spans="1:12" x14ac:dyDescent="0.25">
      <c r="A94">
        <v>4.9965776865160849E-2</v>
      </c>
      <c r="B94" t="e">
        <v>#N/A</v>
      </c>
      <c r="C94" t="b">
        <f t="shared" si="7"/>
        <v>0</v>
      </c>
      <c r="D94">
        <f t="shared" si="8"/>
        <v>-1.301327355813841</v>
      </c>
      <c r="E94" t="e">
        <f t="shared" si="9"/>
        <v>#N/A</v>
      </c>
      <c r="F94" t="e">
        <v>#N/A</v>
      </c>
      <c r="G94" t="e">
        <v>#N/A</v>
      </c>
      <c r="H94" t="e">
        <f t="shared" si="10"/>
        <v>#N/A</v>
      </c>
      <c r="I94" t="e">
        <f t="shared" si="11"/>
        <v>#N/A</v>
      </c>
      <c r="J94" t="e">
        <f t="shared" si="12"/>
        <v>#N/A</v>
      </c>
      <c r="K94" s="1">
        <f t="shared" si="13"/>
        <v>0.50815856023226191</v>
      </c>
      <c r="L94" s="1" t="str">
        <f t="shared" si="14"/>
        <v/>
      </c>
    </row>
    <row r="95" spans="1:12" x14ac:dyDescent="0.25">
      <c r="A95">
        <v>5.0113620807665987E-2</v>
      </c>
      <c r="B95" t="e">
        <v>#N/A</v>
      </c>
      <c r="C95" t="b">
        <f t="shared" si="7"/>
        <v>0</v>
      </c>
      <c r="D95">
        <f t="shared" si="8"/>
        <v>-1.3000442174934042</v>
      </c>
      <c r="E95" t="e">
        <f t="shared" si="9"/>
        <v>#N/A</v>
      </c>
      <c r="F95" t="e">
        <v>#N/A</v>
      </c>
      <c r="G95" t="e">
        <v>#N/A</v>
      </c>
      <c r="H95" t="e">
        <f t="shared" si="10"/>
        <v>#N/A</v>
      </c>
      <c r="I95" t="e">
        <f t="shared" si="11"/>
        <v>#N/A</v>
      </c>
      <c r="J95" t="e">
        <f t="shared" si="12"/>
        <v>#N/A</v>
      </c>
      <c r="K95" s="1">
        <f t="shared" si="13"/>
        <v>0.50724049140175076</v>
      </c>
      <c r="L95" s="1" t="str">
        <f t="shared" si="14"/>
        <v/>
      </c>
    </row>
    <row r="96" spans="1:12" x14ac:dyDescent="0.25">
      <c r="A96">
        <v>5.1500079508293065E-2</v>
      </c>
      <c r="B96">
        <v>36.299999999999997</v>
      </c>
      <c r="C96" t="b">
        <f t="shared" si="7"/>
        <v>1</v>
      </c>
      <c r="D96">
        <f t="shared" si="8"/>
        <v>-1.2881921004736383</v>
      </c>
      <c r="E96">
        <f t="shared" si="9"/>
        <v>1.5599066250361124</v>
      </c>
      <c r="F96">
        <v>379.6</v>
      </c>
      <c r="G96">
        <v>137.79479999999998</v>
      </c>
      <c r="H96">
        <f t="shared" si="10"/>
        <v>3796</v>
      </c>
      <c r="I96">
        <f t="shared" si="11"/>
        <v>1377.9479999999999</v>
      </c>
      <c r="J96">
        <f t="shared" si="12"/>
        <v>1.869452886151038</v>
      </c>
      <c r="K96" s="1">
        <f t="shared" si="13"/>
        <v>0.49878155134007174</v>
      </c>
      <c r="L96" s="1">
        <f t="shared" si="14"/>
        <v>1.843662968431654E-2</v>
      </c>
    </row>
    <row r="97" spans="1:12" x14ac:dyDescent="0.25">
      <c r="A97">
        <v>5.1964407939767282E-2</v>
      </c>
      <c r="B97" t="e">
        <v>#N/A</v>
      </c>
      <c r="C97" t="b">
        <f t="shared" si="7"/>
        <v>0</v>
      </c>
      <c r="D97">
        <f t="shared" si="8"/>
        <v>-1.2842940165150605</v>
      </c>
      <c r="E97" t="e">
        <f t="shared" si="9"/>
        <v>#N/A</v>
      </c>
      <c r="F97" t="e">
        <v>#N/A</v>
      </c>
      <c r="G97" t="e">
        <v>#N/A</v>
      </c>
      <c r="H97" t="e">
        <f t="shared" si="10"/>
        <v>#N/A</v>
      </c>
      <c r="I97" t="e">
        <f t="shared" si="11"/>
        <v>#N/A</v>
      </c>
      <c r="J97" t="e">
        <f t="shared" si="12"/>
        <v>#N/A</v>
      </c>
      <c r="K97" s="1">
        <f t="shared" si="13"/>
        <v>0.49600819575301824</v>
      </c>
      <c r="L97" s="1" t="str">
        <f t="shared" si="14"/>
        <v/>
      </c>
    </row>
    <row r="98" spans="1:12" x14ac:dyDescent="0.25">
      <c r="A98">
        <v>5.2705744457659368E-2</v>
      </c>
      <c r="B98">
        <v>26.843992268571675</v>
      </c>
      <c r="C98" t="b">
        <f t="shared" si="7"/>
        <v>1</v>
      </c>
      <c r="D98">
        <f t="shared" si="8"/>
        <v>-1.2781420479695542</v>
      </c>
      <c r="E98">
        <f t="shared" si="9"/>
        <v>1.4288471050616609</v>
      </c>
      <c r="F98">
        <v>576.42679900744349</v>
      </c>
      <c r="G98">
        <v>152.8535980148875</v>
      </c>
      <c r="H98">
        <f t="shared" si="10"/>
        <v>5764.2679900744351</v>
      </c>
      <c r="I98">
        <f t="shared" si="11"/>
        <v>1528.5359801488748</v>
      </c>
      <c r="J98">
        <f t="shared" si="12"/>
        <v>1.4148325967307225</v>
      </c>
      <c r="K98" s="1">
        <f t="shared" si="13"/>
        <v>0.49164060235433937</v>
      </c>
      <c r="L98" s="1">
        <f t="shared" si="14"/>
        <v>4.9818543404535086E-2</v>
      </c>
    </row>
    <row r="99" spans="1:12" x14ac:dyDescent="0.25">
      <c r="A99">
        <v>5.2705744457659368E-2</v>
      </c>
      <c r="B99">
        <v>64.303694755811762</v>
      </c>
      <c r="C99" t="b">
        <f t="shared" si="7"/>
        <v>1</v>
      </c>
      <c r="D99">
        <f t="shared" si="8"/>
        <v>-1.2781420479695542</v>
      </c>
      <c r="E99">
        <f t="shared" si="9"/>
        <v>1.8082359272937605</v>
      </c>
      <c r="F99">
        <v>576.42679900744349</v>
      </c>
      <c r="G99">
        <v>367.24565756823802</v>
      </c>
      <c r="H99">
        <f t="shared" si="10"/>
        <v>5764.2679900744351</v>
      </c>
      <c r="I99">
        <f t="shared" si="11"/>
        <v>3672.4565756823804</v>
      </c>
      <c r="J99">
        <f t="shared" si="12"/>
        <v>3.3891741034831453</v>
      </c>
      <c r="K99" s="1">
        <f t="shared" si="13"/>
        <v>0.49164060235433937</v>
      </c>
      <c r="L99" s="1">
        <f t="shared" si="14"/>
        <v>2.2920853341061576E-2</v>
      </c>
    </row>
    <row r="100" spans="1:12" x14ac:dyDescent="0.25">
      <c r="A100">
        <v>5.2963723477070498E-2</v>
      </c>
      <c r="B100">
        <v>18</v>
      </c>
      <c r="C100" t="b">
        <f t="shared" si="7"/>
        <v>1</v>
      </c>
      <c r="D100">
        <f t="shared" si="8"/>
        <v>-1.2760214905490705</v>
      </c>
      <c r="E100">
        <f t="shared" si="9"/>
        <v>1.255272505103306</v>
      </c>
      <c r="F100">
        <v>266</v>
      </c>
      <c r="G100">
        <v>49</v>
      </c>
      <c r="H100">
        <f t="shared" si="10"/>
        <v>2660</v>
      </c>
      <c r="I100">
        <f t="shared" si="11"/>
        <v>490</v>
      </c>
      <c r="J100">
        <f t="shared" si="12"/>
        <v>0.953347022587269</v>
      </c>
      <c r="K100" s="1">
        <f t="shared" si="13"/>
        <v>0.49013783939012401</v>
      </c>
      <c r="L100" s="1">
        <f t="shared" si="14"/>
        <v>9.6185479421574363E-2</v>
      </c>
    </row>
    <row r="101" spans="1:12" x14ac:dyDescent="0.25">
      <c r="A101">
        <v>5.3815195071868577E-2</v>
      </c>
      <c r="B101" t="e">
        <v>#N/A</v>
      </c>
      <c r="C101" t="b">
        <f t="shared" si="7"/>
        <v>0</v>
      </c>
      <c r="D101">
        <f t="shared" si="8"/>
        <v>-1.26909508113431</v>
      </c>
      <c r="E101" t="e">
        <f t="shared" si="9"/>
        <v>#N/A</v>
      </c>
      <c r="F101" t="e">
        <v>#N/A</v>
      </c>
      <c r="G101" t="e">
        <v>#N/A</v>
      </c>
      <c r="H101" t="e">
        <f t="shared" si="10"/>
        <v>#N/A</v>
      </c>
      <c r="I101" t="e">
        <f t="shared" si="11"/>
        <v>#N/A</v>
      </c>
      <c r="J101" t="e">
        <f t="shared" si="12"/>
        <v>#N/A</v>
      </c>
      <c r="K101" s="1">
        <f t="shared" si="13"/>
        <v>0.48523944715065281</v>
      </c>
      <c r="L101" s="1" t="str">
        <f t="shared" si="14"/>
        <v/>
      </c>
    </row>
    <row r="102" spans="1:12" x14ac:dyDescent="0.25">
      <c r="A102">
        <v>5.4757015742642023E-2</v>
      </c>
      <c r="B102">
        <v>64</v>
      </c>
      <c r="C102" t="b">
        <f t="shared" si="7"/>
        <v>1</v>
      </c>
      <c r="D102">
        <f t="shared" si="8"/>
        <v>-1.2615602289423533</v>
      </c>
      <c r="E102">
        <f t="shared" si="9"/>
        <v>1.8061799739838871</v>
      </c>
      <c r="F102">
        <v>17.2</v>
      </c>
      <c r="G102">
        <v>11</v>
      </c>
      <c r="H102">
        <f t="shared" si="10"/>
        <v>172</v>
      </c>
      <c r="I102">
        <f t="shared" si="11"/>
        <v>110</v>
      </c>
      <c r="J102">
        <f t="shared" si="12"/>
        <v>3.5044490075290895</v>
      </c>
      <c r="K102" s="1">
        <f t="shared" si="13"/>
        <v>0.47992900755055412</v>
      </c>
      <c r="L102" s="1">
        <f t="shared" si="14"/>
        <v>2.5622722623750566E-2</v>
      </c>
    </row>
    <row r="103" spans="1:12" x14ac:dyDescent="0.25">
      <c r="A103">
        <v>5.4962354551676931E-2</v>
      </c>
      <c r="B103">
        <v>40</v>
      </c>
      <c r="C103" t="b">
        <f t="shared" si="7"/>
        <v>1</v>
      </c>
      <c r="D103">
        <f t="shared" si="8"/>
        <v>-1.2599346706556158</v>
      </c>
      <c r="E103">
        <f t="shared" si="9"/>
        <v>1.6020599913279623</v>
      </c>
      <c r="F103">
        <v>354.05</v>
      </c>
      <c r="G103">
        <v>136</v>
      </c>
      <c r="H103">
        <f t="shared" si="10"/>
        <v>3540.5</v>
      </c>
      <c r="I103">
        <f t="shared" si="11"/>
        <v>1360</v>
      </c>
      <c r="J103">
        <f t="shared" si="12"/>
        <v>2.1984941820670771</v>
      </c>
      <c r="K103" s="1">
        <f t="shared" si="13"/>
        <v>0.47878592256746211</v>
      </c>
      <c r="L103" s="1">
        <f t="shared" si="14"/>
        <v>6.2072215948061312E-3</v>
      </c>
    </row>
    <row r="104" spans="1:12" x14ac:dyDescent="0.25">
      <c r="A104">
        <v>5.4962354551676931E-2</v>
      </c>
      <c r="B104">
        <v>59.154929577464785</v>
      </c>
      <c r="C104" t="b">
        <f t="shared" si="7"/>
        <v>1</v>
      </c>
      <c r="D104">
        <f t="shared" si="8"/>
        <v>-1.2599346706556158</v>
      </c>
      <c r="E104">
        <f t="shared" si="9"/>
        <v>1.7719909416788251</v>
      </c>
      <c r="F104">
        <v>71</v>
      </c>
      <c r="G104">
        <v>42</v>
      </c>
      <c r="H104">
        <f t="shared" si="10"/>
        <v>710</v>
      </c>
      <c r="I104">
        <f t="shared" si="11"/>
        <v>420</v>
      </c>
      <c r="J104">
        <f t="shared" si="12"/>
        <v>3.2512942129161</v>
      </c>
      <c r="K104" s="1">
        <f t="shared" si="13"/>
        <v>0.47878592256746211</v>
      </c>
      <c r="L104" s="1">
        <f t="shared" si="14"/>
        <v>1.2715578337063061E-2</v>
      </c>
    </row>
    <row r="105" spans="1:12" x14ac:dyDescent="0.25">
      <c r="A105">
        <v>5.5961670088980148E-2</v>
      </c>
      <c r="B105" t="e">
        <v>#N/A</v>
      </c>
      <c r="C105" t="b">
        <f t="shared" si="7"/>
        <v>0</v>
      </c>
      <c r="D105">
        <f t="shared" si="8"/>
        <v>-1.2521093331436592</v>
      </c>
      <c r="E105" t="e">
        <f t="shared" si="9"/>
        <v>#N/A</v>
      </c>
      <c r="F105" t="e">
        <v>#N/A</v>
      </c>
      <c r="G105" t="e">
        <v>#N/A</v>
      </c>
      <c r="H105" t="e">
        <f t="shared" si="10"/>
        <v>#N/A</v>
      </c>
      <c r="I105" t="e">
        <f t="shared" si="11"/>
        <v>#N/A</v>
      </c>
      <c r="J105" t="e">
        <f t="shared" si="12"/>
        <v>#N/A</v>
      </c>
      <c r="K105" s="1">
        <f t="shared" si="13"/>
        <v>0.47329645802107423</v>
      </c>
      <c r="L105" s="1" t="str">
        <f t="shared" si="14"/>
        <v/>
      </c>
    </row>
    <row r="106" spans="1:12" x14ac:dyDescent="0.25">
      <c r="A106">
        <v>5.6061601642710478E-2</v>
      </c>
      <c r="B106" t="e">
        <v>#N/A</v>
      </c>
      <c r="C106" t="b">
        <f t="shared" si="7"/>
        <v>0</v>
      </c>
      <c r="D106">
        <f t="shared" si="8"/>
        <v>-1.2513344988936983</v>
      </c>
      <c r="E106" t="e">
        <f t="shared" si="9"/>
        <v>#N/A</v>
      </c>
      <c r="F106" t="e">
        <v>#N/A</v>
      </c>
      <c r="G106" t="e">
        <v>#N/A</v>
      </c>
      <c r="H106" t="e">
        <f t="shared" si="10"/>
        <v>#N/A</v>
      </c>
      <c r="I106" t="e">
        <f t="shared" si="11"/>
        <v>#N/A</v>
      </c>
      <c r="J106" t="e">
        <f t="shared" si="12"/>
        <v>#N/A</v>
      </c>
      <c r="K106" s="1">
        <f t="shared" si="13"/>
        <v>0.47275413326604598</v>
      </c>
      <c r="L106" s="1" t="str">
        <f t="shared" si="14"/>
        <v/>
      </c>
    </row>
    <row r="107" spans="1:12" x14ac:dyDescent="0.25">
      <c r="A107">
        <v>1.2334408917571135E-2</v>
      </c>
      <c r="B107">
        <v>-12.8</v>
      </c>
      <c r="C107" t="b">
        <f t="shared" si="7"/>
        <v>1</v>
      </c>
      <c r="D107">
        <f t="shared" si="8"/>
        <v>-1.9088816576852232</v>
      </c>
      <c r="E107" t="e">
        <f t="shared" si="9"/>
        <v>#NUM!</v>
      </c>
      <c r="F107">
        <v>2.12</v>
      </c>
      <c r="G107">
        <v>-0.33999999999999997</v>
      </c>
      <c r="H107">
        <f t="shared" si="10"/>
        <v>21.2</v>
      </c>
      <c r="I107">
        <f t="shared" si="11"/>
        <v>0</v>
      </c>
      <c r="J107">
        <f t="shared" si="12"/>
        <v>-0.15788043414491054</v>
      </c>
      <c r="K107" s="1">
        <f t="shared" si="13"/>
        <v>0.88903346675651285</v>
      </c>
      <c r="L107" s="1">
        <f t="shared" si="14"/>
        <v>1.0343570725027709</v>
      </c>
    </row>
    <row r="108" spans="1:12" x14ac:dyDescent="0.25">
      <c r="A108">
        <v>5.7297956910939044E-2</v>
      </c>
      <c r="B108" t="e">
        <v>#N/A</v>
      </c>
      <c r="C108" t="b">
        <f t="shared" si="7"/>
        <v>0</v>
      </c>
      <c r="D108">
        <f t="shared" si="8"/>
        <v>-1.2418608635147115</v>
      </c>
      <c r="E108" t="e">
        <f t="shared" si="9"/>
        <v>#N/A</v>
      </c>
      <c r="F108" t="e">
        <v>#N/A</v>
      </c>
      <c r="G108" t="e">
        <v>#N/A</v>
      </c>
      <c r="H108" t="e">
        <f t="shared" si="10"/>
        <v>#N/A</v>
      </c>
      <c r="I108" t="e">
        <f t="shared" si="11"/>
        <v>#N/A</v>
      </c>
      <c r="J108" t="e">
        <f t="shared" si="12"/>
        <v>#N/A</v>
      </c>
      <c r="K108" s="1">
        <f t="shared" si="13"/>
        <v>0.46614171091036449</v>
      </c>
      <c r="L108" s="1" t="str">
        <f t="shared" si="14"/>
        <v/>
      </c>
    </row>
    <row r="109" spans="1:12" x14ac:dyDescent="0.25">
      <c r="A109">
        <v>5.7297956910939044E-2</v>
      </c>
      <c r="B109" t="e">
        <v>#N/A</v>
      </c>
      <c r="C109" t="b">
        <f t="shared" si="7"/>
        <v>0</v>
      </c>
      <c r="D109">
        <f t="shared" si="8"/>
        <v>-1.2418608635147115</v>
      </c>
      <c r="E109" t="e">
        <f t="shared" si="9"/>
        <v>#N/A</v>
      </c>
      <c r="F109" t="e">
        <v>#N/A</v>
      </c>
      <c r="G109" t="e">
        <v>#N/A</v>
      </c>
      <c r="H109" t="e">
        <f t="shared" si="10"/>
        <v>#N/A</v>
      </c>
      <c r="I109" t="e">
        <f t="shared" si="11"/>
        <v>#N/A</v>
      </c>
      <c r="J109" t="e">
        <f t="shared" si="12"/>
        <v>#N/A</v>
      </c>
      <c r="K109" s="1">
        <f t="shared" si="13"/>
        <v>0.46614171091036449</v>
      </c>
      <c r="L109" s="1" t="str">
        <f t="shared" si="14"/>
        <v/>
      </c>
    </row>
    <row r="110" spans="1:12" x14ac:dyDescent="0.25">
      <c r="A110">
        <v>2.7481177275838466</v>
      </c>
      <c r="B110">
        <v>-6</v>
      </c>
      <c r="C110" t="b">
        <f t="shared" si="7"/>
        <v>1</v>
      </c>
      <c r="D110">
        <f t="shared" si="8"/>
        <v>0.43903533368040298</v>
      </c>
      <c r="E110" t="e">
        <f t="shared" si="9"/>
        <v>#NUM!</v>
      </c>
      <c r="F110" t="e">
        <v>#N/A</v>
      </c>
      <c r="G110">
        <v>-25.448489010989011</v>
      </c>
      <c r="H110" t="e">
        <f t="shared" si="10"/>
        <v>#N/A</v>
      </c>
      <c r="I110">
        <f t="shared" si="11"/>
        <v>0</v>
      </c>
      <c r="J110">
        <f t="shared" si="12"/>
        <v>-16.488706365503081</v>
      </c>
      <c r="K110" s="1">
        <f t="shared" si="13"/>
        <v>1.4415310932681669E-2</v>
      </c>
      <c r="L110" s="1">
        <f t="shared" si="14"/>
        <v>5.5376385012076918E-3</v>
      </c>
    </row>
    <row r="111" spans="1:12" x14ac:dyDescent="0.25">
      <c r="A111">
        <v>5.9958932238193013E-2</v>
      </c>
      <c r="B111" t="e">
        <v>#N/A</v>
      </c>
      <c r="C111" t="b">
        <f t="shared" si="7"/>
        <v>0</v>
      </c>
      <c r="D111">
        <f t="shared" si="8"/>
        <v>-1.2221461097662161</v>
      </c>
      <c r="E111" t="e">
        <f t="shared" si="9"/>
        <v>#N/A</v>
      </c>
      <c r="F111" t="e">
        <v>#N/A</v>
      </c>
      <c r="G111" t="e">
        <v>#N/A</v>
      </c>
      <c r="H111" t="e">
        <f t="shared" si="10"/>
        <v>#N/A</v>
      </c>
      <c r="I111" t="e">
        <f t="shared" si="11"/>
        <v>#N/A</v>
      </c>
      <c r="J111" t="e">
        <f t="shared" si="12"/>
        <v>#N/A</v>
      </c>
      <c r="K111" s="1">
        <f t="shared" si="13"/>
        <v>0.45249608253475559</v>
      </c>
      <c r="L111" s="1" t="str">
        <f t="shared" si="14"/>
        <v/>
      </c>
    </row>
    <row r="112" spans="1:12" x14ac:dyDescent="0.25">
      <c r="A112">
        <v>5.9958932238193013E-2</v>
      </c>
      <c r="B112">
        <v>56.055363321799312</v>
      </c>
      <c r="C112" t="b">
        <f t="shared" si="7"/>
        <v>1</v>
      </c>
      <c r="D112">
        <f t="shared" si="8"/>
        <v>-1.2221461097662161</v>
      </c>
      <c r="E112">
        <f t="shared" si="9"/>
        <v>1.7486171717860832</v>
      </c>
      <c r="F112">
        <v>105.48499999999999</v>
      </c>
      <c r="G112">
        <v>59.129999999999995</v>
      </c>
      <c r="H112">
        <f t="shared" si="10"/>
        <v>1054.8499999999997</v>
      </c>
      <c r="I112">
        <f t="shared" si="11"/>
        <v>591.29999999999995</v>
      </c>
      <c r="J112">
        <f t="shared" si="12"/>
        <v>3.3610197309990548</v>
      </c>
      <c r="K112" s="1">
        <f t="shared" si="13"/>
        <v>0.45249608253475559</v>
      </c>
      <c r="L112" s="1">
        <f t="shared" si="14"/>
        <v>1.1676434259660447E-2</v>
      </c>
    </row>
    <row r="113" spans="1:12" x14ac:dyDescent="0.25">
      <c r="A113">
        <v>6.0958247775496237E-2</v>
      </c>
      <c r="B113" t="e">
        <v>#N/A</v>
      </c>
      <c r="C113" t="b">
        <f t="shared" si="7"/>
        <v>0</v>
      </c>
      <c r="D113">
        <f t="shared" si="8"/>
        <v>-1.2149675251390926</v>
      </c>
      <c r="E113" t="e">
        <f t="shared" si="9"/>
        <v>#N/A</v>
      </c>
      <c r="F113" t="e">
        <v>#N/A</v>
      </c>
      <c r="G113" t="e">
        <v>#N/A</v>
      </c>
      <c r="H113" t="e">
        <f t="shared" si="10"/>
        <v>#N/A</v>
      </c>
      <c r="I113" t="e">
        <f t="shared" si="11"/>
        <v>#N/A</v>
      </c>
      <c r="J113" t="e">
        <f t="shared" si="12"/>
        <v>#N/A</v>
      </c>
      <c r="K113" s="1">
        <f t="shared" si="13"/>
        <v>0.44756826303337138</v>
      </c>
      <c r="L113" s="1" t="str">
        <f t="shared" si="14"/>
        <v/>
      </c>
    </row>
    <row r="114" spans="1:12" x14ac:dyDescent="0.25">
      <c r="A114">
        <v>6.1802669404517438E-2</v>
      </c>
      <c r="B114">
        <v>23.571428571428573</v>
      </c>
      <c r="C114" t="b">
        <f t="shared" si="7"/>
        <v>1</v>
      </c>
      <c r="D114">
        <f t="shared" si="8"/>
        <v>-1.2089927662928202</v>
      </c>
      <c r="E114">
        <f t="shared" si="9"/>
        <v>1.3723859041996496</v>
      </c>
      <c r="F114">
        <v>457.68630545122198</v>
      </c>
      <c r="G114">
        <v>106.57849732071566</v>
      </c>
      <c r="H114">
        <f t="shared" si="10"/>
        <v>4576.8630545122196</v>
      </c>
      <c r="I114">
        <f t="shared" si="11"/>
        <v>1065.7849732071566</v>
      </c>
      <c r="J114">
        <f t="shared" si="12"/>
        <v>1.4567772073921967</v>
      </c>
      <c r="K114" s="1">
        <f t="shared" si="13"/>
        <v>0.44348427420639236</v>
      </c>
      <c r="L114" s="1">
        <f t="shared" si="14"/>
        <v>4.3168368118010121E-2</v>
      </c>
    </row>
    <row r="115" spans="1:12" x14ac:dyDescent="0.25">
      <c r="A115">
        <v>6.2652739338749514E-2</v>
      </c>
      <c r="B115">
        <v>25.571428571428573</v>
      </c>
      <c r="C115" t="b">
        <f t="shared" si="7"/>
        <v>1</v>
      </c>
      <c r="D115">
        <f t="shared" si="8"/>
        <v>-1.2030599357840424</v>
      </c>
      <c r="E115">
        <f t="shared" si="9"/>
        <v>1.4077549909656364</v>
      </c>
      <c r="F115">
        <v>483.24783528316311</v>
      </c>
      <c r="G115">
        <v>123.89532389532327</v>
      </c>
      <c r="H115">
        <f t="shared" si="10"/>
        <v>4832.4783528316311</v>
      </c>
      <c r="I115">
        <f t="shared" si="11"/>
        <v>1238.9532389532328</v>
      </c>
      <c r="J115">
        <f t="shared" si="12"/>
        <v>1.6021200488051661</v>
      </c>
      <c r="K115" s="1">
        <f t="shared" si="13"/>
        <v>0.43944504390368977</v>
      </c>
      <c r="L115" s="1">
        <f t="shared" si="14"/>
        <v>3.3756991504853263E-2</v>
      </c>
    </row>
    <row r="116" spans="1:12" x14ac:dyDescent="0.25">
      <c r="A116">
        <v>6.2956878850102677E-2</v>
      </c>
      <c r="B116" t="e">
        <v>#N/A</v>
      </c>
      <c r="C116" t="b">
        <f t="shared" si="7"/>
        <v>0</v>
      </c>
      <c r="D116">
        <f t="shared" si="8"/>
        <v>-1.200956810696278</v>
      </c>
      <c r="E116" t="e">
        <f t="shared" si="9"/>
        <v>#N/A</v>
      </c>
      <c r="F116" t="e">
        <v>#N/A</v>
      </c>
      <c r="G116" t="e">
        <v>#N/A</v>
      </c>
      <c r="H116" t="e">
        <f t="shared" si="10"/>
        <v>#N/A</v>
      </c>
      <c r="I116" t="e">
        <f t="shared" si="11"/>
        <v>#N/A</v>
      </c>
      <c r="J116" t="e">
        <f t="shared" si="12"/>
        <v>#N/A</v>
      </c>
      <c r="K116" s="1">
        <f t="shared" si="13"/>
        <v>0.43801710196200405</v>
      </c>
      <c r="L116" s="1" t="str">
        <f t="shared" si="14"/>
        <v/>
      </c>
    </row>
    <row r="117" spans="1:12" x14ac:dyDescent="0.25">
      <c r="A117">
        <v>6.5655030800821357E-2</v>
      </c>
      <c r="B117">
        <v>31.111111111111111</v>
      </c>
      <c r="C117" t="b">
        <f t="shared" si="7"/>
        <v>1</v>
      </c>
      <c r="D117">
        <f t="shared" si="8"/>
        <v>-1.1827319905900788</v>
      </c>
      <c r="E117">
        <f t="shared" si="9"/>
        <v>1.4929155219028944</v>
      </c>
      <c r="F117">
        <v>1642.5</v>
      </c>
      <c r="G117">
        <v>510.99999999999994</v>
      </c>
      <c r="H117">
        <f t="shared" si="10"/>
        <v>16425</v>
      </c>
      <c r="I117">
        <f t="shared" si="11"/>
        <v>5109.9999999999991</v>
      </c>
      <c r="J117">
        <f t="shared" si="12"/>
        <v>2.0426009582477755</v>
      </c>
      <c r="K117" s="1">
        <f t="shared" si="13"/>
        <v>0.4257319302467335</v>
      </c>
      <c r="L117" s="1">
        <f t="shared" si="14"/>
        <v>1.3137932179321059E-2</v>
      </c>
    </row>
    <row r="118" spans="1:12" x14ac:dyDescent="0.25">
      <c r="A118">
        <v>6.7432445871870916E-2</v>
      </c>
      <c r="B118">
        <v>24.4</v>
      </c>
      <c r="C118" t="b">
        <f t="shared" si="7"/>
        <v>1</v>
      </c>
      <c r="D118">
        <f t="shared" si="8"/>
        <v>-1.1711310875517082</v>
      </c>
      <c r="E118">
        <f t="shared" si="9"/>
        <v>1.3873898263387294</v>
      </c>
      <c r="F118">
        <v>145.54999999999998</v>
      </c>
      <c r="G118">
        <v>15.201986996858794</v>
      </c>
      <c r="H118">
        <f t="shared" si="10"/>
        <v>1455.4999999999998</v>
      </c>
      <c r="I118">
        <f t="shared" si="11"/>
        <v>152.01986996858793</v>
      </c>
      <c r="J118">
        <f t="shared" si="12"/>
        <v>1.6453516792736502</v>
      </c>
      <c r="K118" s="1">
        <f t="shared" si="13"/>
        <v>0.4179978684790111</v>
      </c>
      <c r="L118" s="1">
        <f t="shared" si="14"/>
        <v>3.0275258235239248E-2</v>
      </c>
    </row>
    <row r="119" spans="1:12" x14ac:dyDescent="0.25">
      <c r="A119">
        <v>6.7953456536618759E-2</v>
      </c>
      <c r="B119" t="e">
        <v>#N/A</v>
      </c>
      <c r="C119" t="b">
        <f t="shared" si="7"/>
        <v>0</v>
      </c>
      <c r="D119">
        <f t="shared" si="8"/>
        <v>-1.1677884474436233</v>
      </c>
      <c r="E119" t="e">
        <f t="shared" si="9"/>
        <v>#N/A</v>
      </c>
      <c r="F119" t="e">
        <v>#N/A</v>
      </c>
      <c r="G119" t="e">
        <v>#N/A</v>
      </c>
      <c r="H119" t="e">
        <f t="shared" si="10"/>
        <v>#N/A</v>
      </c>
      <c r="I119" t="e">
        <f t="shared" si="11"/>
        <v>#N/A</v>
      </c>
      <c r="J119" t="e">
        <f t="shared" si="12"/>
        <v>#N/A</v>
      </c>
      <c r="K119" s="1">
        <f t="shared" si="13"/>
        <v>0.4157822622322872</v>
      </c>
      <c r="L119" s="1" t="str">
        <f t="shared" si="14"/>
        <v/>
      </c>
    </row>
    <row r="120" spans="1:12" x14ac:dyDescent="0.25">
      <c r="A120">
        <v>6.7351129363449683E-2</v>
      </c>
      <c r="B120">
        <v>0</v>
      </c>
      <c r="C120" t="b">
        <f t="shared" si="7"/>
        <v>1</v>
      </c>
      <c r="D120">
        <f t="shared" si="8"/>
        <v>-1.1716551175029553</v>
      </c>
      <c r="E120" t="e">
        <f t="shared" si="9"/>
        <v>#NUM!</v>
      </c>
      <c r="F120">
        <v>48</v>
      </c>
      <c r="G120">
        <v>0</v>
      </c>
      <c r="H120">
        <f t="shared" si="10"/>
        <v>480</v>
      </c>
      <c r="I120">
        <f t="shared" si="11"/>
        <v>0</v>
      </c>
      <c r="J120">
        <f t="shared" si="12"/>
        <v>0</v>
      </c>
      <c r="K120" s="1">
        <f t="shared" si="13"/>
        <v>0.41834573923208163</v>
      </c>
      <c r="L120" s="1">
        <f t="shared" si="14"/>
        <v>0.17501315753363683</v>
      </c>
    </row>
    <row r="121" spans="1:12" x14ac:dyDescent="0.25">
      <c r="A121">
        <v>6.9256673511293637E-2</v>
      </c>
      <c r="B121">
        <v>30</v>
      </c>
      <c r="C121" t="b">
        <f t="shared" si="7"/>
        <v>1</v>
      </c>
      <c r="D121">
        <f t="shared" si="8"/>
        <v>-1.1595383720182006</v>
      </c>
      <c r="E121">
        <f t="shared" si="9"/>
        <v>1.4771212547196624</v>
      </c>
      <c r="F121">
        <v>345.732149195342</v>
      </c>
      <c r="G121">
        <v>119.26001578253681</v>
      </c>
      <c r="H121">
        <f t="shared" si="10"/>
        <v>3457.3214919534198</v>
      </c>
      <c r="I121">
        <f t="shared" si="11"/>
        <v>1192.6001578253681</v>
      </c>
      <c r="J121">
        <f t="shared" si="12"/>
        <v>2.0777002053388092</v>
      </c>
      <c r="K121" s="1">
        <f t="shared" si="13"/>
        <v>0.41033903664806182</v>
      </c>
      <c r="L121" s="1">
        <f t="shared" si="14"/>
        <v>1.2174703008422331E-2</v>
      </c>
    </row>
    <row r="122" spans="1:12" x14ac:dyDescent="0.25">
      <c r="A122">
        <v>7.3921971252566734E-2</v>
      </c>
      <c r="B122">
        <v>50</v>
      </c>
      <c r="C122" t="b">
        <f t="shared" si="7"/>
        <v>1</v>
      </c>
      <c r="D122">
        <f t="shared" si="8"/>
        <v>-1.131226460447347</v>
      </c>
      <c r="E122">
        <f t="shared" si="9"/>
        <v>1.6989700043360187</v>
      </c>
      <c r="F122">
        <v>64.5</v>
      </c>
      <c r="G122">
        <v>32.299999999999997</v>
      </c>
      <c r="H122">
        <f t="shared" si="10"/>
        <v>645</v>
      </c>
      <c r="I122">
        <f t="shared" si="11"/>
        <v>323</v>
      </c>
      <c r="J122">
        <f t="shared" si="12"/>
        <v>3.6960985626283369</v>
      </c>
      <c r="K122" s="1">
        <f t="shared" si="13"/>
        <v>0.39194186649831653</v>
      </c>
      <c r="L122" s="1">
        <f t="shared" si="14"/>
        <v>1.1676560215867647E-2</v>
      </c>
    </row>
    <row r="123" spans="1:12" x14ac:dyDescent="0.25">
      <c r="A123">
        <v>7.4948665297741274E-2</v>
      </c>
      <c r="B123">
        <v>53</v>
      </c>
      <c r="C123" t="b">
        <f t="shared" si="7"/>
        <v>1</v>
      </c>
      <c r="D123">
        <f t="shared" si="8"/>
        <v>-1.1252360967581596</v>
      </c>
      <c r="E123">
        <f t="shared" si="9"/>
        <v>1.7242758696007889</v>
      </c>
      <c r="F123">
        <v>313.89999999999998</v>
      </c>
      <c r="G123">
        <v>166.36699999999999</v>
      </c>
      <c r="H123">
        <f t="shared" si="10"/>
        <v>3139</v>
      </c>
      <c r="I123">
        <f t="shared" si="11"/>
        <v>1663.67</v>
      </c>
      <c r="J123">
        <f t="shared" si="12"/>
        <v>3.9722792607802875</v>
      </c>
      <c r="K123" s="1">
        <f t="shared" si="13"/>
        <v>0.38810734548705594</v>
      </c>
      <c r="L123" s="1">
        <f t="shared" si="14"/>
        <v>2.0133525404729711E-2</v>
      </c>
    </row>
    <row r="124" spans="1:12" x14ac:dyDescent="0.25">
      <c r="A124">
        <v>7.4948665297741274E-2</v>
      </c>
      <c r="B124">
        <v>46.6</v>
      </c>
      <c r="C124" t="b">
        <f t="shared" si="7"/>
        <v>1</v>
      </c>
      <c r="D124">
        <f t="shared" si="8"/>
        <v>-1.1252360967581596</v>
      </c>
      <c r="E124">
        <f t="shared" si="9"/>
        <v>1.6683859166900001</v>
      </c>
      <c r="F124">
        <v>244.55</v>
      </c>
      <c r="G124">
        <v>113.9603</v>
      </c>
      <c r="H124">
        <f t="shared" si="10"/>
        <v>2445.5</v>
      </c>
      <c r="I124">
        <f t="shared" si="11"/>
        <v>1139.6030000000001</v>
      </c>
      <c r="J124">
        <f t="shared" si="12"/>
        <v>3.4926078028747436</v>
      </c>
      <c r="K124" s="1">
        <f t="shared" si="13"/>
        <v>0.38810734548705594</v>
      </c>
      <c r="L124" s="1">
        <f t="shared" si="14"/>
        <v>6.0672656270728681E-3</v>
      </c>
    </row>
    <row r="125" spans="1:12" x14ac:dyDescent="0.25">
      <c r="A125">
        <v>7.6614191193246625E-2</v>
      </c>
      <c r="B125">
        <v>26.910299003322258</v>
      </c>
      <c r="C125" t="b">
        <f t="shared" si="7"/>
        <v>1</v>
      </c>
      <c r="D125">
        <f t="shared" si="8"/>
        <v>-1.1156907788519292</v>
      </c>
      <c r="E125">
        <f t="shared" si="9"/>
        <v>1.4299185232848064</v>
      </c>
      <c r="F125">
        <v>166.94778750303914</v>
      </c>
      <c r="G125">
        <v>44.9261487964989</v>
      </c>
      <c r="H125">
        <f t="shared" si="10"/>
        <v>1669.4778750303915</v>
      </c>
      <c r="I125">
        <f t="shared" si="11"/>
        <v>449.26148796498899</v>
      </c>
      <c r="J125">
        <f t="shared" si="12"/>
        <v>2.0617107929079657</v>
      </c>
      <c r="K125" s="1">
        <f t="shared" si="13"/>
        <v>0.38204049452024769</v>
      </c>
      <c r="L125" s="1">
        <f t="shared" si="14"/>
        <v>1.2754879919756816E-2</v>
      </c>
    </row>
    <row r="126" spans="1:12" x14ac:dyDescent="0.25">
      <c r="A126">
        <v>7.7946611909650923E-2</v>
      </c>
      <c r="B126" t="e">
        <v>#N/A</v>
      </c>
      <c r="C126" t="b">
        <f t="shared" si="7"/>
        <v>0</v>
      </c>
      <c r="D126">
        <f t="shared" si="8"/>
        <v>-1.1082027574593794</v>
      </c>
      <c r="E126" t="e">
        <f t="shared" si="9"/>
        <v>#N/A</v>
      </c>
      <c r="F126" t="e">
        <v>#N/A</v>
      </c>
      <c r="G126" t="e">
        <v>#N/A</v>
      </c>
      <c r="H126" t="e">
        <f t="shared" si="10"/>
        <v>#N/A</v>
      </c>
      <c r="I126" t="e">
        <f t="shared" si="11"/>
        <v>#N/A</v>
      </c>
      <c r="J126" t="e">
        <f t="shared" si="12"/>
        <v>#N/A</v>
      </c>
      <c r="K126" s="1">
        <f t="shared" si="13"/>
        <v>0.37731899890635767</v>
      </c>
      <c r="L126" s="1" t="str">
        <f t="shared" si="14"/>
        <v/>
      </c>
    </row>
    <row r="127" spans="1:12" x14ac:dyDescent="0.25">
      <c r="A127">
        <v>8.1651145265108305E-2</v>
      </c>
      <c r="B127">
        <v>28.4</v>
      </c>
      <c r="C127" t="b">
        <f t="shared" si="7"/>
        <v>1</v>
      </c>
      <c r="D127">
        <f t="shared" si="8"/>
        <v>-1.0880377193311266</v>
      </c>
      <c r="E127">
        <f t="shared" si="9"/>
        <v>1.4533183400470377</v>
      </c>
      <c r="F127">
        <v>536.54999999999995</v>
      </c>
      <c r="G127">
        <v>152.3802</v>
      </c>
      <c r="H127">
        <f t="shared" si="10"/>
        <v>5365.5</v>
      </c>
      <c r="I127">
        <f t="shared" si="11"/>
        <v>1523.8019999999999</v>
      </c>
      <c r="J127">
        <f t="shared" si="12"/>
        <v>2.3188925255290758</v>
      </c>
      <c r="K127" s="1">
        <f t="shared" si="13"/>
        <v>0.36477305340530231</v>
      </c>
      <c r="L127" s="1">
        <f t="shared" si="14"/>
        <v>6.5242861564158228E-3</v>
      </c>
    </row>
    <row r="128" spans="1:12" x14ac:dyDescent="0.25">
      <c r="A128">
        <v>8.5398441675339651E-2</v>
      </c>
      <c r="B128">
        <v>53</v>
      </c>
      <c r="C128" t="b">
        <f t="shared" si="7"/>
        <v>1</v>
      </c>
      <c r="D128">
        <f t="shared" si="8"/>
        <v>-1.0685500541116475</v>
      </c>
      <c r="E128">
        <f t="shared" si="9"/>
        <v>1.7242758696007889</v>
      </c>
      <c r="F128">
        <v>104.61280714285715</v>
      </c>
      <c r="G128">
        <v>54.7941</v>
      </c>
      <c r="H128">
        <f t="shared" si="10"/>
        <v>1046.1280714285715</v>
      </c>
      <c r="I128">
        <f t="shared" si="11"/>
        <v>547.94100000000003</v>
      </c>
      <c r="J128">
        <f t="shared" si="12"/>
        <v>4.5261174087930014</v>
      </c>
      <c r="K128" s="1">
        <f t="shared" si="13"/>
        <v>0.352888671059015</v>
      </c>
      <c r="L128" s="1">
        <f t="shared" si="14"/>
        <v>3.1368422839241801E-2</v>
      </c>
    </row>
    <row r="129" spans="1:12" x14ac:dyDescent="0.25">
      <c r="A129">
        <v>8.6369414295492317E-2</v>
      </c>
      <c r="B129" t="e">
        <v>#N/A</v>
      </c>
      <c r="C129" t="b">
        <f t="shared" si="7"/>
        <v>0</v>
      </c>
      <c r="D129">
        <f t="shared" si="8"/>
        <v>-1.0636400255116476</v>
      </c>
      <c r="E129" t="e">
        <f t="shared" si="9"/>
        <v>#N/A</v>
      </c>
      <c r="F129" t="e">
        <v>#N/A</v>
      </c>
      <c r="G129" t="e">
        <v>#N/A</v>
      </c>
      <c r="H129" t="e">
        <f t="shared" si="10"/>
        <v>#N/A</v>
      </c>
      <c r="I129" t="e">
        <f t="shared" si="11"/>
        <v>#N/A</v>
      </c>
      <c r="J129" t="e">
        <f t="shared" si="12"/>
        <v>#N/A</v>
      </c>
      <c r="K129" s="1">
        <f t="shared" si="13"/>
        <v>0.34993236709221109</v>
      </c>
      <c r="L129" s="1" t="str">
        <f t="shared" si="14"/>
        <v/>
      </c>
    </row>
    <row r="130" spans="1:12" x14ac:dyDescent="0.25">
      <c r="A130">
        <v>8.6369414295492317E-2</v>
      </c>
      <c r="B130">
        <v>61.404958677685947</v>
      </c>
      <c r="C130" t="b">
        <f t="shared" si="7"/>
        <v>1</v>
      </c>
      <c r="D130">
        <f t="shared" si="8"/>
        <v>-1.0636400255116476</v>
      </c>
      <c r="E130">
        <f t="shared" si="9"/>
        <v>1.7882034434441252</v>
      </c>
      <c r="F130">
        <v>264.99</v>
      </c>
      <c r="G130">
        <v>0.44580000000000003</v>
      </c>
      <c r="H130">
        <f t="shared" si="10"/>
        <v>2649.9</v>
      </c>
      <c r="I130">
        <f t="shared" si="11"/>
        <v>4.4580000000000002</v>
      </c>
      <c r="J130">
        <f t="shared" si="12"/>
        <v>5.3035103158306436</v>
      </c>
      <c r="K130" s="1">
        <f t="shared" si="13"/>
        <v>0.34993236709221109</v>
      </c>
      <c r="L130" s="1">
        <f t="shared" si="14"/>
        <v>6.9757905733948827E-2</v>
      </c>
    </row>
    <row r="131" spans="1:12" x14ac:dyDescent="0.25">
      <c r="A131">
        <v>8.6369414295492317E-2</v>
      </c>
      <c r="B131">
        <v>55.932203389830505</v>
      </c>
      <c r="C131" t="b">
        <f t="shared" ref="C131:C194" si="15">ISNUMBER(A131*B131)</f>
        <v>1</v>
      </c>
      <c r="D131">
        <f t="shared" ref="D131:D194" si="16">LOG10(A131)</f>
        <v>-1.0636400255116476</v>
      </c>
      <c r="E131">
        <f t="shared" ref="E131:E194" si="17">LOG10(B131)</f>
        <v>1.7476619282357433</v>
      </c>
      <c r="F131">
        <v>193.815</v>
      </c>
      <c r="G131">
        <v>108.405</v>
      </c>
      <c r="H131">
        <f t="shared" ref="H131:H194" si="18">IF(F131&lt;0,0,F131*10000/1000)</f>
        <v>1938.15</v>
      </c>
      <c r="I131">
        <f t="shared" ref="I131:I194" si="19">IF(G131&lt;0,0,G131*10000/1000)</f>
        <v>1084.05</v>
      </c>
      <c r="J131">
        <f t="shared" ref="J131:J194" si="20">A131*B131</f>
        <v>4.8308316470360104</v>
      </c>
      <c r="K131" s="1">
        <f t="shared" ref="K131:K194" si="21">1-(1+$N$1/($P$1*A131))^(-$P$1)</f>
        <v>0.34993236709221109</v>
      </c>
      <c r="L131" s="1">
        <f t="shared" ref="L131:L194" si="22">IFERROR((B131/100-K131)^2,"")</f>
        <v>4.3844032565167043E-2</v>
      </c>
    </row>
    <row r="132" spans="1:12" x14ac:dyDescent="0.25">
      <c r="A132">
        <v>8.6412548215927296E-2</v>
      </c>
      <c r="B132">
        <v>29.872869696024658</v>
      </c>
      <c r="C132" t="b">
        <f t="shared" si="15"/>
        <v>1</v>
      </c>
      <c r="D132">
        <f t="shared" si="16"/>
        <v>-1.0634231877845535</v>
      </c>
      <c r="E132">
        <f t="shared" si="17"/>
        <v>1.4752769445085345</v>
      </c>
      <c r="F132">
        <v>1167.32</v>
      </c>
      <c r="G132">
        <v>325.68</v>
      </c>
      <c r="H132">
        <f t="shared" si="18"/>
        <v>11673.2</v>
      </c>
      <c r="I132">
        <f t="shared" si="19"/>
        <v>3256.8</v>
      </c>
      <c r="J132">
        <f t="shared" si="20"/>
        <v>2.5813907929558439</v>
      </c>
      <c r="K132" s="1">
        <f t="shared" si="21"/>
        <v>0.34980216693400268</v>
      </c>
      <c r="L132" s="1">
        <f t="shared" si="22"/>
        <v>2.6084993351601672E-3</v>
      </c>
    </row>
    <row r="133" spans="1:12" x14ac:dyDescent="0.25">
      <c r="A133">
        <v>9.2096919917864464E-2</v>
      </c>
      <c r="B133">
        <v>40</v>
      </c>
      <c r="C133" t="b">
        <f t="shared" si="15"/>
        <v>1</v>
      </c>
      <c r="D133">
        <f t="shared" si="16"/>
        <v>-1.0357548940707229</v>
      </c>
      <c r="E133">
        <f t="shared" si="17"/>
        <v>1.6020599913279623</v>
      </c>
      <c r="F133" t="e">
        <v>#N/A</v>
      </c>
      <c r="G133" t="e">
        <v>#N/A</v>
      </c>
      <c r="H133" t="e">
        <f t="shared" si="18"/>
        <v>#N/A</v>
      </c>
      <c r="I133" t="e">
        <f t="shared" si="19"/>
        <v>#N/A</v>
      </c>
      <c r="J133">
        <f t="shared" si="20"/>
        <v>3.6838767967145785</v>
      </c>
      <c r="K133" s="1">
        <f t="shared" si="21"/>
        <v>0.33343950833706415</v>
      </c>
      <c r="L133" s="1">
        <f t="shared" si="22"/>
        <v>4.4302990504117559E-3</v>
      </c>
    </row>
    <row r="134" spans="1:12" x14ac:dyDescent="0.25">
      <c r="A134">
        <v>9.2970422473677317E-2</v>
      </c>
      <c r="B134" t="e">
        <v>#N/A</v>
      </c>
      <c r="C134" t="b">
        <f t="shared" si="15"/>
        <v>0</v>
      </c>
      <c r="D134">
        <f t="shared" si="16"/>
        <v>-1.0316551955273412</v>
      </c>
      <c r="E134" t="e">
        <f t="shared" si="17"/>
        <v>#N/A</v>
      </c>
      <c r="F134" t="e">
        <v>#N/A</v>
      </c>
      <c r="G134" t="e">
        <v>#N/A</v>
      </c>
      <c r="H134" t="e">
        <f t="shared" si="18"/>
        <v>#N/A</v>
      </c>
      <c r="I134" t="e">
        <f t="shared" si="19"/>
        <v>#N/A</v>
      </c>
      <c r="J134" t="e">
        <f t="shared" si="20"/>
        <v>#N/A</v>
      </c>
      <c r="K134" s="1">
        <f t="shared" si="21"/>
        <v>0.33105781100964515</v>
      </c>
      <c r="L134" s="1" t="str">
        <f t="shared" si="22"/>
        <v/>
      </c>
    </row>
    <row r="135" spans="1:12" x14ac:dyDescent="0.25">
      <c r="A135">
        <v>9.4442205882510968E-2</v>
      </c>
      <c r="B135">
        <v>25.070923177342507</v>
      </c>
      <c r="C135" t="b">
        <f t="shared" si="15"/>
        <v>1</v>
      </c>
      <c r="D135">
        <f t="shared" si="16"/>
        <v>-1.0248338776774473</v>
      </c>
      <c r="E135">
        <f t="shared" si="17"/>
        <v>1.399170326117926</v>
      </c>
      <c r="F135">
        <v>128.78506409065537</v>
      </c>
      <c r="G135">
        <v>30</v>
      </c>
      <c r="H135">
        <f t="shared" si="18"/>
        <v>1287.8506409065537</v>
      </c>
      <c r="I135">
        <f t="shared" si="19"/>
        <v>300</v>
      </c>
      <c r="J135">
        <f t="shared" si="20"/>
        <v>2.367753288379197</v>
      </c>
      <c r="K135" s="1">
        <f t="shared" si="21"/>
        <v>0.32711979253859147</v>
      </c>
      <c r="L135" s="1">
        <f t="shared" si="22"/>
        <v>5.8385737964471857E-3</v>
      </c>
    </row>
    <row r="136" spans="1:12" x14ac:dyDescent="0.25">
      <c r="A136">
        <v>9.5684462696783032E-2</v>
      </c>
      <c r="B136">
        <v>35.4</v>
      </c>
      <c r="C136" t="b">
        <f t="shared" si="15"/>
        <v>1</v>
      </c>
      <c r="D136">
        <f t="shared" si="16"/>
        <v>-1.0191585775091994</v>
      </c>
      <c r="E136">
        <f t="shared" si="17"/>
        <v>1.5490032620257879</v>
      </c>
      <c r="F136">
        <v>681.16935757779254</v>
      </c>
      <c r="G136">
        <v>240.1619433198376</v>
      </c>
      <c r="H136">
        <f t="shared" si="18"/>
        <v>6811.6935757779256</v>
      </c>
      <c r="I136">
        <f t="shared" si="19"/>
        <v>2401.6194331983761</v>
      </c>
      <c r="J136">
        <f t="shared" si="20"/>
        <v>3.3872299794661194</v>
      </c>
      <c r="K136" s="1">
        <f t="shared" si="21"/>
        <v>0.32386709191063456</v>
      </c>
      <c r="L136" s="1">
        <f t="shared" si="22"/>
        <v>9.0799214992214386E-4</v>
      </c>
    </row>
    <row r="137" spans="1:12" x14ac:dyDescent="0.25">
      <c r="A137">
        <v>9.5934291581108833E-2</v>
      </c>
      <c r="B137">
        <v>16.75</v>
      </c>
      <c r="C137" t="b">
        <f t="shared" si="15"/>
        <v>1</v>
      </c>
      <c r="D137">
        <f t="shared" si="16"/>
        <v>-1.0180261271102913</v>
      </c>
      <c r="E137">
        <f t="shared" si="17"/>
        <v>1.2240148113728639</v>
      </c>
      <c r="F137">
        <v>171.881105006105</v>
      </c>
      <c r="G137">
        <v>25</v>
      </c>
      <c r="H137">
        <f t="shared" si="18"/>
        <v>1718.8110500610501</v>
      </c>
      <c r="I137">
        <f t="shared" si="19"/>
        <v>250</v>
      </c>
      <c r="J137">
        <f t="shared" si="20"/>
        <v>1.606899383983573</v>
      </c>
      <c r="K137" s="1">
        <f t="shared" si="21"/>
        <v>0.32322063415824676</v>
      </c>
      <c r="L137" s="1">
        <f t="shared" si="22"/>
        <v>2.4248915902646523E-2</v>
      </c>
    </row>
    <row r="138" spans="1:12" x14ac:dyDescent="0.25">
      <c r="A138">
        <v>9.853251197809719E-2</v>
      </c>
      <c r="B138">
        <v>48.466666666666661</v>
      </c>
      <c r="C138" t="b">
        <f t="shared" si="15"/>
        <v>1</v>
      </c>
      <c r="D138">
        <f t="shared" si="16"/>
        <v>-1.0064204452086485</v>
      </c>
      <c r="E138">
        <f t="shared" si="17"/>
        <v>1.6854431518033566</v>
      </c>
      <c r="F138">
        <v>113</v>
      </c>
      <c r="G138">
        <v>55.333333333333336</v>
      </c>
      <c r="H138">
        <f t="shared" si="18"/>
        <v>1130</v>
      </c>
      <c r="I138">
        <f t="shared" si="19"/>
        <v>553.33333333333337</v>
      </c>
      <c r="J138">
        <f t="shared" si="20"/>
        <v>4.7755424138717766</v>
      </c>
      <c r="K138" s="1">
        <f t="shared" si="21"/>
        <v>0.31664537482058175</v>
      </c>
      <c r="L138" s="1">
        <f t="shared" si="22"/>
        <v>2.8231154513627232E-2</v>
      </c>
    </row>
    <row r="139" spans="1:12" x14ac:dyDescent="0.25">
      <c r="A139">
        <v>9.8932238193018496E-2</v>
      </c>
      <c r="B139">
        <v>50.1</v>
      </c>
      <c r="C139" t="b">
        <f t="shared" si="15"/>
        <v>1</v>
      </c>
      <c r="D139">
        <f t="shared" si="16"/>
        <v>-1.0046621655523096</v>
      </c>
      <c r="E139">
        <f t="shared" si="17"/>
        <v>1.6998377258672457</v>
      </c>
      <c r="F139">
        <v>114.66666666666667</v>
      </c>
      <c r="G139">
        <v>58.333333333333336</v>
      </c>
      <c r="H139">
        <f t="shared" si="18"/>
        <v>1146.6666666666667</v>
      </c>
      <c r="I139">
        <f t="shared" si="19"/>
        <v>583.33333333333337</v>
      </c>
      <c r="J139">
        <f t="shared" si="20"/>
        <v>4.9565051334702268</v>
      </c>
      <c r="K139" s="1">
        <f t="shared" si="21"/>
        <v>0.31565715890371604</v>
      </c>
      <c r="L139" s="1">
        <f t="shared" si="22"/>
        <v>3.4351968745642364E-2</v>
      </c>
    </row>
    <row r="140" spans="1:12" x14ac:dyDescent="0.25">
      <c r="A140">
        <v>9.9431895961670097E-2</v>
      </c>
      <c r="B140">
        <v>86.436600910974988</v>
      </c>
      <c r="C140" t="b">
        <f t="shared" si="15"/>
        <v>1</v>
      </c>
      <c r="D140">
        <f t="shared" si="16"/>
        <v>-1.0024742794041341</v>
      </c>
      <c r="E140">
        <f t="shared" si="17"/>
        <v>1.9366976800687661</v>
      </c>
      <c r="F140">
        <v>1469.226144612998</v>
      </c>
      <c r="G140">
        <v>1269.9491390988412</v>
      </c>
      <c r="H140">
        <f t="shared" si="18"/>
        <v>14692.26144612998</v>
      </c>
      <c r="I140">
        <f t="shared" si="19"/>
        <v>12699.491390988411</v>
      </c>
      <c r="J140">
        <f t="shared" si="20"/>
        <v>8.5945551090604635</v>
      </c>
      <c r="K140" s="1">
        <f t="shared" si="21"/>
        <v>0.31443041857096499</v>
      </c>
      <c r="L140" s="1">
        <f t="shared" si="22"/>
        <v>0.30242915374124213</v>
      </c>
    </row>
    <row r="141" spans="1:12" x14ac:dyDescent="0.25">
      <c r="A141">
        <v>9.9431895961670097E-2</v>
      </c>
      <c r="B141">
        <v>40.755031468233547</v>
      </c>
      <c r="C141" t="b">
        <f t="shared" si="15"/>
        <v>1</v>
      </c>
      <c r="D141">
        <f t="shared" si="16"/>
        <v>-1.0024742794041341</v>
      </c>
      <c r="E141">
        <f t="shared" si="17"/>
        <v>1.6101812328060443</v>
      </c>
      <c r="F141">
        <v>1469.226144612998</v>
      </c>
      <c r="G141">
        <v>598.7835775765418</v>
      </c>
      <c r="H141">
        <f t="shared" si="18"/>
        <v>14692.26144612998</v>
      </c>
      <c r="I141">
        <f t="shared" si="19"/>
        <v>5987.8357757654185</v>
      </c>
      <c r="J141">
        <f t="shared" si="20"/>
        <v>4.052350048863989</v>
      </c>
      <c r="K141" s="1">
        <f t="shared" si="21"/>
        <v>0.31443041857096499</v>
      </c>
      <c r="L141" s="1">
        <f t="shared" si="22"/>
        <v>8.6713150517924355E-3</v>
      </c>
    </row>
    <row r="142" spans="1:12" x14ac:dyDescent="0.25">
      <c r="A142">
        <v>9.9431895961670097E-2</v>
      </c>
      <c r="B142">
        <v>74.569730711453033</v>
      </c>
      <c r="C142" t="b">
        <f t="shared" si="15"/>
        <v>1</v>
      </c>
      <c r="D142">
        <f t="shared" si="16"/>
        <v>-1.0024742794041341</v>
      </c>
      <c r="E142">
        <f t="shared" si="17"/>
        <v>1.8725625747556489</v>
      </c>
      <c r="F142">
        <v>1469.226144612998</v>
      </c>
      <c r="G142">
        <v>1095.5979795801761</v>
      </c>
      <c r="H142">
        <f t="shared" si="18"/>
        <v>14692.26144612998</v>
      </c>
      <c r="I142">
        <f t="shared" si="19"/>
        <v>10955.979795801761</v>
      </c>
      <c r="J142">
        <f t="shared" si="20"/>
        <v>7.4146097059909533</v>
      </c>
      <c r="K142" s="1">
        <f t="shared" si="21"/>
        <v>0.31443041857096499</v>
      </c>
      <c r="L142" s="1">
        <f t="shared" si="22"/>
        <v>0.185991129154048</v>
      </c>
    </row>
    <row r="143" spans="1:12" x14ac:dyDescent="0.25">
      <c r="A143">
        <v>9.9431895961670097E-2</v>
      </c>
      <c r="B143">
        <v>35.705599061693448</v>
      </c>
      <c r="C143" t="b">
        <f t="shared" si="15"/>
        <v>1</v>
      </c>
      <c r="D143">
        <f t="shared" si="16"/>
        <v>-1.0024742794041341</v>
      </c>
      <c r="E143">
        <f t="shared" si="17"/>
        <v>1.5527363239814427</v>
      </c>
      <c r="F143">
        <v>1469.226144612998</v>
      </c>
      <c r="G143">
        <v>524.59599650509347</v>
      </c>
      <c r="H143">
        <f t="shared" si="18"/>
        <v>14692.26144612998</v>
      </c>
      <c r="I143">
        <f t="shared" si="19"/>
        <v>5245.9599650509344</v>
      </c>
      <c r="J143">
        <f t="shared" si="20"/>
        <v>3.5502754111514085</v>
      </c>
      <c r="K143" s="1">
        <f t="shared" si="21"/>
        <v>0.31443041857096499</v>
      </c>
      <c r="L143" s="1">
        <f t="shared" si="22"/>
        <v>1.8169393922461371E-3</v>
      </c>
    </row>
    <row r="144" spans="1:12" x14ac:dyDescent="0.25">
      <c r="A144">
        <v>9.9431895961670097E-2</v>
      </c>
      <c r="B144">
        <v>71.502089873832247</v>
      </c>
      <c r="C144" t="b">
        <f t="shared" si="15"/>
        <v>1</v>
      </c>
      <c r="D144">
        <f t="shared" si="16"/>
        <v>-1.0024742794041341</v>
      </c>
      <c r="E144">
        <f t="shared" si="17"/>
        <v>1.8543187356109974</v>
      </c>
      <c r="F144">
        <v>1469.226144612998</v>
      </c>
      <c r="G144">
        <v>1050.5273983710263</v>
      </c>
      <c r="H144">
        <f t="shared" si="18"/>
        <v>14692.26144612998</v>
      </c>
      <c r="I144">
        <f t="shared" si="19"/>
        <v>10505.273983710264</v>
      </c>
      <c r="J144">
        <f t="shared" si="20"/>
        <v>7.1095883613768729</v>
      </c>
      <c r="K144" s="1">
        <f t="shared" si="21"/>
        <v>0.31443041857096499</v>
      </c>
      <c r="L144" s="1">
        <f t="shared" si="22"/>
        <v>0.160472732800714</v>
      </c>
    </row>
    <row r="145" spans="1:12" x14ac:dyDescent="0.25">
      <c r="A145">
        <v>9.9431895961670097E-2</v>
      </c>
      <c r="B145">
        <v>21.230973797424078</v>
      </c>
      <c r="C145" t="b">
        <f t="shared" si="15"/>
        <v>1</v>
      </c>
      <c r="D145">
        <f t="shared" si="16"/>
        <v>-1.0024742794041341</v>
      </c>
      <c r="E145">
        <f t="shared" si="17"/>
        <v>1.3269699143331557</v>
      </c>
      <c r="F145">
        <v>1469.226144612998</v>
      </c>
      <c r="G145">
        <v>311.9310177876896</v>
      </c>
      <c r="H145">
        <f t="shared" si="18"/>
        <v>14692.26144612998</v>
      </c>
      <c r="I145">
        <f t="shared" si="19"/>
        <v>3119.310177876896</v>
      </c>
      <c r="J145">
        <f t="shared" si="20"/>
        <v>2.1110359777904146</v>
      </c>
      <c r="K145" s="1">
        <f t="shared" si="21"/>
        <v>0.31443041857096499</v>
      </c>
      <c r="L145" s="1">
        <f t="shared" si="22"/>
        <v>1.0428633405538165E-2</v>
      </c>
    </row>
    <row r="146" spans="1:12" x14ac:dyDescent="0.25">
      <c r="A146">
        <v>9.9431895961670097E-2</v>
      </c>
      <c r="B146">
        <v>85.78257614406202</v>
      </c>
      <c r="C146" t="b">
        <f t="shared" si="15"/>
        <v>1</v>
      </c>
      <c r="D146">
        <f t="shared" si="16"/>
        <v>-1.0024742794041341</v>
      </c>
      <c r="E146">
        <f t="shared" si="17"/>
        <v>1.933399084434543</v>
      </c>
      <c r="F146">
        <v>845.42938350744225</v>
      </c>
      <c r="G146">
        <v>725.23110465154571</v>
      </c>
      <c r="H146">
        <f t="shared" si="18"/>
        <v>8454.2938350744225</v>
      </c>
      <c r="I146">
        <f t="shared" si="19"/>
        <v>7252.3110465154577</v>
      </c>
      <c r="J146">
        <f t="shared" si="20"/>
        <v>8.5295241864804172</v>
      </c>
      <c r="K146" s="1">
        <f t="shared" si="21"/>
        <v>0.31443041857096499</v>
      </c>
      <c r="L146" s="1">
        <f t="shared" si="22"/>
        <v>0.29527849865243011</v>
      </c>
    </row>
    <row r="147" spans="1:12" x14ac:dyDescent="0.25">
      <c r="A147">
        <v>9.9431895961670097E-2</v>
      </c>
      <c r="B147">
        <v>75.467439421734824</v>
      </c>
      <c r="C147" t="b">
        <f t="shared" si="15"/>
        <v>1</v>
      </c>
      <c r="D147">
        <f t="shared" si="16"/>
        <v>-1.0024742794041341</v>
      </c>
      <c r="E147">
        <f t="shared" si="17"/>
        <v>1.8777596148134936</v>
      </c>
      <c r="F147">
        <v>845.42938350744225</v>
      </c>
      <c r="G147">
        <v>638.02390785202522</v>
      </c>
      <c r="H147">
        <f t="shared" si="18"/>
        <v>8454.2938350744225</v>
      </c>
      <c r="I147">
        <f t="shared" si="19"/>
        <v>6380.2390785202524</v>
      </c>
      <c r="J147">
        <f t="shared" si="20"/>
        <v>7.5038705850755774</v>
      </c>
      <c r="K147" s="1">
        <f t="shared" si="21"/>
        <v>0.31443041857096499</v>
      </c>
      <c r="L147" s="1">
        <f t="shared" si="22"/>
        <v>0.19381475809293333</v>
      </c>
    </row>
    <row r="148" spans="1:12" x14ac:dyDescent="0.25">
      <c r="A148">
        <v>9.9431895961670097E-2</v>
      </c>
      <c r="B148">
        <v>44.096725550148768</v>
      </c>
      <c r="C148" t="b">
        <f t="shared" si="15"/>
        <v>1</v>
      </c>
      <c r="D148">
        <f t="shared" si="16"/>
        <v>-1.0024742794041341</v>
      </c>
      <c r="E148">
        <f t="shared" si="17"/>
        <v>1.6444063416605998</v>
      </c>
      <c r="F148">
        <v>845.42938350744225</v>
      </c>
      <c r="G148">
        <v>372.80667496559153</v>
      </c>
      <c r="H148">
        <f t="shared" si="18"/>
        <v>8454.2938350744225</v>
      </c>
      <c r="I148">
        <f t="shared" si="19"/>
        <v>3728.0667496559154</v>
      </c>
      <c r="J148">
        <f t="shared" si="20"/>
        <v>4.3846210271527122</v>
      </c>
      <c r="K148" s="1">
        <f t="shared" si="21"/>
        <v>0.31443041857096499</v>
      </c>
      <c r="L148" s="1">
        <f t="shared" si="22"/>
        <v>1.6011571100381695E-2</v>
      </c>
    </row>
    <row r="149" spans="1:12" x14ac:dyDescent="0.25">
      <c r="A149">
        <v>9.9431895961670097E-2</v>
      </c>
      <c r="B149">
        <v>49.787234594254656</v>
      </c>
      <c r="C149" t="b">
        <f t="shared" si="15"/>
        <v>1</v>
      </c>
      <c r="D149">
        <f t="shared" si="16"/>
        <v>-1.0024742794041341</v>
      </c>
      <c r="E149">
        <f t="shared" si="17"/>
        <v>1.6971180042869221</v>
      </c>
      <c r="F149">
        <v>845.42938350744225</v>
      </c>
      <c r="G149">
        <v>420.91591049561112</v>
      </c>
      <c r="H149">
        <f t="shared" si="18"/>
        <v>8454.2938350744225</v>
      </c>
      <c r="I149">
        <f t="shared" si="19"/>
        <v>4209.1591049561112</v>
      </c>
      <c r="J149">
        <f t="shared" si="20"/>
        <v>4.9504391303951909</v>
      </c>
      <c r="K149" s="1">
        <f t="shared" si="21"/>
        <v>0.31443041857096499</v>
      </c>
      <c r="L149" s="1">
        <f t="shared" si="22"/>
        <v>3.3650940717800601E-2</v>
      </c>
    </row>
    <row r="150" spans="1:12" x14ac:dyDescent="0.25">
      <c r="A150">
        <v>9.9431895961670097E-2</v>
      </c>
      <c r="B150">
        <v>35.086714019022224</v>
      </c>
      <c r="C150" t="b">
        <f t="shared" si="15"/>
        <v>1</v>
      </c>
      <c r="D150">
        <f t="shared" si="16"/>
        <v>-1.0024742794041341</v>
      </c>
      <c r="E150">
        <f t="shared" si="17"/>
        <v>1.545142697077486</v>
      </c>
      <c r="F150">
        <v>845.42938350744225</v>
      </c>
      <c r="G150">
        <v>296.63339002403893</v>
      </c>
      <c r="H150">
        <f t="shared" si="18"/>
        <v>8454.2938350744225</v>
      </c>
      <c r="I150">
        <f t="shared" si="19"/>
        <v>2966.3339002403891</v>
      </c>
      <c r="J150">
        <f t="shared" si="20"/>
        <v>3.4887384979762897</v>
      </c>
      <c r="K150" s="1">
        <f t="shared" si="21"/>
        <v>0.31443041857096499</v>
      </c>
      <c r="L150" s="1">
        <f t="shared" si="22"/>
        <v>1.3276346823592495E-3</v>
      </c>
    </row>
    <row r="151" spans="1:12" x14ac:dyDescent="0.25">
      <c r="A151">
        <v>9.9431895961670097E-2</v>
      </c>
      <c r="B151">
        <v>48.339025169910791</v>
      </c>
      <c r="C151" t="b">
        <f t="shared" si="15"/>
        <v>1</v>
      </c>
      <c r="D151">
        <f t="shared" si="16"/>
        <v>-1.0024742794041341</v>
      </c>
      <c r="E151">
        <f t="shared" si="17"/>
        <v>1.6842978879500472</v>
      </c>
      <c r="F151">
        <v>845.42938350744225</v>
      </c>
      <c r="G151">
        <v>408.67232248748417</v>
      </c>
      <c r="H151">
        <f t="shared" si="18"/>
        <v>8454.2938350744225</v>
      </c>
      <c r="I151">
        <f t="shared" si="19"/>
        <v>4086.7232248748414</v>
      </c>
      <c r="J151">
        <f t="shared" si="20"/>
        <v>4.8064409215831221</v>
      </c>
      <c r="K151" s="1">
        <f t="shared" si="21"/>
        <v>0.31443041857096499</v>
      </c>
      <c r="L151" s="1">
        <f t="shared" si="22"/>
        <v>2.8547425210689911E-2</v>
      </c>
    </row>
    <row r="152" spans="1:12" x14ac:dyDescent="0.25">
      <c r="A152">
        <v>0.10020533880903491</v>
      </c>
      <c r="B152" t="e">
        <v>#N/A</v>
      </c>
      <c r="C152" t="b">
        <f t="shared" si="15"/>
        <v>0</v>
      </c>
      <c r="D152">
        <f t="shared" si="16"/>
        <v>-0.99910913921192368</v>
      </c>
      <c r="E152" t="e">
        <f t="shared" si="17"/>
        <v>#N/A</v>
      </c>
      <c r="F152" t="e">
        <v>#N/A</v>
      </c>
      <c r="G152">
        <v>53.972758229284899</v>
      </c>
      <c r="H152" t="e">
        <f t="shared" si="18"/>
        <v>#N/A</v>
      </c>
      <c r="I152">
        <f t="shared" si="19"/>
        <v>539.72758229284898</v>
      </c>
      <c r="J152" t="e">
        <f t="shared" si="20"/>
        <v>#N/A</v>
      </c>
      <c r="K152" s="1">
        <f t="shared" si="21"/>
        <v>0.31254994651227286</v>
      </c>
      <c r="L152" s="1" t="str">
        <f t="shared" si="22"/>
        <v/>
      </c>
    </row>
    <row r="153" spans="1:12" x14ac:dyDescent="0.25">
      <c r="A153">
        <v>0.1009308692676249</v>
      </c>
      <c r="B153" t="e">
        <v>#N/A</v>
      </c>
      <c r="C153" t="b">
        <f t="shared" si="15"/>
        <v>0</v>
      </c>
      <c r="D153">
        <f t="shared" si="16"/>
        <v>-0.99597598636721718</v>
      </c>
      <c r="E153" t="e">
        <f t="shared" si="17"/>
        <v>#N/A</v>
      </c>
      <c r="F153" t="e">
        <v>#N/A</v>
      </c>
      <c r="G153" t="e">
        <v>#N/A</v>
      </c>
      <c r="H153" t="e">
        <f t="shared" si="18"/>
        <v>#N/A</v>
      </c>
      <c r="I153" t="e">
        <f t="shared" si="19"/>
        <v>#N/A</v>
      </c>
      <c r="J153" t="e">
        <f t="shared" si="20"/>
        <v>#N/A</v>
      </c>
      <c r="K153" s="1">
        <f t="shared" si="21"/>
        <v>0.31080604236558673</v>
      </c>
      <c r="L153" s="1" t="str">
        <f t="shared" si="22"/>
        <v/>
      </c>
    </row>
    <row r="154" spans="1:12" x14ac:dyDescent="0.25">
      <c r="A154">
        <v>0.10184804928131418</v>
      </c>
      <c r="B154">
        <v>12.820512820512819</v>
      </c>
      <c r="C154" t="b">
        <f t="shared" si="15"/>
        <v>1</v>
      </c>
      <c r="D154">
        <f t="shared" si="16"/>
        <v>-0.99204728472443682</v>
      </c>
      <c r="E154">
        <f t="shared" si="17"/>
        <v>1.1079053973095196</v>
      </c>
      <c r="F154">
        <v>70.2</v>
      </c>
      <c r="G154">
        <v>9</v>
      </c>
      <c r="H154">
        <f t="shared" si="18"/>
        <v>702</v>
      </c>
      <c r="I154">
        <f t="shared" si="19"/>
        <v>90</v>
      </c>
      <c r="J154">
        <f t="shared" si="20"/>
        <v>1.3057442215553099</v>
      </c>
      <c r="K154" s="1">
        <f t="shared" si="21"/>
        <v>0.30862880137857229</v>
      </c>
      <c r="L154" s="1">
        <f t="shared" si="22"/>
        <v>3.2552701841397774E-2</v>
      </c>
    </row>
    <row r="155" spans="1:12" x14ac:dyDescent="0.25">
      <c r="A155">
        <v>0.10860485839370812</v>
      </c>
      <c r="B155">
        <v>63</v>
      </c>
      <c r="C155" t="b">
        <f t="shared" si="15"/>
        <v>1</v>
      </c>
      <c r="D155">
        <f t="shared" si="16"/>
        <v>-0.96415074632743658</v>
      </c>
      <c r="E155">
        <f t="shared" si="17"/>
        <v>1.7993405494535817</v>
      </c>
      <c r="F155">
        <v>85.746031746031761</v>
      </c>
      <c r="G155">
        <v>54.019999999999996</v>
      </c>
      <c r="H155">
        <f t="shared" si="18"/>
        <v>857.46031746031758</v>
      </c>
      <c r="I155">
        <f t="shared" si="19"/>
        <v>540.20000000000005</v>
      </c>
      <c r="J155">
        <f t="shared" si="20"/>
        <v>6.8421060788036119</v>
      </c>
      <c r="K155" s="1">
        <f t="shared" si="21"/>
        <v>0.29347341205047883</v>
      </c>
      <c r="L155" s="1">
        <f t="shared" si="22"/>
        <v>0.11325014439694681</v>
      </c>
    </row>
    <row r="156" spans="1:12" x14ac:dyDescent="0.25">
      <c r="A156">
        <v>0.10992470910335386</v>
      </c>
      <c r="B156" t="e">
        <v>#N/A</v>
      </c>
      <c r="C156" t="b">
        <f t="shared" si="15"/>
        <v>0</v>
      </c>
      <c r="D156">
        <f t="shared" si="16"/>
        <v>-0.95890467499163468</v>
      </c>
      <c r="E156" t="e">
        <f t="shared" si="17"/>
        <v>#N/A</v>
      </c>
      <c r="F156" t="e">
        <v>#N/A</v>
      </c>
      <c r="G156" t="e">
        <v>#N/A</v>
      </c>
      <c r="H156" t="e">
        <f t="shared" si="18"/>
        <v>#N/A</v>
      </c>
      <c r="I156" t="e">
        <f t="shared" si="19"/>
        <v>#N/A</v>
      </c>
      <c r="J156" t="e">
        <f t="shared" si="20"/>
        <v>#N/A</v>
      </c>
      <c r="K156" s="1">
        <f t="shared" si="21"/>
        <v>0.29068331315475793</v>
      </c>
      <c r="L156" s="1" t="str">
        <f t="shared" si="22"/>
        <v/>
      </c>
    </row>
    <row r="157" spans="1:12" x14ac:dyDescent="0.25">
      <c r="A157">
        <v>0.1120807665982204</v>
      </c>
      <c r="B157">
        <v>32.75</v>
      </c>
      <c r="C157" t="b">
        <f t="shared" si="15"/>
        <v>1</v>
      </c>
      <c r="D157">
        <f t="shared" si="16"/>
        <v>-0.95046890727047606</v>
      </c>
      <c r="E157">
        <f t="shared" si="17"/>
        <v>1.5152113043278019</v>
      </c>
      <c r="F157">
        <v>224.22481133324436</v>
      </c>
      <c r="G157">
        <v>70.262809479676676</v>
      </c>
      <c r="H157">
        <f t="shared" si="18"/>
        <v>2242.2481133324436</v>
      </c>
      <c r="I157">
        <f t="shared" si="19"/>
        <v>702.62809479676673</v>
      </c>
      <c r="J157">
        <f t="shared" si="20"/>
        <v>3.670645106091718</v>
      </c>
      <c r="K157" s="1">
        <f t="shared" si="21"/>
        <v>0.28623675361798384</v>
      </c>
      <c r="L157" s="1">
        <f t="shared" si="22"/>
        <v>1.7026555019829708E-3</v>
      </c>
    </row>
    <row r="158" spans="1:12" x14ac:dyDescent="0.25">
      <c r="A158">
        <v>0.11666578915038872</v>
      </c>
      <c r="B158" t="e">
        <v>#N/A</v>
      </c>
      <c r="C158" t="b">
        <f t="shared" si="15"/>
        <v>0</v>
      </c>
      <c r="D158">
        <f t="shared" si="16"/>
        <v>-0.93305647695719141</v>
      </c>
      <c r="E158" t="e">
        <f t="shared" si="17"/>
        <v>#N/A</v>
      </c>
      <c r="F158" t="e">
        <v>#N/A</v>
      </c>
      <c r="G158" t="e">
        <v>#N/A</v>
      </c>
      <c r="H158" t="e">
        <f t="shared" si="18"/>
        <v>#N/A</v>
      </c>
      <c r="I158" t="e">
        <f t="shared" si="19"/>
        <v>#N/A</v>
      </c>
      <c r="J158" t="e">
        <f t="shared" si="20"/>
        <v>#N/A</v>
      </c>
      <c r="K158" s="1">
        <f t="shared" si="21"/>
        <v>0.27721470738606357</v>
      </c>
      <c r="L158" s="1" t="str">
        <f t="shared" si="22"/>
        <v/>
      </c>
    </row>
    <row r="159" spans="1:12" x14ac:dyDescent="0.25">
      <c r="A159">
        <v>0.11912279861680324</v>
      </c>
      <c r="B159" t="e">
        <v>#N/A</v>
      </c>
      <c r="C159" t="b">
        <f t="shared" si="15"/>
        <v>0</v>
      </c>
      <c r="D159">
        <f t="shared" si="16"/>
        <v>-0.9240051120191678</v>
      </c>
      <c r="E159" t="e">
        <f t="shared" si="17"/>
        <v>#N/A</v>
      </c>
      <c r="F159" t="e">
        <v>#N/A</v>
      </c>
      <c r="G159" t="e">
        <v>#N/A</v>
      </c>
      <c r="H159" t="e">
        <f t="shared" si="18"/>
        <v>#N/A</v>
      </c>
      <c r="I159" t="e">
        <f t="shared" si="19"/>
        <v>#N/A</v>
      </c>
      <c r="J159" t="e">
        <f t="shared" si="20"/>
        <v>#N/A</v>
      </c>
      <c r="K159" s="1">
        <f t="shared" si="21"/>
        <v>0.27260810314602313</v>
      </c>
      <c r="L159" s="1" t="str">
        <f t="shared" si="22"/>
        <v/>
      </c>
    </row>
    <row r="160" spans="1:12" x14ac:dyDescent="0.25">
      <c r="A160">
        <v>0.11953403957865641</v>
      </c>
      <c r="B160" t="e">
        <v>#N/A</v>
      </c>
      <c r="C160" t="b">
        <f t="shared" si="15"/>
        <v>0</v>
      </c>
      <c r="D160">
        <f t="shared" si="16"/>
        <v>-0.92250840353526709</v>
      </c>
      <c r="E160" t="e">
        <f t="shared" si="17"/>
        <v>#N/A</v>
      </c>
      <c r="F160" t="e">
        <v>#N/A</v>
      </c>
      <c r="G160" t="e">
        <v>#N/A</v>
      </c>
      <c r="H160" t="e">
        <f t="shared" si="18"/>
        <v>#N/A</v>
      </c>
      <c r="I160" t="e">
        <f t="shared" si="19"/>
        <v>#N/A</v>
      </c>
      <c r="J160" t="e">
        <f t="shared" si="20"/>
        <v>#N/A</v>
      </c>
      <c r="K160" s="1">
        <f t="shared" si="21"/>
        <v>0.27185185899914222</v>
      </c>
      <c r="L160" s="1" t="str">
        <f t="shared" si="22"/>
        <v/>
      </c>
    </row>
    <row r="161" spans="1:12" x14ac:dyDescent="0.25">
      <c r="A161">
        <v>0.11969823468796774</v>
      </c>
      <c r="B161">
        <v>31.240768094534722</v>
      </c>
      <c r="C161" t="b">
        <f t="shared" si="15"/>
        <v>1</v>
      </c>
      <c r="D161">
        <f t="shared" si="16"/>
        <v>-0.92191225453032966</v>
      </c>
      <c r="E161">
        <f t="shared" si="17"/>
        <v>1.494721703025917</v>
      </c>
      <c r="F161">
        <v>135.4</v>
      </c>
      <c r="G161">
        <v>42.300000000000011</v>
      </c>
      <c r="H161">
        <f t="shared" si="18"/>
        <v>1354</v>
      </c>
      <c r="I161">
        <f t="shared" si="19"/>
        <v>423.00000000000011</v>
      </c>
      <c r="J161">
        <f t="shared" si="20"/>
        <v>3.7394647912119918</v>
      </c>
      <c r="K161" s="1">
        <f t="shared" si="21"/>
        <v>0.27155107589515348</v>
      </c>
      <c r="L161" s="1">
        <f t="shared" si="22"/>
        <v>1.6692621762275156E-3</v>
      </c>
    </row>
    <row r="162" spans="1:12" x14ac:dyDescent="0.25">
      <c r="A162">
        <v>0.12087720739219712</v>
      </c>
      <c r="B162" t="e">
        <v>#N/A</v>
      </c>
      <c r="C162" t="b">
        <f t="shared" si="15"/>
        <v>0</v>
      </c>
      <c r="D162">
        <f t="shared" si="16"/>
        <v>-0.91765558199272834</v>
      </c>
      <c r="E162" t="e">
        <f t="shared" si="17"/>
        <v>#N/A</v>
      </c>
      <c r="F162" t="e">
        <v>#N/A</v>
      </c>
      <c r="G162" t="e">
        <v>#N/A</v>
      </c>
      <c r="H162" t="e">
        <f t="shared" si="18"/>
        <v>#N/A</v>
      </c>
      <c r="I162" t="e">
        <f t="shared" si="19"/>
        <v>#N/A</v>
      </c>
      <c r="J162" t="e">
        <f t="shared" si="20"/>
        <v>#N/A</v>
      </c>
      <c r="K162" s="1">
        <f t="shared" si="21"/>
        <v>0.26941058506689675</v>
      </c>
      <c r="L162" s="1" t="str">
        <f t="shared" si="22"/>
        <v/>
      </c>
    </row>
    <row r="163" spans="1:12" x14ac:dyDescent="0.25">
      <c r="A163">
        <v>0.12405296325143383</v>
      </c>
      <c r="B163">
        <v>57</v>
      </c>
      <c r="C163" t="b">
        <f t="shared" si="15"/>
        <v>1</v>
      </c>
      <c r="D163">
        <f t="shared" si="16"/>
        <v>-0.90639285728152852</v>
      </c>
      <c r="E163">
        <f t="shared" si="17"/>
        <v>1.7558748556724915</v>
      </c>
      <c r="F163">
        <v>96.692982456140342</v>
      </c>
      <c r="G163">
        <v>55.114999999999995</v>
      </c>
      <c r="H163">
        <f t="shared" si="18"/>
        <v>966.92982456140339</v>
      </c>
      <c r="I163">
        <f t="shared" si="19"/>
        <v>551.15</v>
      </c>
      <c r="J163">
        <f t="shared" si="20"/>
        <v>7.0710189053317283</v>
      </c>
      <c r="K163" s="1">
        <f t="shared" si="21"/>
        <v>0.26380785740014701</v>
      </c>
      <c r="L163" s="1">
        <f t="shared" si="22"/>
        <v>9.375362818988868E-2</v>
      </c>
    </row>
    <row r="164" spans="1:12" x14ac:dyDescent="0.25">
      <c r="A164">
        <v>0.12691307323750856</v>
      </c>
      <c r="B164">
        <v>19.019607843137255</v>
      </c>
      <c r="C164" t="b">
        <f t="shared" si="15"/>
        <v>1</v>
      </c>
      <c r="D164">
        <f t="shared" si="16"/>
        <v>-0.89649363919390279</v>
      </c>
      <c r="E164">
        <f t="shared" si="17"/>
        <v>1.2792015581683085</v>
      </c>
      <c r="F164">
        <v>831.02678571428578</v>
      </c>
      <c r="G164">
        <v>158.05803571428572</v>
      </c>
      <c r="H164">
        <f t="shared" si="18"/>
        <v>8310.2678571428587</v>
      </c>
      <c r="I164">
        <f t="shared" si="19"/>
        <v>1580.5803571428573</v>
      </c>
      <c r="J164">
        <f t="shared" si="20"/>
        <v>2.4138368831447705</v>
      </c>
      <c r="K164" s="1">
        <f t="shared" si="21"/>
        <v>0.25895623933227507</v>
      </c>
      <c r="L164" s="1">
        <f t="shared" si="22"/>
        <v>4.7279597271180059E-3</v>
      </c>
    </row>
    <row r="165" spans="1:12" x14ac:dyDescent="0.25">
      <c r="A165">
        <v>0.12991101984941822</v>
      </c>
      <c r="B165">
        <v>38</v>
      </c>
      <c r="C165" t="b">
        <f t="shared" si="15"/>
        <v>1</v>
      </c>
      <c r="D165">
        <f t="shared" si="16"/>
        <v>-0.88635400784302287</v>
      </c>
      <c r="E165">
        <f t="shared" si="17"/>
        <v>1.5797835966168101</v>
      </c>
      <c r="F165">
        <v>561.95229373800748</v>
      </c>
      <c r="G165">
        <v>211.08625501482635</v>
      </c>
      <c r="H165">
        <f t="shared" si="18"/>
        <v>5619.5229373800748</v>
      </c>
      <c r="I165">
        <f t="shared" si="19"/>
        <v>2110.8625501482634</v>
      </c>
      <c r="J165">
        <f t="shared" si="20"/>
        <v>4.9366187542778928</v>
      </c>
      <c r="K165" s="1">
        <f t="shared" si="21"/>
        <v>0.25405734095162347</v>
      </c>
      <c r="L165" s="1">
        <f t="shared" si="22"/>
        <v>1.5861553368175619E-2</v>
      </c>
    </row>
    <row r="166" spans="1:12" x14ac:dyDescent="0.25">
      <c r="A166">
        <v>0.12991101984941822</v>
      </c>
      <c r="B166">
        <v>27.9</v>
      </c>
      <c r="C166" t="b">
        <f t="shared" si="15"/>
        <v>1</v>
      </c>
      <c r="D166">
        <f t="shared" si="16"/>
        <v>-0.88635400784302287</v>
      </c>
      <c r="E166">
        <f t="shared" si="17"/>
        <v>1.4456042032735976</v>
      </c>
      <c r="F166">
        <v>561.95229373800748</v>
      </c>
      <c r="G166">
        <v>154.53449328449341</v>
      </c>
      <c r="H166">
        <f t="shared" si="18"/>
        <v>5619.5229373800748</v>
      </c>
      <c r="I166">
        <f t="shared" si="19"/>
        <v>1545.344932844934</v>
      </c>
      <c r="J166">
        <f t="shared" si="20"/>
        <v>3.6245174537987683</v>
      </c>
      <c r="K166" s="1">
        <f t="shared" si="21"/>
        <v>0.25405734095162347</v>
      </c>
      <c r="L166" s="1">
        <f t="shared" si="22"/>
        <v>6.2213624040355819E-4</v>
      </c>
    </row>
    <row r="167" spans="1:12" x14ac:dyDescent="0.25">
      <c r="A167">
        <v>0.14490075290896645</v>
      </c>
      <c r="B167" t="e">
        <v>#N/A</v>
      </c>
      <c r="C167" t="b">
        <f t="shared" si="15"/>
        <v>0</v>
      </c>
      <c r="D167">
        <f t="shared" si="16"/>
        <v>-0.83892935791488477</v>
      </c>
      <c r="E167" t="e">
        <f t="shared" si="17"/>
        <v>#N/A</v>
      </c>
      <c r="F167" t="e">
        <v>#N/A</v>
      </c>
      <c r="G167" t="e">
        <v>#N/A</v>
      </c>
      <c r="H167" t="e">
        <f t="shared" si="18"/>
        <v>#N/A</v>
      </c>
      <c r="I167" t="e">
        <f t="shared" si="19"/>
        <v>#N/A</v>
      </c>
      <c r="J167" t="e">
        <f t="shared" si="20"/>
        <v>#N/A</v>
      </c>
      <c r="K167" s="1">
        <f t="shared" si="21"/>
        <v>0.23208739599315364</v>
      </c>
      <c r="L167" s="1" t="str">
        <f t="shared" si="22"/>
        <v/>
      </c>
    </row>
    <row r="168" spans="1:12" x14ac:dyDescent="0.25">
      <c r="A168">
        <v>0.14525211042664843</v>
      </c>
      <c r="B168">
        <v>26</v>
      </c>
      <c r="C168" t="b">
        <f t="shared" si="15"/>
        <v>1</v>
      </c>
      <c r="D168">
        <f t="shared" si="16"/>
        <v>-0.83787754885164611</v>
      </c>
      <c r="E168">
        <f t="shared" si="17"/>
        <v>1.414973347970818</v>
      </c>
      <c r="F168">
        <v>569.0651752796349</v>
      </c>
      <c r="G168">
        <v>156.42639921681368</v>
      </c>
      <c r="H168">
        <f t="shared" si="18"/>
        <v>5690.6517527963488</v>
      </c>
      <c r="I168">
        <f t="shared" si="19"/>
        <v>1564.2639921681368</v>
      </c>
      <c r="J168">
        <f t="shared" si="20"/>
        <v>3.7765548710928591</v>
      </c>
      <c r="K168" s="1">
        <f t="shared" si="21"/>
        <v>0.23161763645139632</v>
      </c>
      <c r="L168" s="1">
        <f t="shared" si="22"/>
        <v>8.055585606051071E-4</v>
      </c>
    </row>
    <row r="169" spans="1:12" x14ac:dyDescent="0.25">
      <c r="A169">
        <v>0.15589322381930185</v>
      </c>
      <c r="B169" t="e">
        <v>#N/A</v>
      </c>
      <c r="C169" t="b">
        <f t="shared" si="15"/>
        <v>0</v>
      </c>
      <c r="D169">
        <f t="shared" si="16"/>
        <v>-0.8071727617953981</v>
      </c>
      <c r="E169" t="e">
        <f t="shared" si="17"/>
        <v>#N/A</v>
      </c>
      <c r="F169" t="e">
        <v>#N/A</v>
      </c>
      <c r="G169" t="e">
        <v>#N/A</v>
      </c>
      <c r="H169" t="e">
        <f t="shared" si="18"/>
        <v>#N/A</v>
      </c>
      <c r="I169" t="e">
        <f t="shared" si="19"/>
        <v>#N/A</v>
      </c>
      <c r="J169" t="e">
        <f t="shared" si="20"/>
        <v>#N/A</v>
      </c>
      <c r="K169" s="1">
        <f t="shared" si="21"/>
        <v>0.21823511754262903</v>
      </c>
      <c r="L169" s="1" t="str">
        <f t="shared" si="22"/>
        <v/>
      </c>
    </row>
    <row r="170" spans="1:12" x14ac:dyDescent="0.25">
      <c r="A170">
        <v>0.15620614080572978</v>
      </c>
      <c r="B170" t="e">
        <v>#N/A</v>
      </c>
      <c r="C170" t="b">
        <f t="shared" si="15"/>
        <v>0</v>
      </c>
      <c r="D170">
        <f t="shared" si="16"/>
        <v>-0.80630189705525501</v>
      </c>
      <c r="E170" t="e">
        <f t="shared" si="17"/>
        <v>#N/A</v>
      </c>
      <c r="F170" t="e">
        <v>#N/A</v>
      </c>
      <c r="G170" t="e">
        <v>#N/A</v>
      </c>
      <c r="H170" t="e">
        <f t="shared" si="18"/>
        <v>#N/A</v>
      </c>
      <c r="I170" t="e">
        <f t="shared" si="19"/>
        <v>#N/A</v>
      </c>
      <c r="J170" t="e">
        <f t="shared" si="20"/>
        <v>#N/A</v>
      </c>
      <c r="K170" s="1">
        <f t="shared" si="21"/>
        <v>0.21786483283743441</v>
      </c>
      <c r="L170" s="1" t="str">
        <f t="shared" si="22"/>
        <v/>
      </c>
    </row>
    <row r="171" spans="1:12" x14ac:dyDescent="0.25">
      <c r="A171">
        <v>0.15620614080572978</v>
      </c>
      <c r="B171" t="e">
        <v>#N/A</v>
      </c>
      <c r="C171" t="b">
        <f t="shared" si="15"/>
        <v>0</v>
      </c>
      <c r="D171">
        <f t="shared" si="16"/>
        <v>-0.80630189705525501</v>
      </c>
      <c r="E171" t="e">
        <f t="shared" si="17"/>
        <v>#N/A</v>
      </c>
      <c r="F171" t="e">
        <v>#N/A</v>
      </c>
      <c r="G171" t="e">
        <v>#N/A</v>
      </c>
      <c r="H171" t="e">
        <f t="shared" si="18"/>
        <v>#N/A</v>
      </c>
      <c r="I171" t="e">
        <f t="shared" si="19"/>
        <v>#N/A</v>
      </c>
      <c r="J171" t="e">
        <f t="shared" si="20"/>
        <v>#N/A</v>
      </c>
      <c r="K171" s="1">
        <f t="shared" si="21"/>
        <v>0.21786483283743441</v>
      </c>
      <c r="L171" s="1" t="str">
        <f t="shared" si="22"/>
        <v/>
      </c>
    </row>
    <row r="172" spans="1:12" x14ac:dyDescent="0.25">
      <c r="A172">
        <v>0.16047223037058772</v>
      </c>
      <c r="B172">
        <v>16</v>
      </c>
      <c r="C172" t="b">
        <f t="shared" si="15"/>
        <v>1</v>
      </c>
      <c r="D172">
        <f t="shared" si="16"/>
        <v>-0.79460011117352158</v>
      </c>
      <c r="E172">
        <f t="shared" si="17"/>
        <v>1.2041199826559248</v>
      </c>
      <c r="F172">
        <v>992.8978072513147</v>
      </c>
      <c r="G172">
        <v>157.59175900276952</v>
      </c>
      <c r="H172">
        <f t="shared" si="18"/>
        <v>9928.9780725131459</v>
      </c>
      <c r="I172">
        <f t="shared" si="19"/>
        <v>1575.9175900276953</v>
      </c>
      <c r="J172">
        <f t="shared" si="20"/>
        <v>2.5675556859294035</v>
      </c>
      <c r="K172" s="1">
        <f t="shared" si="21"/>
        <v>0.21293854738209017</v>
      </c>
      <c r="L172" s="1">
        <f t="shared" si="22"/>
        <v>2.8024897989258057E-3</v>
      </c>
    </row>
    <row r="173" spans="1:12" x14ac:dyDescent="0.25">
      <c r="A173">
        <v>0.1813158110882957</v>
      </c>
      <c r="B173" t="e">
        <v>#N/A</v>
      </c>
      <c r="C173" t="b">
        <f t="shared" si="15"/>
        <v>0</v>
      </c>
      <c r="D173">
        <f t="shared" si="16"/>
        <v>-0.7415643229370471</v>
      </c>
      <c r="E173" t="e">
        <f t="shared" si="17"/>
        <v>#N/A</v>
      </c>
      <c r="F173" t="e">
        <v>#N/A</v>
      </c>
      <c r="G173" t="e">
        <v>#N/A</v>
      </c>
      <c r="H173" t="e">
        <f t="shared" si="18"/>
        <v>#N/A</v>
      </c>
      <c r="I173" t="e">
        <f t="shared" si="19"/>
        <v>#N/A</v>
      </c>
      <c r="J173" t="e">
        <f t="shared" si="20"/>
        <v>#N/A</v>
      </c>
      <c r="K173" s="1">
        <f t="shared" si="21"/>
        <v>0.19174288969529019</v>
      </c>
      <c r="L173" s="1" t="str">
        <f t="shared" si="22"/>
        <v/>
      </c>
    </row>
    <row r="174" spans="1:12" x14ac:dyDescent="0.25">
      <c r="A174">
        <v>0.1998631074606434</v>
      </c>
      <c r="B174">
        <v>28.624535315985128</v>
      </c>
      <c r="C174" t="b">
        <f t="shared" si="15"/>
        <v>1</v>
      </c>
      <c r="D174">
        <f t="shared" si="16"/>
        <v>-0.69926736448587845</v>
      </c>
      <c r="E174">
        <f t="shared" si="17"/>
        <v>1.4567384451700738</v>
      </c>
      <c r="F174">
        <v>2126.7509025270761</v>
      </c>
      <c r="G174">
        <v>608.77256317689523</v>
      </c>
      <c r="H174">
        <f t="shared" si="18"/>
        <v>21267.50902527076</v>
      </c>
      <c r="I174">
        <f t="shared" si="19"/>
        <v>6087.7256317689526</v>
      </c>
      <c r="J174">
        <f t="shared" si="20"/>
        <v>5.7209885778697176</v>
      </c>
      <c r="K174" s="1">
        <f t="shared" si="21"/>
        <v>0.17613120022285544</v>
      </c>
      <c r="L174" s="1">
        <f t="shared" si="22"/>
        <v>1.2125126677032109E-2</v>
      </c>
    </row>
    <row r="175" spans="1:12" x14ac:dyDescent="0.25">
      <c r="A175">
        <v>0.1998631074606434</v>
      </c>
      <c r="B175">
        <v>28.671328671328673</v>
      </c>
      <c r="C175" t="b">
        <f t="shared" si="15"/>
        <v>1</v>
      </c>
      <c r="D175">
        <f t="shared" si="16"/>
        <v>-0.69926736448587845</v>
      </c>
      <c r="E175">
        <f t="shared" si="17"/>
        <v>1.4574478192546738</v>
      </c>
      <c r="F175">
        <v>208.77999999999997</v>
      </c>
      <c r="G175">
        <v>59.86</v>
      </c>
      <c r="H175">
        <f t="shared" si="18"/>
        <v>2087.7999999999997</v>
      </c>
      <c r="I175">
        <f t="shared" si="19"/>
        <v>598.6</v>
      </c>
      <c r="J175">
        <f t="shared" si="20"/>
        <v>5.7303408432771885</v>
      </c>
      <c r="K175" s="1">
        <f t="shared" si="21"/>
        <v>0.17613120022285544</v>
      </c>
      <c r="L175" s="1">
        <f t="shared" si="22"/>
        <v>1.2228397852577223E-2</v>
      </c>
    </row>
    <row r="176" spans="1:12" x14ac:dyDescent="0.25">
      <c r="A176">
        <v>0.20985626283367553</v>
      </c>
      <c r="B176" t="e">
        <v>#N/A</v>
      </c>
      <c r="C176" t="b">
        <f t="shared" si="15"/>
        <v>0</v>
      </c>
      <c r="D176">
        <f t="shared" si="16"/>
        <v>-0.67807806541594051</v>
      </c>
      <c r="E176" t="e">
        <f t="shared" si="17"/>
        <v>#N/A</v>
      </c>
      <c r="F176" t="e">
        <v>#N/A</v>
      </c>
      <c r="G176" t="e">
        <v>#N/A</v>
      </c>
      <c r="H176" t="e">
        <f t="shared" si="18"/>
        <v>#N/A</v>
      </c>
      <c r="I176" t="e">
        <f t="shared" si="19"/>
        <v>#N/A</v>
      </c>
      <c r="J176" t="e">
        <f t="shared" si="20"/>
        <v>#N/A</v>
      </c>
      <c r="K176" s="1">
        <f t="shared" si="21"/>
        <v>0.16872644518162516</v>
      </c>
      <c r="L176" s="1" t="str">
        <f t="shared" si="22"/>
        <v/>
      </c>
    </row>
    <row r="177" spans="1:12" x14ac:dyDescent="0.25">
      <c r="A177">
        <v>0.22384668035592062</v>
      </c>
      <c r="B177">
        <v>5</v>
      </c>
      <c r="C177" t="b">
        <f t="shared" si="15"/>
        <v>1</v>
      </c>
      <c r="D177">
        <f t="shared" si="16"/>
        <v>-0.65004934181569685</v>
      </c>
      <c r="E177">
        <f t="shared" si="17"/>
        <v>0.69897000433601886</v>
      </c>
      <c r="F177">
        <v>190.4</v>
      </c>
      <c r="G177">
        <v>8.8000000000000007</v>
      </c>
      <c r="H177">
        <f t="shared" si="18"/>
        <v>1904</v>
      </c>
      <c r="I177">
        <f t="shared" si="19"/>
        <v>88</v>
      </c>
      <c r="J177">
        <f t="shared" si="20"/>
        <v>1.1192334017796031</v>
      </c>
      <c r="K177" s="1">
        <f t="shared" si="21"/>
        <v>0.15934518430819233</v>
      </c>
      <c r="L177" s="1">
        <f t="shared" si="22"/>
        <v>1.195636933139255E-2</v>
      </c>
    </row>
    <row r="178" spans="1:12" x14ac:dyDescent="0.25">
      <c r="A178">
        <v>0.24982888432580425</v>
      </c>
      <c r="B178">
        <v>25.766871165644172</v>
      </c>
      <c r="C178" t="b">
        <f t="shared" si="15"/>
        <v>1</v>
      </c>
      <c r="D178">
        <f t="shared" si="16"/>
        <v>-0.6023573514778221</v>
      </c>
      <c r="E178">
        <f t="shared" si="17"/>
        <v>1.4110616859939427</v>
      </c>
      <c r="F178">
        <v>489</v>
      </c>
      <c r="G178">
        <v>126</v>
      </c>
      <c r="H178">
        <f t="shared" si="18"/>
        <v>4890</v>
      </c>
      <c r="I178">
        <f t="shared" si="19"/>
        <v>1260</v>
      </c>
      <c r="J178">
        <f t="shared" si="20"/>
        <v>6.4373086758796187</v>
      </c>
      <c r="K178" s="1">
        <f t="shared" si="21"/>
        <v>0.14442648335605202</v>
      </c>
      <c r="L178" s="1">
        <f t="shared" si="22"/>
        <v>1.2823802270437584E-2</v>
      </c>
    </row>
    <row r="179" spans="1:12" x14ac:dyDescent="0.25">
      <c r="A179">
        <v>0.31059807240505388</v>
      </c>
      <c r="B179">
        <v>17.49864187843303</v>
      </c>
      <c r="C179" t="b">
        <f t="shared" si="15"/>
        <v>1</v>
      </c>
      <c r="D179">
        <f t="shared" si="16"/>
        <v>-0.5078012438632431</v>
      </c>
      <c r="E179">
        <f t="shared" si="17"/>
        <v>1.2430043431096818</v>
      </c>
      <c r="F179">
        <v>2238.7837837837837</v>
      </c>
      <c r="G179">
        <v>391.75675675675677</v>
      </c>
      <c r="H179">
        <f t="shared" si="18"/>
        <v>22387.837837837837</v>
      </c>
      <c r="I179">
        <f t="shared" si="19"/>
        <v>3917.5675675675679</v>
      </c>
      <c r="J179">
        <f t="shared" si="20"/>
        <v>5.4350444371476501</v>
      </c>
      <c r="K179" s="1">
        <f t="shared" si="21"/>
        <v>0.11846999055190144</v>
      </c>
      <c r="L179" s="1">
        <f t="shared" si="22"/>
        <v>3.1941066601512821E-3</v>
      </c>
    </row>
    <row r="180" spans="1:12" x14ac:dyDescent="0.25">
      <c r="A180">
        <v>0.37973990417522241</v>
      </c>
      <c r="B180" t="e">
        <v>#N/A</v>
      </c>
      <c r="C180" t="b">
        <f t="shared" si="15"/>
        <v>0</v>
      </c>
      <c r="D180">
        <f t="shared" si="16"/>
        <v>-0.42051376353304959</v>
      </c>
      <c r="E180" t="e">
        <f t="shared" si="17"/>
        <v>#N/A</v>
      </c>
      <c r="F180" t="e">
        <v>#N/A</v>
      </c>
      <c r="G180" t="e">
        <v>#N/A</v>
      </c>
      <c r="H180" t="e">
        <f t="shared" si="18"/>
        <v>#N/A</v>
      </c>
      <c r="I180" t="e">
        <f t="shared" si="19"/>
        <v>#N/A</v>
      </c>
      <c r="J180" t="e">
        <f t="shared" si="20"/>
        <v>#N/A</v>
      </c>
      <c r="K180" s="1">
        <f t="shared" si="21"/>
        <v>9.8349387443661618E-2</v>
      </c>
      <c r="L180" s="1" t="str">
        <f t="shared" si="22"/>
        <v/>
      </c>
    </row>
    <row r="181" spans="1:12" x14ac:dyDescent="0.25">
      <c r="A181">
        <v>0.38573579739904179</v>
      </c>
      <c r="B181">
        <v>25.762711864406779</v>
      </c>
      <c r="C181" t="b">
        <f t="shared" si="15"/>
        <v>1</v>
      </c>
      <c r="D181">
        <f t="shared" si="16"/>
        <v>-0.41371005547810469</v>
      </c>
      <c r="E181">
        <f t="shared" si="17"/>
        <v>1.4109915763026284</v>
      </c>
      <c r="F181">
        <v>748.73096446700504</v>
      </c>
      <c r="G181">
        <v>192.89340101522842</v>
      </c>
      <c r="H181">
        <f t="shared" si="18"/>
        <v>7487.3096446700501</v>
      </c>
      <c r="I181">
        <f t="shared" si="19"/>
        <v>1928.9340101522844</v>
      </c>
      <c r="J181">
        <f t="shared" si="20"/>
        <v>9.9376002041787039</v>
      </c>
      <c r="K181" s="1">
        <f t="shared" si="21"/>
        <v>9.6921654826680359E-2</v>
      </c>
      <c r="L181" s="1">
        <f t="shared" si="22"/>
        <v>2.5826246100761618E-2</v>
      </c>
    </row>
    <row r="182" spans="1:12" x14ac:dyDescent="0.25">
      <c r="A182">
        <v>0.39173169062286106</v>
      </c>
      <c r="B182">
        <v>22.234273318872017</v>
      </c>
      <c r="C182" t="b">
        <f t="shared" si="15"/>
        <v>1</v>
      </c>
      <c r="D182">
        <f t="shared" si="16"/>
        <v>-0.40701129312940243</v>
      </c>
      <c r="E182">
        <f t="shared" si="17"/>
        <v>1.347022940002125</v>
      </c>
      <c r="F182">
        <v>761.19711042311667</v>
      </c>
      <c r="G182">
        <v>169.2466460268318</v>
      </c>
      <c r="H182">
        <f t="shared" si="18"/>
        <v>7611.9711042311665</v>
      </c>
      <c r="I182">
        <f t="shared" si="19"/>
        <v>1692.4664602683179</v>
      </c>
      <c r="J182">
        <f t="shared" si="20"/>
        <v>8.7098694769725071</v>
      </c>
      <c r="K182" s="1">
        <f t="shared" si="21"/>
        <v>9.5534749516434481E-2</v>
      </c>
      <c r="L182" s="1">
        <f t="shared" si="22"/>
        <v>1.6080264723030674E-2</v>
      </c>
    </row>
    <row r="183" spans="1:12" x14ac:dyDescent="0.25">
      <c r="A183">
        <v>0.52963723477070501</v>
      </c>
      <c r="B183">
        <v>49.064550539090504</v>
      </c>
      <c r="C183" t="b">
        <f t="shared" si="15"/>
        <v>1</v>
      </c>
      <c r="D183">
        <f t="shared" si="16"/>
        <v>-0.2760214905490706</v>
      </c>
      <c r="E183">
        <f t="shared" si="17"/>
        <v>1.6907678247991915</v>
      </c>
      <c r="F183">
        <v>376.64738633443443</v>
      </c>
      <c r="G183">
        <v>184.80034722222206</v>
      </c>
      <c r="H183">
        <f t="shared" si="18"/>
        <v>3766.4738633443444</v>
      </c>
      <c r="I183">
        <f t="shared" si="19"/>
        <v>1848.0034722222206</v>
      </c>
      <c r="J183">
        <f t="shared" si="20"/>
        <v>25.986412872791398</v>
      </c>
      <c r="K183" s="1">
        <f t="shared" si="21"/>
        <v>7.1874594177409823E-2</v>
      </c>
      <c r="L183" s="1">
        <f t="shared" si="22"/>
        <v>0.17536907607858113</v>
      </c>
    </row>
    <row r="184" spans="1:12" x14ac:dyDescent="0.25">
      <c r="A184">
        <v>0.52963723477070501</v>
      </c>
      <c r="B184">
        <v>41.761837302952522</v>
      </c>
      <c r="C184" t="b">
        <f t="shared" si="15"/>
        <v>1</v>
      </c>
      <c r="D184">
        <f t="shared" si="16"/>
        <v>-0.2760214905490706</v>
      </c>
      <c r="E184">
        <f t="shared" si="17"/>
        <v>1.620779597105825</v>
      </c>
      <c r="F184">
        <v>379.65663759333131</v>
      </c>
      <c r="G184">
        <v>158.55158730158709</v>
      </c>
      <c r="H184">
        <f t="shared" si="18"/>
        <v>3796.5663759333133</v>
      </c>
      <c r="I184">
        <f t="shared" si="19"/>
        <v>1585.5158730158707</v>
      </c>
      <c r="J184">
        <f t="shared" si="20"/>
        <v>22.11862402807985</v>
      </c>
      <c r="K184" s="1">
        <f t="shared" si="21"/>
        <v>7.1874594177409823E-2</v>
      </c>
      <c r="L184" s="1">
        <f t="shared" si="22"/>
        <v>0.11953876061494047</v>
      </c>
    </row>
    <row r="185" spans="1:12" x14ac:dyDescent="0.25">
      <c r="A185">
        <v>0.52963723477070501</v>
      </c>
      <c r="B185">
        <v>29.919695519194512</v>
      </c>
      <c r="C185" t="b">
        <f t="shared" si="15"/>
        <v>1</v>
      </c>
      <c r="D185">
        <f t="shared" si="16"/>
        <v>-0.2760214905490706</v>
      </c>
      <c r="E185">
        <f t="shared" si="17"/>
        <v>1.4759571695732221</v>
      </c>
      <c r="F185">
        <v>383.35314323889469</v>
      </c>
      <c r="G185">
        <v>114.69809322033889</v>
      </c>
      <c r="H185">
        <f t="shared" si="18"/>
        <v>3833.531432388947</v>
      </c>
      <c r="I185">
        <f t="shared" si="19"/>
        <v>1146.9809322033891</v>
      </c>
      <c r="J185">
        <f t="shared" si="20"/>
        <v>15.846584799967635</v>
      </c>
      <c r="K185" s="1">
        <f t="shared" si="21"/>
        <v>7.1874594177409823E-2</v>
      </c>
      <c r="L185" s="1">
        <f t="shared" si="22"/>
        <v>5.1675455817222715E-2</v>
      </c>
    </row>
    <row r="186" spans="1:12" x14ac:dyDescent="0.25">
      <c r="A186">
        <v>0.52963723477070501</v>
      </c>
      <c r="B186">
        <v>31.712965934482344</v>
      </c>
      <c r="C186" t="b">
        <f t="shared" si="15"/>
        <v>1</v>
      </c>
      <c r="D186">
        <f t="shared" si="16"/>
        <v>-0.2760214905490706</v>
      </c>
      <c r="E186">
        <f t="shared" si="17"/>
        <v>1.5012368610350877</v>
      </c>
      <c r="F186">
        <v>408.74448724789642</v>
      </c>
      <c r="G186">
        <v>129.62499999999991</v>
      </c>
      <c r="H186">
        <f t="shared" si="18"/>
        <v>4087.4448724789645</v>
      </c>
      <c r="I186">
        <f t="shared" si="19"/>
        <v>1296.2499999999991</v>
      </c>
      <c r="J186">
        <f t="shared" si="20"/>
        <v>16.796367583916798</v>
      </c>
      <c r="K186" s="1">
        <f t="shared" si="21"/>
        <v>7.1874594177409823E-2</v>
      </c>
      <c r="L186" s="1">
        <f t="shared" si="22"/>
        <v>6.0150046990272307E-2</v>
      </c>
    </row>
    <row r="187" spans="1:12" x14ac:dyDescent="0.25">
      <c r="A187">
        <v>0.57560574948665288</v>
      </c>
      <c r="B187">
        <v>8</v>
      </c>
      <c r="C187" t="b">
        <f t="shared" si="15"/>
        <v>1</v>
      </c>
      <c r="D187">
        <f t="shared" si="16"/>
        <v>-0.2398748767266477</v>
      </c>
      <c r="E187">
        <f t="shared" si="17"/>
        <v>0.90308998699194354</v>
      </c>
      <c r="F187">
        <v>52.980269730269725</v>
      </c>
      <c r="G187">
        <v>4.2078296703296703</v>
      </c>
      <c r="H187">
        <f t="shared" si="18"/>
        <v>529.8026973026972</v>
      </c>
      <c r="I187">
        <f t="shared" si="19"/>
        <v>42.078296703296701</v>
      </c>
      <c r="J187">
        <f t="shared" si="20"/>
        <v>4.6048459958932231</v>
      </c>
      <c r="K187" s="1">
        <f t="shared" si="21"/>
        <v>6.6392691465464115E-2</v>
      </c>
      <c r="L187" s="1">
        <f t="shared" si="22"/>
        <v>1.8515884555405317E-4</v>
      </c>
    </row>
    <row r="188" spans="1:12" x14ac:dyDescent="0.25">
      <c r="A188">
        <v>0.63956194387405885</v>
      </c>
      <c r="B188">
        <v>17.634854771784234</v>
      </c>
      <c r="C188" t="b">
        <f t="shared" si="15"/>
        <v>1</v>
      </c>
      <c r="D188">
        <f t="shared" si="16"/>
        <v>-0.19411738616597252</v>
      </c>
      <c r="E188">
        <f t="shared" si="17"/>
        <v>1.2463718874754433</v>
      </c>
      <c r="F188">
        <v>1125.9520000000002</v>
      </c>
      <c r="G188">
        <v>198.56000000000006</v>
      </c>
      <c r="H188">
        <f t="shared" si="18"/>
        <v>11259.520000000002</v>
      </c>
      <c r="I188">
        <f t="shared" si="19"/>
        <v>1985.6000000000006</v>
      </c>
      <c r="J188">
        <f t="shared" si="20"/>
        <v>11.278581997779046</v>
      </c>
      <c r="K188" s="1">
        <f t="shared" si="21"/>
        <v>6.0022928368706263E-2</v>
      </c>
      <c r="L188" s="1">
        <f t="shared" si="22"/>
        <v>1.35316497169601E-2</v>
      </c>
    </row>
    <row r="189" spans="1:12" x14ac:dyDescent="0.25">
      <c r="A189">
        <v>0.63956194387405885</v>
      </c>
      <c r="B189">
        <v>52.489626556016603</v>
      </c>
      <c r="C189" t="b">
        <f t="shared" si="15"/>
        <v>1</v>
      </c>
      <c r="D189">
        <f t="shared" si="16"/>
        <v>-0.19411738616597252</v>
      </c>
      <c r="E189">
        <f t="shared" si="17"/>
        <v>1.7200734829369684</v>
      </c>
      <c r="F189">
        <v>1125.9520000000002</v>
      </c>
      <c r="G189">
        <v>591.00800000000015</v>
      </c>
      <c r="H189">
        <f t="shared" si="18"/>
        <v>11259.520000000002</v>
      </c>
      <c r="I189">
        <f t="shared" si="19"/>
        <v>5910.0800000000017</v>
      </c>
      <c r="J189">
        <f t="shared" si="20"/>
        <v>33.570367593389399</v>
      </c>
      <c r="K189" s="1">
        <f t="shared" si="21"/>
        <v>6.0022928368706263E-2</v>
      </c>
      <c r="L189" s="1">
        <f t="shared" si="22"/>
        <v>0.21610721963152463</v>
      </c>
    </row>
    <row r="190" spans="1:12" x14ac:dyDescent="0.25">
      <c r="A190">
        <v>0.63956194387405885</v>
      </c>
      <c r="B190">
        <v>50.829875518672196</v>
      </c>
      <c r="C190" t="b">
        <f t="shared" si="15"/>
        <v>1</v>
      </c>
      <c r="D190">
        <f t="shared" si="16"/>
        <v>-0.19411738616597252</v>
      </c>
      <c r="E190">
        <f t="shared" si="17"/>
        <v>1.7061190461256828</v>
      </c>
      <c r="F190">
        <v>1125.9520000000002</v>
      </c>
      <c r="G190">
        <v>572.32000000000005</v>
      </c>
      <c r="H190">
        <f t="shared" si="18"/>
        <v>11259.520000000002</v>
      </c>
      <c r="I190">
        <f t="shared" si="19"/>
        <v>5723.2000000000007</v>
      </c>
      <c r="J190">
        <f t="shared" si="20"/>
        <v>32.508853993598422</v>
      </c>
      <c r="K190" s="1">
        <f t="shared" si="21"/>
        <v>6.0022928368706263E-2</v>
      </c>
      <c r="L190" s="1">
        <f t="shared" si="22"/>
        <v>0.20095121690937559</v>
      </c>
    </row>
    <row r="191" spans="1:12" x14ac:dyDescent="0.25">
      <c r="A191">
        <v>0.66954140999315537</v>
      </c>
      <c r="B191">
        <v>15</v>
      </c>
      <c r="C191" t="b">
        <f t="shared" si="15"/>
        <v>1</v>
      </c>
      <c r="D191">
        <f t="shared" si="16"/>
        <v>-0.17422255744903326</v>
      </c>
      <c r="E191">
        <f t="shared" si="17"/>
        <v>1.1760912590556813</v>
      </c>
      <c r="F191">
        <v>1077</v>
      </c>
      <c r="G191">
        <v>159</v>
      </c>
      <c r="H191">
        <f t="shared" si="18"/>
        <v>10770</v>
      </c>
      <c r="I191">
        <f t="shared" si="19"/>
        <v>1590</v>
      </c>
      <c r="J191">
        <f t="shared" si="20"/>
        <v>10.043121149897331</v>
      </c>
      <c r="K191" s="1">
        <f t="shared" si="21"/>
        <v>5.7439627983695618E-2</v>
      </c>
      <c r="L191" s="1">
        <f t="shared" si="22"/>
        <v>8.5674224677966624E-3</v>
      </c>
    </row>
    <row r="192" spans="1:12" x14ac:dyDescent="0.25">
      <c r="A192">
        <v>0.75386961586032164</v>
      </c>
      <c r="B192">
        <v>47</v>
      </c>
      <c r="C192" t="b">
        <f t="shared" si="15"/>
        <v>1</v>
      </c>
      <c r="D192">
        <f t="shared" si="16"/>
        <v>-0.12270376024276451</v>
      </c>
      <c r="E192">
        <f t="shared" si="17"/>
        <v>1.6720978579357175</v>
      </c>
      <c r="F192">
        <v>343.85964912280701</v>
      </c>
      <c r="G192">
        <v>163.15789473684211</v>
      </c>
      <c r="H192">
        <f t="shared" si="18"/>
        <v>3438.5964912280701</v>
      </c>
      <c r="I192">
        <f t="shared" si="19"/>
        <v>1631.578947368421</v>
      </c>
      <c r="J192">
        <f t="shared" si="20"/>
        <v>35.43187194543512</v>
      </c>
      <c r="K192" s="1">
        <f t="shared" si="21"/>
        <v>5.123658774451989E-2</v>
      </c>
      <c r="L192" s="1">
        <f t="shared" si="22"/>
        <v>0.17536279544385316</v>
      </c>
    </row>
    <row r="193" spans="1:12" x14ac:dyDescent="0.25">
      <c r="A193">
        <v>0.7794661190965092</v>
      </c>
      <c r="B193">
        <v>17.676767676767678</v>
      </c>
      <c r="C193" t="b">
        <f t="shared" si="15"/>
        <v>1</v>
      </c>
      <c r="D193">
        <f t="shared" si="16"/>
        <v>-0.1082027574593793</v>
      </c>
      <c r="E193">
        <f t="shared" si="17"/>
        <v>1.2474028540887445</v>
      </c>
      <c r="F193">
        <v>198</v>
      </c>
      <c r="G193">
        <v>35</v>
      </c>
      <c r="H193">
        <f t="shared" si="18"/>
        <v>1980</v>
      </c>
      <c r="I193">
        <f t="shared" si="19"/>
        <v>350</v>
      </c>
      <c r="J193">
        <f t="shared" si="20"/>
        <v>13.778441499180719</v>
      </c>
      <c r="K193" s="1">
        <f t="shared" si="21"/>
        <v>4.9610339089214084E-2</v>
      </c>
      <c r="L193" s="1">
        <f t="shared" si="22"/>
        <v>1.6168988525474593E-2</v>
      </c>
    </row>
    <row r="194" spans="1:12" x14ac:dyDescent="0.25">
      <c r="A194">
        <v>0.99931553730321698</v>
      </c>
      <c r="B194">
        <v>47.048473684702671</v>
      </c>
      <c r="C194" t="b">
        <f t="shared" si="15"/>
        <v>1</v>
      </c>
      <c r="D194">
        <f t="shared" si="16"/>
        <v>-2.9736014985966985E-4</v>
      </c>
      <c r="E194">
        <f t="shared" si="17"/>
        <v>1.6725455388990174</v>
      </c>
      <c r="F194">
        <v>2485.7681335295842</v>
      </c>
      <c r="G194">
        <v>1169.5159661663915</v>
      </c>
      <c r="H194">
        <f t="shared" si="18"/>
        <v>24857.681335295842</v>
      </c>
      <c r="I194">
        <f t="shared" si="19"/>
        <v>11695.159661663916</v>
      </c>
      <c r="J194">
        <f t="shared" si="20"/>
        <v>47.016270759524915</v>
      </c>
      <c r="K194" s="1">
        <f t="shared" si="21"/>
        <v>3.8982554699481975E-2</v>
      </c>
      <c r="L194" s="1">
        <f t="shared" si="22"/>
        <v>0.18619413319809286</v>
      </c>
    </row>
    <row r="195" spans="1:12" x14ac:dyDescent="0.25">
      <c r="A195">
        <v>1.2291581108829568</v>
      </c>
      <c r="B195">
        <v>14</v>
      </c>
      <c r="C195" t="b">
        <f t="shared" ref="C195:C204" si="23">ISNUMBER(A195*B195)</f>
        <v>1</v>
      </c>
      <c r="D195">
        <f t="shared" ref="D195:D204" si="24">LOG10(A195)</f>
        <v>8.9607751289538226E-2</v>
      </c>
      <c r="E195">
        <f t="shared" ref="E195:E204" si="25">LOG10(B195)</f>
        <v>1.146128035678238</v>
      </c>
      <c r="F195">
        <v>1983</v>
      </c>
      <c r="G195">
        <v>285</v>
      </c>
      <c r="H195">
        <f t="shared" ref="H195:H204" si="26">IF(F195&lt;0,0,F195*10000/1000)</f>
        <v>19830</v>
      </c>
      <c r="I195">
        <f t="shared" ref="I195:I204" si="27">IF(G195&lt;0,0,G195*10000/1000)</f>
        <v>2850</v>
      </c>
      <c r="J195">
        <f t="shared" ref="J195:J204" si="28">A195*B195</f>
        <v>17.208213552361396</v>
      </c>
      <c r="K195" s="1">
        <f t="shared" ref="K195:K204" si="29">1-(1+$N$1/($P$1*A195))^(-$P$1)</f>
        <v>3.1849145148527547E-2</v>
      </c>
      <c r="L195" s="1">
        <f t="shared" ref="L195:L204" si="30">IFERROR((B195/100-K195)^2,"")</f>
        <v>1.1696607405104266E-2</v>
      </c>
    </row>
    <row r="196" spans="1:12" x14ac:dyDescent="0.25">
      <c r="A196">
        <v>1.6288843258042436</v>
      </c>
      <c r="B196">
        <v>6</v>
      </c>
      <c r="C196" t="b">
        <f t="shared" si="23"/>
        <v>1</v>
      </c>
      <c r="D196">
        <f t="shared" si="24"/>
        <v>0.21189024425409811</v>
      </c>
      <c r="E196">
        <f t="shared" si="25"/>
        <v>0.77815125038364363</v>
      </c>
      <c r="F196">
        <v>830</v>
      </c>
      <c r="G196">
        <v>50</v>
      </c>
      <c r="H196">
        <f t="shared" si="26"/>
        <v>8300</v>
      </c>
      <c r="I196">
        <f t="shared" si="27"/>
        <v>500</v>
      </c>
      <c r="J196">
        <f t="shared" si="28"/>
        <v>9.7733059548254619</v>
      </c>
      <c r="K196" s="1">
        <f t="shared" si="29"/>
        <v>2.4160082930738569E-2</v>
      </c>
      <c r="L196" s="1">
        <f t="shared" si="30"/>
        <v>1.2844996555315367E-3</v>
      </c>
    </row>
    <row r="197" spans="1:12" x14ac:dyDescent="0.25">
      <c r="A197">
        <v>1.6988364134154688</v>
      </c>
      <c r="B197">
        <v>3</v>
      </c>
      <c r="C197" t="b">
        <f t="shared" si="23"/>
        <v>1</v>
      </c>
      <c r="D197">
        <f t="shared" si="24"/>
        <v>0.23015156122841424</v>
      </c>
      <c r="E197">
        <f t="shared" si="25"/>
        <v>0.47712125471966244</v>
      </c>
      <c r="F197">
        <v>1707</v>
      </c>
      <c r="G197">
        <v>56</v>
      </c>
      <c r="H197">
        <f t="shared" si="26"/>
        <v>17070</v>
      </c>
      <c r="I197">
        <f t="shared" si="27"/>
        <v>560</v>
      </c>
      <c r="J197">
        <f t="shared" si="28"/>
        <v>5.0965092402464061</v>
      </c>
      <c r="K197" s="1">
        <f t="shared" si="29"/>
        <v>2.318071152697887E-2</v>
      </c>
      <c r="L197" s="1">
        <f t="shared" si="30"/>
        <v>4.6502695278278842E-5</v>
      </c>
    </row>
    <row r="198" spans="1:12" x14ac:dyDescent="0.25">
      <c r="A198">
        <v>1.7987679671457906</v>
      </c>
      <c r="B198" t="e">
        <v>#N/A</v>
      </c>
      <c r="C198" t="b">
        <f t="shared" si="23"/>
        <v>0</v>
      </c>
      <c r="D198">
        <f t="shared" si="24"/>
        <v>0.25497514495344642</v>
      </c>
      <c r="E198" t="e">
        <f t="shared" si="25"/>
        <v>#N/A</v>
      </c>
      <c r="F198" t="e">
        <v>#N/A</v>
      </c>
      <c r="G198" t="e">
        <v>#N/A</v>
      </c>
      <c r="H198" t="e">
        <f t="shared" si="26"/>
        <v>#N/A</v>
      </c>
      <c r="I198" t="e">
        <f t="shared" si="27"/>
        <v>#N/A</v>
      </c>
      <c r="J198" t="e">
        <f t="shared" si="28"/>
        <v>#N/A</v>
      </c>
      <c r="K198" s="1">
        <f t="shared" si="29"/>
        <v>2.1911801636815165E-2</v>
      </c>
      <c r="L198" s="1" t="str">
        <f t="shared" si="30"/>
        <v/>
      </c>
    </row>
    <row r="199" spans="1:12" x14ac:dyDescent="0.25">
      <c r="A199">
        <v>1.8087611225188227</v>
      </c>
      <c r="B199">
        <v>4</v>
      </c>
      <c r="C199" t="b">
        <f t="shared" si="23"/>
        <v>1</v>
      </c>
      <c r="D199">
        <f t="shared" si="24"/>
        <v>0.25738121471932485</v>
      </c>
      <c r="E199">
        <f t="shared" si="25"/>
        <v>0.6020599913279624</v>
      </c>
      <c r="F199">
        <v>2267</v>
      </c>
      <c r="G199">
        <v>93</v>
      </c>
      <c r="H199">
        <f t="shared" si="26"/>
        <v>22670</v>
      </c>
      <c r="I199">
        <f t="shared" si="27"/>
        <v>930</v>
      </c>
      <c r="J199">
        <f t="shared" si="28"/>
        <v>7.2350444900752908</v>
      </c>
      <c r="K199" s="1">
        <f t="shared" si="29"/>
        <v>2.1792509374827795E-2</v>
      </c>
      <c r="L199" s="1">
        <f t="shared" si="30"/>
        <v>3.3151271486573373E-4</v>
      </c>
    </row>
    <row r="200" spans="1:12" x14ac:dyDescent="0.25">
      <c r="A200">
        <v>3.6959880887175669</v>
      </c>
      <c r="B200" t="e">
        <v>#N/A</v>
      </c>
      <c r="C200" t="b">
        <f t="shared" si="23"/>
        <v>0</v>
      </c>
      <c r="D200">
        <f t="shared" si="24"/>
        <v>0.56773056292345636</v>
      </c>
      <c r="E200" t="e">
        <f t="shared" si="25"/>
        <v>#N/A</v>
      </c>
      <c r="F200" t="e">
        <v>#N/A</v>
      </c>
      <c r="G200" t="e">
        <v>#N/A</v>
      </c>
      <c r="H200" t="e">
        <f t="shared" si="26"/>
        <v>#N/A</v>
      </c>
      <c r="I200" t="e">
        <f t="shared" si="27"/>
        <v>#N/A</v>
      </c>
      <c r="J200" t="e">
        <f t="shared" si="28"/>
        <v>#N/A</v>
      </c>
      <c r="K200" s="1">
        <f t="shared" si="29"/>
        <v>1.0744927664169235E-2</v>
      </c>
      <c r="L200" s="1" t="str">
        <f t="shared" si="30"/>
        <v/>
      </c>
    </row>
    <row r="201" spans="1:12" x14ac:dyDescent="0.25">
      <c r="A201" t="e">
        <v>#N/A</v>
      </c>
      <c r="B201">
        <v>17.82</v>
      </c>
      <c r="C201" t="b">
        <f t="shared" si="23"/>
        <v>0</v>
      </c>
      <c r="D201" t="e">
        <f t="shared" si="24"/>
        <v>#N/A</v>
      </c>
      <c r="E201">
        <f t="shared" si="25"/>
        <v>1.2509076997008559</v>
      </c>
      <c r="F201">
        <v>174.37168610816542</v>
      </c>
      <c r="G201">
        <v>31.081124072110285</v>
      </c>
      <c r="H201">
        <f t="shared" si="26"/>
        <v>1743.7168610816543</v>
      </c>
      <c r="I201">
        <f t="shared" si="27"/>
        <v>310.81124072110288</v>
      </c>
      <c r="J201" t="e">
        <f t="shared" si="28"/>
        <v>#N/A</v>
      </c>
      <c r="K201" s="1" t="e">
        <f t="shared" si="29"/>
        <v>#N/A</v>
      </c>
      <c r="L201" s="1" t="str">
        <f t="shared" si="30"/>
        <v/>
      </c>
    </row>
    <row r="202" spans="1:12" x14ac:dyDescent="0.25">
      <c r="A202" t="e">
        <v>#N/A</v>
      </c>
      <c r="B202">
        <v>41.674346272464334</v>
      </c>
      <c r="C202" t="b">
        <f t="shared" si="23"/>
        <v>0</v>
      </c>
      <c r="D202" t="e">
        <f t="shared" si="24"/>
        <v>#N/A</v>
      </c>
      <c r="E202">
        <f t="shared" si="25"/>
        <v>1.619868795962834</v>
      </c>
      <c r="F202">
        <v>640.10081889441449</v>
      </c>
      <c r="G202">
        <v>260.4223399535403</v>
      </c>
      <c r="H202">
        <f t="shared" si="26"/>
        <v>6401.0081889441453</v>
      </c>
      <c r="I202">
        <f t="shared" si="27"/>
        <v>2604.2233995354031</v>
      </c>
      <c r="J202" t="e">
        <f t="shared" si="28"/>
        <v>#N/A</v>
      </c>
      <c r="K202" s="1" t="e">
        <f t="shared" si="29"/>
        <v>#N/A</v>
      </c>
      <c r="L202" s="1" t="str">
        <f t="shared" si="30"/>
        <v/>
      </c>
    </row>
    <row r="203" spans="1:12" x14ac:dyDescent="0.25">
      <c r="A203" t="e">
        <v>#N/A</v>
      </c>
      <c r="B203">
        <v>50</v>
      </c>
      <c r="C203" t="b">
        <f t="shared" si="23"/>
        <v>0</v>
      </c>
      <c r="D203" t="e">
        <f t="shared" si="24"/>
        <v>#N/A</v>
      </c>
      <c r="E203">
        <f t="shared" si="25"/>
        <v>1.6989700043360187</v>
      </c>
      <c r="F203">
        <v>66.803076923076929</v>
      </c>
      <c r="G203">
        <v>33.695384615384619</v>
      </c>
      <c r="H203">
        <f t="shared" si="26"/>
        <v>668.03076923076924</v>
      </c>
      <c r="I203">
        <f t="shared" si="27"/>
        <v>336.9538461538462</v>
      </c>
      <c r="J203" t="e">
        <f t="shared" si="28"/>
        <v>#N/A</v>
      </c>
      <c r="K203" s="1" t="e">
        <f t="shared" si="29"/>
        <v>#N/A</v>
      </c>
      <c r="L203" s="1" t="str">
        <f t="shared" si="30"/>
        <v/>
      </c>
    </row>
    <row r="204" spans="1:12" x14ac:dyDescent="0.25">
      <c r="A204" t="e">
        <v>#N/A</v>
      </c>
      <c r="B204" t="e">
        <v>#N/A</v>
      </c>
      <c r="C204" t="b">
        <f t="shared" si="23"/>
        <v>0</v>
      </c>
      <c r="D204" t="e">
        <f t="shared" si="24"/>
        <v>#N/A</v>
      </c>
      <c r="E204" t="e">
        <f t="shared" si="25"/>
        <v>#N/A</v>
      </c>
      <c r="F204" t="e">
        <v>#N/A</v>
      </c>
      <c r="G204" t="e">
        <v>#N/A</v>
      </c>
      <c r="H204" t="e">
        <f t="shared" si="26"/>
        <v>#N/A</v>
      </c>
      <c r="I204" t="e">
        <f t="shared" si="27"/>
        <v>#N/A</v>
      </c>
      <c r="J204" t="e">
        <f t="shared" si="28"/>
        <v>#N/A</v>
      </c>
      <c r="K204" s="1" t="e">
        <f t="shared" si="29"/>
        <v>#N/A</v>
      </c>
      <c r="L204" s="1" t="str">
        <f t="shared" si="30"/>
        <v/>
      </c>
    </row>
    <row r="207" spans="1:12" x14ac:dyDescent="0.25">
      <c r="B207">
        <v>120</v>
      </c>
      <c r="C207">
        <f>COUNTIF(C2:C204,TRUE())</f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Wiegman, Adrian - REE-ARS</dc:creator>
  <cp:lastModifiedBy>Wiegman, Adrian - REE-ARS</cp:lastModifiedBy>
  <dcterms:created xsi:type="dcterms:W3CDTF">2024-07-10T13:42:41Z</dcterms:created>
  <dcterms:modified xsi:type="dcterms:W3CDTF">2024-08-26T05:45:32Z</dcterms:modified>
</cp:coreProperties>
</file>