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drian.Wiegman\Documents\GitHub\Wiegman_USDA_ARS\MEP\data\"/>
    </mc:Choice>
  </mc:AlternateContent>
  <xr:revisionPtr revIDLastSave="0" documentId="13_ncr:1_{2EF01E5E-7810-4C33-9D5F-C2C6D7CA75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gPourPoints_Ident_MEP_SUB_Ex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" i="1" l="1"/>
  <c r="AO4" i="1"/>
  <c r="AQ4" i="1" s="1"/>
  <c r="AO5" i="1"/>
  <c r="AQ5" i="1" s="1"/>
  <c r="AO6" i="1"/>
  <c r="AQ6" i="1" s="1"/>
  <c r="AO7" i="1"/>
  <c r="AQ7" i="1" s="1"/>
  <c r="AO8" i="1"/>
  <c r="AQ8" i="1" s="1"/>
  <c r="AO9" i="1"/>
  <c r="AQ9" i="1" s="1"/>
  <c r="AO10" i="1"/>
  <c r="AQ10" i="1" s="1"/>
  <c r="AO11" i="1"/>
  <c r="AP11" i="1" s="1"/>
  <c r="AO12" i="1"/>
  <c r="AP12" i="1" s="1"/>
  <c r="AO13" i="1"/>
  <c r="AP13" i="1" s="1"/>
  <c r="AO14" i="1"/>
  <c r="AP14" i="1" s="1"/>
  <c r="AO15" i="1"/>
  <c r="AQ15" i="1" s="1"/>
  <c r="AO16" i="1"/>
  <c r="AP16" i="1" s="1"/>
  <c r="AO17" i="1"/>
  <c r="AP17" i="1" s="1"/>
  <c r="AO18" i="1"/>
  <c r="AQ18" i="1" s="1"/>
  <c r="AO19" i="1"/>
  <c r="AP19" i="1" s="1"/>
  <c r="AO20" i="1"/>
  <c r="AQ20" i="1" s="1"/>
  <c r="AO21" i="1"/>
  <c r="AQ21" i="1" s="1"/>
  <c r="AO22" i="1"/>
  <c r="AQ22" i="1" s="1"/>
  <c r="AO23" i="1"/>
  <c r="AQ23" i="1" s="1"/>
  <c r="AO24" i="1"/>
  <c r="AP24" i="1" s="1"/>
  <c r="AO25" i="1"/>
  <c r="AQ25" i="1" s="1"/>
  <c r="AO26" i="1"/>
  <c r="AQ26" i="1" s="1"/>
  <c r="AO27" i="1"/>
  <c r="AP27" i="1" s="1"/>
  <c r="AO28" i="1"/>
  <c r="AP28" i="1" s="1"/>
  <c r="AO29" i="1"/>
  <c r="AP29" i="1" s="1"/>
  <c r="AO30" i="1"/>
  <c r="AP30" i="1" s="1"/>
  <c r="AO31" i="1"/>
  <c r="AQ31" i="1" s="1"/>
  <c r="AO32" i="1"/>
  <c r="AP32" i="1" s="1"/>
  <c r="AO33" i="1"/>
  <c r="AP33" i="1" s="1"/>
  <c r="AO34" i="1"/>
  <c r="AQ34" i="1" s="1"/>
  <c r="AO35" i="1"/>
  <c r="AP35" i="1" s="1"/>
  <c r="AO36" i="1"/>
  <c r="AQ36" i="1" s="1"/>
  <c r="AO37" i="1"/>
  <c r="AQ37" i="1" s="1"/>
  <c r="AO38" i="1"/>
  <c r="AQ38" i="1" s="1"/>
  <c r="AO39" i="1"/>
  <c r="AQ39" i="1" s="1"/>
  <c r="AO40" i="1"/>
  <c r="AP40" i="1" s="1"/>
  <c r="AO41" i="1"/>
  <c r="AQ41" i="1" s="1"/>
  <c r="AO42" i="1"/>
  <c r="AQ42" i="1" s="1"/>
  <c r="AO43" i="1"/>
  <c r="AP43" i="1" s="1"/>
  <c r="AO44" i="1"/>
  <c r="AP44" i="1" s="1"/>
  <c r="AO45" i="1"/>
  <c r="AP45" i="1" s="1"/>
  <c r="AO46" i="1"/>
  <c r="AP46" i="1" s="1"/>
  <c r="AO47" i="1"/>
  <c r="AQ47" i="1" s="1"/>
  <c r="AO48" i="1"/>
  <c r="AP48" i="1" s="1"/>
  <c r="AO49" i="1"/>
  <c r="AP49" i="1" s="1"/>
  <c r="AO50" i="1"/>
  <c r="AQ50" i="1" s="1"/>
  <c r="AO51" i="1"/>
  <c r="AP51" i="1" s="1"/>
  <c r="AO52" i="1"/>
  <c r="AQ52" i="1" s="1"/>
  <c r="AO53" i="1"/>
  <c r="AQ53" i="1" s="1"/>
  <c r="AO54" i="1"/>
  <c r="AQ54" i="1" s="1"/>
  <c r="AO55" i="1"/>
  <c r="AQ55" i="1" s="1"/>
  <c r="AO56" i="1"/>
  <c r="AP56" i="1" s="1"/>
  <c r="AO57" i="1"/>
  <c r="AQ57" i="1" s="1"/>
  <c r="AO58" i="1"/>
  <c r="AQ58" i="1" s="1"/>
  <c r="AO59" i="1"/>
  <c r="AP59" i="1" s="1"/>
  <c r="AO60" i="1"/>
  <c r="AP60" i="1" s="1"/>
  <c r="AO61" i="1"/>
  <c r="AP61" i="1" s="1"/>
  <c r="AO62" i="1"/>
  <c r="AP62" i="1" s="1"/>
  <c r="AO63" i="1"/>
  <c r="AQ63" i="1" s="1"/>
  <c r="AO64" i="1"/>
  <c r="AP64" i="1" s="1"/>
  <c r="AO65" i="1"/>
  <c r="AP65" i="1" s="1"/>
  <c r="AO66" i="1"/>
  <c r="AQ66" i="1" s="1"/>
  <c r="AO67" i="1"/>
  <c r="AP67" i="1" s="1"/>
  <c r="AO68" i="1"/>
  <c r="AQ68" i="1" s="1"/>
  <c r="AO69" i="1"/>
  <c r="AQ69" i="1" s="1"/>
  <c r="AO70" i="1"/>
  <c r="AQ70" i="1" s="1"/>
  <c r="AO71" i="1"/>
  <c r="AQ71" i="1" s="1"/>
  <c r="AO72" i="1"/>
  <c r="AP72" i="1" s="1"/>
  <c r="AO73" i="1"/>
  <c r="AQ73" i="1" s="1"/>
  <c r="AO74" i="1"/>
  <c r="AQ74" i="1" s="1"/>
  <c r="AO75" i="1"/>
  <c r="AP75" i="1" s="1"/>
  <c r="AO76" i="1"/>
  <c r="AP76" i="1" s="1"/>
  <c r="AO77" i="1"/>
  <c r="AP77" i="1" s="1"/>
  <c r="AO78" i="1"/>
  <c r="AP78" i="1" s="1"/>
  <c r="AO79" i="1"/>
  <c r="AQ79" i="1" s="1"/>
  <c r="AO80" i="1"/>
  <c r="AP80" i="1" s="1"/>
  <c r="AO81" i="1"/>
  <c r="AP81" i="1" s="1"/>
  <c r="AO82" i="1"/>
  <c r="AQ82" i="1" s="1"/>
  <c r="AO83" i="1"/>
  <c r="AP83" i="1" s="1"/>
  <c r="AO84" i="1"/>
  <c r="AQ84" i="1" s="1"/>
  <c r="AO85" i="1"/>
  <c r="AQ85" i="1" s="1"/>
  <c r="AO86" i="1"/>
  <c r="AQ86" i="1" s="1"/>
  <c r="AO87" i="1"/>
  <c r="AQ87" i="1" s="1"/>
  <c r="AO88" i="1"/>
  <c r="AP88" i="1" s="1"/>
  <c r="AO89" i="1"/>
  <c r="AQ89" i="1" s="1"/>
  <c r="AO90" i="1"/>
  <c r="AQ90" i="1" s="1"/>
  <c r="AO91" i="1"/>
  <c r="AP91" i="1" s="1"/>
  <c r="AO92" i="1"/>
  <c r="AP92" i="1" s="1"/>
  <c r="AO93" i="1"/>
  <c r="AP93" i="1" s="1"/>
  <c r="AO94" i="1"/>
  <c r="AP94" i="1" s="1"/>
  <c r="AO95" i="1"/>
  <c r="AQ95" i="1" s="1"/>
  <c r="AO96" i="1"/>
  <c r="AP96" i="1" s="1"/>
  <c r="AO97" i="1"/>
  <c r="AP97" i="1" s="1"/>
  <c r="AO98" i="1"/>
  <c r="AQ98" i="1" s="1"/>
  <c r="AO99" i="1"/>
  <c r="AP99" i="1" s="1"/>
  <c r="AO100" i="1"/>
  <c r="AQ100" i="1" s="1"/>
  <c r="AO101" i="1"/>
  <c r="AQ101" i="1" s="1"/>
  <c r="AO102" i="1"/>
  <c r="AQ102" i="1" s="1"/>
  <c r="AO103" i="1"/>
  <c r="AQ103" i="1" s="1"/>
  <c r="AO104" i="1"/>
  <c r="AP104" i="1" s="1"/>
  <c r="AO105" i="1"/>
  <c r="AQ105" i="1" s="1"/>
  <c r="AO106" i="1"/>
  <c r="AQ106" i="1" s="1"/>
  <c r="AO107" i="1"/>
  <c r="AP107" i="1" s="1"/>
  <c r="AO108" i="1"/>
  <c r="AP108" i="1" s="1"/>
  <c r="AO109" i="1"/>
  <c r="AP109" i="1" s="1"/>
  <c r="AO110" i="1"/>
  <c r="AP110" i="1" s="1"/>
  <c r="AO111" i="1"/>
  <c r="AQ111" i="1" s="1"/>
  <c r="AO112" i="1"/>
  <c r="AP112" i="1" s="1"/>
  <c r="AO113" i="1"/>
  <c r="AP113" i="1" s="1"/>
  <c r="AO114" i="1"/>
  <c r="AQ114" i="1" s="1"/>
  <c r="AO115" i="1"/>
  <c r="AP115" i="1" s="1"/>
  <c r="AO116" i="1"/>
  <c r="AQ116" i="1" s="1"/>
  <c r="AO117" i="1"/>
  <c r="AQ117" i="1" s="1"/>
  <c r="AO118" i="1"/>
  <c r="AQ118" i="1" s="1"/>
  <c r="AO119" i="1"/>
  <c r="AQ119" i="1" s="1"/>
  <c r="AO120" i="1"/>
  <c r="AP120" i="1" s="1"/>
  <c r="AO121" i="1"/>
  <c r="AQ121" i="1" s="1"/>
  <c r="AO122" i="1"/>
  <c r="AQ122" i="1" s="1"/>
  <c r="AO123" i="1"/>
  <c r="AP123" i="1" s="1"/>
  <c r="AO124" i="1"/>
  <c r="AP124" i="1" s="1"/>
  <c r="AO125" i="1"/>
  <c r="AP125" i="1" s="1"/>
  <c r="AO126" i="1"/>
  <c r="AP126" i="1" s="1"/>
  <c r="AO127" i="1"/>
  <c r="AQ127" i="1" s="1"/>
  <c r="AO128" i="1"/>
  <c r="AP128" i="1" s="1"/>
  <c r="AO129" i="1"/>
  <c r="AP129" i="1" s="1"/>
  <c r="AO130" i="1"/>
  <c r="AQ130" i="1" s="1"/>
  <c r="AO131" i="1"/>
  <c r="AP131" i="1" s="1"/>
  <c r="AO132" i="1"/>
  <c r="AQ132" i="1" s="1"/>
  <c r="AO133" i="1"/>
  <c r="AQ133" i="1" s="1"/>
  <c r="AO134" i="1"/>
  <c r="AQ134" i="1" s="1"/>
  <c r="AO135" i="1"/>
  <c r="AQ135" i="1" s="1"/>
  <c r="AO136" i="1"/>
  <c r="AP136" i="1" s="1"/>
  <c r="AO137" i="1"/>
  <c r="AQ137" i="1" s="1"/>
  <c r="AO138" i="1"/>
  <c r="AQ138" i="1" s="1"/>
  <c r="AO139" i="1"/>
  <c r="AP139" i="1" s="1"/>
  <c r="AO140" i="1"/>
  <c r="AP140" i="1" s="1"/>
  <c r="AO141" i="1"/>
  <c r="AP141" i="1" s="1"/>
  <c r="AO142" i="1"/>
  <c r="AP142" i="1" s="1"/>
  <c r="AO143" i="1"/>
  <c r="AQ143" i="1" s="1"/>
  <c r="AO144" i="1"/>
  <c r="AP144" i="1" s="1"/>
  <c r="AO145" i="1"/>
  <c r="AP145" i="1" s="1"/>
  <c r="AO146" i="1"/>
  <c r="AQ146" i="1" s="1"/>
  <c r="AO147" i="1"/>
  <c r="AP147" i="1" s="1"/>
  <c r="AO148" i="1"/>
  <c r="AQ148" i="1" s="1"/>
  <c r="AO149" i="1"/>
  <c r="AQ149" i="1" s="1"/>
  <c r="AO150" i="1"/>
  <c r="AQ150" i="1" s="1"/>
  <c r="AO151" i="1"/>
  <c r="AQ151" i="1" s="1"/>
  <c r="AO152" i="1"/>
  <c r="AP152" i="1" s="1"/>
  <c r="AO153" i="1"/>
  <c r="AQ153" i="1" s="1"/>
  <c r="AO154" i="1"/>
  <c r="AQ154" i="1" s="1"/>
  <c r="AO155" i="1"/>
  <c r="AP155" i="1" s="1"/>
  <c r="AO156" i="1"/>
  <c r="AP156" i="1" s="1"/>
  <c r="AO157" i="1"/>
  <c r="AP157" i="1" s="1"/>
  <c r="AO158" i="1"/>
  <c r="AP158" i="1" s="1"/>
  <c r="AO159" i="1"/>
  <c r="AQ159" i="1" s="1"/>
  <c r="AO160" i="1"/>
  <c r="AP160" i="1" s="1"/>
  <c r="AO161" i="1"/>
  <c r="AP161" i="1" s="1"/>
  <c r="AO162" i="1"/>
  <c r="AQ162" i="1" s="1"/>
  <c r="AO163" i="1"/>
  <c r="AP163" i="1" s="1"/>
  <c r="AO164" i="1"/>
  <c r="AQ164" i="1" s="1"/>
  <c r="AO165" i="1"/>
  <c r="AQ165" i="1" s="1"/>
  <c r="AO166" i="1"/>
  <c r="AQ166" i="1" s="1"/>
  <c r="AO167" i="1"/>
  <c r="AQ167" i="1" s="1"/>
  <c r="AO168" i="1"/>
  <c r="AP168" i="1" s="1"/>
  <c r="AO169" i="1"/>
  <c r="AQ169" i="1" s="1"/>
  <c r="AO170" i="1"/>
  <c r="AQ170" i="1" s="1"/>
  <c r="AO171" i="1"/>
  <c r="AP171" i="1" s="1"/>
  <c r="AO172" i="1"/>
  <c r="AP172" i="1" s="1"/>
  <c r="AO173" i="1"/>
  <c r="AP173" i="1" s="1"/>
  <c r="AO174" i="1"/>
  <c r="AP174" i="1" s="1"/>
  <c r="AO175" i="1"/>
  <c r="AQ175" i="1" s="1"/>
  <c r="AO176" i="1"/>
  <c r="AP176" i="1" s="1"/>
  <c r="AO177" i="1"/>
  <c r="AP177" i="1" s="1"/>
  <c r="AO178" i="1"/>
  <c r="AQ178" i="1" s="1"/>
  <c r="AO179" i="1"/>
  <c r="AP179" i="1" s="1"/>
  <c r="AO180" i="1"/>
  <c r="AQ180" i="1" s="1"/>
  <c r="AO181" i="1"/>
  <c r="AQ181" i="1" s="1"/>
  <c r="AO182" i="1"/>
  <c r="AQ182" i="1" s="1"/>
  <c r="AO183" i="1"/>
  <c r="AQ183" i="1" s="1"/>
  <c r="AO184" i="1"/>
  <c r="AP184" i="1" s="1"/>
  <c r="AO185" i="1"/>
  <c r="AQ185" i="1" s="1"/>
  <c r="AO186" i="1"/>
  <c r="AQ186" i="1" s="1"/>
  <c r="AO187" i="1"/>
  <c r="AP187" i="1" s="1"/>
  <c r="AO188" i="1"/>
  <c r="AP188" i="1" s="1"/>
  <c r="AO189" i="1"/>
  <c r="AP189" i="1" s="1"/>
  <c r="AO190" i="1"/>
  <c r="AP190" i="1" s="1"/>
  <c r="AO191" i="1"/>
  <c r="AQ191" i="1" s="1"/>
  <c r="AO192" i="1"/>
  <c r="AP192" i="1" s="1"/>
  <c r="AO193" i="1"/>
  <c r="AP193" i="1" s="1"/>
  <c r="AO194" i="1"/>
  <c r="AQ194" i="1" s="1"/>
  <c r="AO195" i="1"/>
  <c r="AP195" i="1" s="1"/>
  <c r="AO196" i="1"/>
  <c r="AQ196" i="1" s="1"/>
  <c r="AO197" i="1"/>
  <c r="AQ197" i="1" s="1"/>
  <c r="AO198" i="1"/>
  <c r="AQ198" i="1" s="1"/>
  <c r="AO199" i="1"/>
  <c r="AQ199" i="1" s="1"/>
  <c r="AO200" i="1"/>
  <c r="AP200" i="1" s="1"/>
  <c r="AO201" i="1"/>
  <c r="AQ201" i="1" s="1"/>
  <c r="AO202" i="1"/>
  <c r="AQ202" i="1" s="1"/>
  <c r="AO203" i="1"/>
  <c r="AP203" i="1" s="1"/>
  <c r="AO204" i="1"/>
  <c r="AP204" i="1" s="1"/>
  <c r="AO205" i="1"/>
  <c r="AP205" i="1" s="1"/>
  <c r="AO206" i="1"/>
  <c r="AP206" i="1" s="1"/>
  <c r="AO207" i="1"/>
  <c r="AQ207" i="1" s="1"/>
  <c r="AO208" i="1"/>
  <c r="AP208" i="1" s="1"/>
  <c r="AO209" i="1"/>
  <c r="AP209" i="1" s="1"/>
  <c r="AO210" i="1"/>
  <c r="AQ210" i="1" s="1"/>
  <c r="AO211" i="1"/>
  <c r="AP211" i="1" s="1"/>
  <c r="AO212" i="1"/>
  <c r="AQ212" i="1" s="1"/>
  <c r="AO213" i="1"/>
  <c r="AQ213" i="1" s="1"/>
  <c r="AO214" i="1"/>
  <c r="AQ214" i="1" s="1"/>
  <c r="AO215" i="1"/>
  <c r="AQ215" i="1" s="1"/>
  <c r="AO216" i="1"/>
  <c r="AP216" i="1" s="1"/>
  <c r="AO217" i="1"/>
  <c r="AQ217" i="1" s="1"/>
  <c r="AO218" i="1"/>
  <c r="AQ218" i="1" s="1"/>
  <c r="AO219" i="1"/>
  <c r="AP219" i="1" s="1"/>
  <c r="AO220" i="1"/>
  <c r="AP220" i="1" s="1"/>
  <c r="AO221" i="1"/>
  <c r="AP221" i="1" s="1"/>
  <c r="AO222" i="1"/>
  <c r="AP222" i="1" s="1"/>
  <c r="AO223" i="1"/>
  <c r="AQ223" i="1" s="1"/>
  <c r="AO224" i="1"/>
  <c r="AP224" i="1" s="1"/>
  <c r="AO225" i="1"/>
  <c r="AP225" i="1" s="1"/>
  <c r="AO226" i="1"/>
  <c r="AQ226" i="1" s="1"/>
  <c r="AO227" i="1"/>
  <c r="AP227" i="1" s="1"/>
  <c r="AO228" i="1"/>
  <c r="AQ228" i="1" s="1"/>
  <c r="AO229" i="1"/>
  <c r="AQ229" i="1" s="1"/>
  <c r="AO230" i="1"/>
  <c r="AQ230" i="1" s="1"/>
  <c r="AO231" i="1"/>
  <c r="AQ231" i="1" s="1"/>
  <c r="AO232" i="1"/>
  <c r="AP232" i="1" s="1"/>
  <c r="AO233" i="1"/>
  <c r="AQ233" i="1" s="1"/>
  <c r="AO234" i="1"/>
  <c r="AQ234" i="1" s="1"/>
  <c r="AO235" i="1"/>
  <c r="AP235" i="1" s="1"/>
  <c r="AO236" i="1"/>
  <c r="AP236" i="1" s="1"/>
  <c r="AO237" i="1"/>
  <c r="AP237" i="1" s="1"/>
  <c r="AO238" i="1"/>
  <c r="AP238" i="1" s="1"/>
  <c r="AO239" i="1"/>
  <c r="AQ239" i="1" s="1"/>
  <c r="AO240" i="1"/>
  <c r="AP240" i="1" s="1"/>
  <c r="AO241" i="1"/>
  <c r="AP241" i="1" s="1"/>
  <c r="AO242" i="1"/>
  <c r="AQ242" i="1" s="1"/>
  <c r="AO243" i="1"/>
  <c r="AP243" i="1" s="1"/>
  <c r="AO244" i="1"/>
  <c r="AQ244" i="1" s="1"/>
  <c r="AO245" i="1"/>
  <c r="AQ245" i="1" s="1"/>
  <c r="AO246" i="1"/>
  <c r="AQ246" i="1" s="1"/>
  <c r="AO247" i="1"/>
  <c r="AQ247" i="1" s="1"/>
  <c r="AO248" i="1"/>
  <c r="AP248" i="1" s="1"/>
  <c r="AO249" i="1"/>
  <c r="AQ249" i="1" s="1"/>
  <c r="AO250" i="1"/>
  <c r="AQ250" i="1" s="1"/>
  <c r="AO251" i="1"/>
  <c r="AP251" i="1" s="1"/>
  <c r="AO252" i="1"/>
  <c r="AP252" i="1" s="1"/>
  <c r="AO253" i="1"/>
  <c r="AP253" i="1" s="1"/>
  <c r="AO254" i="1"/>
  <c r="AP254" i="1" s="1"/>
  <c r="AO255" i="1"/>
  <c r="AQ255" i="1" s="1"/>
  <c r="AO256" i="1"/>
  <c r="AP256" i="1" s="1"/>
  <c r="AO257" i="1"/>
  <c r="AP257" i="1" s="1"/>
  <c r="AO258" i="1"/>
  <c r="AQ258" i="1" s="1"/>
  <c r="AO259" i="1"/>
  <c r="AP259" i="1" s="1"/>
  <c r="AO260" i="1"/>
  <c r="AQ260" i="1" s="1"/>
  <c r="AO261" i="1"/>
  <c r="AQ261" i="1" s="1"/>
  <c r="AO262" i="1"/>
  <c r="AQ262" i="1" s="1"/>
  <c r="AO263" i="1"/>
  <c r="AQ263" i="1" s="1"/>
  <c r="AO264" i="1"/>
  <c r="AP264" i="1" s="1"/>
  <c r="AO265" i="1"/>
  <c r="AQ265" i="1" s="1"/>
  <c r="AO266" i="1"/>
  <c r="AQ266" i="1" s="1"/>
  <c r="AO267" i="1"/>
  <c r="AP267" i="1" s="1"/>
  <c r="AO268" i="1"/>
  <c r="AP268" i="1" s="1"/>
  <c r="AO269" i="1"/>
  <c r="AP269" i="1" s="1"/>
  <c r="AO270" i="1"/>
  <c r="AP270" i="1" s="1"/>
  <c r="AO271" i="1"/>
  <c r="AQ271" i="1" s="1"/>
  <c r="AO272" i="1"/>
  <c r="AP272" i="1" s="1"/>
  <c r="AO273" i="1"/>
  <c r="AP273" i="1" s="1"/>
  <c r="AO274" i="1"/>
  <c r="AQ274" i="1" s="1"/>
  <c r="AO275" i="1"/>
  <c r="AP275" i="1" s="1"/>
  <c r="AO276" i="1"/>
  <c r="AQ276" i="1" s="1"/>
  <c r="AO277" i="1"/>
  <c r="AQ277" i="1" s="1"/>
  <c r="AO278" i="1"/>
  <c r="AQ278" i="1" s="1"/>
  <c r="AO279" i="1"/>
  <c r="AQ279" i="1" s="1"/>
  <c r="AO280" i="1"/>
  <c r="AP280" i="1" s="1"/>
  <c r="AO281" i="1"/>
  <c r="AQ281" i="1" s="1"/>
  <c r="AO282" i="1"/>
  <c r="AQ282" i="1" s="1"/>
  <c r="AO283" i="1"/>
  <c r="AP283" i="1" s="1"/>
  <c r="AO284" i="1"/>
  <c r="AP284" i="1" s="1"/>
  <c r="AO285" i="1"/>
  <c r="AP285" i="1" s="1"/>
  <c r="AO286" i="1"/>
  <c r="AP286" i="1" s="1"/>
  <c r="AO287" i="1"/>
  <c r="AQ287" i="1" s="1"/>
  <c r="AO288" i="1"/>
  <c r="AP288" i="1" s="1"/>
  <c r="AO289" i="1"/>
  <c r="AP289" i="1" s="1"/>
  <c r="AO290" i="1"/>
  <c r="AQ290" i="1" s="1"/>
  <c r="AO291" i="1"/>
  <c r="AP291" i="1" s="1"/>
  <c r="AO292" i="1"/>
  <c r="AQ292" i="1" s="1"/>
  <c r="AO293" i="1"/>
  <c r="AQ293" i="1" s="1"/>
  <c r="AO294" i="1"/>
  <c r="AQ294" i="1" s="1"/>
  <c r="AO295" i="1"/>
  <c r="AQ295" i="1" s="1"/>
  <c r="AO296" i="1"/>
  <c r="AP296" i="1" s="1"/>
  <c r="AO297" i="1"/>
  <c r="AQ297" i="1" s="1"/>
  <c r="AO298" i="1"/>
  <c r="AQ298" i="1" s="1"/>
  <c r="AO299" i="1"/>
  <c r="AP299" i="1" s="1"/>
  <c r="AO300" i="1"/>
  <c r="AP300" i="1" s="1"/>
  <c r="AO301" i="1"/>
  <c r="AP301" i="1" s="1"/>
  <c r="AO302" i="1"/>
  <c r="AP302" i="1" s="1"/>
  <c r="AO303" i="1"/>
  <c r="AQ303" i="1" s="1"/>
  <c r="AO304" i="1"/>
  <c r="AP304" i="1" s="1"/>
  <c r="AO305" i="1"/>
  <c r="AP305" i="1" s="1"/>
  <c r="AO306" i="1"/>
  <c r="AQ306" i="1" s="1"/>
  <c r="AO307" i="1"/>
  <c r="AP307" i="1" s="1"/>
  <c r="AO308" i="1"/>
  <c r="AQ308" i="1" s="1"/>
  <c r="AO309" i="1"/>
  <c r="AQ309" i="1" s="1"/>
  <c r="AO310" i="1"/>
  <c r="AQ310" i="1" s="1"/>
  <c r="AO311" i="1"/>
  <c r="AQ311" i="1" s="1"/>
  <c r="AO312" i="1"/>
  <c r="AP312" i="1" s="1"/>
  <c r="AO313" i="1"/>
  <c r="AQ313" i="1" s="1"/>
  <c r="AO314" i="1"/>
  <c r="AQ314" i="1" s="1"/>
  <c r="AO315" i="1"/>
  <c r="AP315" i="1" s="1"/>
  <c r="AO3" i="1"/>
  <c r="AP3" i="1" s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" i="1"/>
  <c r="AP210" i="1" l="1"/>
  <c r="AP194" i="1"/>
  <c r="AP82" i="1"/>
  <c r="AP79" i="1"/>
  <c r="AP66" i="1"/>
  <c r="AP63" i="1"/>
  <c r="AQ267" i="1"/>
  <c r="AQ251" i="1"/>
  <c r="AQ139" i="1"/>
  <c r="AQ123" i="1"/>
  <c r="AQ120" i="1"/>
  <c r="AP207" i="1"/>
  <c r="AQ264" i="1"/>
  <c r="AQ136" i="1"/>
  <c r="AP191" i="1"/>
  <c r="AQ248" i="1"/>
  <c r="AP306" i="1"/>
  <c r="AP178" i="1"/>
  <c r="AP50" i="1"/>
  <c r="AQ235" i="1"/>
  <c r="AQ107" i="1"/>
  <c r="AP303" i="1"/>
  <c r="AP175" i="1"/>
  <c r="AP47" i="1"/>
  <c r="AQ232" i="1"/>
  <c r="AQ104" i="1"/>
  <c r="AP290" i="1"/>
  <c r="AP162" i="1"/>
  <c r="AP34" i="1"/>
  <c r="AQ219" i="1"/>
  <c r="AQ91" i="1"/>
  <c r="AP287" i="1"/>
  <c r="AP159" i="1"/>
  <c r="AP31" i="1"/>
  <c r="AQ216" i="1"/>
  <c r="AQ88" i="1"/>
  <c r="AP274" i="1"/>
  <c r="AP146" i="1"/>
  <c r="AP18" i="1"/>
  <c r="AQ203" i="1"/>
  <c r="AQ75" i="1"/>
  <c r="AP271" i="1"/>
  <c r="AP143" i="1"/>
  <c r="AP15" i="1"/>
  <c r="AQ200" i="1"/>
  <c r="AQ72" i="1"/>
  <c r="AP258" i="1"/>
  <c r="AP130" i="1"/>
  <c r="AQ315" i="1"/>
  <c r="AQ187" i="1"/>
  <c r="AQ59" i="1"/>
  <c r="AP255" i="1"/>
  <c r="AP127" i="1"/>
  <c r="AQ312" i="1"/>
  <c r="AQ184" i="1"/>
  <c r="AQ56" i="1"/>
  <c r="AP242" i="1"/>
  <c r="AP114" i="1"/>
  <c r="AQ299" i="1"/>
  <c r="AQ171" i="1"/>
  <c r="AQ43" i="1"/>
  <c r="AP239" i="1"/>
  <c r="AP111" i="1"/>
  <c r="AQ296" i="1"/>
  <c r="AQ168" i="1"/>
  <c r="AQ40" i="1"/>
  <c r="AP226" i="1"/>
  <c r="AP98" i="1"/>
  <c r="AQ283" i="1"/>
  <c r="AQ155" i="1"/>
  <c r="AQ27" i="1"/>
  <c r="AP223" i="1"/>
  <c r="AP95" i="1"/>
  <c r="AQ280" i="1"/>
  <c r="AQ152" i="1"/>
  <c r="AQ24" i="1"/>
  <c r="AP314" i="1"/>
  <c r="AP298" i="1"/>
  <c r="AP282" i="1"/>
  <c r="AP266" i="1"/>
  <c r="AP250" i="1"/>
  <c r="AP234" i="1"/>
  <c r="AP218" i="1"/>
  <c r="AP202" i="1"/>
  <c r="AP186" i="1"/>
  <c r="AP170" i="1"/>
  <c r="AP154" i="1"/>
  <c r="AP138" i="1"/>
  <c r="AP122" i="1"/>
  <c r="AP106" i="1"/>
  <c r="AP90" i="1"/>
  <c r="AP74" i="1"/>
  <c r="AP58" i="1"/>
  <c r="AP42" i="1"/>
  <c r="AP26" i="1"/>
  <c r="AP10" i="1"/>
  <c r="AQ307" i="1"/>
  <c r="AQ291" i="1"/>
  <c r="AQ275" i="1"/>
  <c r="AQ259" i="1"/>
  <c r="AQ243" i="1"/>
  <c r="AQ227" i="1"/>
  <c r="AQ211" i="1"/>
  <c r="AQ195" i="1"/>
  <c r="AQ179" i="1"/>
  <c r="AQ163" i="1"/>
  <c r="AQ147" i="1"/>
  <c r="AQ131" i="1"/>
  <c r="AQ115" i="1"/>
  <c r="AQ99" i="1"/>
  <c r="AQ83" i="1"/>
  <c r="AQ67" i="1"/>
  <c r="AQ51" i="1"/>
  <c r="AQ35" i="1"/>
  <c r="AQ19" i="1"/>
  <c r="AP313" i="1"/>
  <c r="AP297" i="1"/>
  <c r="AP281" i="1"/>
  <c r="AP265" i="1"/>
  <c r="AP249" i="1"/>
  <c r="AP233" i="1"/>
  <c r="AP217" i="1"/>
  <c r="AP201" i="1"/>
  <c r="AP185" i="1"/>
  <c r="AP169" i="1"/>
  <c r="AP153" i="1"/>
  <c r="AP137" i="1"/>
  <c r="AP121" i="1"/>
  <c r="AP105" i="1"/>
  <c r="AP89" i="1"/>
  <c r="AP73" i="1"/>
  <c r="AP57" i="1"/>
  <c r="AP41" i="1"/>
  <c r="AP25" i="1"/>
  <c r="AP9" i="1"/>
  <c r="AP8" i="1"/>
  <c r="AQ305" i="1"/>
  <c r="AQ289" i="1"/>
  <c r="AQ273" i="1"/>
  <c r="AQ257" i="1"/>
  <c r="AQ241" i="1"/>
  <c r="AQ225" i="1"/>
  <c r="AQ209" i="1"/>
  <c r="AQ193" i="1"/>
  <c r="AQ177" i="1"/>
  <c r="AQ161" i="1"/>
  <c r="AQ145" i="1"/>
  <c r="AQ129" i="1"/>
  <c r="AQ113" i="1"/>
  <c r="AQ97" i="1"/>
  <c r="AQ81" i="1"/>
  <c r="AQ65" i="1"/>
  <c r="AQ49" i="1"/>
  <c r="AQ33" i="1"/>
  <c r="AQ17" i="1"/>
  <c r="AP311" i="1"/>
  <c r="AP295" i="1"/>
  <c r="AP279" i="1"/>
  <c r="AP263" i="1"/>
  <c r="AP247" i="1"/>
  <c r="AP231" i="1"/>
  <c r="AP215" i="1"/>
  <c r="AP199" i="1"/>
  <c r="AP183" i="1"/>
  <c r="AP167" i="1"/>
  <c r="AP151" i="1"/>
  <c r="AP135" i="1"/>
  <c r="AP119" i="1"/>
  <c r="AP103" i="1"/>
  <c r="AP87" i="1"/>
  <c r="AP71" i="1"/>
  <c r="AP55" i="1"/>
  <c r="AP39" i="1"/>
  <c r="AP23" i="1"/>
  <c r="AP7" i="1"/>
  <c r="AQ304" i="1"/>
  <c r="AQ288" i="1"/>
  <c r="AQ272" i="1"/>
  <c r="AQ256" i="1"/>
  <c r="AQ240" i="1"/>
  <c r="AQ224" i="1"/>
  <c r="AQ208" i="1"/>
  <c r="AQ192" i="1"/>
  <c r="AQ176" i="1"/>
  <c r="AQ160" i="1"/>
  <c r="AQ144" i="1"/>
  <c r="AQ128" i="1"/>
  <c r="AQ112" i="1"/>
  <c r="AQ96" i="1"/>
  <c r="AQ80" i="1"/>
  <c r="AQ64" i="1"/>
  <c r="AQ48" i="1"/>
  <c r="AQ32" i="1"/>
  <c r="AQ16" i="1"/>
  <c r="AP310" i="1"/>
  <c r="AP294" i="1"/>
  <c r="AP278" i="1"/>
  <c r="AP262" i="1"/>
  <c r="AP246" i="1"/>
  <c r="AP230" i="1"/>
  <c r="AP214" i="1"/>
  <c r="AP198" i="1"/>
  <c r="AP182" i="1"/>
  <c r="AP166" i="1"/>
  <c r="AP150" i="1"/>
  <c r="AP134" i="1"/>
  <c r="AP118" i="1"/>
  <c r="AP102" i="1"/>
  <c r="AP86" i="1"/>
  <c r="AP70" i="1"/>
  <c r="AP54" i="1"/>
  <c r="AP38" i="1"/>
  <c r="AP22" i="1"/>
  <c r="AP6" i="1"/>
  <c r="AP309" i="1"/>
  <c r="AP293" i="1"/>
  <c r="AP277" i="1"/>
  <c r="AP261" i="1"/>
  <c r="AP245" i="1"/>
  <c r="AP229" i="1"/>
  <c r="AP213" i="1"/>
  <c r="AP197" i="1"/>
  <c r="AP181" i="1"/>
  <c r="AP165" i="1"/>
  <c r="AP149" i="1"/>
  <c r="AP133" i="1"/>
  <c r="AP117" i="1"/>
  <c r="AP101" i="1"/>
  <c r="AP85" i="1"/>
  <c r="AP69" i="1"/>
  <c r="AP53" i="1"/>
  <c r="AP37" i="1"/>
  <c r="AP21" i="1"/>
  <c r="AP5" i="1"/>
  <c r="AQ302" i="1"/>
  <c r="AQ286" i="1"/>
  <c r="AQ270" i="1"/>
  <c r="AQ254" i="1"/>
  <c r="AQ238" i="1"/>
  <c r="AQ222" i="1"/>
  <c r="AQ206" i="1"/>
  <c r="AQ190" i="1"/>
  <c r="AQ174" i="1"/>
  <c r="AQ158" i="1"/>
  <c r="AQ142" i="1"/>
  <c r="AQ126" i="1"/>
  <c r="AQ110" i="1"/>
  <c r="AQ94" i="1"/>
  <c r="AQ78" i="1"/>
  <c r="AQ62" i="1"/>
  <c r="AQ46" i="1"/>
  <c r="AQ30" i="1"/>
  <c r="AQ14" i="1"/>
  <c r="AP308" i="1"/>
  <c r="AP292" i="1"/>
  <c r="AP276" i="1"/>
  <c r="AP260" i="1"/>
  <c r="AP244" i="1"/>
  <c r="AP228" i="1"/>
  <c r="AP212" i="1"/>
  <c r="AP196" i="1"/>
  <c r="AP180" i="1"/>
  <c r="AP164" i="1"/>
  <c r="AP148" i="1"/>
  <c r="AP132" i="1"/>
  <c r="AP116" i="1"/>
  <c r="AP100" i="1"/>
  <c r="AP84" i="1"/>
  <c r="AP68" i="1"/>
  <c r="AP52" i="1"/>
  <c r="AP36" i="1"/>
  <c r="AP20" i="1"/>
  <c r="AP4" i="1"/>
  <c r="AQ301" i="1"/>
  <c r="AQ285" i="1"/>
  <c r="AQ269" i="1"/>
  <c r="AQ253" i="1"/>
  <c r="AQ237" i="1"/>
  <c r="AQ221" i="1"/>
  <c r="AQ205" i="1"/>
  <c r="AQ189" i="1"/>
  <c r="AQ173" i="1"/>
  <c r="AQ157" i="1"/>
  <c r="AQ141" i="1"/>
  <c r="AQ125" i="1"/>
  <c r="AQ109" i="1"/>
  <c r="AQ93" i="1"/>
  <c r="AQ77" i="1"/>
  <c r="AQ61" i="1"/>
  <c r="AQ45" i="1"/>
  <c r="AQ29" i="1"/>
  <c r="AQ13" i="1"/>
  <c r="AQ3" i="1"/>
  <c r="AQ300" i="1"/>
  <c r="AQ284" i="1"/>
  <c r="AQ268" i="1"/>
  <c r="AQ252" i="1"/>
  <c r="AQ236" i="1"/>
  <c r="AQ220" i="1"/>
  <c r="AQ204" i="1"/>
  <c r="AQ188" i="1"/>
  <c r="AQ172" i="1"/>
  <c r="AQ156" i="1"/>
  <c r="AQ140" i="1"/>
  <c r="AQ124" i="1"/>
  <c r="AQ108" i="1"/>
  <c r="AQ92" i="1"/>
  <c r="AQ76" i="1"/>
  <c r="AQ60" i="1"/>
  <c r="AQ44" i="1"/>
  <c r="AQ28" i="1"/>
  <c r="AQ12" i="1"/>
  <c r="AQ11" i="1"/>
</calcChain>
</file>

<file path=xl/sharedStrings.xml><?xml version="1.0" encoding="utf-8"?>
<sst xmlns="http://schemas.openxmlformats.org/spreadsheetml/2006/main" count="5364" uniqueCount="1069">
  <si>
    <t>OBJECTID</t>
  </si>
  <si>
    <t>FID_BogPourPoints_Ident_MEP</t>
  </si>
  <si>
    <t>FID_BogPourPoints</t>
  </si>
  <si>
    <t>pointid</t>
  </si>
  <si>
    <t>grid_code</t>
  </si>
  <si>
    <t>FID_WMAbogsDRAFT2013_copy</t>
  </si>
  <si>
    <t>ID</t>
  </si>
  <si>
    <t>WMA_NO</t>
  </si>
  <si>
    <t>OWNER</t>
  </si>
  <si>
    <t>ADDRESS</t>
  </si>
  <si>
    <t>TOWN</t>
  </si>
  <si>
    <t>REGION</t>
  </si>
  <si>
    <t>BOG_NAME</t>
  </si>
  <si>
    <t>REGAREA</t>
  </si>
  <si>
    <t>CERTAREA</t>
  </si>
  <si>
    <t>CREDITAREA</t>
  </si>
  <si>
    <t>PERMITAREA</t>
  </si>
  <si>
    <t>TOTAREA</t>
  </si>
  <si>
    <t>STAFF</t>
  </si>
  <si>
    <t>PROGRAM</t>
  </si>
  <si>
    <t>DATE_ENTER</t>
  </si>
  <si>
    <t>COMMENT</t>
  </si>
  <si>
    <t>BIRTHREG</t>
  </si>
  <si>
    <t>AREA</t>
  </si>
  <si>
    <t>PERIMETER</t>
  </si>
  <si>
    <t>PERMIT_NUM</t>
  </si>
  <si>
    <t>OWNER_FIRS</t>
  </si>
  <si>
    <t>OWNER_LAST</t>
  </si>
  <si>
    <t>AREASACRES</t>
  </si>
  <si>
    <t>Basin</t>
  </si>
  <si>
    <t>CropStatus</t>
  </si>
  <si>
    <t>FID_MEP_SUBW_NAME</t>
  </si>
  <si>
    <t>SUBW_NAME</t>
  </si>
  <si>
    <t>SUBW_NAME_Area</t>
  </si>
  <si>
    <t>bayes_krig_NOx</t>
  </si>
  <si>
    <t>lidar_le5pct</t>
  </si>
  <si>
    <t>D8_ShedArea</t>
  </si>
  <si>
    <t>GW_ShedArea</t>
  </si>
  <si>
    <t>0</t>
  </si>
  <si>
    <t>42319701</t>
  </si>
  <si>
    <t>Nantucket Conservation Fnd.</t>
  </si>
  <si>
    <t>Polpis Rd.</t>
  </si>
  <si>
    <t>Nantucket</t>
  </si>
  <si>
    <t>Windswept Bog</t>
  </si>
  <si>
    <t>Jim McLaughlin</t>
  </si>
  <si>
    <t>BRP_WMA</t>
  </si>
  <si>
    <t xml:space="preserve"> </t>
  </si>
  <si>
    <t>Islands</t>
  </si>
  <si>
    <t>active</t>
  </si>
  <si>
    <t>PolpisHarbor</t>
  </si>
  <si>
    <t>42209609</t>
  </si>
  <si>
    <t>Handy Cranberry Trust</t>
  </si>
  <si>
    <t>Route 28</t>
  </si>
  <si>
    <t>Falmouth</t>
  </si>
  <si>
    <t>Hammond Bog</t>
  </si>
  <si>
    <t>sites 19 -23</t>
  </si>
  <si>
    <t>42209603</t>
  </si>
  <si>
    <t>Cape Cod</t>
  </si>
  <si>
    <t>BournesBrook</t>
  </si>
  <si>
    <t>42209610</t>
  </si>
  <si>
    <t>Town of Falmouth</t>
  </si>
  <si>
    <t>Old Meeting House Rd.</t>
  </si>
  <si>
    <t>Middle/lower bog</t>
  </si>
  <si>
    <t>LowerCoonamessettRiver</t>
  </si>
  <si>
    <t>Bachus Bog</t>
  </si>
  <si>
    <t>BackusBrook</t>
  </si>
  <si>
    <t>Flax Bog</t>
  </si>
  <si>
    <t>C9 site 15</t>
  </si>
  <si>
    <t>FlaxPondFalmouthGreatPond</t>
  </si>
  <si>
    <t>Reservoir Bog</t>
  </si>
  <si>
    <t>none</t>
  </si>
  <si>
    <t>Carlton H. Collins</t>
  </si>
  <si>
    <t>Rte 28</t>
  </si>
  <si>
    <t>formerly registered</t>
  </si>
  <si>
    <t>V42209602</t>
  </si>
  <si>
    <t>Carlton H.</t>
  </si>
  <si>
    <t>Collins</t>
  </si>
  <si>
    <t>MiddleQuashnetRiver</t>
  </si>
  <si>
    <t>9P242407202</t>
  </si>
  <si>
    <t>King Fisher Corp.</t>
  </si>
  <si>
    <t>Fisher Rd.</t>
  </si>
  <si>
    <t>Dartmouth</t>
  </si>
  <si>
    <t>permit</t>
  </si>
  <si>
    <t>Buzzards Bay</t>
  </si>
  <si>
    <t>DestructionBrook</t>
  </si>
  <si>
    <t>Thomas Landers Rd.</t>
  </si>
  <si>
    <t>Thompson Bog</t>
  </si>
  <si>
    <t>UpperCoonamessettRiver</t>
  </si>
  <si>
    <t>Sam Turner Rd.</t>
  </si>
  <si>
    <t>Camile Romano</t>
  </si>
  <si>
    <t>unregistered</t>
  </si>
  <si>
    <t>Cynthia Botelho</t>
  </si>
  <si>
    <t>needcert</t>
  </si>
  <si>
    <t>Joes &amp; Jacks bogs</t>
  </si>
  <si>
    <t>Carriage Shop Rd.</t>
  </si>
  <si>
    <t>Farley Bog</t>
  </si>
  <si>
    <t>ChildsRiver</t>
  </si>
  <si>
    <t>42217205</t>
  </si>
  <si>
    <t>Town of Mashpee</t>
  </si>
  <si>
    <t>Old Barnstable Rd.</t>
  </si>
  <si>
    <t>Mashpee</t>
  </si>
  <si>
    <t>Garner Bog</t>
  </si>
  <si>
    <t>revised per NRCS acreage</t>
  </si>
  <si>
    <t>42202002</t>
  </si>
  <si>
    <t>42202019</t>
  </si>
  <si>
    <t>Quaker Run Cranberries</t>
  </si>
  <si>
    <t>Quinaquisset Ave.</t>
  </si>
  <si>
    <t>Quaker Run Bogs</t>
  </si>
  <si>
    <t>12 ac gis</t>
  </si>
  <si>
    <t>QuakerRun</t>
  </si>
  <si>
    <t>Wing Rd.</t>
  </si>
  <si>
    <t>Wing Bogs</t>
  </si>
  <si>
    <t>WildHarborRiver</t>
  </si>
  <si>
    <t>Quashnet Rd.</t>
  </si>
  <si>
    <t>Quashnet Bogs</t>
  </si>
  <si>
    <t>UpperQuashnetRiver</t>
  </si>
  <si>
    <t>abandoned bog</t>
  </si>
  <si>
    <t>to be aban 3 ac gis</t>
  </si>
  <si>
    <t>abandoned</t>
  </si>
  <si>
    <t>Mashpee Town Bogs</t>
  </si>
  <si>
    <t>to be abandoned - 1 ac</t>
  </si>
  <si>
    <t>42202026</t>
  </si>
  <si>
    <t>Cranberry Cove Farm</t>
  </si>
  <si>
    <t>Rte. 130</t>
  </si>
  <si>
    <t>Barnstable</t>
  </si>
  <si>
    <t>Savory Bog</t>
  </si>
  <si>
    <t>SantuitRiver</t>
  </si>
  <si>
    <t>Mashpee Selectmen</t>
  </si>
  <si>
    <t>Sheilds Rd.</t>
  </si>
  <si>
    <t>Santuit Bogs</t>
  </si>
  <si>
    <t>formerly 42202002 - abandoned</t>
  </si>
  <si>
    <t>42226103</t>
  </si>
  <si>
    <t>Sagamore Cran. Corp.</t>
  </si>
  <si>
    <t>Cotuit Bog</t>
  </si>
  <si>
    <t>NorthBay</t>
  </si>
  <si>
    <t>42202016</t>
  </si>
  <si>
    <t>Craig &amp; Denise Coombs</t>
  </si>
  <si>
    <t>Old Mill Rd.</t>
  </si>
  <si>
    <t>Craig &amp; Denise</t>
  </si>
  <si>
    <t>Coombs</t>
  </si>
  <si>
    <t>ScudderBayBumpsRiver</t>
  </si>
  <si>
    <t>42202006</t>
  </si>
  <si>
    <t>J.A. Jenkins &amp; Son Cran. Co.</t>
  </si>
  <si>
    <t>Bumps River Rd.</t>
  </si>
  <si>
    <t>Ames Bog</t>
  </si>
  <si>
    <t>BumpsRiverBog</t>
  </si>
  <si>
    <t>Scott Lussier</t>
  </si>
  <si>
    <t>CentervilleRiver</t>
  </si>
  <si>
    <t>42217204</t>
  </si>
  <si>
    <t>Chop Chaque Cranberries Inc.</t>
  </si>
  <si>
    <t>Newtown Rd.</t>
  </si>
  <si>
    <t>Chop Chaque Bog</t>
  </si>
  <si>
    <t>SantuitPond</t>
  </si>
  <si>
    <t>Baker</t>
  </si>
  <si>
    <t>Santuit Pond Preserve</t>
  </si>
  <si>
    <t>Owned by Mashpee &amp; Barnstable</t>
  </si>
  <si>
    <t>42202005</t>
  </si>
  <si>
    <t>LovellsPond</t>
  </si>
  <si>
    <t>Perry Cranberry Co., Inc.</t>
  </si>
  <si>
    <t>Brittany Dr.</t>
  </si>
  <si>
    <t>Barnstable took for taxes</t>
  </si>
  <si>
    <t>42202020</t>
  </si>
  <si>
    <t>Hamblin Bog</t>
  </si>
  <si>
    <t>MuddyPondBarnstable</t>
  </si>
  <si>
    <t>River Rd.</t>
  </si>
  <si>
    <t>Lapointe Bog</t>
  </si>
  <si>
    <t>42202025</t>
  </si>
  <si>
    <t>UpperMarstonsMillsCranberyBogs</t>
  </si>
  <si>
    <t>Baker Bog</t>
  </si>
  <si>
    <t>Lovels Cove &amp; Run Bogs</t>
  </si>
  <si>
    <t>Erik Hamblin &amp; Son</t>
  </si>
  <si>
    <t>M &amp; M</t>
  </si>
  <si>
    <t>MysticLake</t>
  </si>
  <si>
    <t>42202024</t>
  </si>
  <si>
    <t>Seth Hamblin</t>
  </si>
  <si>
    <t>Seth</t>
  </si>
  <si>
    <t>Hamblin</t>
  </si>
  <si>
    <t>PrinceCoveArm</t>
  </si>
  <si>
    <t>Rosa Lane</t>
  </si>
  <si>
    <t>Hinckley Bog</t>
  </si>
  <si>
    <t>LowerMarstonsMillsRiverN</t>
  </si>
  <si>
    <t>Hollidge Hill Ln.</t>
  </si>
  <si>
    <t>Marstons Mills Bog</t>
  </si>
  <si>
    <t>FilendsPond</t>
  </si>
  <si>
    <t>Barnstable Land Trust</t>
  </si>
  <si>
    <t>Ames Way</t>
  </si>
  <si>
    <t>formerly Candace Coombs</t>
  </si>
  <si>
    <t>Candace W.</t>
  </si>
  <si>
    <t>42202018</t>
  </si>
  <si>
    <t>Luechauer &amp; Letourneau</t>
  </si>
  <si>
    <t>Old Stage Rd.</t>
  </si>
  <si>
    <t>Old Stage Bog</t>
  </si>
  <si>
    <t>Kenneth &amp; Linda</t>
  </si>
  <si>
    <t>LakeWequaquetShallowPond</t>
  </si>
  <si>
    <t>42235107</t>
  </si>
  <si>
    <t>Mello &amp; Wilson Cran. Corp.</t>
  </si>
  <si>
    <t>Yarmouth</t>
  </si>
  <si>
    <t>42235108</t>
  </si>
  <si>
    <t>BogWetlandYarmouth</t>
  </si>
  <si>
    <t>Buck Island Rd.</t>
  </si>
  <si>
    <t>42212615</t>
  </si>
  <si>
    <t>GrayBrook</t>
  </si>
  <si>
    <t>42235109</t>
  </si>
  <si>
    <t>Town of Yarmouth</t>
  </si>
  <si>
    <t>see also 42235107</t>
  </si>
  <si>
    <t>PlashesBrook</t>
  </si>
  <si>
    <t>42212617</t>
  </si>
  <si>
    <t>Harwich Conservation Trust</t>
  </si>
  <si>
    <t>Bank St.</t>
  </si>
  <si>
    <t>Harwich</t>
  </si>
  <si>
    <t>Bank St. Bog</t>
  </si>
  <si>
    <t>ColdSpringBrook</t>
  </si>
  <si>
    <t>42212608</t>
  </si>
  <si>
    <t>Cedar Swamp Bogs, Inc.</t>
  </si>
  <si>
    <t>Cedar Swamp Bog</t>
  </si>
  <si>
    <t>WychmereHarbor</t>
  </si>
  <si>
    <t>Main Street</t>
  </si>
  <si>
    <t>Acushnet</t>
  </si>
  <si>
    <t>sub-threshold</t>
  </si>
  <si>
    <t>UpperAcushnetRiver</t>
  </si>
  <si>
    <t>9P242400303</t>
  </si>
  <si>
    <t>Moniz Estates</t>
  </si>
  <si>
    <t>Hathaway Rd.</t>
  </si>
  <si>
    <t>proposed expansion</t>
  </si>
  <si>
    <t>inactive</t>
  </si>
  <si>
    <t>County Rd.</t>
  </si>
  <si>
    <t>Bourne</t>
  </si>
  <si>
    <t>Cataumet Bogs site 6</t>
  </si>
  <si>
    <t>PocassetHarbor</t>
  </si>
  <si>
    <t>Cataumet Bogs</t>
  </si>
  <si>
    <t>42226102</t>
  </si>
  <si>
    <t>Wakeby Bog &amp; Sandwich Bog</t>
  </si>
  <si>
    <t>Cotuit Rd.</t>
  </si>
  <si>
    <t>Sandwich</t>
  </si>
  <si>
    <t>Wakeby Bog</t>
  </si>
  <si>
    <t>gis area 10.2 ac</t>
  </si>
  <si>
    <t>MashpeeWakebyPond</t>
  </si>
  <si>
    <t>Bog Rd.</t>
  </si>
  <si>
    <t>Marston Mills Bog</t>
  </si>
  <si>
    <t>42202023</t>
  </si>
  <si>
    <t>42202004</t>
  </si>
  <si>
    <t>Jennie Rustici &amp; Pamela Soares</t>
  </si>
  <si>
    <t>Race Lane</t>
  </si>
  <si>
    <t>Crocker Bog</t>
  </si>
  <si>
    <t>Jennie M</t>
  </si>
  <si>
    <t>Rustici &amp; Pamela Soares</t>
  </si>
  <si>
    <t>Parker Rd.</t>
  </si>
  <si>
    <t>Jay Park Bog</t>
  </si>
  <si>
    <t>BridgeCreek</t>
  </si>
  <si>
    <t>New Enterprise Bog</t>
  </si>
  <si>
    <t>BarnstableHarbor</t>
  </si>
  <si>
    <t>Woodland Bog</t>
  </si>
  <si>
    <t>Meadow Bog</t>
  </si>
  <si>
    <t>Pleasant Pines Ave</t>
  </si>
  <si>
    <t>Wequaquet Bog</t>
  </si>
  <si>
    <t>Union St.</t>
  </si>
  <si>
    <t>Union St. Bog</t>
  </si>
  <si>
    <t>xfer from Gelsthorpe 42226111</t>
  </si>
  <si>
    <t>42226111</t>
  </si>
  <si>
    <t>GaugeHamblinBrook</t>
  </si>
  <si>
    <t>42235103</t>
  </si>
  <si>
    <t>Rocky Bog Cranberries</t>
  </si>
  <si>
    <t>Weir Rd.</t>
  </si>
  <si>
    <t>Rocky Bog</t>
  </si>
  <si>
    <t>9.37ac gis</t>
  </si>
  <si>
    <t>MillStream</t>
  </si>
  <si>
    <t>42202012</t>
  </si>
  <si>
    <t>Craig Williams</t>
  </si>
  <si>
    <t>Knob Hill Rd.</t>
  </si>
  <si>
    <t>Craig</t>
  </si>
  <si>
    <t>Williams</t>
  </si>
  <si>
    <t>DinahsPond</t>
  </si>
  <si>
    <t>Town of Harwich</t>
  </si>
  <si>
    <t>Bells Neck Rd</t>
  </si>
  <si>
    <t>Jenkins Bog</t>
  </si>
  <si>
    <t>lease to Raymond L. Thatcher Jr.</t>
  </si>
  <si>
    <t>UpperHerringRiver</t>
  </si>
  <si>
    <t>42212605</t>
  </si>
  <si>
    <t>Depot St.</t>
  </si>
  <si>
    <t>Herring River Cons. Ar</t>
  </si>
  <si>
    <t>42207503</t>
  </si>
  <si>
    <t>WestReservoir</t>
  </si>
  <si>
    <t>42212610</t>
  </si>
  <si>
    <t>Arthur H. Hall, Sr.</t>
  </si>
  <si>
    <t>Arthur H.</t>
  </si>
  <si>
    <t>Hall</t>
  </si>
  <si>
    <t>Richard A. Hamlin</t>
  </si>
  <si>
    <t>Main Street / Chatham Road</t>
  </si>
  <si>
    <t>4.2 ac gis</t>
  </si>
  <si>
    <t>Richard A.</t>
  </si>
  <si>
    <t>Hamlin</t>
  </si>
  <si>
    <t>42212602</t>
  </si>
  <si>
    <t>Raymond L. Thacher</t>
  </si>
  <si>
    <t>Main St.</t>
  </si>
  <si>
    <t>OK Bog</t>
  </si>
  <si>
    <t>Raymond L.</t>
  </si>
  <si>
    <t>Thacher</t>
  </si>
  <si>
    <t>Great Western Rd.</t>
  </si>
  <si>
    <t>Sand Pond Bog</t>
  </si>
  <si>
    <t>certified</t>
  </si>
  <si>
    <t>Wayne Coulson Trust</t>
  </si>
  <si>
    <t>Old Brewster Road</t>
  </si>
  <si>
    <t>9.6 ac gis</t>
  </si>
  <si>
    <t>LothrupRd</t>
  </si>
  <si>
    <t>Crapo Bog</t>
  </si>
  <si>
    <t>42212618</t>
  </si>
  <si>
    <t>Portside Division LLC</t>
  </si>
  <si>
    <t>Deacons Folly Rd.</t>
  </si>
  <si>
    <t>Dodge Bog</t>
  </si>
  <si>
    <t>42212606</t>
  </si>
  <si>
    <t>John Sarkes</t>
  </si>
  <si>
    <t>Factory Rd.</t>
  </si>
  <si>
    <t>Flax Pond Bogs</t>
  </si>
  <si>
    <t>John</t>
  </si>
  <si>
    <t>Sarkes</t>
  </si>
  <si>
    <t>FlaxPondHarwich</t>
  </si>
  <si>
    <t>42235104</t>
  </si>
  <si>
    <t>Cape Farm Supply &amp; Cran. Co.</t>
  </si>
  <si>
    <t>xfer from Russell Gallagher</t>
  </si>
  <si>
    <t>HerringRiverHarwich</t>
  </si>
  <si>
    <t>42212609</t>
  </si>
  <si>
    <t>Aaron Gingras</t>
  </si>
  <si>
    <t>Oak St.</t>
  </si>
  <si>
    <t>Aaron</t>
  </si>
  <si>
    <t>Gingras</t>
  </si>
  <si>
    <t>42212603</t>
  </si>
  <si>
    <t>Stephen King</t>
  </si>
  <si>
    <t>Stephens Dr.</t>
  </si>
  <si>
    <t>Chatham</t>
  </si>
  <si>
    <t>Chatham Bog</t>
  </si>
  <si>
    <t>xferred from O'Brien Cran. 2003</t>
  </si>
  <si>
    <t>Stephen</t>
  </si>
  <si>
    <t>King</t>
  </si>
  <si>
    <t>BucksCreek</t>
  </si>
  <si>
    <t>42205502</t>
  </si>
  <si>
    <t>Bryan T. Murphy</t>
  </si>
  <si>
    <t>George Ryder Rd.</t>
  </si>
  <si>
    <t>Emery Pond</t>
  </si>
  <si>
    <t>Bryan T.</t>
  </si>
  <si>
    <t>Murphy</t>
  </si>
  <si>
    <t>LoversLake</t>
  </si>
  <si>
    <t>Sam Ryder Rd.</t>
  </si>
  <si>
    <t>Goose Pond</t>
  </si>
  <si>
    <t>TroutPondChatham</t>
  </si>
  <si>
    <t>OysterPondChatham</t>
  </si>
  <si>
    <t>42407203</t>
  </si>
  <si>
    <t>Fairland Farm LLC</t>
  </si>
  <si>
    <t>Flag Swamp Rd.</t>
  </si>
  <si>
    <t>Phillips Bog</t>
  </si>
  <si>
    <t>42410204</t>
  </si>
  <si>
    <t>42410212</t>
  </si>
  <si>
    <t>Greater New Bedford Ref.Mgt.Di</t>
  </si>
  <si>
    <t>High Hill Rd.</t>
  </si>
  <si>
    <t>High Hill Rd. Bog</t>
  </si>
  <si>
    <t>9P242407203</t>
  </si>
  <si>
    <t>42420102</t>
  </si>
  <si>
    <t>9P242400302</t>
  </si>
  <si>
    <t>Pine Hill Farm</t>
  </si>
  <si>
    <t>Middle Rd.</t>
  </si>
  <si>
    <t>42202017</t>
  </si>
  <si>
    <t>Cape Cod Cran. Realty Trust</t>
  </si>
  <si>
    <t>Maple St.</t>
  </si>
  <si>
    <t>Holway Bog</t>
  </si>
  <si>
    <t>gis = 3.7ac</t>
  </si>
  <si>
    <t>BogPondBarnstableBarnstableHarbor</t>
  </si>
  <si>
    <t>Sweet Briar Bogs</t>
  </si>
  <si>
    <t>gis = 7 ac</t>
  </si>
  <si>
    <t>42202021</t>
  </si>
  <si>
    <t>AlderCreek</t>
  </si>
  <si>
    <t>assessors for owner</t>
  </si>
  <si>
    <t>Old County Rd.</t>
  </si>
  <si>
    <t>Howland Lane Bog</t>
  </si>
  <si>
    <t>gis = 4.1ac</t>
  </si>
  <si>
    <t>GaugeJonesLn</t>
  </si>
  <si>
    <t>Old County Road</t>
  </si>
  <si>
    <t>Sandwich Bog</t>
  </si>
  <si>
    <t>gis area 10.9ac</t>
  </si>
  <si>
    <t>42204107</t>
  </si>
  <si>
    <t>Elbow Pond Cran. Co.</t>
  </si>
  <si>
    <t>Slough Rd.</t>
  </si>
  <si>
    <t>Brewster</t>
  </si>
  <si>
    <t>Elbow Pond Bog</t>
  </si>
  <si>
    <t>11.9 ac gis</t>
  </si>
  <si>
    <t>unknown</t>
  </si>
  <si>
    <t>2.3ac gis</t>
  </si>
  <si>
    <t>ElbowPond</t>
  </si>
  <si>
    <t>Carver Crowell &amp; Sons</t>
  </si>
  <si>
    <t>Sarabella Bog</t>
  </si>
  <si>
    <t>gis &lt; 7ac</t>
  </si>
  <si>
    <t>WellNWDennis</t>
  </si>
  <si>
    <t>42207505</t>
  </si>
  <si>
    <t>Dean P. Emery</t>
  </si>
  <si>
    <t>Pilot Dr.</t>
  </si>
  <si>
    <t>Dennis</t>
  </si>
  <si>
    <t>Pine Pond Bog</t>
  </si>
  <si>
    <t>Dean P.</t>
  </si>
  <si>
    <t>Emery</t>
  </si>
  <si>
    <t>Birch Drive</t>
  </si>
  <si>
    <t>Shields Bog</t>
  </si>
  <si>
    <t>Carver Crowell farmer</t>
  </si>
  <si>
    <t>42212611</t>
  </si>
  <si>
    <t>Headwaters Dr.</t>
  </si>
  <si>
    <t>Harwich Bog</t>
  </si>
  <si>
    <t>xfer from 42235107</t>
  </si>
  <si>
    <t>HinckleysPond</t>
  </si>
  <si>
    <t>Punkon Rd.</t>
  </si>
  <si>
    <t>Warner Bog</t>
  </si>
  <si>
    <t>Bay Rd.</t>
  </si>
  <si>
    <t>Bay Road</t>
  </si>
  <si>
    <t>PleasantBay</t>
  </si>
  <si>
    <t>Kendrick Rd.</t>
  </si>
  <si>
    <t>Kendrick Pond</t>
  </si>
  <si>
    <t>Pleasant Bay Rd.</t>
  </si>
  <si>
    <t>Pleasant Bay Road</t>
  </si>
  <si>
    <t>V42212616</t>
  </si>
  <si>
    <t>AM Realty Trust</t>
  </si>
  <si>
    <t>Three Town Bog</t>
  </si>
  <si>
    <t>Stephen Perry</t>
  </si>
  <si>
    <t>Flagg Swamp Rd</t>
  </si>
  <si>
    <t>Freetown</t>
  </si>
  <si>
    <t>Perry</t>
  </si>
  <si>
    <t>Roger &amp; Mary LaFountain</t>
  </si>
  <si>
    <t>Bullock Rd.</t>
  </si>
  <si>
    <t>cert issued 6/26/2002</t>
  </si>
  <si>
    <t>Roger &amp; Mary</t>
  </si>
  <si>
    <t>LaFountain</t>
  </si>
  <si>
    <t>Quanapoag Rd.</t>
  </si>
  <si>
    <t>Quanapoag Bog</t>
  </si>
  <si>
    <t>42510206</t>
  </si>
  <si>
    <t>Pillar LLC</t>
  </si>
  <si>
    <t>Braley Rd.</t>
  </si>
  <si>
    <t>New Bedford</t>
  </si>
  <si>
    <t>Braley's Bog</t>
  </si>
  <si>
    <t>PaskamansettRiver</t>
  </si>
  <si>
    <t>V42400302</t>
  </si>
  <si>
    <t>R.Braley Orchards</t>
  </si>
  <si>
    <t>reg area based on new-style</t>
  </si>
  <si>
    <t>NewBedfordReservoir</t>
  </si>
  <si>
    <t>42400301</t>
  </si>
  <si>
    <t>Long Plain Cran. Co. Inc.</t>
  </si>
  <si>
    <t>42410203</t>
  </si>
  <si>
    <t>Curtis Rounsvell</t>
  </si>
  <si>
    <t>Keene Rd.</t>
  </si>
  <si>
    <t>Acushnet Bog</t>
  </si>
  <si>
    <t>Curtis</t>
  </si>
  <si>
    <t>Rounsvell</t>
  </si>
  <si>
    <t>Alan Grassi</t>
  </si>
  <si>
    <t>Swift Beach Rd.</t>
  </si>
  <si>
    <t>Wareham</t>
  </si>
  <si>
    <t>8.5 ac gis registration not renewed</t>
  </si>
  <si>
    <t>42431024</t>
  </si>
  <si>
    <t>Alan</t>
  </si>
  <si>
    <t>Grassi</t>
  </si>
  <si>
    <t>WarehamRiverWest</t>
  </si>
  <si>
    <t>unknown - converted to pasture</t>
  </si>
  <si>
    <t>Jack's Marsh</t>
  </si>
  <si>
    <t>Crooked River</t>
  </si>
  <si>
    <t>formerly Matt Rhodes' bogs - sold &amp; made into pasture</t>
  </si>
  <si>
    <t>CrabCove</t>
  </si>
  <si>
    <t>42203604</t>
  </si>
  <si>
    <t>John M. Alden</t>
  </si>
  <si>
    <t>Monument Beach</t>
  </si>
  <si>
    <t>John M.</t>
  </si>
  <si>
    <t>Alden</t>
  </si>
  <si>
    <t>InnerBackRiverStream</t>
  </si>
  <si>
    <t>42231001</t>
  </si>
  <si>
    <t>Baptiste Cran. Realty Trust</t>
  </si>
  <si>
    <t>Old Dam Rd.</t>
  </si>
  <si>
    <t>InnerBackRiver</t>
  </si>
  <si>
    <t>42226106</t>
  </si>
  <si>
    <t>Discovery Hill Cran. Co.</t>
  </si>
  <si>
    <t>Discovery Hill Rd.</t>
  </si>
  <si>
    <t>Discovery Hill Bog</t>
  </si>
  <si>
    <t>SpringHillCreek</t>
  </si>
  <si>
    <t>V42226105</t>
  </si>
  <si>
    <t>John Ahonen</t>
  </si>
  <si>
    <t>Gilman Rd.</t>
  </si>
  <si>
    <t>Ahonen Bogs</t>
  </si>
  <si>
    <t>Ahonen</t>
  </si>
  <si>
    <t>OldHarborCreek</t>
  </si>
  <si>
    <t>V42226114</t>
  </si>
  <si>
    <t>Craig Canning</t>
  </si>
  <si>
    <t>Old County Bog</t>
  </si>
  <si>
    <t>42226110</t>
  </si>
  <si>
    <t>Canning</t>
  </si>
  <si>
    <t>ScortonCreek</t>
  </si>
  <si>
    <t>Scorton Co.</t>
  </si>
  <si>
    <t>Hoxie Pond</t>
  </si>
  <si>
    <t>HoxiesPond</t>
  </si>
  <si>
    <t>Plowed Neck Bogs</t>
  </si>
  <si>
    <t>Spring Hill Rd.</t>
  </si>
  <si>
    <t>Spring Hill Bog</t>
  </si>
  <si>
    <t>42226101</t>
  </si>
  <si>
    <t>LongHillCreek</t>
  </si>
  <si>
    <t>Idlewild Acres LLC</t>
  </si>
  <si>
    <t>Roos Rd.</t>
  </si>
  <si>
    <t>Shore Bog</t>
  </si>
  <si>
    <t>5 ac from 42226101</t>
  </si>
  <si>
    <t>SeymourPond</t>
  </si>
  <si>
    <t>42204108</t>
  </si>
  <si>
    <t>Cybul, Cristal, Finn &amp; Finn</t>
  </si>
  <si>
    <t>Crowell's Bog Rd.</t>
  </si>
  <si>
    <t>Long Pond Bog</t>
  </si>
  <si>
    <t>42204102</t>
  </si>
  <si>
    <t>Bruce, Lisa, Ted &amp; Leslie</t>
  </si>
  <si>
    <t>LongPondBrewster</t>
  </si>
  <si>
    <t>Frank H. Ashley</t>
  </si>
  <si>
    <t>Dr. Braley Rd.</t>
  </si>
  <si>
    <t>formerly 42410205; active bog under-threshold</t>
  </si>
  <si>
    <t>42410205</t>
  </si>
  <si>
    <t>Frank H.</t>
  </si>
  <si>
    <t>Ashley</t>
  </si>
  <si>
    <t>42410208</t>
  </si>
  <si>
    <t>Richard H. Kendrick, Jr.</t>
  </si>
  <si>
    <t>Farm Bog</t>
  </si>
  <si>
    <t>Richard H.</t>
  </si>
  <si>
    <t>Kendrick, Jr.</t>
  </si>
  <si>
    <t>42410209</t>
  </si>
  <si>
    <t>Thomas Elton Ashley</t>
  </si>
  <si>
    <t>Middleboro Rd.</t>
  </si>
  <si>
    <t>5 acre bog</t>
  </si>
  <si>
    <t>Thomas E</t>
  </si>
  <si>
    <t>42410213</t>
  </si>
  <si>
    <t>Spencer's Bog</t>
  </si>
  <si>
    <t>orig. reg. in wrong basin</t>
  </si>
  <si>
    <t>42510209</t>
  </si>
  <si>
    <t>Derek A. Maksy</t>
  </si>
  <si>
    <t>ABANDONED 2005</t>
  </si>
  <si>
    <t>Perkins - convert to blueberry 2007</t>
  </si>
  <si>
    <t>42410207</t>
  </si>
  <si>
    <t>ABANDONED</t>
  </si>
  <si>
    <t>10 Acre Bog</t>
  </si>
  <si>
    <t>42410210</t>
  </si>
  <si>
    <t>Ridge Hill Cran. Co.</t>
  </si>
  <si>
    <t>Ridge Hill Bog</t>
  </si>
  <si>
    <t>Freetown Bog</t>
  </si>
  <si>
    <t>Korpy Bog</t>
  </si>
  <si>
    <t>42410202</t>
  </si>
  <si>
    <t>42423904</t>
  </si>
  <si>
    <t>John Dietlin</t>
  </si>
  <si>
    <t>Brayley Hill Rd.</t>
  </si>
  <si>
    <t>Deitlin Bogs</t>
  </si>
  <si>
    <t>xferred from Dietlin Bogs Inc.</t>
  </si>
  <si>
    <t>Dietlin</t>
  </si>
  <si>
    <t>42431033</t>
  </si>
  <si>
    <t>A.D. Makepeace Co.</t>
  </si>
  <si>
    <t>Tihonet Rd.</t>
  </si>
  <si>
    <t>Marsh Bog</t>
  </si>
  <si>
    <t>point 59 (32.5)</t>
  </si>
  <si>
    <t>42424001</t>
  </si>
  <si>
    <t>9P242431003</t>
  </si>
  <si>
    <t>RoseBrook</t>
  </si>
  <si>
    <t>9P342431005</t>
  </si>
  <si>
    <t>Willows Cranberries</t>
  </si>
  <si>
    <t>Cranberry Hwy.</t>
  </si>
  <si>
    <t>bogstream</t>
  </si>
  <si>
    <t>42431025</t>
  </si>
  <si>
    <t>Tweedy &amp; Barnes Co.</t>
  </si>
  <si>
    <t>Charge Pond Rd.</t>
  </si>
  <si>
    <t>Sandusky Bog</t>
  </si>
  <si>
    <t>Freedom Cran LTD Ptnrshp</t>
  </si>
  <si>
    <t>1.5 ac gis</t>
  </si>
  <si>
    <t>ParkerMillsPond</t>
  </si>
  <si>
    <t>42431048</t>
  </si>
  <si>
    <t>James Ashley</t>
  </si>
  <si>
    <t>Plymouth Rd.</t>
  </si>
  <si>
    <t>Bangs Bog</t>
  </si>
  <si>
    <t>James</t>
  </si>
  <si>
    <t>MillPond</t>
  </si>
  <si>
    <t>42431035</t>
  </si>
  <si>
    <t>Herbert Ashley</t>
  </si>
  <si>
    <t>Shepherd Bog 16</t>
  </si>
  <si>
    <t>Herbert</t>
  </si>
  <si>
    <t>Pearl Henshaw</t>
  </si>
  <si>
    <t>Henshaw Bog</t>
  </si>
  <si>
    <t>rejected for being too small at start of WMA</t>
  </si>
  <si>
    <t>42403602</t>
  </si>
  <si>
    <t>Pearl</t>
  </si>
  <si>
    <t>Henshaw</t>
  </si>
  <si>
    <t>ButtermilkBay</t>
  </si>
  <si>
    <t>Town of Bourne</t>
  </si>
  <si>
    <t>Puritan Rd.</t>
  </si>
  <si>
    <t>Bogs A, B, &amp; C</t>
  </si>
  <si>
    <t>Sold to Bourne 2004; formerly Cape American Cran.</t>
  </si>
  <si>
    <t>42403604</t>
  </si>
  <si>
    <t>42403605</t>
  </si>
  <si>
    <t>Mann Farms Inc.</t>
  </si>
  <si>
    <t>Head of the Bay Rd.</t>
  </si>
  <si>
    <t>Nye Bog</t>
  </si>
  <si>
    <t>42423901</t>
  </si>
  <si>
    <t>R&amp;B Farms Inc.</t>
  </si>
  <si>
    <t>Plymouth</t>
  </si>
  <si>
    <t>Bourne Bog</t>
  </si>
  <si>
    <t>Mann Bog</t>
  </si>
  <si>
    <t>Garland Bog</t>
  </si>
  <si>
    <t>Peter Hanlon</t>
  </si>
  <si>
    <t>Orleans</t>
  </si>
  <si>
    <t>NamequoitRiver</t>
  </si>
  <si>
    <t>42209608</t>
  </si>
  <si>
    <t>Ralph S. Tupper</t>
  </si>
  <si>
    <t>Owl Pond Rd.</t>
  </si>
  <si>
    <t>Ralph S.</t>
  </si>
  <si>
    <t>Tupper</t>
  </si>
  <si>
    <t>NamskaketStream</t>
  </si>
  <si>
    <t>Palmer Court Ext.</t>
  </si>
  <si>
    <t>East Freetown Bog</t>
  </si>
  <si>
    <t>42510203</t>
  </si>
  <si>
    <t>Richard &amp; Kathleen Dagenais</t>
  </si>
  <si>
    <t>cert issued 3/1/12</t>
  </si>
  <si>
    <t>Richard &amp; Kathleen</t>
  </si>
  <si>
    <t>Dagenais</t>
  </si>
  <si>
    <t>42410214</t>
  </si>
  <si>
    <t>Freetown Farm LLC</t>
  </si>
  <si>
    <t>42418202</t>
  </si>
  <si>
    <t>42425002</t>
  </si>
  <si>
    <t>Karl Ashley III</t>
  </si>
  <si>
    <t>42410201</t>
  </si>
  <si>
    <t>Karl</t>
  </si>
  <si>
    <t>Ashley III</t>
  </si>
  <si>
    <t>Braley Hill Rd.</t>
  </si>
  <si>
    <t>Rochester</t>
  </si>
  <si>
    <t>Locke Bogs</t>
  </si>
  <si>
    <t>point 3 (26.4)</t>
  </si>
  <si>
    <t>Russell piece</t>
  </si>
  <si>
    <t>permit from point 59 Locke Res. West</t>
  </si>
  <si>
    <t>Tower Bog</t>
  </si>
  <si>
    <t>unsure, maybe part of point 59</t>
  </si>
  <si>
    <t>Charlotte Furnace</t>
  </si>
  <si>
    <t>Rosebrook</t>
  </si>
  <si>
    <t>acquired via transfer</t>
  </si>
  <si>
    <t>42425001</t>
  </si>
  <si>
    <t>New Mosquito Dam</t>
  </si>
  <si>
    <t>point 1 (1.27)</t>
  </si>
  <si>
    <t>42431014</t>
  </si>
  <si>
    <t>Makepeace FH Acquisition Corp.</t>
  </si>
  <si>
    <t>Farm to Market Rd.</t>
  </si>
  <si>
    <t>Smalley Bog</t>
  </si>
  <si>
    <t>MapleSwamp</t>
  </si>
  <si>
    <t>42431065</t>
  </si>
  <si>
    <t>Sure-Cran Services Inc.</t>
  </si>
  <si>
    <t>Parker Mills Bog</t>
  </si>
  <si>
    <t>credits added 9/29/05; xfer May 2010</t>
  </si>
  <si>
    <t>42431032</t>
  </si>
  <si>
    <t>Sandusky Bog (partial)</t>
  </si>
  <si>
    <t>xfer from Tweedy</t>
  </si>
  <si>
    <t>Tihonet</t>
  </si>
  <si>
    <t>point 2 (partial, 76.33) Tihonet Pond</t>
  </si>
  <si>
    <t>Harlow Brook Bog</t>
  </si>
  <si>
    <t>HarlowBrook</t>
  </si>
  <si>
    <t>42403603</t>
  </si>
  <si>
    <t>Agawam Cranberry Co.</t>
  </si>
  <si>
    <t>Charge Pond Bogs</t>
  </si>
  <si>
    <t>9P242403602</t>
  </si>
  <si>
    <t>Frog Foot</t>
  </si>
  <si>
    <t>points 48 (7.05), 2 (partial, 12.95), approx regarea</t>
  </si>
  <si>
    <t>Old Mosquito Dam</t>
  </si>
  <si>
    <t>point 2 (partial, 9.41)</t>
  </si>
  <si>
    <t>Frogfoot</t>
  </si>
  <si>
    <t>point 7 (13.43)</t>
  </si>
  <si>
    <t>Old Orchard Bog</t>
  </si>
  <si>
    <t>42423912</t>
  </si>
  <si>
    <t>Walsh</t>
  </si>
  <si>
    <t>point 57 (9.1)</t>
  </si>
  <si>
    <t>42431028</t>
  </si>
  <si>
    <t>Bogs 1 - 15</t>
  </si>
  <si>
    <t>42431040</t>
  </si>
  <si>
    <t>290 Glen Charlie Road LLC</t>
  </si>
  <si>
    <t>Glen Charlie Rd.</t>
  </si>
  <si>
    <t>Maple Park Cranberries</t>
  </si>
  <si>
    <t>Century Starr South</t>
  </si>
  <si>
    <t>point 42 (17.09) &amp; part of 30 (45.73)</t>
  </si>
  <si>
    <t>Agawam Bog</t>
  </si>
  <si>
    <t>Maple Springs</t>
  </si>
  <si>
    <t>points 27 (7.78), 29 (21.03), part 28 (7.67), part 30 (27.7)</t>
  </si>
  <si>
    <t>Agawam Rd.</t>
  </si>
  <si>
    <t>point 28 (64.9)</t>
  </si>
  <si>
    <t>Plateau Bog</t>
  </si>
  <si>
    <t>Century 8 - 10</t>
  </si>
  <si>
    <t>sold into conservation? point 32 (16.18)</t>
  </si>
  <si>
    <t>Century 1 - 7</t>
  </si>
  <si>
    <t>sold into conservation? point 31(partial 55.08)</t>
  </si>
  <si>
    <t>Capt. Linnell Rd.</t>
  </si>
  <si>
    <t>Halls Pond</t>
  </si>
  <si>
    <t>approx. other bogs in area may be his</t>
  </si>
  <si>
    <t>NamskaketMain</t>
  </si>
  <si>
    <t>Wareham St.</t>
  </si>
  <si>
    <t>Carver</t>
  </si>
  <si>
    <t>point 40 (partial, 9.38)</t>
  </si>
  <si>
    <t>point 13 (partial, 26.6)</t>
  </si>
  <si>
    <t>point 40 (partial, 2.2)</t>
  </si>
  <si>
    <t>Harwich Upper</t>
  </si>
  <si>
    <t>points 11 (25.96), 12 (17.78), 43 (well)</t>
  </si>
  <si>
    <t>42416902</t>
  </si>
  <si>
    <t>Bartholomew Family Bogs LLC</t>
  </si>
  <si>
    <t>Hammond St.</t>
  </si>
  <si>
    <t>T.Randall Bog</t>
  </si>
  <si>
    <t>WankincoRN</t>
  </si>
  <si>
    <t>42405224</t>
  </si>
  <si>
    <t>Slocum-Gibbs Cran.Co.Inc.</t>
  </si>
  <si>
    <t>Murdock Bog</t>
  </si>
  <si>
    <t>formerly Golden Field Bog</t>
  </si>
  <si>
    <t>South Line Rd.</t>
  </si>
  <si>
    <t>Frogfoot - Oak Swamp</t>
  </si>
  <si>
    <t>point 6 (18.75)</t>
  </si>
  <si>
    <t>Frog Foot Main</t>
  </si>
  <si>
    <t>point 5 (70.72)</t>
  </si>
  <si>
    <t>FrogfootBrook</t>
  </si>
  <si>
    <t>V42431066</t>
  </si>
  <si>
    <t>ADM Cranberry Co LLC</t>
  </si>
  <si>
    <t>Fisk Bog</t>
  </si>
  <si>
    <t>Frog Foot West</t>
  </si>
  <si>
    <t>point 4 (9.22)</t>
  </si>
  <si>
    <t>Federal Rd.</t>
  </si>
  <si>
    <t>Carverside</t>
  </si>
  <si>
    <t>point 9 (22.94)</t>
  </si>
  <si>
    <t>Smith Hammond</t>
  </si>
  <si>
    <t>points 14 (19.07), 15 (49.62), 44 (well)</t>
  </si>
  <si>
    <t>Besse Bogs</t>
  </si>
  <si>
    <t>point 39 (9.89)</t>
  </si>
  <si>
    <t>Barker Eagle Hill</t>
  </si>
  <si>
    <t>points 35 (41.53), 36 (7.29)</t>
  </si>
  <si>
    <t>AgawamReservoirS</t>
  </si>
  <si>
    <t>42431017</t>
  </si>
  <si>
    <t>Donald F. Grassi Cran.</t>
  </si>
  <si>
    <t>Bourne Rd.</t>
  </si>
  <si>
    <t>WhiteIslandPond</t>
  </si>
  <si>
    <t>42405209</t>
  </si>
  <si>
    <t>Federal Furnace Cranberry Co.</t>
  </si>
  <si>
    <t>Ware Bog</t>
  </si>
  <si>
    <t>2003 Exhibit A gives 47.4</t>
  </si>
  <si>
    <t>Squirrel Rd.</t>
  </si>
  <si>
    <t>White Island Bogs</t>
  </si>
  <si>
    <t>point 31 (partial, 38.68) shared w Century 1-7</t>
  </si>
  <si>
    <t>point 37 (5.3) Deer Pond</t>
  </si>
  <si>
    <t>Credits combined w Carverside in Carver 7-29-09, pt8 (42.29)</t>
  </si>
  <si>
    <t>42405260</t>
  </si>
  <si>
    <t>Bowers &amp; Russell</t>
  </si>
  <si>
    <t>East Head Rd.</t>
  </si>
  <si>
    <t>East Head Bog</t>
  </si>
  <si>
    <t>Cranberry Rd.</t>
  </si>
  <si>
    <t>Wankinco</t>
  </si>
  <si>
    <t>point 10 (158.31) Easthead Res.</t>
  </si>
  <si>
    <t>V42405288</t>
  </si>
  <si>
    <t>G.Gregory White</t>
  </si>
  <si>
    <t>42405254</t>
  </si>
  <si>
    <t>G.Gregory</t>
  </si>
  <si>
    <t>White</t>
  </si>
  <si>
    <t>42405283</t>
  </si>
  <si>
    <t>Benson Pond Inc.</t>
  </si>
  <si>
    <t>Big Bog</t>
  </si>
  <si>
    <t>4240524</t>
  </si>
  <si>
    <t>Hamlin Realty LLC</t>
  </si>
  <si>
    <t>White Spring Bog</t>
  </si>
  <si>
    <t>42405230</t>
  </si>
  <si>
    <t>J.W. Johnson Cranberries</t>
  </si>
  <si>
    <t>Southwest Line Rd.</t>
  </si>
  <si>
    <t>Southwest Line Bog</t>
  </si>
  <si>
    <t>Landers Farm LLC</t>
  </si>
  <si>
    <t>Buz Bay watershed</t>
  </si>
  <si>
    <t>Fawn Pond Bog</t>
  </si>
  <si>
    <t>Jim &amp; Jill Ward purchasing - 2009</t>
  </si>
  <si>
    <t>FawnPond</t>
  </si>
  <si>
    <t>AgawamRiverNorth</t>
  </si>
  <si>
    <t>Halfway Pond Rd.</t>
  </si>
  <si>
    <t>Barker - River Bogs</t>
  </si>
  <si>
    <t>point 34 (partial, 16)</t>
  </si>
  <si>
    <t>W. Long Pond Rd.</t>
  </si>
  <si>
    <t>Barker Home Bog</t>
  </si>
  <si>
    <t>point 34 (partial, 10.0)</t>
  </si>
  <si>
    <t>HalfwayPond</t>
  </si>
  <si>
    <t>Ashley V. Holmes</t>
  </si>
  <si>
    <t>Gunners Exchange Rd.</t>
  </si>
  <si>
    <t>42123912</t>
  </si>
  <si>
    <t>Ashley V.</t>
  </si>
  <si>
    <t>Holmes</t>
  </si>
  <si>
    <t>South Coastal</t>
  </si>
  <si>
    <t>EelRiver75</t>
  </si>
  <si>
    <t>Pitch Pine Trust</t>
  </si>
  <si>
    <t>South Pond Road</t>
  </si>
  <si>
    <t>registration expired</t>
  </si>
  <si>
    <t>42423913</t>
  </si>
  <si>
    <t>EelRiver85</t>
  </si>
  <si>
    <t>May Hill Rd.</t>
  </si>
  <si>
    <t>wetland reserve program</t>
  </si>
  <si>
    <t>registration abandoned</t>
  </si>
  <si>
    <t>EelRiver71</t>
  </si>
  <si>
    <t>42123920</t>
  </si>
  <si>
    <t>Holmes Family Realty Trust</t>
  </si>
  <si>
    <t>EelRiver61</t>
  </si>
  <si>
    <t>Cannon Rd.</t>
  </si>
  <si>
    <t>see '94 report in 42123920</t>
  </si>
  <si>
    <t>42123908</t>
  </si>
  <si>
    <t>Kapell Cranberries, Inc.</t>
  </si>
  <si>
    <t>Rocky Pond Rd.</t>
  </si>
  <si>
    <t>Pinnacle Bog</t>
  </si>
  <si>
    <t>EelRiver72</t>
  </si>
  <si>
    <t>EelRiver69</t>
  </si>
  <si>
    <t>Ralph &amp; Denise Holmes</t>
  </si>
  <si>
    <t>Ralph &amp; Denise</t>
  </si>
  <si>
    <t>42123911</t>
  </si>
  <si>
    <t>Robert Meharg</t>
  </si>
  <si>
    <t>Watercourse Rd.</t>
  </si>
  <si>
    <t>Watercourse</t>
  </si>
  <si>
    <t>Robert</t>
  </si>
  <si>
    <t>Meharg</t>
  </si>
  <si>
    <t>BillingtonSea</t>
  </si>
  <si>
    <t>Phoenix Cran. Corp.</t>
  </si>
  <si>
    <t>Long Pond Rd.</t>
  </si>
  <si>
    <t>Abandoned reg. 2004</t>
  </si>
  <si>
    <t>42123905</t>
  </si>
  <si>
    <t>Donald Holmes</t>
  </si>
  <si>
    <t>Atwood Bog</t>
  </si>
  <si>
    <t>formerly 42123912; abandoned for wetlands reserve program</t>
  </si>
  <si>
    <t>Donald</t>
  </si>
  <si>
    <t>EelRiver58</t>
  </si>
  <si>
    <t>underthreshold-unregistered</t>
  </si>
  <si>
    <t>EelRiver65</t>
  </si>
  <si>
    <t>42123907</t>
  </si>
  <si>
    <t>Forges Cran. Co.</t>
  </si>
  <si>
    <t>Old Sandwich Rd.</t>
  </si>
  <si>
    <t>EelRiver57</t>
  </si>
  <si>
    <t>42123926</t>
  </si>
  <si>
    <t>Watercourse Bog</t>
  </si>
  <si>
    <t>42123932</t>
  </si>
  <si>
    <t>LoutPond</t>
  </si>
  <si>
    <t>V42123931</t>
  </si>
  <si>
    <t>Arrowhead Bogs</t>
  </si>
  <si>
    <t>Black Cat Rd.</t>
  </si>
  <si>
    <t>Arrowhead Bog</t>
  </si>
  <si>
    <t>George R. Holmes owner</t>
  </si>
  <si>
    <t>V42123904</t>
  </si>
  <si>
    <t>Eugene D. Cobb</t>
  </si>
  <si>
    <t>Eugene D.</t>
  </si>
  <si>
    <t>Cobb</t>
  </si>
  <si>
    <t>Black Cat Bog</t>
  </si>
  <si>
    <t>42123910</t>
  </si>
  <si>
    <t>E.J. Pontiff Inc.</t>
  </si>
  <si>
    <t>42123903</t>
  </si>
  <si>
    <t>Standish Bog Co</t>
  </si>
  <si>
    <t>Billington St.</t>
  </si>
  <si>
    <t>Standish Bog</t>
  </si>
  <si>
    <t>TownBrookGauge</t>
  </si>
  <si>
    <t>42524006</t>
  </si>
  <si>
    <t>Mayflower Cranberries LLC</t>
  </si>
  <si>
    <t>Brook St.</t>
  </si>
  <si>
    <t>Plympton</t>
  </si>
  <si>
    <t>42524002</t>
  </si>
  <si>
    <t>Taunton</t>
  </si>
  <si>
    <t>BayStateCompBogReservoir</t>
  </si>
  <si>
    <t>Off Brook Realty Trust</t>
  </si>
  <si>
    <t>Brook St</t>
  </si>
  <si>
    <t>certification issued by PCCD 8/7/2009</t>
  </si>
  <si>
    <t>JonesRIverUSGSGauge</t>
  </si>
  <si>
    <t>42124004</t>
  </si>
  <si>
    <t>Crescent Moon Cranberry LLC</t>
  </si>
  <si>
    <t>Upland Rd.</t>
  </si>
  <si>
    <t>reservoir</t>
  </si>
  <si>
    <t>field visit confirmed this bog is now a reservoir</t>
  </si>
  <si>
    <t>Robert Smith</t>
  </si>
  <si>
    <t>Upland Road</t>
  </si>
  <si>
    <t>failed planting as of 9/11/07</t>
  </si>
  <si>
    <t>Smith</t>
  </si>
  <si>
    <t>Shaw Bog</t>
  </si>
  <si>
    <t>changed basin at transfer from R&amp;M Realty</t>
  </si>
  <si>
    <t>42524003</t>
  </si>
  <si>
    <t>Fresh Meadow Realty Trust</t>
  </si>
  <si>
    <t>Fresh Meadow</t>
  </si>
  <si>
    <t>Jeff Randall &amp; Lou Chicholsola</t>
  </si>
  <si>
    <t>JMK Realty Trust</t>
  </si>
  <si>
    <t>Ring Road</t>
  </si>
  <si>
    <t>Hayward Farms</t>
  </si>
  <si>
    <t>Jeff &amp; Lisa Randall, cert issued to Jeff 2011</t>
  </si>
  <si>
    <t>42123909</t>
  </si>
  <si>
    <t>Roger Correira</t>
  </si>
  <si>
    <t>Ring Rd.</t>
  </si>
  <si>
    <t>Ring Rd. Bog</t>
  </si>
  <si>
    <t>42114507</t>
  </si>
  <si>
    <t>Roger</t>
  </si>
  <si>
    <t>Correira</t>
  </si>
  <si>
    <t>DennetsPond</t>
  </si>
  <si>
    <t>42114503</t>
  </si>
  <si>
    <t>Miller Bogs LLC</t>
  </si>
  <si>
    <t>Elm St.</t>
  </si>
  <si>
    <t>Kingston</t>
  </si>
  <si>
    <t>combined w 42114502</t>
  </si>
  <si>
    <t>42114502</t>
  </si>
  <si>
    <t>42114514</t>
  </si>
  <si>
    <t>Wayne E. &amp; Ann L. Dunham</t>
  </si>
  <si>
    <t>Ring Rd. bogs</t>
  </si>
  <si>
    <t>42108209</t>
  </si>
  <si>
    <t>Wayne E. &amp; Ann L.</t>
  </si>
  <si>
    <t>Dunham</t>
  </si>
  <si>
    <t>42123929</t>
  </si>
  <si>
    <t>L&amp;C Cranberry Corp</t>
  </si>
  <si>
    <t>Bishop's Highway</t>
  </si>
  <si>
    <t>Indian Pond Rd.</t>
  </si>
  <si>
    <t>B4 &amp; B5</t>
  </si>
  <si>
    <t>B1 &amp; B3</t>
  </si>
  <si>
    <t>42114518</t>
  </si>
  <si>
    <t>Jeffrey A. Mathias</t>
  </si>
  <si>
    <t>Raboth Rd.</t>
  </si>
  <si>
    <t>Smelt Pond Bog</t>
  </si>
  <si>
    <t>42114505</t>
  </si>
  <si>
    <t>Jeffrey A.</t>
  </si>
  <si>
    <t>Mathias</t>
  </si>
  <si>
    <t>SmeltPond</t>
  </si>
  <si>
    <t>42123933</t>
  </si>
  <si>
    <t>Morey Custom Services Inc</t>
  </si>
  <si>
    <t>Forest Ave. Ext.</t>
  </si>
  <si>
    <t>FoundryPondStream</t>
  </si>
  <si>
    <t>9P442114503</t>
  </si>
  <si>
    <t>42114513</t>
  </si>
  <si>
    <t>9P442124001</t>
  </si>
  <si>
    <t>Crop Circle Cranberry</t>
  </si>
  <si>
    <t>existing</t>
  </si>
  <si>
    <t>no bogs planted</t>
  </si>
  <si>
    <t>Patrick J. Kelleher</t>
  </si>
  <si>
    <t>Wapping Rd.</t>
  </si>
  <si>
    <t>Wapping Rd. Bogs</t>
  </si>
  <si>
    <t>Patrick J.</t>
  </si>
  <si>
    <t>Kelleher</t>
  </si>
  <si>
    <t>Kingston ConCom</t>
  </si>
  <si>
    <t>Rte 106</t>
  </si>
  <si>
    <t>Wapping Rd. Bog</t>
  </si>
  <si>
    <t>formerly registered - now open space</t>
  </si>
  <si>
    <t>42123105</t>
  </si>
  <si>
    <t>Harju Brothers Cranberries Inc</t>
  </si>
  <si>
    <t>Lake St.</t>
  </si>
  <si>
    <t>Isaacson Bog</t>
  </si>
  <si>
    <t>off West St., Kingston</t>
  </si>
  <si>
    <t>HarrobsCornerBogPond</t>
  </si>
  <si>
    <t>Kingston Con. Com.</t>
  </si>
  <si>
    <t>Grove St.</t>
  </si>
  <si>
    <t>V42114517</t>
  </si>
  <si>
    <t>Miller Cranberry Co Inc</t>
  </si>
  <si>
    <t>Loring Bog</t>
  </si>
  <si>
    <t>42114501</t>
  </si>
  <si>
    <t>42114506</t>
  </si>
  <si>
    <t>Domingo Fernandes</t>
  </si>
  <si>
    <t>see 42505217, 1996 report</t>
  </si>
  <si>
    <t>Domingo</t>
  </si>
  <si>
    <t>Fernandes</t>
  </si>
  <si>
    <t>Joseph B. &amp; Lydia A. Mathias</t>
  </si>
  <si>
    <t>Joseph B. &amp; Lydia A.</t>
  </si>
  <si>
    <t>42114515</t>
  </si>
  <si>
    <t>Robert A. Laine</t>
  </si>
  <si>
    <t>Prospect St.</t>
  </si>
  <si>
    <t>Robert A.</t>
  </si>
  <si>
    <t>Laine</t>
  </si>
  <si>
    <t>42114504</t>
  </si>
  <si>
    <t>Pembroke St.</t>
  </si>
  <si>
    <t>42123906</t>
  </si>
  <si>
    <t>Robert R.V. Albertini</t>
  </si>
  <si>
    <t>Mr. Albertini has passed; xfer is in works - 3/2/11</t>
  </si>
  <si>
    <t>Robert R.V.</t>
  </si>
  <si>
    <t>Albertini</t>
  </si>
  <si>
    <t>Katie's Cran. Corp.</t>
  </si>
  <si>
    <t>Station St.</t>
  </si>
  <si>
    <t>Pembroke</t>
  </si>
  <si>
    <t>terminated</t>
  </si>
  <si>
    <t>42123915</t>
  </si>
  <si>
    <t>Chapel/School St.</t>
  </si>
  <si>
    <t>Drake Bog</t>
  </si>
  <si>
    <t>42114516</t>
  </si>
  <si>
    <t>Brookdale St.</t>
  </si>
  <si>
    <t>Brookdale Bog</t>
  </si>
  <si>
    <t>PlymouthHarbor</t>
  </si>
  <si>
    <t>42114510</t>
  </si>
  <si>
    <t>Randolph Porter</t>
  </si>
  <si>
    <t>Winthrop St.</t>
  </si>
  <si>
    <t>Halls Brook</t>
  </si>
  <si>
    <t>Randolph</t>
  </si>
  <si>
    <t>Porter</t>
  </si>
  <si>
    <t>42114512</t>
  </si>
  <si>
    <t>Herndon Cranberries LLC</t>
  </si>
  <si>
    <t>BlackwaterPond</t>
  </si>
  <si>
    <t>42114509</t>
  </si>
  <si>
    <t>R.H. Benea</t>
  </si>
  <si>
    <t>Winthrop Street</t>
  </si>
  <si>
    <t>Benea Bogs</t>
  </si>
  <si>
    <t>R.H.</t>
  </si>
  <si>
    <t>Benea</t>
  </si>
  <si>
    <t>Kingstown Way</t>
  </si>
  <si>
    <t>Duxbury</t>
  </si>
  <si>
    <t>Arrowsmith Cranberry</t>
  </si>
  <si>
    <t>Winter St.</t>
  </si>
  <si>
    <t>Winter St. Bog</t>
  </si>
  <si>
    <t>BrackettsPond</t>
  </si>
  <si>
    <t>42108201</t>
  </si>
  <si>
    <t>James West</t>
  </si>
  <si>
    <t>Pine St.</t>
  </si>
  <si>
    <t>Pine St. Bog</t>
  </si>
  <si>
    <t>West</t>
  </si>
  <si>
    <t>PembrokeStSouthPond</t>
  </si>
  <si>
    <t>Edgar W. Loring, Inc.</t>
  </si>
  <si>
    <t>Tarklin Rd.</t>
  </si>
  <si>
    <t>Adams Bog</t>
  </si>
  <si>
    <t>Stagecoach Rd.</t>
  </si>
  <si>
    <t>6.7ac gis - possibly Ojala</t>
  </si>
  <si>
    <t>42108207</t>
  </si>
  <si>
    <t>John D. Mathias</t>
  </si>
  <si>
    <t>Tremont St.</t>
  </si>
  <si>
    <t>Island Creek Bogs</t>
  </si>
  <si>
    <t>xferred from Bayside in 2011</t>
  </si>
  <si>
    <t>John D.</t>
  </si>
  <si>
    <t>Square Swamp Bog</t>
  </si>
  <si>
    <t>42108210</t>
  </si>
  <si>
    <t>Duxbury ConCom</t>
  </si>
  <si>
    <t>Tobey Garden St.</t>
  </si>
  <si>
    <t>42108206</t>
  </si>
  <si>
    <t>Tinkertown Ponds Trust</t>
  </si>
  <si>
    <t>Pine Lake Rd.</t>
  </si>
  <si>
    <t>IslandCreekPond</t>
  </si>
  <si>
    <t>Island Creek Pond bogs</t>
  </si>
  <si>
    <t>42108204</t>
  </si>
  <si>
    <t>Hogg Bogs LLC</t>
  </si>
  <si>
    <t>Monroe St.</t>
  </si>
  <si>
    <t>Bog 11</t>
  </si>
  <si>
    <t>turned over to town for conservation; was 42123109</t>
  </si>
  <si>
    <t>42112303</t>
  </si>
  <si>
    <t>SIlverLake</t>
  </si>
  <si>
    <t>Town of Pembroke</t>
  </si>
  <si>
    <t>Tubbs Meadow</t>
  </si>
  <si>
    <t>orig. bog 11, United Cape Cod Cran.</t>
  </si>
  <si>
    <t>John Hill, Inc.</t>
  </si>
  <si>
    <t>Valley St.</t>
  </si>
  <si>
    <t>formerly 42112203</t>
  </si>
  <si>
    <t>42112203</t>
  </si>
  <si>
    <t>LowerChandlerPond</t>
  </si>
  <si>
    <t>42112204</t>
  </si>
  <si>
    <t>Windswept Bogs</t>
  </si>
  <si>
    <t>Standish St.</t>
  </si>
  <si>
    <t>42123108</t>
  </si>
  <si>
    <t>42108214</t>
  </si>
  <si>
    <t>Braintree Hill Ltd. Partners</t>
  </si>
  <si>
    <t>High St.</t>
  </si>
  <si>
    <t>credits replace 9 ac cert issued in 2002</t>
  </si>
  <si>
    <t>BogPondS</t>
  </si>
  <si>
    <t>42108203</t>
  </si>
  <si>
    <t>Earle Ricker</t>
  </si>
  <si>
    <t>Mayflower St.</t>
  </si>
  <si>
    <t>Earle</t>
  </si>
  <si>
    <t>Ricker</t>
  </si>
  <si>
    <t>O'Brien Bog</t>
  </si>
  <si>
    <t>BluefishRiver</t>
  </si>
  <si>
    <t>42108202</t>
  </si>
  <si>
    <t>Merryland Cranberries Inc.</t>
  </si>
  <si>
    <t>Hatches Bar Rd.</t>
  </si>
  <si>
    <t>Waiting Hill Bog</t>
  </si>
  <si>
    <t>NorthHillPond</t>
  </si>
  <si>
    <t>West St.</t>
  </si>
  <si>
    <t>North Hill Bog</t>
  </si>
  <si>
    <t>2.5 ac gis</t>
  </si>
  <si>
    <t>Lincoln St.</t>
  </si>
  <si>
    <t>DuxburyMarsh</t>
  </si>
  <si>
    <t>Town of Duxbury open space</t>
  </si>
  <si>
    <t>6.7 ac gis</t>
  </si>
  <si>
    <t>DuxburyPWS3</t>
  </si>
  <si>
    <t>Crowell Cranberry Co.</t>
  </si>
  <si>
    <t>sold into conservation</t>
  </si>
  <si>
    <t>Church&amp; Temple St.</t>
  </si>
  <si>
    <t>Gifford</t>
  </si>
  <si>
    <t>Duxbury Bogs (L.Pink)</t>
  </si>
  <si>
    <t>Duxbury Bogs</t>
  </si>
  <si>
    <t>D8_GT_SUBW</t>
  </si>
  <si>
    <t>D82Bog</t>
  </si>
  <si>
    <t>GW2Bog</t>
  </si>
  <si>
    <t>Bog_Area_m2</t>
  </si>
  <si>
    <t>SUBW_NAME2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</si>
</sst>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4">
    <xf numFmtId="0" fontId="0" fillId="0" borderId="0" xfId="0"/>
    <xf numFmtId="0" fontId="1" fillId="2" borderId="1" xfId="1">
      <alignment horizontal="left"/>
    </xf>
    <xf numFmtId="164" fontId="0" fillId="0" borderId="0" xfId="0" applyNumberFormat="1"/>
    <xf numFmtId="0" fontId="1" fillId="2" borderId="0" xfId="1" applyBorder="1">
      <alignment horizontal="left"/>
    </xf>
  </cellXfs>
  <cellStyles count="2">
    <cellStyle name="Normal" xfId="0" builtinId="0"/>
    <cellStyle name="Style0" xfId="1" xr:uid="{00000000-0005-0000-0000-000001000000}"/>
  </cellStyles>
  <dxfs count="1">
    <dxf>
      <numFmt numFmtId="164" formatCode="yyyy\-mm\-dd\ h:mm:ss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BogPourPoints_Ident_MEP_SUB_Ext!$AQ$2</c:f>
              <c:strCache>
                <c:ptCount val="1"/>
                <c:pt idx="0">
                  <c:v>GW2Bog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2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BogPourPoints_Ident_MEP_SUB_Ext!$AI$3:$AI$315</c:f>
              <c:numCache>
                <c:formatCode>General</c:formatCode>
                <c:ptCount val="62"/>
                <c:pt idx="0">
                  <c:v>0.32135266065597529</c:v>
                </c:pt>
                <c:pt idx="1">
                  <c:v>0.32553344964981079</c:v>
                </c:pt>
                <c:pt idx="2">
                  <c:v>0.29888933897018433</c:v>
                </c:pt>
                <c:pt idx="3">
                  <c:v>0.31942585110664368</c:v>
                </c:pt>
                <c:pt idx="4">
                  <c:v>0.31949731707572943</c:v>
                </c:pt>
                <c:pt idx="5">
                  <c:v>0.32729142904281622</c:v>
                </c:pt>
                <c:pt idx="6">
                  <c:v>0.33044624328613281</c:v>
                </c:pt>
                <c:pt idx="7">
                  <c:v>0.33044624328613281</c:v>
                </c:pt>
                <c:pt idx="8">
                  <c:v>0.33044624328613281</c:v>
                </c:pt>
                <c:pt idx="9">
                  <c:v>0.33044624328613281</c:v>
                </c:pt>
                <c:pt idx="10">
                  <c:v>0.30223733186721802</c:v>
                </c:pt>
                <c:pt idx="11">
                  <c:v>0.45433059334754938</c:v>
                </c:pt>
                <c:pt idx="12">
                  <c:v>0.8196684718132019</c:v>
                </c:pt>
                <c:pt idx="13">
                  <c:v>0.44055941700935358</c:v>
                </c:pt>
                <c:pt idx="14">
                  <c:v>0.48987102508544922</c:v>
                </c:pt>
                <c:pt idx="15">
                  <c:v>0.46154025197029108</c:v>
                </c:pt>
                <c:pt idx="16">
                  <c:v>0.46154025197029108</c:v>
                </c:pt>
                <c:pt idx="17">
                  <c:v>0.39943245053291321</c:v>
                </c:pt>
                <c:pt idx="18">
                  <c:v>0.5685390830039978</c:v>
                </c:pt>
                <c:pt idx="19">
                  <c:v>0.4275040328502655</c:v>
                </c:pt>
                <c:pt idx="20">
                  <c:v>0.45972242951393127</c:v>
                </c:pt>
                <c:pt idx="21">
                  <c:v>0.42660334706306458</c:v>
                </c:pt>
                <c:pt idx="22">
                  <c:v>0.28236624598503107</c:v>
                </c:pt>
                <c:pt idx="23">
                  <c:v>0.2616901695728302</c:v>
                </c:pt>
                <c:pt idx="24">
                  <c:v>0.2168306112289429</c:v>
                </c:pt>
                <c:pt idx="25">
                  <c:v>0.21448121964931491</c:v>
                </c:pt>
                <c:pt idx="26">
                  <c:v>0.27997031807899481</c:v>
                </c:pt>
                <c:pt idx="27">
                  <c:v>0.27556872367858892</c:v>
                </c:pt>
                <c:pt idx="28">
                  <c:v>0.27776274085044861</c:v>
                </c:pt>
                <c:pt idx="29">
                  <c:v>0.29830735921859741</c:v>
                </c:pt>
                <c:pt idx="30">
                  <c:v>0.28927978873252869</c:v>
                </c:pt>
                <c:pt idx="31">
                  <c:v>0.13426569104194641</c:v>
                </c:pt>
                <c:pt idx="32">
                  <c:v>0.17342869937419891</c:v>
                </c:pt>
                <c:pt idx="33">
                  <c:v>0.14568029344081879</c:v>
                </c:pt>
                <c:pt idx="34">
                  <c:v>0.14568029344081879</c:v>
                </c:pt>
                <c:pt idx="35">
                  <c:v>0.31706616282463068</c:v>
                </c:pt>
                <c:pt idx="36">
                  <c:v>8.3734415471553802E-2</c:v>
                </c:pt>
                <c:pt idx="37">
                  <c:v>7.5571715831756592E-2</c:v>
                </c:pt>
                <c:pt idx="38">
                  <c:v>7.9959623515605927E-2</c:v>
                </c:pt>
                <c:pt idx="39">
                  <c:v>7.5863786041736603E-2</c:v>
                </c:pt>
                <c:pt idx="40">
                  <c:v>8.9495398104190826E-2</c:v>
                </c:pt>
                <c:pt idx="41">
                  <c:v>8.8933125138282776E-2</c:v>
                </c:pt>
                <c:pt idx="42">
                  <c:v>8.9495398104190826E-2</c:v>
                </c:pt>
                <c:pt idx="43">
                  <c:v>8.9816711843013763E-2</c:v>
                </c:pt>
                <c:pt idx="44">
                  <c:v>0.1183584779500961</c:v>
                </c:pt>
                <c:pt idx="45">
                  <c:v>0.1222627535462379</c:v>
                </c:pt>
                <c:pt idx="46">
                  <c:v>0.1270782649517059</c:v>
                </c:pt>
                <c:pt idx="47">
                  <c:v>0.14669916033744809</c:v>
                </c:pt>
                <c:pt idx="48">
                  <c:v>0.16528785228729251</c:v>
                </c:pt>
                <c:pt idx="49">
                  <c:v>0.29850086569786072</c:v>
                </c:pt>
                <c:pt idx="50">
                  <c:v>0.26607927680015558</c:v>
                </c:pt>
                <c:pt idx="51">
                  <c:v>0.39664816856384277</c:v>
                </c:pt>
                <c:pt idx="52">
                  <c:v>0.3607877790927887</c:v>
                </c:pt>
                <c:pt idx="53">
                  <c:v>0.3726743757724762</c:v>
                </c:pt>
                <c:pt idx="54">
                  <c:v>0.36998248100280762</c:v>
                </c:pt>
                <c:pt idx="55">
                  <c:v>0.38126632571220398</c:v>
                </c:pt>
                <c:pt idx="56">
                  <c:v>0.38431361317634583</c:v>
                </c:pt>
                <c:pt idx="57">
                  <c:v>0.3726365864276886</c:v>
                </c:pt>
                <c:pt idx="58">
                  <c:v>0.36740300059318542</c:v>
                </c:pt>
                <c:pt idx="59">
                  <c:v>0.38380467891693121</c:v>
                </c:pt>
                <c:pt idx="60">
                  <c:v>0.35976433753967291</c:v>
                </c:pt>
                <c:pt idx="61">
                  <c:v>0.36841189861297607</c:v>
                </c:pt>
              </c:numCache>
            </c:numRef>
          </c:xVal>
          <c:yVal>
            <c:numRef>
              <c:f>BogPourPoints_Ident_MEP_SUB_Ext!$AQ$3:$AQ$315</c:f>
              <c:numCache>
                <c:formatCode>General</c:formatCode>
                <c:ptCount val="62"/>
                <c:pt idx="0">
                  <c:v>26.800063186212686</c:v>
                </c:pt>
                <c:pt idx="1">
                  <c:v>5.997857804645399</c:v>
                </c:pt>
                <c:pt idx="2">
                  <c:v>12.20685201090909</c:v>
                </c:pt>
                <c:pt idx="3">
                  <c:v>5.9601062916793115</c:v>
                </c:pt>
                <c:pt idx="4">
                  <c:v>14.712895059889872</c:v>
                </c:pt>
                <c:pt idx="5">
                  <c:v>22.345363050762899</c:v>
                </c:pt>
                <c:pt idx="6">
                  <c:v>2.9749130728512503</c:v>
                </c:pt>
                <c:pt idx="7">
                  <c:v>47.776793127390853</c:v>
                </c:pt>
                <c:pt idx="8">
                  <c:v>0.83687294938632895</c:v>
                </c:pt>
                <c:pt idx="9">
                  <c:v>37.393155918977527</c:v>
                </c:pt>
                <c:pt idx="10">
                  <c:v>28.348894059094075</c:v>
                </c:pt>
                <c:pt idx="11">
                  <c:v>24.367799708305785</c:v>
                </c:pt>
                <c:pt idx="12">
                  <c:v>5.7201371494157138</c:v>
                </c:pt>
                <c:pt idx="13">
                  <c:v>60.241634533967073</c:v>
                </c:pt>
                <c:pt idx="14">
                  <c:v>5.1156284802792236</c:v>
                </c:pt>
                <c:pt idx="15">
                  <c:v>2.6663123146481689</c:v>
                </c:pt>
                <c:pt idx="16">
                  <c:v>8.431685058561083</c:v>
                </c:pt>
                <c:pt idx="17">
                  <c:v>18.77800246630003</c:v>
                </c:pt>
                <c:pt idx="18">
                  <c:v>5.3632784204844466</c:v>
                </c:pt>
                <c:pt idx="19">
                  <c:v>8.7629142911595785</c:v>
                </c:pt>
                <c:pt idx="20">
                  <c:v>1.2412742882097938</c:v>
                </c:pt>
                <c:pt idx="21">
                  <c:v>6.122313398089929E-3</c:v>
                </c:pt>
                <c:pt idx="22">
                  <c:v>1.7501386001538768</c:v>
                </c:pt>
                <c:pt idx="23">
                  <c:v>29.126592290382337</c:v>
                </c:pt>
                <c:pt idx="24">
                  <c:v>3.8786603737493466</c:v>
                </c:pt>
                <c:pt idx="25">
                  <c:v>2.4300029062535473</c:v>
                </c:pt>
                <c:pt idx="26">
                  <c:v>2.151766289964947</c:v>
                </c:pt>
                <c:pt idx="27">
                  <c:v>21.051835471316132</c:v>
                </c:pt>
                <c:pt idx="28">
                  <c:v>3.1578022367045642</c:v>
                </c:pt>
                <c:pt idx="29">
                  <c:v>1.5140733256636745</c:v>
                </c:pt>
                <c:pt idx="30">
                  <c:v>0.29244325965681445</c:v>
                </c:pt>
                <c:pt idx="31">
                  <c:v>8.0417496504947632</c:v>
                </c:pt>
                <c:pt idx="32">
                  <c:v>0.78572139572429656</c:v>
                </c:pt>
                <c:pt idx="33">
                  <c:v>6.6653843043662757</c:v>
                </c:pt>
                <c:pt idx="34">
                  <c:v>0.68755721474164211</c:v>
                </c:pt>
                <c:pt idx="35">
                  <c:v>24.738690974803152</c:v>
                </c:pt>
                <c:pt idx="36">
                  <c:v>5.8909641942132325</c:v>
                </c:pt>
                <c:pt idx="37">
                  <c:v>2.2336936667900642</c:v>
                </c:pt>
                <c:pt idx="38">
                  <c:v>4.3545257431579474</c:v>
                </c:pt>
                <c:pt idx="39">
                  <c:v>2.0196420678450431</c:v>
                </c:pt>
                <c:pt idx="40">
                  <c:v>1.2787622169051014</c:v>
                </c:pt>
                <c:pt idx="41">
                  <c:v>6.5381633922991798</c:v>
                </c:pt>
                <c:pt idx="42">
                  <c:v>1.5314508262180395</c:v>
                </c:pt>
                <c:pt idx="43">
                  <c:v>6.9487660342233246</c:v>
                </c:pt>
                <c:pt idx="44">
                  <c:v>9.4728069412974882</c:v>
                </c:pt>
                <c:pt idx="45">
                  <c:v>14.056068388332518</c:v>
                </c:pt>
                <c:pt idx="46">
                  <c:v>11.323045853456533</c:v>
                </c:pt>
                <c:pt idx="47">
                  <c:v>12.503899333418918</c:v>
                </c:pt>
                <c:pt idx="48">
                  <c:v>12.652640007683019</c:v>
                </c:pt>
                <c:pt idx="49">
                  <c:v>1.9927865525058679</c:v>
                </c:pt>
                <c:pt idx="50">
                  <c:v>26.725022436147288</c:v>
                </c:pt>
                <c:pt idx="51">
                  <c:v>1.4914098156478874</c:v>
                </c:pt>
                <c:pt idx="52">
                  <c:v>3.3455247670083077</c:v>
                </c:pt>
                <c:pt idx="53">
                  <c:v>505.2512668892814</c:v>
                </c:pt>
                <c:pt idx="54">
                  <c:v>4.5387869337091349</c:v>
                </c:pt>
                <c:pt idx="55">
                  <c:v>16.529630968680348</c:v>
                </c:pt>
                <c:pt idx="56">
                  <c:v>3.9061466506835614</c:v>
                </c:pt>
                <c:pt idx="57">
                  <c:v>23.302137240650772</c:v>
                </c:pt>
                <c:pt idx="58">
                  <c:v>41.627994717080618</c:v>
                </c:pt>
                <c:pt idx="59">
                  <c:v>10.347002258498526</c:v>
                </c:pt>
                <c:pt idx="60">
                  <c:v>4.7698736179821788</c:v>
                </c:pt>
                <c:pt idx="61">
                  <c:v>1.9478063361505992E-2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D-4963-9BB6-435580124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569920"/>
        <c:axId val="978570400"/>
      </c:scatterChart>
      <c:valAx>
        <c:axId val="9785699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78570400"/>
        <c:crosses val="max"/>
        <c:crossBetween val="midCat"/>
      </c:valAx>
      <c:valAx>
        <c:axId val="978570400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7856992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441960</xdr:colOff>
      <xdr:row>0</xdr:row>
      <xdr:rowOff>0</xdr:rowOff>
    </xdr:from>
    <xdr:to>
      <xdr:col>42</xdr:col>
      <xdr:colOff>137160</xdr:colOff>
      <xdr:row>0</xdr:row>
      <xdr:rowOff>2606040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D884C0-F53F-DA12-D380-5FA1F5136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80839F-332A-4CE4-BD67-EBB02B208900}" name="Table1" displayName="Table1" ref="A2:AQ315" totalsRowShown="0" headerRowCellStyle="Style0">
  <autoFilter ref="A2:AQ315" xr:uid="{0C80839F-332A-4CE4-BD67-EBB02B208900}">
    <filterColumn colId="35">
      <filters>
        <filter val="1"/>
      </filters>
    </filterColumn>
  </autoFilter>
  <tableColumns count="43">
    <tableColumn id="1" xr3:uid="{D4D2C359-6C6C-40AF-BB17-A4647D0B33FB}" name="OBJECTID"/>
    <tableColumn id="2" xr3:uid="{EC62DEC2-DAFD-47D9-9BAB-28B3C3683735}" name="FID_BogPourPoints_Ident_MEP"/>
    <tableColumn id="3" xr3:uid="{EF7B3883-24C8-4B32-B587-0D50A2281DF6}" name="FID_BogPourPoints"/>
    <tableColumn id="4" xr3:uid="{31DAE5FF-99E4-40FA-B4B3-EB67415816D7}" name="pointid"/>
    <tableColumn id="5" xr3:uid="{DFBF8D59-74DC-429E-87C8-C865A4B3922E}" name="grid_code"/>
    <tableColumn id="6" xr3:uid="{86EAA465-7572-4727-A6BE-D73D9128A4DA}" name="FID_WMAbogsDRAFT2013_copy"/>
    <tableColumn id="7" xr3:uid="{4087195C-B7E9-4BD9-9809-215252EE2736}" name="ID"/>
    <tableColumn id="8" xr3:uid="{BB843A6A-A823-4B5D-831A-63DD415BFA79}" name="WMA_NO"/>
    <tableColumn id="9" xr3:uid="{B64FF6F4-0D40-4C38-BD15-C85FD5C9DAD6}" name="OWNER"/>
    <tableColumn id="10" xr3:uid="{C726AFD1-920F-4229-9526-726BD15514E1}" name="ADDRESS"/>
    <tableColumn id="11" xr3:uid="{E6E81AA3-32C1-4950-B1B7-B541A9C9A794}" name="TOWN"/>
    <tableColumn id="12" xr3:uid="{0F11DAAB-C199-4218-9912-E3D9EF33B5DB}" name="REGION"/>
    <tableColumn id="13" xr3:uid="{48DCC8D7-0D66-4FF1-B07F-C09C885C5FD1}" name="BOG_NAME"/>
    <tableColumn id="14" xr3:uid="{84A09956-3146-40E8-B438-4E3B8F16B3D5}" name="REGAREA"/>
    <tableColumn id="15" xr3:uid="{F3C67005-05A9-45C2-BE29-DA88E92D4D90}" name="CERTAREA"/>
    <tableColumn id="16" xr3:uid="{69E3DF22-D4DD-467E-820F-A3F9BB59AE23}" name="CREDITAREA"/>
    <tableColumn id="17" xr3:uid="{F9B15ACB-3531-4D95-A3DC-4F559BECABBC}" name="PERMITAREA"/>
    <tableColumn id="18" xr3:uid="{DE10AE2D-6581-4C65-A15E-C8F982D08F2A}" name="TOTAREA"/>
    <tableColumn id="19" xr3:uid="{3A047BD7-0D49-4D61-920E-BD29123CBD2B}" name="STAFF"/>
    <tableColumn id="20" xr3:uid="{B12877F8-3BB0-41D9-8FCE-44750D7BCC98}" name="PROGRAM"/>
    <tableColumn id="21" xr3:uid="{BF534296-968F-431F-BB50-5A1298AE39ED}" name="DATE_ENTER" dataDxfId="0"/>
    <tableColumn id="22" xr3:uid="{333151D2-D8A7-48BC-8CF8-96C78C2C8D06}" name="COMMENT"/>
    <tableColumn id="23" xr3:uid="{9E80CED9-9BD1-47D0-B6A5-C9305A48F15B}" name="BIRTHREG"/>
    <tableColumn id="24" xr3:uid="{F9ACB585-B8FA-40E0-97C4-EFED3EAD69D5}" name="AREA"/>
    <tableColumn id="25" xr3:uid="{5D28F4EA-8104-4E02-A619-6EA132E61CCD}" name="PERIMETER"/>
    <tableColumn id="26" xr3:uid="{42DC7E1E-2DFF-4B5F-8CA3-20182FF3FD30}" name="PERMIT_NUM"/>
    <tableColumn id="27" xr3:uid="{F7D7E2DF-683D-4A4B-A88F-A39DD9CB1587}" name="OWNER_FIRS"/>
    <tableColumn id="28" xr3:uid="{46EE5E05-B47A-4D15-BDAF-5EAFD71BDD9A}" name="OWNER_LAST"/>
    <tableColumn id="29" xr3:uid="{CE098F97-12C8-4A7D-A40C-AE2840D146E4}" name="AREASACRES"/>
    <tableColumn id="30" xr3:uid="{1C8F382F-12DC-4C77-A07F-97B35B78D498}" name="Basin"/>
    <tableColumn id="31" xr3:uid="{50269767-11A4-46B2-9D44-211E7410C188}" name="CropStatus"/>
    <tableColumn id="32" xr3:uid="{8A184329-ED7A-4175-B632-CB41A5B2C7A2}" name="FID_MEP_SUBW_NAME"/>
    <tableColumn id="33" xr3:uid="{8735B9C0-E46A-4A10-BB43-CC4E83F9BFD6}" name="SUBW_NAME"/>
    <tableColumn id="34" xr3:uid="{C5F3DC42-0E81-4E07-9467-F62BAD017878}" name="SUBW_NAME_Area"/>
    <tableColumn id="35" xr3:uid="{BFB487CF-BF4E-441F-A769-3299EEF04034}" name="bayes_krig_NOx"/>
    <tableColumn id="36" xr3:uid="{470030C8-4486-40B1-900F-1031ACFA3CB7}" name="lidar_le5pct"/>
    <tableColumn id="37" xr3:uid="{190DBBAB-01F0-44BC-893A-B7A7990DB940}" name="SUBW_NAME2"/>
    <tableColumn id="38" xr3:uid="{1E401E95-C8FD-4D61-B6A8-0AE47BC03AE2}" name="D8_ShedArea"/>
    <tableColumn id="39" xr3:uid="{5C7D1422-BC29-4C57-A3C5-6E5DBB17967E}" name="GW_ShedArea"/>
    <tableColumn id="40" xr3:uid="{4F6015CD-2E96-4474-A0C5-82F179D27686}" name="D8_GT_SUBW">
      <calculatedColumnFormula>AL3&gt;AH3</calculatedColumnFormula>
    </tableColumn>
    <tableColumn id="41" xr3:uid="{381600BD-85CA-4F42-9260-E3A6C35D7E0A}" name="Bog_Area_m2">
      <calculatedColumnFormula>AC3*4046.856</calculatedColumnFormula>
    </tableColumn>
    <tableColumn id="42" xr3:uid="{6C6429CF-A82C-427B-8E3F-BDF584303618}" name="D82Bog">
      <calculatedColumnFormula>AL3/AO3</calculatedColumnFormula>
    </tableColumn>
    <tableColumn id="43" xr3:uid="{7A48A721-24DD-40F7-A4EB-010ED3E3ED92}" name="GW2Bog">
      <calculatedColumnFormula>AM3/AO3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15"/>
  <sheetViews>
    <sheetView tabSelected="1" topLeftCell="AE1" workbookViewId="0">
      <selection activeCell="AJ1" sqref="AJ1"/>
    </sheetView>
  </sheetViews>
  <sheetFormatPr defaultRowHeight="14.4" x14ac:dyDescent="0.3"/>
  <cols>
    <col min="1" max="1" width="11.88671875" customWidth="1"/>
    <col min="2" max="2" width="32.109375" customWidth="1"/>
    <col min="3" max="3" width="20.77734375" customWidth="1"/>
    <col min="4" max="4" width="9.6640625" customWidth="1"/>
    <col min="5" max="5" width="12" customWidth="1"/>
    <col min="6" max="6" width="32.5546875" customWidth="1"/>
    <col min="8" max="8" width="12.21875" customWidth="1"/>
    <col min="9" max="9" width="10.21875" customWidth="1"/>
    <col min="10" max="10" width="11.44140625" customWidth="1"/>
    <col min="11" max="11" width="9" customWidth="1"/>
    <col min="12" max="12" width="10.21875" customWidth="1"/>
    <col min="13" max="13" width="14" customWidth="1"/>
    <col min="14" max="14" width="11.6640625" customWidth="1"/>
    <col min="15" max="15" width="12.5546875" customWidth="1"/>
    <col min="16" max="16" width="14.5546875" customWidth="1"/>
    <col min="17" max="17" width="15" customWidth="1"/>
    <col min="18" max="18" width="11.6640625" customWidth="1"/>
    <col min="20" max="20" width="12.77734375" customWidth="1"/>
    <col min="21" max="21" width="15" customWidth="1"/>
    <col min="22" max="22" width="13.109375" customWidth="1"/>
    <col min="23" max="23" width="12.21875" customWidth="1"/>
    <col min="25" max="25" width="13.44140625" customWidth="1"/>
    <col min="26" max="26" width="15.88671875" customWidth="1"/>
    <col min="27" max="27" width="15.109375" customWidth="1"/>
    <col min="28" max="28" width="15.6640625" customWidth="1"/>
    <col min="29" max="29" width="14.77734375" customWidth="1"/>
    <col min="31" max="31" width="13.109375" customWidth="1"/>
    <col min="32" max="32" width="24.88671875" customWidth="1"/>
    <col min="33" max="33" width="15.44140625" customWidth="1"/>
    <col min="34" max="34" width="20.88671875" customWidth="1"/>
    <col min="35" max="35" width="17.88671875" customWidth="1"/>
    <col min="36" max="36" width="13.88671875" customWidth="1"/>
    <col min="37" max="37" width="16.5546875" customWidth="1"/>
    <col min="38" max="38" width="15.44140625" customWidth="1"/>
    <col min="39" max="39" width="16.33203125" customWidth="1"/>
    <col min="40" max="40" width="15.88671875" customWidth="1"/>
    <col min="41" max="41" width="15.77734375" customWidth="1"/>
    <col min="42" max="42" width="10" customWidth="1"/>
    <col min="43" max="43" width="10.88671875" customWidth="1"/>
  </cols>
  <sheetData>
    <row r="1" spans="1:43" ht="207.6" customHeight="1" x14ac:dyDescent="0.3">
      <c r="AJ1">
        <f>SUM(AJ4:AJ308)</f>
        <v>62</v>
      </c>
    </row>
    <row r="2" spans="1:43" ht="16.2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1068</v>
      </c>
      <c r="AL2" s="1" t="s">
        <v>36</v>
      </c>
      <c r="AM2" s="1" t="s">
        <v>37</v>
      </c>
      <c r="AN2" s="3" t="s">
        <v>1064</v>
      </c>
      <c r="AO2" s="3" t="s">
        <v>1067</v>
      </c>
      <c r="AP2" s="3" t="s">
        <v>1065</v>
      </c>
      <c r="AQ2" s="3" t="s">
        <v>1066</v>
      </c>
    </row>
    <row r="3" spans="1:43" hidden="1" x14ac:dyDescent="0.3">
      <c r="A3">
        <v>1</v>
      </c>
      <c r="B3">
        <v>1</v>
      </c>
      <c r="C3">
        <v>982</v>
      </c>
      <c r="D3">
        <v>982</v>
      </c>
      <c r="E3">
        <v>1</v>
      </c>
      <c r="F3">
        <v>547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>
        <v>4</v>
      </c>
      <c r="M3" t="s">
        <v>43</v>
      </c>
      <c r="N3">
        <v>41</v>
      </c>
      <c r="O3">
        <v>0</v>
      </c>
      <c r="P3">
        <v>0</v>
      </c>
      <c r="Q3">
        <v>0</v>
      </c>
      <c r="R3">
        <v>40</v>
      </c>
      <c r="S3" t="s">
        <v>44</v>
      </c>
      <c r="T3" t="s">
        <v>45</v>
      </c>
      <c r="U3" s="2">
        <v>39183</v>
      </c>
      <c r="V3" t="s">
        <v>46</v>
      </c>
      <c r="W3" t="s">
        <v>39</v>
      </c>
      <c r="X3">
        <v>158610.13099999999</v>
      </c>
      <c r="Y3">
        <v>6638.7870000000003</v>
      </c>
      <c r="Z3" t="s">
        <v>46</v>
      </c>
      <c r="AA3" t="s">
        <v>46</v>
      </c>
      <c r="AB3" t="s">
        <v>40</v>
      </c>
      <c r="AC3">
        <v>39.192999999999998</v>
      </c>
      <c r="AD3" t="s">
        <v>47</v>
      </c>
      <c r="AE3" t="s">
        <v>48</v>
      </c>
      <c r="AF3">
        <v>474</v>
      </c>
      <c r="AG3" t="s">
        <v>49</v>
      </c>
      <c r="AH3">
        <v>11408701.622641729</v>
      </c>
      <c r="AI3">
        <v>0.27268627285957342</v>
      </c>
      <c r="AJ3">
        <v>0</v>
      </c>
      <c r="AK3" t="s">
        <v>49</v>
      </c>
      <c r="AL3">
        <v>797406.41327914887</v>
      </c>
      <c r="AM3">
        <v>506377.43376167369</v>
      </c>
      <c r="AN3" t="b">
        <f>AL3&gt;AH3</f>
        <v>0</v>
      </c>
      <c r="AO3">
        <f>AC3*4046.856</f>
        <v>158608.42720800001</v>
      </c>
      <c r="AP3">
        <f>AL3/AO3</f>
        <v>5.0275160489008917</v>
      </c>
      <c r="AQ3">
        <f>AM3/AO3</f>
        <v>3.192626285220062</v>
      </c>
    </row>
    <row r="4" spans="1:43" x14ac:dyDescent="0.3">
      <c r="A4">
        <v>2</v>
      </c>
      <c r="B4">
        <v>2</v>
      </c>
      <c r="C4">
        <v>981</v>
      </c>
      <c r="D4">
        <v>981</v>
      </c>
      <c r="E4">
        <v>1</v>
      </c>
      <c r="F4">
        <v>977</v>
      </c>
      <c r="G4" t="s">
        <v>38</v>
      </c>
      <c r="H4" t="s">
        <v>50</v>
      </c>
      <c r="I4" t="s">
        <v>51</v>
      </c>
      <c r="J4" t="s">
        <v>52</v>
      </c>
      <c r="K4" t="s">
        <v>53</v>
      </c>
      <c r="L4">
        <v>4</v>
      </c>
      <c r="M4" t="s">
        <v>54</v>
      </c>
      <c r="N4">
        <v>23</v>
      </c>
      <c r="O4">
        <v>0</v>
      </c>
      <c r="P4">
        <v>0</v>
      </c>
      <c r="Q4">
        <v>0</v>
      </c>
      <c r="R4">
        <v>23</v>
      </c>
      <c r="S4" t="s">
        <v>44</v>
      </c>
      <c r="T4" t="s">
        <v>45</v>
      </c>
      <c r="U4" s="2">
        <v>41380</v>
      </c>
      <c r="V4" t="s">
        <v>55</v>
      </c>
      <c r="W4" t="s">
        <v>56</v>
      </c>
      <c r="X4">
        <v>95091.907999999996</v>
      </c>
      <c r="Y4">
        <v>3837.46</v>
      </c>
      <c r="Z4" t="s">
        <v>46</v>
      </c>
      <c r="AA4" t="s">
        <v>46</v>
      </c>
      <c r="AB4" t="s">
        <v>51</v>
      </c>
      <c r="AC4">
        <v>21.648</v>
      </c>
      <c r="AD4" t="s">
        <v>57</v>
      </c>
      <c r="AE4" t="s">
        <v>48</v>
      </c>
      <c r="AF4">
        <v>53</v>
      </c>
      <c r="AG4" t="s">
        <v>58</v>
      </c>
      <c r="AH4">
        <v>2871657.7663710411</v>
      </c>
      <c r="AI4">
        <v>0.32135266065597529</v>
      </c>
      <c r="AJ4">
        <v>1</v>
      </c>
      <c r="AK4" t="s">
        <v>58</v>
      </c>
      <c r="AL4">
        <v>4318553.4467072049</v>
      </c>
      <c r="AM4">
        <v>2347855.4123511491</v>
      </c>
      <c r="AN4" t="b">
        <f t="shared" ref="AN4:AN67" si="0">AL4&gt;AH4</f>
        <v>1</v>
      </c>
      <c r="AO4">
        <f t="shared" ref="AO4:AO67" si="1">AC4*4046.856</f>
        <v>87606.338688000003</v>
      </c>
      <c r="AP4">
        <f t="shared" ref="AP4:AP67" si="2">AL4/AO4</f>
        <v>49.294988369360361</v>
      </c>
      <c r="AQ4">
        <f t="shared" ref="AQ4:AQ67" si="3">AM4/AO4</f>
        <v>26.800063186212686</v>
      </c>
    </row>
    <row r="5" spans="1:43" x14ac:dyDescent="0.3">
      <c r="A5">
        <v>3</v>
      </c>
      <c r="B5">
        <v>3</v>
      </c>
      <c r="C5">
        <v>980</v>
      </c>
      <c r="D5">
        <v>980</v>
      </c>
      <c r="E5">
        <v>1</v>
      </c>
      <c r="F5">
        <v>584</v>
      </c>
      <c r="G5" t="s">
        <v>38</v>
      </c>
      <c r="H5" t="s">
        <v>59</v>
      </c>
      <c r="I5" t="s">
        <v>60</v>
      </c>
      <c r="J5" t="s">
        <v>61</v>
      </c>
      <c r="K5" t="s">
        <v>53</v>
      </c>
      <c r="L5">
        <v>4</v>
      </c>
      <c r="M5" t="s">
        <v>62</v>
      </c>
      <c r="N5">
        <v>24.4</v>
      </c>
      <c r="O5">
        <v>0</v>
      </c>
      <c r="P5">
        <v>0</v>
      </c>
      <c r="Q5">
        <v>0</v>
      </c>
      <c r="R5">
        <v>24.43</v>
      </c>
      <c r="S5" t="s">
        <v>44</v>
      </c>
      <c r="T5" t="s">
        <v>45</v>
      </c>
      <c r="U5" s="2">
        <v>39946</v>
      </c>
      <c r="V5" t="s">
        <v>46</v>
      </c>
      <c r="W5" t="s">
        <v>50</v>
      </c>
      <c r="X5">
        <v>98550.168000000005</v>
      </c>
      <c r="Y5">
        <v>4547.2280000000001</v>
      </c>
      <c r="Z5" t="s">
        <v>46</v>
      </c>
      <c r="AA5" t="s">
        <v>46</v>
      </c>
      <c r="AB5" t="s">
        <v>60</v>
      </c>
      <c r="AC5">
        <v>24.352</v>
      </c>
      <c r="AD5" t="s">
        <v>57</v>
      </c>
      <c r="AE5" t="s">
        <v>48</v>
      </c>
      <c r="AF5">
        <v>332</v>
      </c>
      <c r="AG5" t="s">
        <v>63</v>
      </c>
      <c r="AH5">
        <v>3520436.9460128942</v>
      </c>
      <c r="AI5">
        <v>0.32553344964981079</v>
      </c>
      <c r="AJ5">
        <v>1</v>
      </c>
      <c r="AK5" t="s">
        <v>63</v>
      </c>
      <c r="AL5">
        <v>44236847.302932039</v>
      </c>
      <c r="AM5">
        <v>591083.11258206982</v>
      </c>
      <c r="AN5" t="b">
        <f t="shared" si="0"/>
        <v>1</v>
      </c>
      <c r="AO5">
        <f t="shared" si="1"/>
        <v>98549.037312</v>
      </c>
      <c r="AP5">
        <f t="shared" si="2"/>
        <v>448.88157722820756</v>
      </c>
      <c r="AQ5">
        <f t="shared" si="3"/>
        <v>5.997857804645399</v>
      </c>
    </row>
    <row r="6" spans="1:43" x14ac:dyDescent="0.3">
      <c r="A6">
        <v>4</v>
      </c>
      <c r="B6">
        <v>4</v>
      </c>
      <c r="C6">
        <v>979</v>
      </c>
      <c r="D6">
        <v>979</v>
      </c>
      <c r="E6">
        <v>1</v>
      </c>
      <c r="F6">
        <v>167</v>
      </c>
      <c r="G6" t="s">
        <v>38</v>
      </c>
      <c r="H6" t="s">
        <v>50</v>
      </c>
      <c r="I6" t="s">
        <v>51</v>
      </c>
      <c r="J6" t="s">
        <v>52</v>
      </c>
      <c r="K6" t="s">
        <v>53</v>
      </c>
      <c r="L6">
        <v>4</v>
      </c>
      <c r="M6" t="s">
        <v>64</v>
      </c>
      <c r="N6">
        <v>59</v>
      </c>
      <c r="O6">
        <v>0</v>
      </c>
      <c r="P6">
        <v>0</v>
      </c>
      <c r="Q6">
        <v>0</v>
      </c>
      <c r="R6">
        <v>59.2</v>
      </c>
      <c r="S6" t="s">
        <v>44</v>
      </c>
      <c r="T6" t="s">
        <v>45</v>
      </c>
      <c r="U6" s="2">
        <v>39338</v>
      </c>
      <c r="V6" t="s">
        <v>46</v>
      </c>
      <c r="W6" t="s">
        <v>50</v>
      </c>
      <c r="X6">
        <v>238739.79300000001</v>
      </c>
      <c r="Y6">
        <v>8156.2790000000005</v>
      </c>
      <c r="Z6" t="s">
        <v>46</v>
      </c>
      <c r="AA6" t="s">
        <v>46</v>
      </c>
      <c r="AB6" t="s">
        <v>51</v>
      </c>
      <c r="AC6">
        <v>58.994</v>
      </c>
      <c r="AD6" t="s">
        <v>57</v>
      </c>
      <c r="AE6" t="s">
        <v>48</v>
      </c>
      <c r="AF6">
        <v>18</v>
      </c>
      <c r="AG6" t="s">
        <v>65</v>
      </c>
      <c r="AH6">
        <v>3057188.6789300889</v>
      </c>
      <c r="AI6">
        <v>0.29888933897018433</v>
      </c>
      <c r="AJ6">
        <v>1</v>
      </c>
      <c r="AK6" t="s">
        <v>65</v>
      </c>
      <c r="AL6">
        <v>15523780.98000719</v>
      </c>
      <c r="AM6">
        <v>2914266.5695523028</v>
      </c>
      <c r="AN6" t="b">
        <f t="shared" si="0"/>
        <v>1</v>
      </c>
      <c r="AO6">
        <f t="shared" si="1"/>
        <v>238740.22286400001</v>
      </c>
      <c r="AP6">
        <f t="shared" si="2"/>
        <v>65.023734977622169</v>
      </c>
      <c r="AQ6">
        <f t="shared" si="3"/>
        <v>12.20685201090909</v>
      </c>
    </row>
    <row r="7" spans="1:43" x14ac:dyDescent="0.3">
      <c r="A7">
        <v>5</v>
      </c>
      <c r="B7">
        <v>6</v>
      </c>
      <c r="C7">
        <v>977</v>
      </c>
      <c r="D7">
        <v>977</v>
      </c>
      <c r="E7">
        <v>1</v>
      </c>
      <c r="F7">
        <v>582</v>
      </c>
      <c r="G7" t="s">
        <v>38</v>
      </c>
      <c r="H7" t="s">
        <v>59</v>
      </c>
      <c r="I7" t="s">
        <v>60</v>
      </c>
      <c r="J7" t="s">
        <v>61</v>
      </c>
      <c r="K7" t="s">
        <v>53</v>
      </c>
      <c r="L7">
        <v>4</v>
      </c>
      <c r="M7" t="s">
        <v>66</v>
      </c>
      <c r="N7">
        <v>6.5</v>
      </c>
      <c r="O7">
        <v>0</v>
      </c>
      <c r="P7">
        <v>0</v>
      </c>
      <c r="Q7">
        <v>0</v>
      </c>
      <c r="R7">
        <v>6.5</v>
      </c>
      <c r="S7" t="s">
        <v>44</v>
      </c>
      <c r="T7" t="s">
        <v>45</v>
      </c>
      <c r="U7" s="2">
        <v>39946</v>
      </c>
      <c r="V7" t="s">
        <v>46</v>
      </c>
      <c r="W7" t="s">
        <v>50</v>
      </c>
      <c r="X7">
        <v>26318.274000000001</v>
      </c>
      <c r="Y7">
        <v>1466.998</v>
      </c>
      <c r="Z7" t="s">
        <v>46</v>
      </c>
      <c r="AA7" t="s">
        <v>46</v>
      </c>
      <c r="AB7" t="s">
        <v>60</v>
      </c>
      <c r="AC7">
        <v>6.5030000000000001</v>
      </c>
      <c r="AD7" t="s">
        <v>57</v>
      </c>
      <c r="AE7" t="s">
        <v>48</v>
      </c>
      <c r="AF7">
        <v>332</v>
      </c>
      <c r="AG7" t="s">
        <v>63</v>
      </c>
      <c r="AH7">
        <v>3520436.9460128942</v>
      </c>
      <c r="AI7">
        <v>0.31942585110664368</v>
      </c>
      <c r="AJ7">
        <v>1</v>
      </c>
      <c r="AK7" t="s">
        <v>63</v>
      </c>
      <c r="AL7">
        <v>364088.47393849591</v>
      </c>
      <c r="AM7">
        <v>156850.35647200249</v>
      </c>
      <c r="AN7" t="b">
        <f t="shared" si="0"/>
        <v>0</v>
      </c>
      <c r="AO7">
        <f t="shared" si="1"/>
        <v>26316.704568000001</v>
      </c>
      <c r="AP7">
        <f t="shared" si="2"/>
        <v>13.834880921268999</v>
      </c>
      <c r="AQ7">
        <f t="shared" si="3"/>
        <v>5.9601062916793115</v>
      </c>
    </row>
    <row r="8" spans="1:43" hidden="1" x14ac:dyDescent="0.3">
      <c r="A8">
        <v>6</v>
      </c>
      <c r="B8">
        <v>7</v>
      </c>
      <c r="C8">
        <v>976</v>
      </c>
      <c r="D8">
        <v>976</v>
      </c>
      <c r="E8">
        <v>1</v>
      </c>
      <c r="F8">
        <v>166</v>
      </c>
      <c r="G8" t="s">
        <v>38</v>
      </c>
      <c r="H8" t="s">
        <v>59</v>
      </c>
      <c r="I8" t="s">
        <v>60</v>
      </c>
      <c r="J8" t="s">
        <v>61</v>
      </c>
      <c r="K8" t="s">
        <v>53</v>
      </c>
      <c r="L8">
        <v>4</v>
      </c>
      <c r="M8" t="s">
        <v>66</v>
      </c>
      <c r="N8">
        <v>1.1000000000000001</v>
      </c>
      <c r="O8">
        <v>0</v>
      </c>
      <c r="P8">
        <v>0</v>
      </c>
      <c r="Q8">
        <v>0</v>
      </c>
      <c r="R8">
        <v>1.1000000000000001</v>
      </c>
      <c r="S8" t="s">
        <v>44</v>
      </c>
      <c r="T8" t="s">
        <v>45</v>
      </c>
      <c r="U8" s="2">
        <v>39946</v>
      </c>
      <c r="V8" t="s">
        <v>67</v>
      </c>
      <c r="W8" t="s">
        <v>50</v>
      </c>
      <c r="X8">
        <v>4382.9679999999998</v>
      </c>
      <c r="Y8">
        <v>379.8</v>
      </c>
      <c r="Z8" t="s">
        <v>46</v>
      </c>
      <c r="AA8" t="s">
        <v>46</v>
      </c>
      <c r="AB8" t="s">
        <v>60</v>
      </c>
      <c r="AC8">
        <v>1.083</v>
      </c>
      <c r="AD8" t="s">
        <v>57</v>
      </c>
      <c r="AE8" t="s">
        <v>48</v>
      </c>
      <c r="AF8">
        <v>187</v>
      </c>
      <c r="AG8" t="s">
        <v>68</v>
      </c>
      <c r="AH8">
        <v>985553.13367860822</v>
      </c>
      <c r="AI8">
        <v>0.30671358108520508</v>
      </c>
      <c r="AJ8">
        <v>0</v>
      </c>
      <c r="AK8" t="s">
        <v>68</v>
      </c>
      <c r="AL8">
        <v>25156.61106214493</v>
      </c>
      <c r="AM8">
        <v>18933.780487290809</v>
      </c>
      <c r="AN8" t="b">
        <f t="shared" si="0"/>
        <v>0</v>
      </c>
      <c r="AO8">
        <f t="shared" si="1"/>
        <v>4382.7450479999998</v>
      </c>
      <c r="AP8">
        <f t="shared" si="2"/>
        <v>5.7399211650754758</v>
      </c>
      <c r="AQ8">
        <f t="shared" si="3"/>
        <v>4.3200734425405276</v>
      </c>
    </row>
    <row r="9" spans="1:43" x14ac:dyDescent="0.3">
      <c r="A9">
        <v>7</v>
      </c>
      <c r="B9">
        <v>8</v>
      </c>
      <c r="C9">
        <v>975</v>
      </c>
      <c r="D9">
        <v>975</v>
      </c>
      <c r="E9">
        <v>1</v>
      </c>
      <c r="F9">
        <v>583</v>
      </c>
      <c r="G9" t="s">
        <v>38</v>
      </c>
      <c r="H9" t="s">
        <v>59</v>
      </c>
      <c r="I9" t="s">
        <v>60</v>
      </c>
      <c r="J9" t="s">
        <v>61</v>
      </c>
      <c r="K9" t="s">
        <v>53</v>
      </c>
      <c r="L9">
        <v>4</v>
      </c>
      <c r="M9" t="s">
        <v>69</v>
      </c>
      <c r="N9">
        <v>8</v>
      </c>
      <c r="O9">
        <v>0</v>
      </c>
      <c r="P9">
        <v>0</v>
      </c>
      <c r="Q9">
        <v>0</v>
      </c>
      <c r="R9">
        <v>8</v>
      </c>
      <c r="S9" t="s">
        <v>44</v>
      </c>
      <c r="T9" t="s">
        <v>45</v>
      </c>
      <c r="U9" s="2">
        <v>39946</v>
      </c>
      <c r="V9" t="s">
        <v>46</v>
      </c>
      <c r="W9" t="s">
        <v>50</v>
      </c>
      <c r="X9">
        <v>34587.620000000003</v>
      </c>
      <c r="Y9">
        <v>1712.0909999999999</v>
      </c>
      <c r="Z9" t="s">
        <v>46</v>
      </c>
      <c r="AA9" t="s">
        <v>46</v>
      </c>
      <c r="AB9" t="s">
        <v>60</v>
      </c>
      <c r="AC9">
        <v>8.5470000000000006</v>
      </c>
      <c r="AD9" t="s">
        <v>57</v>
      </c>
      <c r="AE9" t="s">
        <v>48</v>
      </c>
      <c r="AF9">
        <v>332</v>
      </c>
      <c r="AG9" t="s">
        <v>63</v>
      </c>
      <c r="AH9">
        <v>3520436.9460128942</v>
      </c>
      <c r="AI9">
        <v>0.31949731707572943</v>
      </c>
      <c r="AJ9">
        <v>1</v>
      </c>
      <c r="AK9" t="s">
        <v>63</v>
      </c>
      <c r="AL9">
        <v>43281675.716411471</v>
      </c>
      <c r="AM9">
        <v>508896.65050870122</v>
      </c>
      <c r="AN9" t="b">
        <f t="shared" si="0"/>
        <v>1</v>
      </c>
      <c r="AO9">
        <f t="shared" si="1"/>
        <v>34588.478232000001</v>
      </c>
      <c r="AP9">
        <f t="shared" si="2"/>
        <v>1251.3321755904497</v>
      </c>
      <c r="AQ9">
        <f t="shared" si="3"/>
        <v>14.712895059889872</v>
      </c>
    </row>
    <row r="10" spans="1:43" hidden="1" x14ac:dyDescent="0.3">
      <c r="A10">
        <v>8</v>
      </c>
      <c r="B10">
        <v>5</v>
      </c>
      <c r="C10">
        <v>978</v>
      </c>
      <c r="D10">
        <v>978</v>
      </c>
      <c r="E10">
        <v>1</v>
      </c>
      <c r="F10">
        <v>162</v>
      </c>
      <c r="G10" t="s">
        <v>38</v>
      </c>
      <c r="H10" t="s">
        <v>70</v>
      </c>
      <c r="I10" t="s">
        <v>71</v>
      </c>
      <c r="J10" t="s">
        <v>72</v>
      </c>
      <c r="K10" t="s">
        <v>53</v>
      </c>
      <c r="L10">
        <v>4</v>
      </c>
      <c r="M10" t="s">
        <v>46</v>
      </c>
      <c r="N10">
        <v>2.83</v>
      </c>
      <c r="O10">
        <v>0</v>
      </c>
      <c r="P10">
        <v>0</v>
      </c>
      <c r="Q10">
        <v>0</v>
      </c>
      <c r="R10">
        <v>2.83</v>
      </c>
      <c r="S10" t="s">
        <v>44</v>
      </c>
      <c r="T10" t="s">
        <v>45</v>
      </c>
      <c r="U10" s="2">
        <v>39160</v>
      </c>
      <c r="V10" t="s">
        <v>73</v>
      </c>
      <c r="W10" t="s">
        <v>74</v>
      </c>
      <c r="X10">
        <v>11582.767</v>
      </c>
      <c r="Y10">
        <v>515.78700000000003</v>
      </c>
      <c r="Z10" t="s">
        <v>46</v>
      </c>
      <c r="AA10" t="s">
        <v>75</v>
      </c>
      <c r="AB10" t="s">
        <v>76</v>
      </c>
      <c r="AC10">
        <v>2.8620000000000001</v>
      </c>
      <c r="AD10" t="s">
        <v>57</v>
      </c>
      <c r="AE10" t="s">
        <v>48</v>
      </c>
      <c r="AF10">
        <v>367</v>
      </c>
      <c r="AG10" t="s">
        <v>77</v>
      </c>
      <c r="AH10">
        <v>1094430.298902353</v>
      </c>
      <c r="AI10">
        <v>0.29121929407119751</v>
      </c>
      <c r="AJ10">
        <v>0</v>
      </c>
      <c r="AK10" t="s">
        <v>77</v>
      </c>
      <c r="AL10">
        <v>1538844.2165366879</v>
      </c>
      <c r="AM10">
        <v>108643.3523009404</v>
      </c>
      <c r="AN10" t="b">
        <f t="shared" si="0"/>
        <v>1</v>
      </c>
      <c r="AO10">
        <f t="shared" si="1"/>
        <v>11582.101872000001</v>
      </c>
      <c r="AP10">
        <f t="shared" si="2"/>
        <v>132.86398561705622</v>
      </c>
      <c r="AQ10">
        <f t="shared" si="3"/>
        <v>9.3802794606381603</v>
      </c>
    </row>
    <row r="11" spans="1:43" hidden="1" x14ac:dyDescent="0.3">
      <c r="A11">
        <v>9</v>
      </c>
      <c r="B11">
        <v>10</v>
      </c>
      <c r="C11">
        <v>973</v>
      </c>
      <c r="D11">
        <v>973</v>
      </c>
      <c r="E11">
        <v>1</v>
      </c>
      <c r="F11">
        <v>764</v>
      </c>
      <c r="G11" t="s">
        <v>38</v>
      </c>
      <c r="H11" t="s">
        <v>78</v>
      </c>
      <c r="I11" t="s">
        <v>79</v>
      </c>
      <c r="J11" t="s">
        <v>80</v>
      </c>
      <c r="K11" t="s">
        <v>81</v>
      </c>
      <c r="L11">
        <v>4</v>
      </c>
      <c r="M11" t="s">
        <v>46</v>
      </c>
      <c r="N11">
        <v>0</v>
      </c>
      <c r="O11">
        <v>0</v>
      </c>
      <c r="P11">
        <v>0</v>
      </c>
      <c r="Q11">
        <v>25</v>
      </c>
      <c r="R11">
        <v>22.63</v>
      </c>
      <c r="S11" t="s">
        <v>44</v>
      </c>
      <c r="T11" t="s">
        <v>45</v>
      </c>
      <c r="U11" s="2">
        <v>40862</v>
      </c>
      <c r="V11" t="s">
        <v>46</v>
      </c>
      <c r="W11" t="s">
        <v>82</v>
      </c>
      <c r="X11">
        <v>84414.682000000001</v>
      </c>
      <c r="Y11">
        <v>3701.0970000000002</v>
      </c>
      <c r="Z11" t="s">
        <v>78</v>
      </c>
      <c r="AA11" t="s">
        <v>46</v>
      </c>
      <c r="AB11" t="s">
        <v>79</v>
      </c>
      <c r="AC11">
        <v>23.065000000000001</v>
      </c>
      <c r="AD11" t="s">
        <v>83</v>
      </c>
      <c r="AE11" t="s">
        <v>48</v>
      </c>
      <c r="AF11">
        <v>109</v>
      </c>
      <c r="AG11" t="s">
        <v>84</v>
      </c>
      <c r="AH11">
        <v>7804736.9308142718</v>
      </c>
      <c r="AI11">
        <v>0.42759302258491522</v>
      </c>
      <c r="AJ11">
        <v>0</v>
      </c>
      <c r="AK11" t="s">
        <v>84</v>
      </c>
      <c r="AL11">
        <v>84635.455106687092</v>
      </c>
      <c r="AM11">
        <v>69569.999137664956</v>
      </c>
      <c r="AN11" t="b">
        <f t="shared" si="0"/>
        <v>0</v>
      </c>
      <c r="AO11">
        <f t="shared" si="1"/>
        <v>93340.733640000006</v>
      </c>
      <c r="AP11">
        <f t="shared" si="2"/>
        <v>0.90673655333706982</v>
      </c>
      <c r="AQ11">
        <f t="shared" si="3"/>
        <v>0.74533375113575928</v>
      </c>
    </row>
    <row r="12" spans="1:43" x14ac:dyDescent="0.3">
      <c r="A12">
        <v>10</v>
      </c>
      <c r="B12">
        <v>11</v>
      </c>
      <c r="C12">
        <v>972</v>
      </c>
      <c r="D12">
        <v>972</v>
      </c>
      <c r="E12">
        <v>1</v>
      </c>
      <c r="F12">
        <v>165</v>
      </c>
      <c r="G12" t="s">
        <v>38</v>
      </c>
      <c r="H12" t="s">
        <v>59</v>
      </c>
      <c r="I12" t="s">
        <v>60</v>
      </c>
      <c r="J12" t="s">
        <v>85</v>
      </c>
      <c r="K12" t="s">
        <v>53</v>
      </c>
      <c r="L12">
        <v>4</v>
      </c>
      <c r="M12" t="s">
        <v>86</v>
      </c>
      <c r="N12">
        <v>4</v>
      </c>
      <c r="O12">
        <v>0</v>
      </c>
      <c r="P12">
        <v>0</v>
      </c>
      <c r="Q12">
        <v>0</v>
      </c>
      <c r="R12">
        <v>4</v>
      </c>
      <c r="S12" t="s">
        <v>44</v>
      </c>
      <c r="T12" t="s">
        <v>45</v>
      </c>
      <c r="U12" s="2">
        <v>39946</v>
      </c>
      <c r="V12" t="s">
        <v>46</v>
      </c>
      <c r="W12" t="s">
        <v>50</v>
      </c>
      <c r="X12">
        <v>16947.839</v>
      </c>
      <c r="Y12">
        <v>1149.568</v>
      </c>
      <c r="Z12" t="s">
        <v>46</v>
      </c>
      <c r="AA12" t="s">
        <v>46</v>
      </c>
      <c r="AB12" t="s">
        <v>60</v>
      </c>
      <c r="AC12">
        <v>4.1879999999999997</v>
      </c>
      <c r="AD12" t="s">
        <v>57</v>
      </c>
      <c r="AE12" t="s">
        <v>48</v>
      </c>
      <c r="AF12">
        <v>601</v>
      </c>
      <c r="AG12" t="s">
        <v>87</v>
      </c>
      <c r="AH12">
        <v>4721318.2237713234</v>
      </c>
      <c r="AI12">
        <v>0.32729142904281622</v>
      </c>
      <c r="AJ12">
        <v>1</v>
      </c>
      <c r="AK12" t="s">
        <v>87</v>
      </c>
      <c r="AL12">
        <v>42002393.240524337</v>
      </c>
      <c r="AM12">
        <v>378714.4178450543</v>
      </c>
      <c r="AN12" t="b">
        <f t="shared" si="0"/>
        <v>1</v>
      </c>
      <c r="AO12">
        <f t="shared" si="1"/>
        <v>16948.232928000001</v>
      </c>
      <c r="AP12">
        <f t="shared" si="2"/>
        <v>2478.275665608337</v>
      </c>
      <c r="AQ12">
        <f t="shared" si="3"/>
        <v>22.345363050762899</v>
      </c>
    </row>
    <row r="13" spans="1:43" x14ac:dyDescent="0.3">
      <c r="A13">
        <v>11</v>
      </c>
      <c r="B13">
        <v>12</v>
      </c>
      <c r="C13">
        <v>971</v>
      </c>
      <c r="D13">
        <v>971</v>
      </c>
      <c r="E13">
        <v>1</v>
      </c>
      <c r="F13">
        <v>631</v>
      </c>
      <c r="G13" t="s">
        <v>38</v>
      </c>
      <c r="H13" t="s">
        <v>59</v>
      </c>
      <c r="I13" t="s">
        <v>60</v>
      </c>
      <c r="J13" t="s">
        <v>88</v>
      </c>
      <c r="K13" t="s">
        <v>53</v>
      </c>
      <c r="L13">
        <v>4</v>
      </c>
      <c r="M13" t="s">
        <v>86</v>
      </c>
      <c r="N13">
        <v>1</v>
      </c>
      <c r="O13">
        <v>0</v>
      </c>
      <c r="P13">
        <v>0</v>
      </c>
      <c r="Q13">
        <v>0</v>
      </c>
      <c r="R13">
        <v>2</v>
      </c>
      <c r="S13" t="s">
        <v>44</v>
      </c>
      <c r="T13" t="s">
        <v>45</v>
      </c>
      <c r="U13" s="2">
        <v>39946</v>
      </c>
      <c r="V13" t="s">
        <v>46</v>
      </c>
      <c r="W13" t="s">
        <v>50</v>
      </c>
      <c r="X13">
        <v>7930.3379999999997</v>
      </c>
      <c r="Y13">
        <v>4389.3890000000001</v>
      </c>
      <c r="Z13" t="s">
        <v>46</v>
      </c>
      <c r="AA13" t="s">
        <v>46</v>
      </c>
      <c r="AB13" t="s">
        <v>60</v>
      </c>
      <c r="AC13">
        <v>1.96</v>
      </c>
      <c r="AD13" t="s">
        <v>57</v>
      </c>
      <c r="AE13" t="s">
        <v>48</v>
      </c>
      <c r="AF13">
        <v>601</v>
      </c>
      <c r="AG13" t="s">
        <v>87</v>
      </c>
      <c r="AH13">
        <v>4721318.2237713234</v>
      </c>
      <c r="AI13">
        <v>0.33044624328613281</v>
      </c>
      <c r="AJ13">
        <v>1</v>
      </c>
      <c r="AK13" t="s">
        <v>87</v>
      </c>
      <c r="AL13">
        <v>23596.527843959178</v>
      </c>
      <c r="AM13">
        <v>23596.527843959178</v>
      </c>
      <c r="AN13" t="b">
        <f t="shared" si="0"/>
        <v>0</v>
      </c>
      <c r="AO13">
        <f t="shared" si="1"/>
        <v>7931.8377600000003</v>
      </c>
      <c r="AP13">
        <f t="shared" si="2"/>
        <v>2.9749130728512503</v>
      </c>
      <c r="AQ13">
        <f t="shared" si="3"/>
        <v>2.9749130728512503</v>
      </c>
    </row>
    <row r="14" spans="1:43" x14ac:dyDescent="0.3">
      <c r="A14">
        <v>12</v>
      </c>
      <c r="B14">
        <v>14</v>
      </c>
      <c r="C14">
        <v>969</v>
      </c>
      <c r="D14">
        <v>969</v>
      </c>
      <c r="E14">
        <v>1</v>
      </c>
      <c r="F14">
        <v>629</v>
      </c>
      <c r="G14" t="s">
        <v>38</v>
      </c>
      <c r="H14" t="s">
        <v>70</v>
      </c>
      <c r="I14" t="s">
        <v>89</v>
      </c>
      <c r="J14" t="s">
        <v>88</v>
      </c>
      <c r="K14" t="s">
        <v>53</v>
      </c>
      <c r="L14">
        <v>4</v>
      </c>
      <c r="M14" t="s">
        <v>46</v>
      </c>
      <c r="N14">
        <v>0</v>
      </c>
      <c r="O14">
        <v>0</v>
      </c>
      <c r="P14">
        <v>0</v>
      </c>
      <c r="Q14">
        <v>0</v>
      </c>
      <c r="R14">
        <v>0.8</v>
      </c>
      <c r="S14" t="s">
        <v>44</v>
      </c>
      <c r="T14" t="s">
        <v>45</v>
      </c>
      <c r="U14" s="2">
        <v>39338</v>
      </c>
      <c r="V14" t="s">
        <v>46</v>
      </c>
      <c r="W14" t="s">
        <v>90</v>
      </c>
      <c r="X14">
        <v>3315.89</v>
      </c>
      <c r="Y14">
        <v>4389.3890000000001</v>
      </c>
      <c r="Z14" t="s">
        <v>46</v>
      </c>
      <c r="AA14" t="s">
        <v>46</v>
      </c>
      <c r="AB14" t="s">
        <v>46</v>
      </c>
      <c r="AC14">
        <v>0.81899999999999995</v>
      </c>
      <c r="AD14" t="s">
        <v>57</v>
      </c>
      <c r="AE14" t="s">
        <v>48</v>
      </c>
      <c r="AF14">
        <v>601</v>
      </c>
      <c r="AG14" t="s">
        <v>87</v>
      </c>
      <c r="AH14">
        <v>4721318.2237713234</v>
      </c>
      <c r="AI14">
        <v>0.33044624328613281</v>
      </c>
      <c r="AJ14">
        <v>1</v>
      </c>
      <c r="AK14" t="s">
        <v>87</v>
      </c>
      <c r="AL14">
        <v>41623678.822679289</v>
      </c>
      <c r="AM14">
        <v>158350.2117793108</v>
      </c>
      <c r="AN14" t="b">
        <f t="shared" si="0"/>
        <v>1</v>
      </c>
      <c r="AO14">
        <f t="shared" si="1"/>
        <v>3314.3750639999998</v>
      </c>
      <c r="AP14">
        <f t="shared" si="2"/>
        <v>12558.530045312726</v>
      </c>
      <c r="AQ14">
        <f t="shared" si="3"/>
        <v>47.776793127390853</v>
      </c>
    </row>
    <row r="15" spans="1:43" x14ac:dyDescent="0.3">
      <c r="A15">
        <v>13</v>
      </c>
      <c r="B15">
        <v>15</v>
      </c>
      <c r="C15">
        <v>968</v>
      </c>
      <c r="D15">
        <v>968</v>
      </c>
      <c r="E15">
        <v>1</v>
      </c>
      <c r="F15">
        <v>630</v>
      </c>
      <c r="G15" t="s">
        <v>38</v>
      </c>
      <c r="H15" t="s">
        <v>70</v>
      </c>
      <c r="I15" t="s">
        <v>91</v>
      </c>
      <c r="J15" t="s">
        <v>88</v>
      </c>
      <c r="K15" t="s">
        <v>53</v>
      </c>
      <c r="L15">
        <v>4</v>
      </c>
      <c r="M15" t="s">
        <v>46</v>
      </c>
      <c r="N15">
        <v>0</v>
      </c>
      <c r="O15">
        <v>0</v>
      </c>
      <c r="P15">
        <v>0</v>
      </c>
      <c r="Q15">
        <v>0</v>
      </c>
      <c r="R15">
        <v>6.3</v>
      </c>
      <c r="S15" t="s">
        <v>44</v>
      </c>
      <c r="T15" t="s">
        <v>45</v>
      </c>
      <c r="U15" s="2">
        <v>39338</v>
      </c>
      <c r="V15" t="s">
        <v>46</v>
      </c>
      <c r="W15" t="s">
        <v>90</v>
      </c>
      <c r="X15">
        <v>25631.539000000001</v>
      </c>
      <c r="Y15">
        <v>4389.3890000000001</v>
      </c>
      <c r="Z15" t="s">
        <v>92</v>
      </c>
      <c r="AA15" t="s">
        <v>46</v>
      </c>
      <c r="AB15" t="s">
        <v>46</v>
      </c>
      <c r="AC15">
        <v>6.3339999999999996</v>
      </c>
      <c r="AD15" t="s">
        <v>57</v>
      </c>
      <c r="AE15" t="s">
        <v>48</v>
      </c>
      <c r="AF15">
        <v>601</v>
      </c>
      <c r="AG15" t="s">
        <v>87</v>
      </c>
      <c r="AH15">
        <v>4721318.2237713234</v>
      </c>
      <c r="AI15">
        <v>0.33044624328613281</v>
      </c>
      <c r="AJ15">
        <v>1</v>
      </c>
      <c r="AK15" t="s">
        <v>87</v>
      </c>
      <c r="AL15">
        <v>45047.912984427967</v>
      </c>
      <c r="AM15">
        <v>21451.385140468799</v>
      </c>
      <c r="AN15" t="b">
        <f t="shared" si="0"/>
        <v>0</v>
      </c>
      <c r="AO15">
        <f t="shared" si="1"/>
        <v>25632.785904</v>
      </c>
      <c r="AP15">
        <f t="shared" si="2"/>
        <v>1.7574333571521086</v>
      </c>
      <c r="AQ15">
        <f t="shared" si="3"/>
        <v>0.83687294938632895</v>
      </c>
    </row>
    <row r="16" spans="1:43" x14ac:dyDescent="0.3">
      <c r="A16">
        <v>14</v>
      </c>
      <c r="B16">
        <v>16</v>
      </c>
      <c r="C16">
        <v>967</v>
      </c>
      <c r="D16">
        <v>967</v>
      </c>
      <c r="E16">
        <v>1</v>
      </c>
      <c r="F16">
        <v>164</v>
      </c>
      <c r="G16" t="s">
        <v>38</v>
      </c>
      <c r="H16" t="s">
        <v>59</v>
      </c>
      <c r="I16" t="s">
        <v>60</v>
      </c>
      <c r="J16" t="s">
        <v>88</v>
      </c>
      <c r="K16" t="s">
        <v>53</v>
      </c>
      <c r="L16">
        <v>4</v>
      </c>
      <c r="M16" t="s">
        <v>93</v>
      </c>
      <c r="N16">
        <v>10</v>
      </c>
      <c r="O16">
        <v>0</v>
      </c>
      <c r="P16">
        <v>0</v>
      </c>
      <c r="Q16">
        <v>0</v>
      </c>
      <c r="R16">
        <v>10</v>
      </c>
      <c r="S16" t="s">
        <v>44</v>
      </c>
      <c r="T16" t="s">
        <v>45</v>
      </c>
      <c r="U16" s="2">
        <v>39946</v>
      </c>
      <c r="V16" t="s">
        <v>46</v>
      </c>
      <c r="W16" t="s">
        <v>50</v>
      </c>
      <c r="X16">
        <v>40318.231</v>
      </c>
      <c r="Y16">
        <v>4389.3890000000001</v>
      </c>
      <c r="Z16" t="s">
        <v>46</v>
      </c>
      <c r="AA16" t="s">
        <v>46</v>
      </c>
      <c r="AB16" t="s">
        <v>60</v>
      </c>
      <c r="AC16">
        <v>9.9629999999999992</v>
      </c>
      <c r="AD16" t="s">
        <v>57</v>
      </c>
      <c r="AE16" t="s">
        <v>48</v>
      </c>
      <c r="AF16">
        <v>601</v>
      </c>
      <c r="AG16" t="s">
        <v>87</v>
      </c>
      <c r="AH16">
        <v>4721318.2237713234</v>
      </c>
      <c r="AI16">
        <v>0.33044624328613281</v>
      </c>
      <c r="AJ16">
        <v>1</v>
      </c>
      <c r="AK16" t="s">
        <v>87</v>
      </c>
      <c r="AL16">
        <v>41420280.697915547</v>
      </c>
      <c r="AM16">
        <v>1507648.15935308</v>
      </c>
      <c r="AN16" t="b">
        <f t="shared" si="0"/>
        <v>1</v>
      </c>
      <c r="AO16">
        <f t="shared" si="1"/>
        <v>40318.826327999996</v>
      </c>
      <c r="AP16">
        <f t="shared" si="2"/>
        <v>1027.3186119296988</v>
      </c>
      <c r="AQ16">
        <f t="shared" si="3"/>
        <v>37.393155918977527</v>
      </c>
    </row>
    <row r="17" spans="1:43" x14ac:dyDescent="0.3">
      <c r="A17">
        <v>15</v>
      </c>
      <c r="B17">
        <v>9</v>
      </c>
      <c r="C17">
        <v>974</v>
      </c>
      <c r="D17">
        <v>974</v>
      </c>
      <c r="E17">
        <v>1</v>
      </c>
      <c r="F17">
        <v>243</v>
      </c>
      <c r="G17" t="s">
        <v>38</v>
      </c>
      <c r="H17" t="s">
        <v>59</v>
      </c>
      <c r="I17" t="s">
        <v>60</v>
      </c>
      <c r="J17" t="s">
        <v>94</v>
      </c>
      <c r="K17" t="s">
        <v>53</v>
      </c>
      <c r="L17">
        <v>4</v>
      </c>
      <c r="M17" t="s">
        <v>95</v>
      </c>
      <c r="N17">
        <v>8</v>
      </c>
      <c r="O17">
        <v>0</v>
      </c>
      <c r="P17">
        <v>0</v>
      </c>
      <c r="Q17">
        <v>0</v>
      </c>
      <c r="R17">
        <v>8.3000000000000007</v>
      </c>
      <c r="S17" t="s">
        <v>44</v>
      </c>
      <c r="T17" t="s">
        <v>45</v>
      </c>
      <c r="U17" s="2">
        <v>39946</v>
      </c>
      <c r="V17" t="s">
        <v>46</v>
      </c>
      <c r="W17" t="s">
        <v>50</v>
      </c>
      <c r="X17">
        <v>34616.023999999998</v>
      </c>
      <c r="Y17">
        <v>821.45899999999995</v>
      </c>
      <c r="Z17" t="s">
        <v>46</v>
      </c>
      <c r="AA17" t="s">
        <v>46</v>
      </c>
      <c r="AB17" t="s">
        <v>60</v>
      </c>
      <c r="AC17">
        <v>8.5540000000000003</v>
      </c>
      <c r="AD17" t="s">
        <v>57</v>
      </c>
      <c r="AE17" t="s">
        <v>48</v>
      </c>
      <c r="AF17">
        <v>81</v>
      </c>
      <c r="AG17" t="s">
        <v>96</v>
      </c>
      <c r="AH17">
        <v>3937348.476066167</v>
      </c>
      <c r="AI17">
        <v>0.30223733186721802</v>
      </c>
      <c r="AJ17">
        <v>1</v>
      </c>
      <c r="AK17" t="s">
        <v>96</v>
      </c>
      <c r="AL17">
        <v>3214782.3172457982</v>
      </c>
      <c r="AM17">
        <v>981348.17230836442</v>
      </c>
      <c r="AN17" t="b">
        <f t="shared" si="0"/>
        <v>0</v>
      </c>
      <c r="AO17">
        <f t="shared" si="1"/>
        <v>34616.806224</v>
      </c>
      <c r="AP17">
        <f t="shared" si="2"/>
        <v>92.867675210804805</v>
      </c>
      <c r="AQ17">
        <f t="shared" si="3"/>
        <v>28.348894059094075</v>
      </c>
    </row>
    <row r="18" spans="1:43" hidden="1" x14ac:dyDescent="0.3">
      <c r="A18">
        <v>16</v>
      </c>
      <c r="B18">
        <v>13</v>
      </c>
      <c r="C18">
        <v>970</v>
      </c>
      <c r="D18">
        <v>970</v>
      </c>
      <c r="E18">
        <v>1</v>
      </c>
      <c r="F18">
        <v>194</v>
      </c>
      <c r="G18" t="s">
        <v>38</v>
      </c>
      <c r="H18" t="s">
        <v>97</v>
      </c>
      <c r="I18" t="s">
        <v>98</v>
      </c>
      <c r="J18" t="s">
        <v>99</v>
      </c>
      <c r="K18" t="s">
        <v>100</v>
      </c>
      <c r="L18">
        <v>4</v>
      </c>
      <c r="M18" t="s">
        <v>101</v>
      </c>
      <c r="N18">
        <v>6</v>
      </c>
      <c r="O18">
        <v>0</v>
      </c>
      <c r="P18">
        <v>0</v>
      </c>
      <c r="Q18">
        <v>0</v>
      </c>
      <c r="R18">
        <v>6</v>
      </c>
      <c r="S18" t="s">
        <v>44</v>
      </c>
      <c r="T18" t="s">
        <v>45</v>
      </c>
      <c r="U18" s="2">
        <v>39183</v>
      </c>
      <c r="V18" t="s">
        <v>102</v>
      </c>
      <c r="W18" t="s">
        <v>103</v>
      </c>
      <c r="X18">
        <v>24164.010999999999</v>
      </c>
      <c r="Y18">
        <v>1154.1210000000001</v>
      </c>
      <c r="Z18" t="s">
        <v>46</v>
      </c>
      <c r="AA18" t="s">
        <v>46</v>
      </c>
      <c r="AB18" t="s">
        <v>98</v>
      </c>
      <c r="AC18">
        <v>5.9710000000000001</v>
      </c>
      <c r="AD18" t="s">
        <v>57</v>
      </c>
      <c r="AE18" t="s">
        <v>48</v>
      </c>
      <c r="AF18">
        <v>81</v>
      </c>
      <c r="AG18" t="s">
        <v>96</v>
      </c>
      <c r="AH18">
        <v>3937348.476066167</v>
      </c>
      <c r="AI18">
        <v>0.31848007440567022</v>
      </c>
      <c r="AJ18">
        <v>0</v>
      </c>
      <c r="AK18" t="s">
        <v>96</v>
      </c>
      <c r="AL18">
        <v>2094825.121557835</v>
      </c>
      <c r="AM18">
        <v>201479.68246297399</v>
      </c>
      <c r="AN18" t="b">
        <f t="shared" si="0"/>
        <v>0</v>
      </c>
      <c r="AO18">
        <f t="shared" si="1"/>
        <v>24163.777176000003</v>
      </c>
      <c r="AP18">
        <f t="shared" si="2"/>
        <v>86.692784257192272</v>
      </c>
      <c r="AQ18">
        <f t="shared" si="3"/>
        <v>8.3380872533077337</v>
      </c>
    </row>
    <row r="19" spans="1:43" x14ac:dyDescent="0.3">
      <c r="A19">
        <v>17</v>
      </c>
      <c r="B19">
        <v>17</v>
      </c>
      <c r="C19">
        <v>966</v>
      </c>
      <c r="D19">
        <v>966</v>
      </c>
      <c r="E19">
        <v>1</v>
      </c>
      <c r="F19">
        <v>193</v>
      </c>
      <c r="G19" t="s">
        <v>38</v>
      </c>
      <c r="H19" t="s">
        <v>104</v>
      </c>
      <c r="I19" t="s">
        <v>105</v>
      </c>
      <c r="J19" t="s">
        <v>106</v>
      </c>
      <c r="K19" t="s">
        <v>100</v>
      </c>
      <c r="L19">
        <v>4</v>
      </c>
      <c r="M19" t="s">
        <v>107</v>
      </c>
      <c r="N19">
        <v>12</v>
      </c>
      <c r="O19">
        <v>0</v>
      </c>
      <c r="P19">
        <v>0</v>
      </c>
      <c r="Q19">
        <v>0</v>
      </c>
      <c r="R19">
        <v>12</v>
      </c>
      <c r="S19" t="s">
        <v>44</v>
      </c>
      <c r="T19" t="s">
        <v>45</v>
      </c>
      <c r="U19" s="2">
        <v>37746</v>
      </c>
      <c r="V19" t="s">
        <v>108</v>
      </c>
      <c r="W19" t="s">
        <v>104</v>
      </c>
      <c r="X19">
        <v>48752.466</v>
      </c>
      <c r="Y19">
        <v>3688.2130000000002</v>
      </c>
      <c r="Z19" t="s">
        <v>46</v>
      </c>
      <c r="AA19" t="s">
        <v>46</v>
      </c>
      <c r="AB19" t="s">
        <v>105</v>
      </c>
      <c r="AC19">
        <v>12.047000000000001</v>
      </c>
      <c r="AD19" t="s">
        <v>57</v>
      </c>
      <c r="AE19" t="s">
        <v>48</v>
      </c>
      <c r="AF19">
        <v>482</v>
      </c>
      <c r="AG19" t="s">
        <v>109</v>
      </c>
      <c r="AH19">
        <v>1564835.176810496</v>
      </c>
      <c r="AI19">
        <v>0.45433059334754938</v>
      </c>
      <c r="AJ19">
        <v>1</v>
      </c>
      <c r="AK19" t="s">
        <v>109</v>
      </c>
      <c r="AL19">
        <v>5373181.418553832</v>
      </c>
      <c r="AM19">
        <v>1187990.527369715</v>
      </c>
      <c r="AN19" t="b">
        <f t="shared" si="0"/>
        <v>1</v>
      </c>
      <c r="AO19">
        <f t="shared" si="1"/>
        <v>48752.474232000008</v>
      </c>
      <c r="AP19">
        <f t="shared" si="2"/>
        <v>110.21351230266379</v>
      </c>
      <c r="AQ19">
        <f t="shared" si="3"/>
        <v>24.367799708305785</v>
      </c>
    </row>
    <row r="20" spans="1:43" hidden="1" x14ac:dyDescent="0.3">
      <c r="A20">
        <v>18</v>
      </c>
      <c r="B20">
        <v>18</v>
      </c>
      <c r="C20">
        <v>963</v>
      </c>
      <c r="D20">
        <v>963</v>
      </c>
      <c r="E20">
        <v>1</v>
      </c>
      <c r="F20">
        <v>585</v>
      </c>
      <c r="G20" t="s">
        <v>38</v>
      </c>
      <c r="H20" t="s">
        <v>50</v>
      </c>
      <c r="I20" t="s">
        <v>51</v>
      </c>
      <c r="J20" t="s">
        <v>110</v>
      </c>
      <c r="K20" t="s">
        <v>53</v>
      </c>
      <c r="L20">
        <v>4</v>
      </c>
      <c r="M20" t="s">
        <v>111</v>
      </c>
      <c r="N20">
        <v>12.4</v>
      </c>
      <c r="O20">
        <v>0</v>
      </c>
      <c r="P20">
        <v>0</v>
      </c>
      <c r="Q20">
        <v>0</v>
      </c>
      <c r="R20">
        <v>12.54</v>
      </c>
      <c r="S20" t="s">
        <v>44</v>
      </c>
      <c r="T20" t="s">
        <v>45</v>
      </c>
      <c r="U20" s="2">
        <v>39338</v>
      </c>
      <c r="V20" t="s">
        <v>46</v>
      </c>
      <c r="W20" t="s">
        <v>50</v>
      </c>
      <c r="X20">
        <v>50014.447999999997</v>
      </c>
      <c r="Y20">
        <v>1234.28</v>
      </c>
      <c r="Z20" t="s">
        <v>46</v>
      </c>
      <c r="AA20" t="s">
        <v>46</v>
      </c>
      <c r="AB20" t="s">
        <v>51</v>
      </c>
      <c r="AC20">
        <v>12.359</v>
      </c>
      <c r="AD20" t="s">
        <v>57</v>
      </c>
      <c r="AE20" t="s">
        <v>48</v>
      </c>
      <c r="AF20">
        <v>684</v>
      </c>
      <c r="AG20" t="s">
        <v>112</v>
      </c>
      <c r="AH20">
        <v>2940785.2961671469</v>
      </c>
      <c r="AI20">
        <v>0.34517702460289001</v>
      </c>
      <c r="AJ20">
        <v>0</v>
      </c>
      <c r="AK20" t="s">
        <v>112</v>
      </c>
      <c r="AL20">
        <v>195012.58215720931</v>
      </c>
      <c r="AM20">
        <v>174858.77109244859</v>
      </c>
      <c r="AN20" t="b">
        <f t="shared" si="0"/>
        <v>0</v>
      </c>
      <c r="AO20">
        <f t="shared" si="1"/>
        <v>50015.093304000002</v>
      </c>
      <c r="AP20">
        <f t="shared" si="2"/>
        <v>3.8990746447655433</v>
      </c>
      <c r="AQ20">
        <f t="shared" si="3"/>
        <v>3.4961200617907093</v>
      </c>
    </row>
    <row r="21" spans="1:43" hidden="1" x14ac:dyDescent="0.3">
      <c r="A21">
        <v>19</v>
      </c>
      <c r="B21">
        <v>19</v>
      </c>
      <c r="C21">
        <v>962</v>
      </c>
      <c r="D21">
        <v>962</v>
      </c>
      <c r="E21">
        <v>1</v>
      </c>
      <c r="F21">
        <v>192</v>
      </c>
      <c r="G21" t="s">
        <v>38</v>
      </c>
      <c r="H21" t="s">
        <v>97</v>
      </c>
      <c r="I21" t="s">
        <v>98</v>
      </c>
      <c r="J21" t="s">
        <v>113</v>
      </c>
      <c r="K21" t="s">
        <v>100</v>
      </c>
      <c r="L21">
        <v>4</v>
      </c>
      <c r="M21" t="s">
        <v>114</v>
      </c>
      <c r="N21">
        <v>28.51</v>
      </c>
      <c r="O21">
        <v>0</v>
      </c>
      <c r="P21">
        <v>0</v>
      </c>
      <c r="Q21">
        <v>0</v>
      </c>
      <c r="R21">
        <v>22</v>
      </c>
      <c r="S21" t="s">
        <v>44</v>
      </c>
      <c r="T21" t="s">
        <v>45</v>
      </c>
      <c r="U21" s="2">
        <v>39183</v>
      </c>
      <c r="V21" t="s">
        <v>102</v>
      </c>
      <c r="W21" t="s">
        <v>103</v>
      </c>
      <c r="X21">
        <v>88952.911999999997</v>
      </c>
      <c r="Y21">
        <v>3356.6460000000002</v>
      </c>
      <c r="Z21" t="s">
        <v>46</v>
      </c>
      <c r="AA21" t="s">
        <v>46</v>
      </c>
      <c r="AB21" t="s">
        <v>98</v>
      </c>
      <c r="AC21">
        <v>21.981000000000002</v>
      </c>
      <c r="AD21" t="s">
        <v>57</v>
      </c>
      <c r="AE21" t="s">
        <v>48</v>
      </c>
      <c r="AF21">
        <v>610</v>
      </c>
      <c r="AG21" t="s">
        <v>115</v>
      </c>
      <c r="AH21">
        <v>11495773.05727165</v>
      </c>
      <c r="AI21">
        <v>0.38961437344551092</v>
      </c>
      <c r="AJ21">
        <v>0</v>
      </c>
      <c r="AK21" t="s">
        <v>115</v>
      </c>
      <c r="AL21">
        <v>9935305.5525324568</v>
      </c>
      <c r="AM21">
        <v>53628.461454813412</v>
      </c>
      <c r="AN21" t="b">
        <f t="shared" si="0"/>
        <v>0</v>
      </c>
      <c r="AO21">
        <f t="shared" si="1"/>
        <v>88953.941736000008</v>
      </c>
      <c r="AP21">
        <f t="shared" si="2"/>
        <v>111.69044742299036</v>
      </c>
      <c r="AQ21">
        <f t="shared" si="3"/>
        <v>0.60287897768458043</v>
      </c>
    </row>
    <row r="22" spans="1:43" hidden="1" x14ac:dyDescent="0.3">
      <c r="A22">
        <v>20</v>
      </c>
      <c r="B22">
        <v>20</v>
      </c>
      <c r="C22">
        <v>961</v>
      </c>
      <c r="D22">
        <v>961</v>
      </c>
      <c r="E22">
        <v>1</v>
      </c>
      <c r="F22">
        <v>191</v>
      </c>
      <c r="G22" t="s">
        <v>38</v>
      </c>
      <c r="H22" t="s">
        <v>97</v>
      </c>
      <c r="I22" t="s">
        <v>98</v>
      </c>
      <c r="J22" t="s">
        <v>113</v>
      </c>
      <c r="K22" t="s">
        <v>100</v>
      </c>
      <c r="L22">
        <v>4</v>
      </c>
      <c r="M22" t="s">
        <v>116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44</v>
      </c>
      <c r="T22" t="s">
        <v>45</v>
      </c>
      <c r="U22" s="2">
        <v>37742</v>
      </c>
      <c r="V22" t="s">
        <v>117</v>
      </c>
      <c r="W22" t="s">
        <v>103</v>
      </c>
      <c r="X22">
        <v>11195.105</v>
      </c>
      <c r="Y22">
        <v>1485.7</v>
      </c>
      <c r="Z22" t="s">
        <v>46</v>
      </c>
      <c r="AA22" t="s">
        <v>46</v>
      </c>
      <c r="AB22" t="s">
        <v>98</v>
      </c>
      <c r="AC22">
        <v>2.766</v>
      </c>
      <c r="AD22" t="s">
        <v>57</v>
      </c>
      <c r="AE22" t="s">
        <v>118</v>
      </c>
      <c r="AF22">
        <v>610</v>
      </c>
      <c r="AG22" t="s">
        <v>115</v>
      </c>
      <c r="AH22">
        <v>11495773.05727165</v>
      </c>
      <c r="AI22">
        <v>0.38961437344551092</v>
      </c>
      <c r="AJ22">
        <v>0</v>
      </c>
      <c r="AK22" t="s">
        <v>115</v>
      </c>
      <c r="AL22">
        <v>9881677.0910776425</v>
      </c>
      <c r="AM22">
        <v>927241.32368098886</v>
      </c>
      <c r="AN22" t="b">
        <f t="shared" si="0"/>
        <v>0</v>
      </c>
      <c r="AO22">
        <f t="shared" si="1"/>
        <v>11193.603696</v>
      </c>
      <c r="AP22">
        <f t="shared" si="2"/>
        <v>882.79676138693651</v>
      </c>
      <c r="AQ22">
        <f t="shared" si="3"/>
        <v>82.836711827875035</v>
      </c>
    </row>
    <row r="23" spans="1:43" hidden="1" x14ac:dyDescent="0.3">
      <c r="A23">
        <v>21</v>
      </c>
      <c r="B23">
        <v>22</v>
      </c>
      <c r="C23">
        <v>959</v>
      </c>
      <c r="D23">
        <v>959</v>
      </c>
      <c r="E23">
        <v>1</v>
      </c>
      <c r="F23">
        <v>189</v>
      </c>
      <c r="G23" t="s">
        <v>38</v>
      </c>
      <c r="H23" t="s">
        <v>97</v>
      </c>
      <c r="I23" t="s">
        <v>98</v>
      </c>
      <c r="J23" t="s">
        <v>113</v>
      </c>
      <c r="K23" t="s">
        <v>100</v>
      </c>
      <c r="L23">
        <v>4</v>
      </c>
      <c r="M23" t="s">
        <v>116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44</v>
      </c>
      <c r="T23" t="s">
        <v>45</v>
      </c>
      <c r="U23" s="2">
        <v>37742</v>
      </c>
      <c r="V23" t="s">
        <v>118</v>
      </c>
      <c r="W23" t="s">
        <v>90</v>
      </c>
      <c r="X23">
        <v>21332.600999999999</v>
      </c>
      <c r="Y23">
        <v>666.92700000000002</v>
      </c>
      <c r="Z23" t="s">
        <v>46</v>
      </c>
      <c r="AA23" t="s">
        <v>46</v>
      </c>
      <c r="AB23" t="s">
        <v>98</v>
      </c>
      <c r="AC23">
        <v>5.2709999999999999</v>
      </c>
      <c r="AD23" t="s">
        <v>57</v>
      </c>
      <c r="AE23" t="s">
        <v>118</v>
      </c>
      <c r="AF23">
        <v>610</v>
      </c>
      <c r="AG23" t="s">
        <v>115</v>
      </c>
      <c r="AH23">
        <v>11495773.05727165</v>
      </c>
      <c r="AI23">
        <v>0.37664738297462458</v>
      </c>
      <c r="AJ23">
        <v>0</v>
      </c>
      <c r="AK23" t="s">
        <v>115</v>
      </c>
      <c r="AL23">
        <v>7558297.2630197732</v>
      </c>
      <c r="AM23">
        <v>963478.63267210464</v>
      </c>
      <c r="AN23" t="b">
        <f t="shared" si="0"/>
        <v>0</v>
      </c>
      <c r="AO23">
        <f t="shared" si="1"/>
        <v>21330.977976000002</v>
      </c>
      <c r="AP23">
        <f t="shared" si="2"/>
        <v>354.33430532457515</v>
      </c>
      <c r="AQ23">
        <f t="shared" si="3"/>
        <v>45.1680477920955</v>
      </c>
    </row>
    <row r="24" spans="1:43" hidden="1" x14ac:dyDescent="0.3">
      <c r="A24">
        <v>22</v>
      </c>
      <c r="B24">
        <v>24</v>
      </c>
      <c r="C24">
        <v>957</v>
      </c>
      <c r="D24">
        <v>957</v>
      </c>
      <c r="E24">
        <v>1</v>
      </c>
      <c r="F24">
        <v>190</v>
      </c>
      <c r="G24" t="s">
        <v>38</v>
      </c>
      <c r="H24" t="s">
        <v>97</v>
      </c>
      <c r="I24" t="s">
        <v>98</v>
      </c>
      <c r="J24" t="s">
        <v>113</v>
      </c>
      <c r="K24" t="s">
        <v>100</v>
      </c>
      <c r="L24">
        <v>4</v>
      </c>
      <c r="M24" t="s">
        <v>119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44</v>
      </c>
      <c r="T24" t="s">
        <v>45</v>
      </c>
      <c r="U24" s="2">
        <v>37742</v>
      </c>
      <c r="V24" t="s">
        <v>120</v>
      </c>
      <c r="W24" t="s">
        <v>103</v>
      </c>
      <c r="X24">
        <v>4236.2259999999997</v>
      </c>
      <c r="Y24">
        <v>310.74</v>
      </c>
      <c r="Z24" t="s">
        <v>46</v>
      </c>
      <c r="AA24" t="s">
        <v>46</v>
      </c>
      <c r="AB24" t="s">
        <v>98</v>
      </c>
      <c r="AC24">
        <v>1.0469999999999999</v>
      </c>
      <c r="AD24" t="s">
        <v>57</v>
      </c>
      <c r="AE24" t="s">
        <v>118</v>
      </c>
      <c r="AF24">
        <v>610</v>
      </c>
      <c r="AG24" t="s">
        <v>115</v>
      </c>
      <c r="AH24">
        <v>11495773.05727165</v>
      </c>
      <c r="AI24">
        <v>0.40066027641296392</v>
      </c>
      <c r="AJ24">
        <v>0</v>
      </c>
      <c r="AK24" t="s">
        <v>115</v>
      </c>
      <c r="AL24">
        <v>1289033.1335527161</v>
      </c>
      <c r="AM24">
        <v>782553.82464940997</v>
      </c>
      <c r="AN24" t="b">
        <f t="shared" si="0"/>
        <v>0</v>
      </c>
      <c r="AO24">
        <f t="shared" si="1"/>
        <v>4237.0582320000003</v>
      </c>
      <c r="AP24">
        <f t="shared" si="2"/>
        <v>304.22832611017935</v>
      </c>
      <c r="AQ24">
        <f t="shared" si="3"/>
        <v>184.69272353616543</v>
      </c>
    </row>
    <row r="25" spans="1:43" hidden="1" x14ac:dyDescent="0.3">
      <c r="A25">
        <v>23</v>
      </c>
      <c r="B25">
        <v>23</v>
      </c>
      <c r="C25">
        <v>958</v>
      </c>
      <c r="D25">
        <v>958</v>
      </c>
      <c r="E25">
        <v>1</v>
      </c>
      <c r="F25">
        <v>157</v>
      </c>
      <c r="G25" t="s">
        <v>38</v>
      </c>
      <c r="H25" t="s">
        <v>121</v>
      </c>
      <c r="I25" t="s">
        <v>122</v>
      </c>
      <c r="J25" t="s">
        <v>123</v>
      </c>
      <c r="K25" t="s">
        <v>124</v>
      </c>
      <c r="L25">
        <v>4</v>
      </c>
      <c r="M25" t="s">
        <v>125</v>
      </c>
      <c r="N25">
        <v>2.5</v>
      </c>
      <c r="O25">
        <v>0</v>
      </c>
      <c r="P25">
        <v>0</v>
      </c>
      <c r="Q25">
        <v>0</v>
      </c>
      <c r="R25">
        <v>2.5</v>
      </c>
      <c r="S25" t="s">
        <v>44</v>
      </c>
      <c r="T25" t="s">
        <v>45</v>
      </c>
      <c r="U25" s="2">
        <v>37718</v>
      </c>
      <c r="V25" t="s">
        <v>46</v>
      </c>
      <c r="W25" t="s">
        <v>121</v>
      </c>
      <c r="X25">
        <v>9688.6689999999999</v>
      </c>
      <c r="Y25">
        <v>397.31</v>
      </c>
      <c r="Z25" t="s">
        <v>46</v>
      </c>
      <c r="AA25" t="s">
        <v>46</v>
      </c>
      <c r="AB25" t="s">
        <v>122</v>
      </c>
      <c r="AC25">
        <v>2.3940000000000001</v>
      </c>
      <c r="AD25" t="s">
        <v>57</v>
      </c>
      <c r="AE25" t="s">
        <v>48</v>
      </c>
      <c r="AF25">
        <v>511</v>
      </c>
      <c r="AG25" t="s">
        <v>126</v>
      </c>
      <c r="AH25">
        <v>6296494.6498412378</v>
      </c>
      <c r="AI25">
        <v>0.50422292947769165</v>
      </c>
      <c r="AJ25">
        <v>0</v>
      </c>
      <c r="AK25" t="s">
        <v>126</v>
      </c>
      <c r="AL25">
        <v>329376.23202165909</v>
      </c>
      <c r="AM25">
        <v>329376.23202165909</v>
      </c>
      <c r="AN25" t="b">
        <f t="shared" si="0"/>
        <v>0</v>
      </c>
      <c r="AO25">
        <f t="shared" si="1"/>
        <v>9688.1732640000009</v>
      </c>
      <c r="AP25">
        <f t="shared" si="2"/>
        <v>33.997764392342006</v>
      </c>
      <c r="AQ25">
        <f t="shared" si="3"/>
        <v>33.997764392342006</v>
      </c>
    </row>
    <row r="26" spans="1:43" hidden="1" x14ac:dyDescent="0.3">
      <c r="A26">
        <v>24</v>
      </c>
      <c r="B26">
        <v>27</v>
      </c>
      <c r="C26">
        <v>954</v>
      </c>
      <c r="D26">
        <v>954</v>
      </c>
      <c r="E26">
        <v>1</v>
      </c>
      <c r="F26">
        <v>188</v>
      </c>
      <c r="G26" t="s">
        <v>38</v>
      </c>
      <c r="H26" t="s">
        <v>118</v>
      </c>
      <c r="I26" t="s">
        <v>127</v>
      </c>
      <c r="J26" t="s">
        <v>128</v>
      </c>
      <c r="K26" t="s">
        <v>100</v>
      </c>
      <c r="L26">
        <v>4</v>
      </c>
      <c r="M26" t="s">
        <v>129</v>
      </c>
      <c r="N26">
        <v>12</v>
      </c>
      <c r="O26">
        <v>0</v>
      </c>
      <c r="P26">
        <v>0</v>
      </c>
      <c r="Q26">
        <v>0</v>
      </c>
      <c r="R26">
        <v>12</v>
      </c>
      <c r="S26" t="s">
        <v>44</v>
      </c>
      <c r="T26" t="s">
        <v>45</v>
      </c>
      <c r="U26" s="2">
        <v>39156</v>
      </c>
      <c r="V26" t="s">
        <v>130</v>
      </c>
      <c r="W26" t="s">
        <v>103</v>
      </c>
      <c r="X26">
        <v>50967.877999999997</v>
      </c>
      <c r="Y26">
        <v>3673.4850000000001</v>
      </c>
      <c r="Z26" t="s">
        <v>46</v>
      </c>
      <c r="AA26" t="s">
        <v>46</v>
      </c>
      <c r="AB26" t="s">
        <v>127</v>
      </c>
      <c r="AC26">
        <v>12.593999999999999</v>
      </c>
      <c r="AD26" t="s">
        <v>57</v>
      </c>
      <c r="AE26" t="s">
        <v>118</v>
      </c>
      <c r="AF26">
        <v>511</v>
      </c>
      <c r="AG26" t="s">
        <v>126</v>
      </c>
      <c r="AH26">
        <v>6296494.6498412378</v>
      </c>
      <c r="AI26">
        <v>0.47272801399230963</v>
      </c>
      <c r="AJ26">
        <v>0</v>
      </c>
      <c r="AK26" t="s">
        <v>126</v>
      </c>
      <c r="AL26">
        <v>171611.0559876812</v>
      </c>
      <c r="AM26">
        <v>171611.0559876812</v>
      </c>
      <c r="AN26" t="b">
        <f t="shared" si="0"/>
        <v>0</v>
      </c>
      <c r="AO26">
        <f t="shared" si="1"/>
        <v>50966.104464000004</v>
      </c>
      <c r="AP26">
        <f t="shared" si="2"/>
        <v>3.3671605431193781</v>
      </c>
      <c r="AQ26">
        <f t="shared" si="3"/>
        <v>3.3671605431193781</v>
      </c>
    </row>
    <row r="27" spans="1:43" hidden="1" x14ac:dyDescent="0.3">
      <c r="A27">
        <v>25</v>
      </c>
      <c r="B27">
        <v>29</v>
      </c>
      <c r="C27">
        <v>952</v>
      </c>
      <c r="D27">
        <v>952</v>
      </c>
      <c r="E27">
        <v>1</v>
      </c>
      <c r="F27">
        <v>171</v>
      </c>
      <c r="G27" t="s">
        <v>38</v>
      </c>
      <c r="H27" t="s">
        <v>131</v>
      </c>
      <c r="I27" t="s">
        <v>132</v>
      </c>
      <c r="J27" t="s">
        <v>72</v>
      </c>
      <c r="K27" t="s">
        <v>124</v>
      </c>
      <c r="L27">
        <v>4</v>
      </c>
      <c r="M27" t="s">
        <v>133</v>
      </c>
      <c r="N27">
        <v>13</v>
      </c>
      <c r="O27">
        <v>0</v>
      </c>
      <c r="P27">
        <v>0</v>
      </c>
      <c r="Q27">
        <v>0</v>
      </c>
      <c r="R27">
        <v>11.7</v>
      </c>
      <c r="S27" t="s">
        <v>44</v>
      </c>
      <c r="T27" t="s">
        <v>45</v>
      </c>
      <c r="U27" s="2">
        <v>37720</v>
      </c>
      <c r="V27" t="s">
        <v>46</v>
      </c>
      <c r="W27" t="s">
        <v>131</v>
      </c>
      <c r="X27">
        <v>47452.839</v>
      </c>
      <c r="Y27">
        <v>1173.1790000000001</v>
      </c>
      <c r="Z27" t="s">
        <v>46</v>
      </c>
      <c r="AA27" t="s">
        <v>46</v>
      </c>
      <c r="AB27" t="s">
        <v>132</v>
      </c>
      <c r="AC27">
        <v>11.726000000000001</v>
      </c>
      <c r="AD27" t="s">
        <v>57</v>
      </c>
      <c r="AE27" t="s">
        <v>48</v>
      </c>
      <c r="AF27">
        <v>409</v>
      </c>
      <c r="AG27" t="s">
        <v>134</v>
      </c>
      <c r="AH27">
        <v>4939114.4705248233</v>
      </c>
      <c r="AI27">
        <v>0.52935796976089478</v>
      </c>
      <c r="AJ27">
        <v>0</v>
      </c>
      <c r="AK27" t="s">
        <v>134</v>
      </c>
      <c r="AL27">
        <v>800136.61407117418</v>
      </c>
      <c r="AM27">
        <v>41770.546287363803</v>
      </c>
      <c r="AN27" t="b">
        <f t="shared" si="0"/>
        <v>0</v>
      </c>
      <c r="AO27">
        <f t="shared" si="1"/>
        <v>47453.433456000006</v>
      </c>
      <c r="AP27">
        <f t="shared" si="2"/>
        <v>16.861511502915391</v>
      </c>
      <c r="AQ27">
        <f t="shared" si="3"/>
        <v>0.88024286643229899</v>
      </c>
    </row>
    <row r="28" spans="1:43" hidden="1" x14ac:dyDescent="0.3">
      <c r="A28">
        <v>26</v>
      </c>
      <c r="B28">
        <v>25</v>
      </c>
      <c r="C28">
        <v>956</v>
      </c>
      <c r="D28">
        <v>956</v>
      </c>
      <c r="E28">
        <v>1</v>
      </c>
      <c r="F28">
        <v>918</v>
      </c>
      <c r="G28" t="s">
        <v>38</v>
      </c>
      <c r="H28" t="s">
        <v>135</v>
      </c>
      <c r="I28" t="s">
        <v>136</v>
      </c>
      <c r="J28" t="s">
        <v>137</v>
      </c>
      <c r="K28" t="s">
        <v>124</v>
      </c>
      <c r="L28">
        <v>4</v>
      </c>
      <c r="M28" t="s">
        <v>46</v>
      </c>
      <c r="N28">
        <v>6.7</v>
      </c>
      <c r="O28">
        <v>0</v>
      </c>
      <c r="P28">
        <v>0</v>
      </c>
      <c r="Q28">
        <v>0</v>
      </c>
      <c r="R28">
        <v>6.7</v>
      </c>
      <c r="S28" t="s">
        <v>44</v>
      </c>
      <c r="T28" t="s">
        <v>45</v>
      </c>
      <c r="U28" s="2">
        <v>41060</v>
      </c>
      <c r="V28" t="s">
        <v>46</v>
      </c>
      <c r="W28" t="s">
        <v>135</v>
      </c>
      <c r="X28">
        <v>27700.873</v>
      </c>
      <c r="Y28">
        <v>1740.829</v>
      </c>
      <c r="Z28" t="s">
        <v>46</v>
      </c>
      <c r="AA28" t="s">
        <v>138</v>
      </c>
      <c r="AB28" t="s">
        <v>139</v>
      </c>
      <c r="AC28">
        <v>6.82</v>
      </c>
      <c r="AD28" t="s">
        <v>57</v>
      </c>
      <c r="AE28" t="s">
        <v>48</v>
      </c>
      <c r="AF28">
        <v>520</v>
      </c>
      <c r="AG28" t="s">
        <v>140</v>
      </c>
      <c r="AH28">
        <v>1885055.019781037</v>
      </c>
      <c r="AI28">
        <v>0.83552688360214233</v>
      </c>
      <c r="AJ28">
        <v>0</v>
      </c>
      <c r="AK28" t="s">
        <v>140</v>
      </c>
      <c r="AL28">
        <v>234990.16812549371</v>
      </c>
      <c r="AM28">
        <v>149408.03698073729</v>
      </c>
      <c r="AN28" t="b">
        <f t="shared" si="0"/>
        <v>0</v>
      </c>
      <c r="AO28">
        <f t="shared" si="1"/>
        <v>27599.557920000003</v>
      </c>
      <c r="AP28">
        <f t="shared" si="2"/>
        <v>8.5142729027267574</v>
      </c>
      <c r="AQ28">
        <f t="shared" si="3"/>
        <v>5.4134213821036914</v>
      </c>
    </row>
    <row r="29" spans="1:43" x14ac:dyDescent="0.3">
      <c r="A29">
        <v>27</v>
      </c>
      <c r="B29">
        <v>28</v>
      </c>
      <c r="C29">
        <v>953</v>
      </c>
      <c r="D29">
        <v>953</v>
      </c>
      <c r="E29">
        <v>1</v>
      </c>
      <c r="F29">
        <v>123</v>
      </c>
      <c r="G29" t="s">
        <v>38</v>
      </c>
      <c r="H29" t="s">
        <v>141</v>
      </c>
      <c r="I29" t="s">
        <v>142</v>
      </c>
      <c r="J29" t="s">
        <v>143</v>
      </c>
      <c r="K29" t="s">
        <v>124</v>
      </c>
      <c r="L29">
        <v>4</v>
      </c>
      <c r="M29" t="s">
        <v>144</v>
      </c>
      <c r="N29">
        <v>15.1</v>
      </c>
      <c r="O29">
        <v>0</v>
      </c>
      <c r="P29">
        <v>0</v>
      </c>
      <c r="Q29">
        <v>0</v>
      </c>
      <c r="R29">
        <v>15.07</v>
      </c>
      <c r="S29" t="s">
        <v>44</v>
      </c>
      <c r="T29" t="s">
        <v>45</v>
      </c>
      <c r="U29" s="2">
        <v>39171</v>
      </c>
      <c r="V29" t="s">
        <v>46</v>
      </c>
      <c r="W29" t="s">
        <v>141</v>
      </c>
      <c r="X29">
        <v>61200.309000000001</v>
      </c>
      <c r="Y29">
        <v>1150.0550000000001</v>
      </c>
      <c r="Z29" t="s">
        <v>46</v>
      </c>
      <c r="AA29" t="s">
        <v>46</v>
      </c>
      <c r="AB29" t="s">
        <v>142</v>
      </c>
      <c r="AC29">
        <v>15.122999999999999</v>
      </c>
      <c r="AD29" t="s">
        <v>57</v>
      </c>
      <c r="AE29" t="s">
        <v>48</v>
      </c>
      <c r="AF29">
        <v>64</v>
      </c>
      <c r="AG29" t="s">
        <v>145</v>
      </c>
      <c r="AH29">
        <v>527084.28497744456</v>
      </c>
      <c r="AI29">
        <v>0.8196684718132019</v>
      </c>
      <c r="AJ29">
        <v>1</v>
      </c>
      <c r="AK29" t="s">
        <v>145</v>
      </c>
      <c r="AL29">
        <v>749628.32463917509</v>
      </c>
      <c r="AM29">
        <v>350075.84443434229</v>
      </c>
      <c r="AN29" t="b">
        <f t="shared" si="0"/>
        <v>1</v>
      </c>
      <c r="AO29">
        <f t="shared" si="1"/>
        <v>61200.603287999998</v>
      </c>
      <c r="AP29">
        <f t="shared" si="2"/>
        <v>12.248708090532167</v>
      </c>
      <c r="AQ29">
        <f t="shared" si="3"/>
        <v>5.7201371494157138</v>
      </c>
    </row>
    <row r="30" spans="1:43" hidden="1" x14ac:dyDescent="0.3">
      <c r="A30">
        <v>28</v>
      </c>
      <c r="B30">
        <v>21</v>
      </c>
      <c r="C30">
        <v>960</v>
      </c>
      <c r="D30">
        <v>960</v>
      </c>
      <c r="E30">
        <v>1</v>
      </c>
      <c r="F30">
        <v>398</v>
      </c>
      <c r="G30" t="s">
        <v>38</v>
      </c>
      <c r="H30" t="s">
        <v>70</v>
      </c>
      <c r="I30" t="s">
        <v>38</v>
      </c>
      <c r="J30" t="s">
        <v>38</v>
      </c>
      <c r="K30" t="s">
        <v>124</v>
      </c>
      <c r="L30">
        <v>4</v>
      </c>
      <c r="M30" t="s">
        <v>38</v>
      </c>
      <c r="N30">
        <v>0</v>
      </c>
      <c r="O30">
        <v>0</v>
      </c>
      <c r="P30">
        <v>0</v>
      </c>
      <c r="Q30">
        <v>0</v>
      </c>
      <c r="R30">
        <v>1.3</v>
      </c>
      <c r="S30" t="s">
        <v>146</v>
      </c>
      <c r="T30" t="s">
        <v>45</v>
      </c>
      <c r="U30" s="2">
        <v>38342</v>
      </c>
      <c r="V30" t="s">
        <v>46</v>
      </c>
      <c r="W30" t="s">
        <v>90</v>
      </c>
      <c r="X30">
        <v>0</v>
      </c>
      <c r="Y30">
        <v>0</v>
      </c>
      <c r="Z30" t="s">
        <v>38</v>
      </c>
      <c r="AA30" t="s">
        <v>46</v>
      </c>
      <c r="AB30" t="s">
        <v>46</v>
      </c>
      <c r="AC30">
        <v>1.327</v>
      </c>
      <c r="AD30" t="s">
        <v>57</v>
      </c>
      <c r="AE30" t="s">
        <v>48</v>
      </c>
      <c r="AF30">
        <v>73</v>
      </c>
      <c r="AG30" t="s">
        <v>147</v>
      </c>
      <c r="AH30">
        <v>6904951.6398769366</v>
      </c>
      <c r="AI30">
        <v>0.7697368860244751</v>
      </c>
      <c r="AJ30">
        <v>0</v>
      </c>
      <c r="AK30" t="s">
        <v>147</v>
      </c>
      <c r="AL30">
        <v>2535.165602690241</v>
      </c>
      <c r="AM30">
        <v>1841.1367703173989</v>
      </c>
      <c r="AN30" t="b">
        <f t="shared" si="0"/>
        <v>0</v>
      </c>
      <c r="AO30">
        <f t="shared" si="1"/>
        <v>5370.1779120000001</v>
      </c>
      <c r="AP30">
        <f t="shared" si="2"/>
        <v>0.47208223716857761</v>
      </c>
      <c r="AQ30">
        <f t="shared" si="3"/>
        <v>0.3428446506778226</v>
      </c>
    </row>
    <row r="31" spans="1:43" hidden="1" x14ac:dyDescent="0.3">
      <c r="A31">
        <v>29</v>
      </c>
      <c r="B31">
        <v>26</v>
      </c>
      <c r="C31">
        <v>955</v>
      </c>
      <c r="D31">
        <v>955</v>
      </c>
      <c r="E31">
        <v>1</v>
      </c>
      <c r="F31">
        <v>397</v>
      </c>
      <c r="G31" t="s">
        <v>38</v>
      </c>
      <c r="H31" t="s">
        <v>70</v>
      </c>
      <c r="I31" t="s">
        <v>38</v>
      </c>
      <c r="J31" t="s">
        <v>38</v>
      </c>
      <c r="K31" t="s">
        <v>124</v>
      </c>
      <c r="L31">
        <v>4</v>
      </c>
      <c r="M31" t="s">
        <v>38</v>
      </c>
      <c r="N31">
        <v>0</v>
      </c>
      <c r="O31">
        <v>0</v>
      </c>
      <c r="P31">
        <v>0</v>
      </c>
      <c r="Q31">
        <v>0</v>
      </c>
      <c r="R31">
        <v>1.8</v>
      </c>
      <c r="S31" t="s">
        <v>146</v>
      </c>
      <c r="T31" t="s">
        <v>45</v>
      </c>
      <c r="U31" s="2">
        <v>38342</v>
      </c>
      <c r="V31" t="s">
        <v>46</v>
      </c>
      <c r="W31" t="s">
        <v>90</v>
      </c>
      <c r="X31">
        <v>0</v>
      </c>
      <c r="Y31">
        <v>0</v>
      </c>
      <c r="Z31" t="s">
        <v>38</v>
      </c>
      <c r="AA31" t="s">
        <v>46</v>
      </c>
      <c r="AB31" t="s">
        <v>46</v>
      </c>
      <c r="AC31">
        <v>1.77</v>
      </c>
      <c r="AD31" t="s">
        <v>57</v>
      </c>
      <c r="AE31" t="s">
        <v>48</v>
      </c>
      <c r="AF31">
        <v>73</v>
      </c>
      <c r="AG31" t="s">
        <v>147</v>
      </c>
      <c r="AH31">
        <v>6904951.6398769366</v>
      </c>
      <c r="AI31">
        <v>0.67383968830108643</v>
      </c>
      <c r="AJ31">
        <v>0</v>
      </c>
      <c r="AK31" t="s">
        <v>147</v>
      </c>
      <c r="AL31">
        <v>89900.799158167632</v>
      </c>
      <c r="AM31">
        <v>52266.759324452338</v>
      </c>
      <c r="AN31" t="b">
        <f t="shared" si="0"/>
        <v>0</v>
      </c>
      <c r="AO31">
        <f t="shared" si="1"/>
        <v>7162.9351200000001</v>
      </c>
      <c r="AP31">
        <f t="shared" si="2"/>
        <v>12.55083253611372</v>
      </c>
      <c r="AQ31">
        <f t="shared" si="3"/>
        <v>7.2968355079073142</v>
      </c>
    </row>
    <row r="32" spans="1:43" x14ac:dyDescent="0.3">
      <c r="A32">
        <v>30</v>
      </c>
      <c r="B32">
        <v>35</v>
      </c>
      <c r="C32">
        <v>946</v>
      </c>
      <c r="D32">
        <v>946</v>
      </c>
      <c r="E32">
        <v>1</v>
      </c>
      <c r="F32">
        <v>168</v>
      </c>
      <c r="G32" t="s">
        <v>38</v>
      </c>
      <c r="H32" t="s">
        <v>148</v>
      </c>
      <c r="I32" t="s">
        <v>149</v>
      </c>
      <c r="J32" t="s">
        <v>150</v>
      </c>
      <c r="K32" t="s">
        <v>100</v>
      </c>
      <c r="L32">
        <v>4</v>
      </c>
      <c r="M32" t="s">
        <v>151</v>
      </c>
      <c r="N32">
        <v>6.5</v>
      </c>
      <c r="O32">
        <v>0</v>
      </c>
      <c r="P32">
        <v>0</v>
      </c>
      <c r="Q32">
        <v>0</v>
      </c>
      <c r="R32">
        <v>6.23</v>
      </c>
      <c r="S32" t="s">
        <v>44</v>
      </c>
      <c r="T32" t="s">
        <v>45</v>
      </c>
      <c r="U32" s="2">
        <v>37720</v>
      </c>
      <c r="V32" t="s">
        <v>46</v>
      </c>
      <c r="W32" t="s">
        <v>148</v>
      </c>
      <c r="X32">
        <v>25987.909</v>
      </c>
      <c r="Y32">
        <v>1020.1609999999999</v>
      </c>
      <c r="Z32" t="s">
        <v>46</v>
      </c>
      <c r="AA32" t="s">
        <v>46</v>
      </c>
      <c r="AB32" t="s">
        <v>149</v>
      </c>
      <c r="AC32">
        <v>6.4219999999999997</v>
      </c>
      <c r="AD32" t="s">
        <v>57</v>
      </c>
      <c r="AE32" t="s">
        <v>48</v>
      </c>
      <c r="AF32">
        <v>510</v>
      </c>
      <c r="AG32" t="s">
        <v>152</v>
      </c>
      <c r="AH32">
        <v>5702110.4159610216</v>
      </c>
      <c r="AI32">
        <v>0.44055941700935358</v>
      </c>
      <c r="AJ32">
        <v>1</v>
      </c>
      <c r="AK32" t="s">
        <v>152</v>
      </c>
      <c r="AL32">
        <v>4697267.8924821056</v>
      </c>
      <c r="AM32">
        <v>1565614.371890587</v>
      </c>
      <c r="AN32" t="b">
        <f t="shared" si="0"/>
        <v>0</v>
      </c>
      <c r="AO32">
        <f t="shared" si="1"/>
        <v>25988.909232000002</v>
      </c>
      <c r="AP32">
        <f t="shared" si="2"/>
        <v>180.74124814358831</v>
      </c>
      <c r="AQ32">
        <f t="shared" si="3"/>
        <v>60.241634533967073</v>
      </c>
    </row>
    <row r="33" spans="1:43" hidden="1" x14ac:dyDescent="0.3">
      <c r="A33">
        <v>31</v>
      </c>
      <c r="B33">
        <v>38</v>
      </c>
      <c r="C33">
        <v>943</v>
      </c>
      <c r="D33">
        <v>943</v>
      </c>
      <c r="E33">
        <v>1</v>
      </c>
      <c r="F33">
        <v>662</v>
      </c>
      <c r="G33" t="s">
        <v>46</v>
      </c>
      <c r="H33" t="s">
        <v>70</v>
      </c>
      <c r="I33" t="s">
        <v>153</v>
      </c>
      <c r="J33" t="s">
        <v>46</v>
      </c>
      <c r="K33" t="s">
        <v>100</v>
      </c>
      <c r="L33">
        <v>4</v>
      </c>
      <c r="M33" t="s">
        <v>46</v>
      </c>
      <c r="N33">
        <v>0</v>
      </c>
      <c r="O33">
        <v>0</v>
      </c>
      <c r="P33">
        <v>0</v>
      </c>
      <c r="Q33">
        <v>0</v>
      </c>
      <c r="R33">
        <v>2.4</v>
      </c>
      <c r="S33" t="s">
        <v>44</v>
      </c>
      <c r="T33" t="s">
        <v>45</v>
      </c>
      <c r="U33" s="2">
        <v>40081</v>
      </c>
      <c r="V33" t="s">
        <v>46</v>
      </c>
      <c r="W33" t="s">
        <v>90</v>
      </c>
      <c r="X33">
        <v>0</v>
      </c>
      <c r="Y33">
        <v>0</v>
      </c>
      <c r="Z33" t="s">
        <v>46</v>
      </c>
      <c r="AA33" t="s">
        <v>46</v>
      </c>
      <c r="AB33" t="s">
        <v>153</v>
      </c>
      <c r="AC33">
        <v>2.431</v>
      </c>
      <c r="AD33" t="s">
        <v>57</v>
      </c>
      <c r="AE33" t="s">
        <v>48</v>
      </c>
      <c r="AF33">
        <v>510</v>
      </c>
      <c r="AG33" t="s">
        <v>152</v>
      </c>
      <c r="AH33">
        <v>5702110.4159610216</v>
      </c>
      <c r="AI33">
        <v>0.40132853388786321</v>
      </c>
      <c r="AJ33">
        <v>0</v>
      </c>
      <c r="AK33" t="s">
        <v>152</v>
      </c>
      <c r="AL33">
        <v>351802.66323850112</v>
      </c>
      <c r="AM33">
        <v>351802.66323850112</v>
      </c>
      <c r="AN33" t="b">
        <f t="shared" si="0"/>
        <v>0</v>
      </c>
      <c r="AO33">
        <f t="shared" si="1"/>
        <v>9837.9069360000012</v>
      </c>
      <c r="AP33">
        <f t="shared" si="2"/>
        <v>35.759909656305481</v>
      </c>
      <c r="AQ33">
        <f t="shared" si="3"/>
        <v>35.759909656305481</v>
      </c>
    </row>
    <row r="34" spans="1:43" hidden="1" x14ac:dyDescent="0.3">
      <c r="A34">
        <v>32</v>
      </c>
      <c r="B34">
        <v>30</v>
      </c>
      <c r="C34">
        <v>951</v>
      </c>
      <c r="D34">
        <v>951</v>
      </c>
      <c r="E34">
        <v>1</v>
      </c>
      <c r="F34">
        <v>117</v>
      </c>
      <c r="G34" t="s">
        <v>38</v>
      </c>
      <c r="H34" t="s">
        <v>118</v>
      </c>
      <c r="I34" t="s">
        <v>154</v>
      </c>
      <c r="J34" t="s">
        <v>150</v>
      </c>
      <c r="K34" t="s">
        <v>100</v>
      </c>
      <c r="L34">
        <v>4</v>
      </c>
      <c r="M34" t="s">
        <v>154</v>
      </c>
      <c r="N34">
        <v>22.32</v>
      </c>
      <c r="O34">
        <v>0</v>
      </c>
      <c r="P34">
        <v>0</v>
      </c>
      <c r="Q34">
        <v>0</v>
      </c>
      <c r="R34">
        <v>23</v>
      </c>
      <c r="S34" t="s">
        <v>44</v>
      </c>
      <c r="T34" t="s">
        <v>45</v>
      </c>
      <c r="U34" s="2">
        <v>39933</v>
      </c>
      <c r="V34" t="s">
        <v>155</v>
      </c>
      <c r="W34" t="s">
        <v>156</v>
      </c>
      <c r="X34">
        <v>96968.540999999997</v>
      </c>
      <c r="Y34">
        <v>3101.3029999999999</v>
      </c>
      <c r="Z34" t="s">
        <v>46</v>
      </c>
      <c r="AA34" t="s">
        <v>46</v>
      </c>
      <c r="AB34" t="s">
        <v>154</v>
      </c>
      <c r="AC34">
        <v>23.960999999999999</v>
      </c>
      <c r="AD34" t="s">
        <v>57</v>
      </c>
      <c r="AE34" t="s">
        <v>118</v>
      </c>
      <c r="AF34">
        <v>328</v>
      </c>
      <c r="AG34" t="s">
        <v>157</v>
      </c>
      <c r="AH34">
        <v>2409205.9355280609</v>
      </c>
      <c r="AI34">
        <v>0.4920634925365448</v>
      </c>
      <c r="AJ34">
        <v>0</v>
      </c>
      <c r="AK34" t="s">
        <v>157</v>
      </c>
      <c r="AL34">
        <v>8051874.1913531143</v>
      </c>
      <c r="AM34">
        <v>437583.07800839172</v>
      </c>
      <c r="AN34" t="b">
        <f t="shared" si="0"/>
        <v>1</v>
      </c>
      <c r="AO34">
        <f t="shared" si="1"/>
        <v>96966.716616000005</v>
      </c>
      <c r="AP34">
        <f t="shared" si="2"/>
        <v>83.037504747526057</v>
      </c>
      <c r="AQ34">
        <f t="shared" si="3"/>
        <v>4.5127141897696088</v>
      </c>
    </row>
    <row r="35" spans="1:43" hidden="1" x14ac:dyDescent="0.3">
      <c r="A35">
        <v>33</v>
      </c>
      <c r="B35">
        <v>33</v>
      </c>
      <c r="C35">
        <v>948</v>
      </c>
      <c r="D35">
        <v>948</v>
      </c>
      <c r="E35">
        <v>1</v>
      </c>
      <c r="F35">
        <v>206</v>
      </c>
      <c r="G35" t="s">
        <v>38</v>
      </c>
      <c r="H35" t="s">
        <v>118</v>
      </c>
      <c r="I35" t="s">
        <v>158</v>
      </c>
      <c r="J35" t="s">
        <v>159</v>
      </c>
      <c r="K35" t="s">
        <v>124</v>
      </c>
      <c r="L35">
        <v>4</v>
      </c>
      <c r="M35" t="s">
        <v>46</v>
      </c>
      <c r="N35">
        <v>0</v>
      </c>
      <c r="O35">
        <v>0</v>
      </c>
      <c r="P35">
        <v>0</v>
      </c>
      <c r="Q35">
        <v>0</v>
      </c>
      <c r="R35">
        <v>18.3</v>
      </c>
      <c r="S35" t="s">
        <v>44</v>
      </c>
      <c r="T35" t="s">
        <v>45</v>
      </c>
      <c r="U35" s="2">
        <v>37748</v>
      </c>
      <c r="V35" t="s">
        <v>160</v>
      </c>
      <c r="W35" t="s">
        <v>161</v>
      </c>
      <c r="X35">
        <v>73857.539999999994</v>
      </c>
      <c r="Y35">
        <v>1854.8309999999999</v>
      </c>
      <c r="Z35" t="s">
        <v>46</v>
      </c>
      <c r="AA35" t="s">
        <v>46</v>
      </c>
      <c r="AB35" t="s">
        <v>158</v>
      </c>
      <c r="AC35">
        <v>18.251000000000001</v>
      </c>
      <c r="AD35" t="s">
        <v>57</v>
      </c>
      <c r="AE35" t="s">
        <v>118</v>
      </c>
      <c r="AF35">
        <v>328</v>
      </c>
      <c r="AG35" t="s">
        <v>157</v>
      </c>
      <c r="AH35">
        <v>2409205.9355280609</v>
      </c>
      <c r="AI35">
        <v>0.49566784501075739</v>
      </c>
      <c r="AJ35">
        <v>0</v>
      </c>
      <c r="AK35" t="s">
        <v>157</v>
      </c>
      <c r="AL35">
        <v>828608.42815640965</v>
      </c>
      <c r="AM35">
        <v>179447.27618352621</v>
      </c>
      <c r="AN35" t="b">
        <f t="shared" si="0"/>
        <v>0</v>
      </c>
      <c r="AO35">
        <f t="shared" si="1"/>
        <v>73859.168856000004</v>
      </c>
      <c r="AP35">
        <f t="shared" si="2"/>
        <v>11.218761881438326</v>
      </c>
      <c r="AQ35">
        <f t="shared" si="3"/>
        <v>2.4295869959407033</v>
      </c>
    </row>
    <row r="36" spans="1:43" hidden="1" x14ac:dyDescent="0.3">
      <c r="A36">
        <v>34</v>
      </c>
      <c r="B36">
        <v>41</v>
      </c>
      <c r="C36">
        <v>940</v>
      </c>
      <c r="D36">
        <v>940</v>
      </c>
      <c r="E36">
        <v>1</v>
      </c>
      <c r="F36">
        <v>156</v>
      </c>
      <c r="G36" t="s">
        <v>38</v>
      </c>
      <c r="H36" t="s">
        <v>121</v>
      </c>
      <c r="I36" t="s">
        <v>122</v>
      </c>
      <c r="J36" t="s">
        <v>150</v>
      </c>
      <c r="K36" t="s">
        <v>124</v>
      </c>
      <c r="L36">
        <v>4</v>
      </c>
      <c r="M36" t="s">
        <v>162</v>
      </c>
      <c r="N36">
        <v>3.5</v>
      </c>
      <c r="O36">
        <v>0</v>
      </c>
      <c r="P36">
        <v>0</v>
      </c>
      <c r="Q36">
        <v>0</v>
      </c>
      <c r="R36">
        <v>3.5</v>
      </c>
      <c r="S36" t="s">
        <v>44</v>
      </c>
      <c r="T36" t="s">
        <v>45</v>
      </c>
      <c r="U36" s="2">
        <v>37718</v>
      </c>
      <c r="V36" t="s">
        <v>46</v>
      </c>
      <c r="W36" t="s">
        <v>121</v>
      </c>
      <c r="X36">
        <v>15101.089</v>
      </c>
      <c r="Y36">
        <v>713.25800000000004</v>
      </c>
      <c r="Z36" t="s">
        <v>46</v>
      </c>
      <c r="AA36" t="s">
        <v>46</v>
      </c>
      <c r="AB36" t="s">
        <v>122</v>
      </c>
      <c r="AC36">
        <v>3.7320000000000002</v>
      </c>
      <c r="AD36" t="s">
        <v>57</v>
      </c>
      <c r="AE36" t="s">
        <v>48</v>
      </c>
      <c r="AF36">
        <v>390</v>
      </c>
      <c r="AG36" t="s">
        <v>163</v>
      </c>
      <c r="AH36">
        <v>498640.99454511248</v>
      </c>
      <c r="AI36">
        <v>0.4621703028678894</v>
      </c>
      <c r="AJ36">
        <v>0</v>
      </c>
      <c r="AK36" t="s">
        <v>163</v>
      </c>
      <c r="AL36">
        <v>2576896.1425486109</v>
      </c>
      <c r="AM36">
        <v>138809.31407118519</v>
      </c>
      <c r="AN36" t="b">
        <f t="shared" si="0"/>
        <v>1</v>
      </c>
      <c r="AO36">
        <f t="shared" si="1"/>
        <v>15102.866592000002</v>
      </c>
      <c r="AP36">
        <f t="shared" si="2"/>
        <v>170.62298252131779</v>
      </c>
      <c r="AQ36">
        <f t="shared" si="3"/>
        <v>9.1909249959681549</v>
      </c>
    </row>
    <row r="37" spans="1:43" x14ac:dyDescent="0.3">
      <c r="A37">
        <v>35</v>
      </c>
      <c r="B37">
        <v>42</v>
      </c>
      <c r="C37">
        <v>939</v>
      </c>
      <c r="D37">
        <v>939</v>
      </c>
      <c r="E37">
        <v>1</v>
      </c>
      <c r="F37">
        <v>154</v>
      </c>
      <c r="G37" t="s">
        <v>38</v>
      </c>
      <c r="H37" t="s">
        <v>121</v>
      </c>
      <c r="I37" t="s">
        <v>122</v>
      </c>
      <c r="J37" t="s">
        <v>164</v>
      </c>
      <c r="K37" t="s">
        <v>124</v>
      </c>
      <c r="L37">
        <v>4</v>
      </c>
      <c r="M37" t="s">
        <v>165</v>
      </c>
      <c r="N37">
        <v>14.34</v>
      </c>
      <c r="O37">
        <v>0</v>
      </c>
      <c r="P37">
        <v>0</v>
      </c>
      <c r="Q37">
        <v>0</v>
      </c>
      <c r="R37">
        <v>14.34</v>
      </c>
      <c r="S37" t="s">
        <v>44</v>
      </c>
      <c r="T37" t="s">
        <v>45</v>
      </c>
      <c r="U37" s="2">
        <v>37718</v>
      </c>
      <c r="V37" t="s">
        <v>46</v>
      </c>
      <c r="W37" t="s">
        <v>166</v>
      </c>
      <c r="X37">
        <v>54376.35</v>
      </c>
      <c r="Y37">
        <v>2405.4169999999999</v>
      </c>
      <c r="Z37" t="s">
        <v>46</v>
      </c>
      <c r="AA37" t="s">
        <v>46</v>
      </c>
      <c r="AB37" t="s">
        <v>122</v>
      </c>
      <c r="AC37">
        <v>13.436999999999999</v>
      </c>
      <c r="AD37" t="s">
        <v>57</v>
      </c>
      <c r="AE37" t="s">
        <v>48</v>
      </c>
      <c r="AF37">
        <v>606</v>
      </c>
      <c r="AG37" t="s">
        <v>167</v>
      </c>
      <c r="AH37">
        <v>4242164.274396291</v>
      </c>
      <c r="AI37">
        <v>0.48987102508544922</v>
      </c>
      <c r="AJ37">
        <v>1</v>
      </c>
      <c r="AK37" t="s">
        <v>167</v>
      </c>
      <c r="AL37">
        <v>27548451.304181501</v>
      </c>
      <c r="AM37">
        <v>278175.62008007069</v>
      </c>
      <c r="AN37" t="b">
        <f t="shared" si="0"/>
        <v>1</v>
      </c>
      <c r="AO37">
        <f t="shared" si="1"/>
        <v>54377.604072000002</v>
      </c>
      <c r="AP37">
        <f t="shared" si="2"/>
        <v>506.61392266759856</v>
      </c>
      <c r="AQ37">
        <f t="shared" si="3"/>
        <v>5.1156284802792236</v>
      </c>
    </row>
    <row r="38" spans="1:43" hidden="1" x14ac:dyDescent="0.3">
      <c r="A38">
        <v>36</v>
      </c>
      <c r="B38">
        <v>44</v>
      </c>
      <c r="C38">
        <v>936</v>
      </c>
      <c r="D38">
        <v>936</v>
      </c>
      <c r="E38">
        <v>1</v>
      </c>
      <c r="F38">
        <v>170</v>
      </c>
      <c r="G38" t="s">
        <v>38</v>
      </c>
      <c r="H38" t="s">
        <v>131</v>
      </c>
      <c r="I38" t="s">
        <v>132</v>
      </c>
      <c r="J38" t="s">
        <v>164</v>
      </c>
      <c r="K38" t="s">
        <v>124</v>
      </c>
      <c r="L38">
        <v>4</v>
      </c>
      <c r="M38" t="s">
        <v>168</v>
      </c>
      <c r="N38">
        <v>13.3</v>
      </c>
      <c r="O38">
        <v>0</v>
      </c>
      <c r="P38">
        <v>0</v>
      </c>
      <c r="Q38">
        <v>0</v>
      </c>
      <c r="R38">
        <v>13.7</v>
      </c>
      <c r="S38" t="s">
        <v>44</v>
      </c>
      <c r="T38" t="s">
        <v>45</v>
      </c>
      <c r="U38" s="2">
        <v>37720</v>
      </c>
      <c r="V38" t="s">
        <v>46</v>
      </c>
      <c r="W38" t="s">
        <v>131</v>
      </c>
      <c r="X38">
        <v>55752.368000000002</v>
      </c>
      <c r="Y38">
        <v>1982.761</v>
      </c>
      <c r="Z38" t="s">
        <v>46</v>
      </c>
      <c r="AA38" t="s">
        <v>46</v>
      </c>
      <c r="AB38" t="s">
        <v>132</v>
      </c>
      <c r="AC38">
        <v>13.776999999999999</v>
      </c>
      <c r="AD38" t="s">
        <v>57</v>
      </c>
      <c r="AE38" t="s">
        <v>48</v>
      </c>
      <c r="AF38">
        <v>390</v>
      </c>
      <c r="AG38" t="s">
        <v>163</v>
      </c>
      <c r="AH38">
        <v>498640.99454511248</v>
      </c>
      <c r="AI38">
        <v>0.4621703028678894</v>
      </c>
      <c r="AJ38">
        <v>0</v>
      </c>
      <c r="AK38" t="s">
        <v>163</v>
      </c>
      <c r="AL38">
        <v>308509.90496999829</v>
      </c>
      <c r="AM38">
        <v>215486.3523141903</v>
      </c>
      <c r="AN38" t="b">
        <f t="shared" si="0"/>
        <v>0</v>
      </c>
      <c r="AO38">
        <f t="shared" si="1"/>
        <v>55753.535111999998</v>
      </c>
      <c r="AP38">
        <f t="shared" si="2"/>
        <v>5.5334590775320507</v>
      </c>
      <c r="AQ38">
        <f t="shared" si="3"/>
        <v>3.8649809717233614</v>
      </c>
    </row>
    <row r="39" spans="1:43" x14ac:dyDescent="0.3">
      <c r="A39">
        <v>37</v>
      </c>
      <c r="B39">
        <v>45</v>
      </c>
      <c r="C39">
        <v>934</v>
      </c>
      <c r="D39">
        <v>934</v>
      </c>
      <c r="E39">
        <v>1</v>
      </c>
      <c r="F39">
        <v>424</v>
      </c>
      <c r="G39" t="s">
        <v>38</v>
      </c>
      <c r="H39" t="s">
        <v>121</v>
      </c>
      <c r="I39" t="s">
        <v>122</v>
      </c>
      <c r="J39" t="s">
        <v>164</v>
      </c>
      <c r="K39" t="s">
        <v>124</v>
      </c>
      <c r="L39">
        <v>4</v>
      </c>
      <c r="M39" t="s">
        <v>169</v>
      </c>
      <c r="N39">
        <v>8.5</v>
      </c>
      <c r="O39">
        <v>0</v>
      </c>
      <c r="P39">
        <v>0</v>
      </c>
      <c r="Q39">
        <v>0</v>
      </c>
      <c r="R39">
        <v>8.5</v>
      </c>
      <c r="S39" t="s">
        <v>44</v>
      </c>
      <c r="T39" t="s">
        <v>45</v>
      </c>
      <c r="U39" s="2">
        <v>37718</v>
      </c>
      <c r="V39" t="s">
        <v>46</v>
      </c>
      <c r="W39" t="s">
        <v>166</v>
      </c>
      <c r="X39">
        <v>29255.865000000002</v>
      </c>
      <c r="Y39">
        <v>1708.501</v>
      </c>
      <c r="Z39" t="s">
        <v>46</v>
      </c>
      <c r="AA39" t="s">
        <v>46</v>
      </c>
      <c r="AB39" t="s">
        <v>122</v>
      </c>
      <c r="AC39">
        <v>7.2290000000000001</v>
      </c>
      <c r="AD39" t="s">
        <v>57</v>
      </c>
      <c r="AE39" t="s">
        <v>48</v>
      </c>
      <c r="AF39">
        <v>606</v>
      </c>
      <c r="AG39" t="s">
        <v>167</v>
      </c>
      <c r="AH39">
        <v>4242164.274396291</v>
      </c>
      <c r="AI39">
        <v>0.46154025197029108</v>
      </c>
      <c r="AJ39">
        <v>1</v>
      </c>
      <c r="AK39" t="s">
        <v>167</v>
      </c>
      <c r="AL39">
        <v>78200.042357339844</v>
      </c>
      <c r="AM39">
        <v>78002.225594200208</v>
      </c>
      <c r="AN39" t="b">
        <f t="shared" si="0"/>
        <v>0</v>
      </c>
      <c r="AO39">
        <f t="shared" si="1"/>
        <v>29254.722024000002</v>
      </c>
      <c r="AP39">
        <f t="shared" si="2"/>
        <v>2.6730741892945029</v>
      </c>
      <c r="AQ39">
        <f t="shared" si="3"/>
        <v>2.6663123146481689</v>
      </c>
    </row>
    <row r="40" spans="1:43" x14ac:dyDescent="0.3">
      <c r="A40">
        <v>38</v>
      </c>
      <c r="B40">
        <v>47</v>
      </c>
      <c r="C40">
        <v>932</v>
      </c>
      <c r="D40">
        <v>932</v>
      </c>
      <c r="E40">
        <v>1</v>
      </c>
      <c r="F40">
        <v>155</v>
      </c>
      <c r="G40" t="s">
        <v>38</v>
      </c>
      <c r="H40" t="s">
        <v>166</v>
      </c>
      <c r="I40" t="s">
        <v>170</v>
      </c>
      <c r="J40" t="s">
        <v>164</v>
      </c>
      <c r="K40" t="s">
        <v>124</v>
      </c>
      <c r="L40">
        <v>4</v>
      </c>
      <c r="M40" t="s">
        <v>46</v>
      </c>
      <c r="N40">
        <v>36.4</v>
      </c>
      <c r="O40">
        <v>0</v>
      </c>
      <c r="P40">
        <v>0</v>
      </c>
      <c r="Q40">
        <v>0</v>
      </c>
      <c r="R40">
        <v>37.299999999999997</v>
      </c>
      <c r="S40" t="s">
        <v>44</v>
      </c>
      <c r="T40" t="s">
        <v>45</v>
      </c>
      <c r="U40" s="2">
        <v>40204</v>
      </c>
      <c r="V40" t="s">
        <v>46</v>
      </c>
      <c r="W40" t="s">
        <v>166</v>
      </c>
      <c r="X40">
        <v>165426.62599999999</v>
      </c>
      <c r="Y40">
        <v>6821.0259999999998</v>
      </c>
      <c r="Z40" t="s">
        <v>46</v>
      </c>
      <c r="AA40" t="s">
        <v>46</v>
      </c>
      <c r="AB40" t="s">
        <v>170</v>
      </c>
      <c r="AC40">
        <v>35.369</v>
      </c>
      <c r="AD40" t="s">
        <v>57</v>
      </c>
      <c r="AE40" t="s">
        <v>48</v>
      </c>
      <c r="AF40">
        <v>606</v>
      </c>
      <c r="AG40" t="s">
        <v>167</v>
      </c>
      <c r="AH40">
        <v>4242164.274396291</v>
      </c>
      <c r="AI40">
        <v>0.46154025197029108</v>
      </c>
      <c r="AJ40">
        <v>1</v>
      </c>
      <c r="AK40" t="s">
        <v>167</v>
      </c>
      <c r="AL40">
        <v>23563954.375458259</v>
      </c>
      <c r="AM40">
        <v>1206854.4842615791</v>
      </c>
      <c r="AN40" t="b">
        <f t="shared" si="0"/>
        <v>1</v>
      </c>
      <c r="AO40">
        <f t="shared" si="1"/>
        <v>143133.24986400001</v>
      </c>
      <c r="AP40">
        <f t="shared" si="2"/>
        <v>164.62949313208404</v>
      </c>
      <c r="AQ40">
        <f t="shared" si="3"/>
        <v>8.431685058561083</v>
      </c>
    </row>
    <row r="41" spans="1:43" hidden="1" x14ac:dyDescent="0.3">
      <c r="A41">
        <v>39</v>
      </c>
      <c r="B41">
        <v>49</v>
      </c>
      <c r="C41">
        <v>929</v>
      </c>
      <c r="D41">
        <v>929</v>
      </c>
      <c r="E41">
        <v>1</v>
      </c>
      <c r="F41">
        <v>665</v>
      </c>
      <c r="G41" t="s">
        <v>38</v>
      </c>
      <c r="H41" t="s">
        <v>121</v>
      </c>
      <c r="I41" t="s">
        <v>122</v>
      </c>
      <c r="J41" t="s">
        <v>164</v>
      </c>
      <c r="K41" t="s">
        <v>124</v>
      </c>
      <c r="L41">
        <v>4</v>
      </c>
      <c r="M41" t="s">
        <v>171</v>
      </c>
      <c r="N41">
        <v>5.6</v>
      </c>
      <c r="O41">
        <v>0</v>
      </c>
      <c r="P41">
        <v>0</v>
      </c>
      <c r="Q41">
        <v>0</v>
      </c>
      <c r="R41">
        <v>5.6</v>
      </c>
      <c r="S41" t="s">
        <v>44</v>
      </c>
      <c r="T41" t="s">
        <v>45</v>
      </c>
      <c r="U41" s="2">
        <v>40204</v>
      </c>
      <c r="V41" t="s">
        <v>46</v>
      </c>
      <c r="W41" t="s">
        <v>166</v>
      </c>
      <c r="X41">
        <v>165426.62599999999</v>
      </c>
      <c r="Y41">
        <v>6821.0259999999998</v>
      </c>
      <c r="Z41" t="s">
        <v>46</v>
      </c>
      <c r="AA41" t="s">
        <v>46</v>
      </c>
      <c r="AB41" t="s">
        <v>122</v>
      </c>
      <c r="AC41">
        <v>5.4640000000000004</v>
      </c>
      <c r="AD41" t="s">
        <v>57</v>
      </c>
      <c r="AE41" t="s">
        <v>48</v>
      </c>
      <c r="AF41">
        <v>606</v>
      </c>
      <c r="AG41" t="s">
        <v>167</v>
      </c>
      <c r="AH41">
        <v>4242164.274396291</v>
      </c>
      <c r="AI41">
        <v>0.43333360552787781</v>
      </c>
      <c r="AJ41">
        <v>0</v>
      </c>
      <c r="AK41" t="s">
        <v>167</v>
      </c>
      <c r="AL41">
        <v>48168.119918470737</v>
      </c>
      <c r="AM41">
        <v>6471.6620152256364</v>
      </c>
      <c r="AN41" t="b">
        <f t="shared" si="0"/>
        <v>0</v>
      </c>
      <c r="AO41">
        <f t="shared" si="1"/>
        <v>22112.021184000001</v>
      </c>
      <c r="AP41">
        <f t="shared" si="2"/>
        <v>2.1783680251412125</v>
      </c>
      <c r="AQ41">
        <f t="shared" si="3"/>
        <v>0.29267618556319291</v>
      </c>
    </row>
    <row r="42" spans="1:43" hidden="1" x14ac:dyDescent="0.3">
      <c r="A42">
        <v>40</v>
      </c>
      <c r="B42">
        <v>50</v>
      </c>
      <c r="C42">
        <v>928</v>
      </c>
      <c r="D42">
        <v>928</v>
      </c>
      <c r="E42">
        <v>1</v>
      </c>
      <c r="F42">
        <v>664</v>
      </c>
      <c r="G42" t="s">
        <v>46</v>
      </c>
      <c r="H42" t="s">
        <v>70</v>
      </c>
      <c r="I42" t="s">
        <v>46</v>
      </c>
      <c r="J42" t="s">
        <v>46</v>
      </c>
      <c r="K42" t="s">
        <v>46</v>
      </c>
      <c r="L42">
        <v>4</v>
      </c>
      <c r="M42" t="s">
        <v>46</v>
      </c>
      <c r="N42">
        <v>0</v>
      </c>
      <c r="O42">
        <v>0</v>
      </c>
      <c r="P42">
        <v>0</v>
      </c>
      <c r="Q42">
        <v>0</v>
      </c>
      <c r="R42">
        <v>1.1000000000000001</v>
      </c>
      <c r="S42" t="s">
        <v>44</v>
      </c>
      <c r="T42" t="s">
        <v>45</v>
      </c>
      <c r="U42" s="2">
        <v>39819</v>
      </c>
      <c r="V42" t="s">
        <v>46</v>
      </c>
      <c r="W42" t="s">
        <v>90</v>
      </c>
      <c r="X42">
        <v>0</v>
      </c>
      <c r="Y42">
        <v>0</v>
      </c>
      <c r="Z42" t="s">
        <v>46</v>
      </c>
      <c r="AA42" t="s">
        <v>46</v>
      </c>
      <c r="AB42" t="s">
        <v>46</v>
      </c>
      <c r="AC42">
        <v>1.1180000000000001</v>
      </c>
      <c r="AD42" t="s">
        <v>57</v>
      </c>
      <c r="AE42" t="s">
        <v>48</v>
      </c>
      <c r="AF42">
        <v>393</v>
      </c>
      <c r="AG42" t="s">
        <v>172</v>
      </c>
      <c r="AH42">
        <v>4130796.9849179499</v>
      </c>
      <c r="AI42">
        <v>0.43976613879203802</v>
      </c>
      <c r="AJ42">
        <v>0</v>
      </c>
      <c r="AK42" t="s">
        <v>172</v>
      </c>
      <c r="AL42">
        <v>126368.1399320624</v>
      </c>
      <c r="AM42">
        <v>122591.3110373456</v>
      </c>
      <c r="AN42" t="b">
        <f t="shared" si="0"/>
        <v>0</v>
      </c>
      <c r="AO42">
        <f t="shared" si="1"/>
        <v>4524.3850080000011</v>
      </c>
      <c r="AP42">
        <f t="shared" si="2"/>
        <v>27.930456782218737</v>
      </c>
      <c r="AQ42">
        <f t="shared" si="3"/>
        <v>27.095685009251</v>
      </c>
    </row>
    <row r="43" spans="1:43" x14ac:dyDescent="0.3">
      <c r="A43">
        <v>41</v>
      </c>
      <c r="B43">
        <v>51</v>
      </c>
      <c r="C43">
        <v>927</v>
      </c>
      <c r="D43">
        <v>927</v>
      </c>
      <c r="E43">
        <v>1</v>
      </c>
      <c r="F43">
        <v>153</v>
      </c>
      <c r="G43" t="s">
        <v>38</v>
      </c>
      <c r="H43" t="s">
        <v>173</v>
      </c>
      <c r="I43" t="s">
        <v>174</v>
      </c>
      <c r="J43" t="s">
        <v>164</v>
      </c>
      <c r="K43" t="s">
        <v>124</v>
      </c>
      <c r="L43">
        <v>4</v>
      </c>
      <c r="M43" t="s">
        <v>46</v>
      </c>
      <c r="N43">
        <v>5</v>
      </c>
      <c r="O43">
        <v>0</v>
      </c>
      <c r="P43">
        <v>0</v>
      </c>
      <c r="Q43">
        <v>0</v>
      </c>
      <c r="R43">
        <v>7.5</v>
      </c>
      <c r="S43" t="s">
        <v>44</v>
      </c>
      <c r="T43" t="s">
        <v>45</v>
      </c>
      <c r="U43" s="2">
        <v>40556</v>
      </c>
      <c r="V43" t="s">
        <v>46</v>
      </c>
      <c r="W43" t="s">
        <v>173</v>
      </c>
      <c r="X43">
        <v>33406.839</v>
      </c>
      <c r="Y43">
        <v>1154.2940000000001</v>
      </c>
      <c r="Z43" t="s">
        <v>46</v>
      </c>
      <c r="AA43" t="s">
        <v>175</v>
      </c>
      <c r="AB43" t="s">
        <v>176</v>
      </c>
      <c r="AC43">
        <v>7.6260000000000003</v>
      </c>
      <c r="AD43" t="s">
        <v>57</v>
      </c>
      <c r="AE43" t="s">
        <v>48</v>
      </c>
      <c r="AF43">
        <v>606</v>
      </c>
      <c r="AG43" t="s">
        <v>167</v>
      </c>
      <c r="AH43">
        <v>4242164.274396291</v>
      </c>
      <c r="AI43">
        <v>0.39943245053291321</v>
      </c>
      <c r="AJ43">
        <v>1</v>
      </c>
      <c r="AK43" t="s">
        <v>167</v>
      </c>
      <c r="AL43">
        <v>592643.19719643402</v>
      </c>
      <c r="AM43">
        <v>579514.01548125199</v>
      </c>
      <c r="AN43" t="b">
        <f t="shared" si="0"/>
        <v>0</v>
      </c>
      <c r="AO43">
        <f t="shared" si="1"/>
        <v>30861.323856000003</v>
      </c>
      <c r="AP43">
        <f t="shared" si="2"/>
        <v>19.203427563954403</v>
      </c>
      <c r="AQ43">
        <f t="shared" si="3"/>
        <v>18.77800246630003</v>
      </c>
    </row>
    <row r="44" spans="1:43" hidden="1" x14ac:dyDescent="0.3">
      <c r="A44">
        <v>42</v>
      </c>
      <c r="B44">
        <v>34</v>
      </c>
      <c r="C44">
        <v>947</v>
      </c>
      <c r="D44">
        <v>947</v>
      </c>
      <c r="E44">
        <v>1</v>
      </c>
      <c r="F44">
        <v>395</v>
      </c>
      <c r="G44" t="s">
        <v>38</v>
      </c>
      <c r="H44" t="s">
        <v>70</v>
      </c>
      <c r="I44" t="s">
        <v>38</v>
      </c>
      <c r="J44" t="s">
        <v>38</v>
      </c>
      <c r="K44" t="s">
        <v>124</v>
      </c>
      <c r="L44">
        <v>4</v>
      </c>
      <c r="M44" t="s">
        <v>38</v>
      </c>
      <c r="N44">
        <v>0</v>
      </c>
      <c r="O44">
        <v>0</v>
      </c>
      <c r="P44">
        <v>0</v>
      </c>
      <c r="Q44">
        <v>0</v>
      </c>
      <c r="R44">
        <v>5.2</v>
      </c>
      <c r="S44" t="s">
        <v>146</v>
      </c>
      <c r="T44" t="s">
        <v>45</v>
      </c>
      <c r="U44" s="2">
        <v>38342</v>
      </c>
      <c r="V44" t="s">
        <v>46</v>
      </c>
      <c r="W44" t="s">
        <v>90</v>
      </c>
      <c r="X44">
        <v>20965.758999999998</v>
      </c>
      <c r="Y44">
        <v>889.20600000000002</v>
      </c>
      <c r="Z44" t="s">
        <v>92</v>
      </c>
      <c r="AA44" t="s">
        <v>46</v>
      </c>
      <c r="AB44" t="s">
        <v>46</v>
      </c>
      <c r="AC44">
        <v>5.181</v>
      </c>
      <c r="AD44" t="s">
        <v>57</v>
      </c>
      <c r="AE44" t="s">
        <v>48</v>
      </c>
      <c r="AF44">
        <v>478</v>
      </c>
      <c r="AG44" t="s">
        <v>177</v>
      </c>
      <c r="AH44">
        <v>3156691.5690661371</v>
      </c>
      <c r="AI44">
        <v>0.65941405296325684</v>
      </c>
      <c r="AJ44">
        <v>0</v>
      </c>
      <c r="AK44" t="s">
        <v>177</v>
      </c>
      <c r="AL44">
        <v>928064.83442917641</v>
      </c>
      <c r="AM44">
        <v>918417.85616011801</v>
      </c>
      <c r="AN44" t="b">
        <f t="shared" si="0"/>
        <v>0</v>
      </c>
      <c r="AO44">
        <f t="shared" si="1"/>
        <v>20966.760936000002</v>
      </c>
      <c r="AP44">
        <f t="shared" si="2"/>
        <v>44.263624565666021</v>
      </c>
      <c r="AQ44">
        <f t="shared" si="3"/>
        <v>43.803516383076193</v>
      </c>
    </row>
    <row r="45" spans="1:43" hidden="1" x14ac:dyDescent="0.3">
      <c r="A45">
        <v>43</v>
      </c>
      <c r="B45">
        <v>39</v>
      </c>
      <c r="C45">
        <v>942</v>
      </c>
      <c r="D45">
        <v>942</v>
      </c>
      <c r="E45">
        <v>1</v>
      </c>
      <c r="F45">
        <v>124</v>
      </c>
      <c r="G45" t="s">
        <v>38</v>
      </c>
      <c r="H45" t="s">
        <v>141</v>
      </c>
      <c r="I45" t="s">
        <v>142</v>
      </c>
      <c r="J45" t="s">
        <v>178</v>
      </c>
      <c r="K45" t="s">
        <v>124</v>
      </c>
      <c r="L45">
        <v>4</v>
      </c>
      <c r="M45" t="s">
        <v>179</v>
      </c>
      <c r="N45">
        <v>7.58</v>
      </c>
      <c r="O45">
        <v>0</v>
      </c>
      <c r="P45">
        <v>0</v>
      </c>
      <c r="Q45">
        <v>0</v>
      </c>
      <c r="R45">
        <v>7.63</v>
      </c>
      <c r="S45" t="s">
        <v>44</v>
      </c>
      <c r="T45" t="s">
        <v>45</v>
      </c>
      <c r="U45" s="2">
        <v>37655</v>
      </c>
      <c r="V45" t="s">
        <v>46</v>
      </c>
      <c r="W45" t="s">
        <v>121</v>
      </c>
      <c r="X45">
        <v>31987.629000000001</v>
      </c>
      <c r="Y45">
        <v>1270.1859999999999</v>
      </c>
      <c r="Z45" t="s">
        <v>46</v>
      </c>
      <c r="AA45" t="s">
        <v>46</v>
      </c>
      <c r="AB45" t="s">
        <v>142</v>
      </c>
      <c r="AC45">
        <v>7.9039999999999999</v>
      </c>
      <c r="AD45" t="s">
        <v>57</v>
      </c>
      <c r="AE45" t="s">
        <v>48</v>
      </c>
      <c r="AF45">
        <v>338</v>
      </c>
      <c r="AG45" t="s">
        <v>180</v>
      </c>
      <c r="AH45">
        <v>1289512.722189757</v>
      </c>
      <c r="AI45">
        <v>0.54334986209869385</v>
      </c>
      <c r="AJ45">
        <v>0</v>
      </c>
      <c r="AK45" t="s">
        <v>180</v>
      </c>
      <c r="AL45">
        <v>34601861.068354256</v>
      </c>
      <c r="AM45">
        <v>639576.87693014613</v>
      </c>
      <c r="AN45" t="b">
        <f t="shared" si="0"/>
        <v>1</v>
      </c>
      <c r="AO45">
        <f t="shared" si="1"/>
        <v>31986.349824000001</v>
      </c>
      <c r="AP45">
        <f t="shared" si="2"/>
        <v>1081.7696066836543</v>
      </c>
      <c r="AQ45">
        <f t="shared" si="3"/>
        <v>19.995306762081952</v>
      </c>
    </row>
    <row r="46" spans="1:43" hidden="1" x14ac:dyDescent="0.3">
      <c r="A46">
        <v>44</v>
      </c>
      <c r="B46">
        <v>48</v>
      </c>
      <c r="C46">
        <v>930</v>
      </c>
      <c r="D46">
        <v>930</v>
      </c>
      <c r="E46">
        <v>1</v>
      </c>
      <c r="F46">
        <v>169</v>
      </c>
      <c r="G46" t="s">
        <v>38</v>
      </c>
      <c r="H46" t="s">
        <v>131</v>
      </c>
      <c r="I46" t="s">
        <v>132</v>
      </c>
      <c r="J46" t="s">
        <v>181</v>
      </c>
      <c r="K46" t="s">
        <v>124</v>
      </c>
      <c r="L46">
        <v>4</v>
      </c>
      <c r="M46" t="s">
        <v>182</v>
      </c>
      <c r="N46">
        <v>5</v>
      </c>
      <c r="O46">
        <v>0</v>
      </c>
      <c r="P46">
        <v>0</v>
      </c>
      <c r="Q46">
        <v>0</v>
      </c>
      <c r="R46">
        <v>5</v>
      </c>
      <c r="S46" t="s">
        <v>44</v>
      </c>
      <c r="T46" t="s">
        <v>45</v>
      </c>
      <c r="U46" s="2">
        <v>37720</v>
      </c>
      <c r="V46" t="s">
        <v>46</v>
      </c>
      <c r="W46" t="s">
        <v>131</v>
      </c>
      <c r="X46">
        <v>21758.026999999998</v>
      </c>
      <c r="Y46">
        <v>903.29</v>
      </c>
      <c r="Z46" t="s">
        <v>46</v>
      </c>
      <c r="AA46" t="s">
        <v>46</v>
      </c>
      <c r="AB46" t="s">
        <v>132</v>
      </c>
      <c r="AC46">
        <v>5.3769999999999998</v>
      </c>
      <c r="AD46" t="s">
        <v>57</v>
      </c>
      <c r="AE46" t="s">
        <v>48</v>
      </c>
      <c r="AF46">
        <v>478</v>
      </c>
      <c r="AG46" t="s">
        <v>177</v>
      </c>
      <c r="AH46">
        <v>3156691.5690661371</v>
      </c>
      <c r="AI46">
        <v>0.46078339219093323</v>
      </c>
      <c r="AJ46">
        <v>0</v>
      </c>
      <c r="AK46" t="s">
        <v>177</v>
      </c>
      <c r="AL46">
        <v>212368.67099722591</v>
      </c>
      <c r="AM46">
        <v>6427.0515124508302</v>
      </c>
      <c r="AN46" t="b">
        <f t="shared" si="0"/>
        <v>0</v>
      </c>
      <c r="AO46">
        <f t="shared" si="1"/>
        <v>21759.944712</v>
      </c>
      <c r="AP46">
        <f t="shared" si="2"/>
        <v>9.7596144571135124</v>
      </c>
      <c r="AQ46">
        <f t="shared" si="3"/>
        <v>0.29536157363977544</v>
      </c>
    </row>
    <row r="47" spans="1:43" hidden="1" x14ac:dyDescent="0.3">
      <c r="A47">
        <v>45</v>
      </c>
      <c r="B47">
        <v>32</v>
      </c>
      <c r="C47">
        <v>949</v>
      </c>
      <c r="D47">
        <v>949</v>
      </c>
      <c r="E47">
        <v>1</v>
      </c>
      <c r="F47">
        <v>396</v>
      </c>
      <c r="G47" t="s">
        <v>38</v>
      </c>
      <c r="H47" t="s">
        <v>70</v>
      </c>
      <c r="I47" t="s">
        <v>38</v>
      </c>
      <c r="J47" t="s">
        <v>38</v>
      </c>
      <c r="K47" t="s">
        <v>124</v>
      </c>
      <c r="L47">
        <v>4</v>
      </c>
      <c r="M47" t="s">
        <v>38</v>
      </c>
      <c r="N47">
        <v>0</v>
      </c>
      <c r="O47">
        <v>0</v>
      </c>
      <c r="P47">
        <v>0</v>
      </c>
      <c r="Q47">
        <v>0</v>
      </c>
      <c r="R47">
        <v>1.8</v>
      </c>
      <c r="S47" t="s">
        <v>146</v>
      </c>
      <c r="T47" t="s">
        <v>45</v>
      </c>
      <c r="U47" s="2">
        <v>38342</v>
      </c>
      <c r="V47" t="s">
        <v>46</v>
      </c>
      <c r="W47" t="s">
        <v>90</v>
      </c>
      <c r="X47">
        <v>0</v>
      </c>
      <c r="Y47">
        <v>0</v>
      </c>
      <c r="Z47" t="s">
        <v>38</v>
      </c>
      <c r="AA47" t="s">
        <v>46</v>
      </c>
      <c r="AB47" t="s">
        <v>46</v>
      </c>
      <c r="AC47">
        <v>1.796</v>
      </c>
      <c r="AD47" t="s">
        <v>57</v>
      </c>
      <c r="AE47" t="s">
        <v>48</v>
      </c>
      <c r="AF47">
        <v>181</v>
      </c>
      <c r="AG47" t="s">
        <v>183</v>
      </c>
      <c r="AH47">
        <v>2744314.5926938499</v>
      </c>
      <c r="AI47">
        <v>0.8148730993270874</v>
      </c>
      <c r="AJ47">
        <v>0</v>
      </c>
      <c r="AK47" t="s">
        <v>183</v>
      </c>
      <c r="AL47">
        <v>621310.04926318245</v>
      </c>
      <c r="AM47">
        <v>241348.42651455899</v>
      </c>
      <c r="AN47" t="b">
        <f t="shared" si="0"/>
        <v>0</v>
      </c>
      <c r="AO47">
        <f t="shared" si="1"/>
        <v>7268.1533760000002</v>
      </c>
      <c r="AP47">
        <f t="shared" si="2"/>
        <v>85.483893517546818</v>
      </c>
      <c r="AQ47">
        <f t="shared" si="3"/>
        <v>33.206292441696398</v>
      </c>
    </row>
    <row r="48" spans="1:43" hidden="1" x14ac:dyDescent="0.3">
      <c r="A48">
        <v>46</v>
      </c>
      <c r="B48">
        <v>36</v>
      </c>
      <c r="C48">
        <v>945</v>
      </c>
      <c r="D48">
        <v>945</v>
      </c>
      <c r="E48">
        <v>1</v>
      </c>
      <c r="F48">
        <v>919</v>
      </c>
      <c r="G48" t="s">
        <v>38</v>
      </c>
      <c r="H48" t="s">
        <v>118</v>
      </c>
      <c r="I48" t="s">
        <v>184</v>
      </c>
      <c r="J48" t="s">
        <v>185</v>
      </c>
      <c r="K48" t="s">
        <v>124</v>
      </c>
      <c r="L48">
        <v>4</v>
      </c>
      <c r="M48" t="s">
        <v>46</v>
      </c>
      <c r="N48">
        <v>3.3</v>
      </c>
      <c r="O48">
        <v>0</v>
      </c>
      <c r="P48">
        <v>0</v>
      </c>
      <c r="Q48">
        <v>0</v>
      </c>
      <c r="R48">
        <v>3.3</v>
      </c>
      <c r="S48" t="s">
        <v>44</v>
      </c>
      <c r="T48" t="s">
        <v>45</v>
      </c>
      <c r="U48" s="2">
        <v>41060</v>
      </c>
      <c r="V48" t="s">
        <v>186</v>
      </c>
      <c r="W48" t="s">
        <v>135</v>
      </c>
      <c r="X48">
        <v>13342.746999999999</v>
      </c>
      <c r="Y48">
        <v>1031.846</v>
      </c>
      <c r="Z48" t="s">
        <v>46</v>
      </c>
      <c r="AA48" t="s">
        <v>187</v>
      </c>
      <c r="AB48" t="s">
        <v>139</v>
      </c>
      <c r="AC48">
        <v>3.2170000000000001</v>
      </c>
      <c r="AD48" t="s">
        <v>57</v>
      </c>
      <c r="AE48" t="s">
        <v>118</v>
      </c>
      <c r="AF48">
        <v>181</v>
      </c>
      <c r="AG48" t="s">
        <v>183</v>
      </c>
      <c r="AH48">
        <v>2744314.5926938499</v>
      </c>
      <c r="AI48">
        <v>0.74141186475753784</v>
      </c>
      <c r="AJ48">
        <v>0</v>
      </c>
      <c r="AK48" t="s">
        <v>183</v>
      </c>
      <c r="AL48">
        <v>1503546.9695966861</v>
      </c>
      <c r="AM48">
        <v>748512.91987122141</v>
      </c>
      <c r="AN48" t="b">
        <f t="shared" si="0"/>
        <v>0</v>
      </c>
      <c r="AO48">
        <f t="shared" si="1"/>
        <v>13018.735752000001</v>
      </c>
      <c r="AP48">
        <f t="shared" si="2"/>
        <v>115.49101220260223</v>
      </c>
      <c r="AQ48">
        <f t="shared" si="3"/>
        <v>57.495054368565036</v>
      </c>
    </row>
    <row r="49" spans="1:43" hidden="1" x14ac:dyDescent="0.3">
      <c r="A49">
        <v>47</v>
      </c>
      <c r="B49">
        <v>52</v>
      </c>
      <c r="C49">
        <v>926</v>
      </c>
      <c r="D49">
        <v>926</v>
      </c>
      <c r="E49">
        <v>1</v>
      </c>
      <c r="F49">
        <v>740</v>
      </c>
      <c r="G49" t="s">
        <v>38</v>
      </c>
      <c r="H49" t="s">
        <v>188</v>
      </c>
      <c r="I49" t="s">
        <v>189</v>
      </c>
      <c r="J49" t="s">
        <v>190</v>
      </c>
      <c r="K49" t="s">
        <v>124</v>
      </c>
      <c r="L49">
        <v>4</v>
      </c>
      <c r="M49" t="s">
        <v>191</v>
      </c>
      <c r="N49">
        <v>5</v>
      </c>
      <c r="O49">
        <v>0</v>
      </c>
      <c r="P49">
        <v>0</v>
      </c>
      <c r="Q49">
        <v>0</v>
      </c>
      <c r="R49">
        <v>5</v>
      </c>
      <c r="S49" t="s">
        <v>44</v>
      </c>
      <c r="T49" t="s">
        <v>45</v>
      </c>
      <c r="U49" s="2">
        <v>40603</v>
      </c>
      <c r="V49" t="s">
        <v>46</v>
      </c>
      <c r="W49" t="s">
        <v>188</v>
      </c>
      <c r="X49">
        <v>20104.731</v>
      </c>
      <c r="Y49">
        <v>827.59199999999998</v>
      </c>
      <c r="Z49" t="s">
        <v>46</v>
      </c>
      <c r="AA49" t="s">
        <v>192</v>
      </c>
      <c r="AB49" t="s">
        <v>189</v>
      </c>
      <c r="AC49">
        <v>4.8159999999999998</v>
      </c>
      <c r="AD49" t="s">
        <v>57</v>
      </c>
      <c r="AE49" t="s">
        <v>48</v>
      </c>
      <c r="AF49">
        <v>296</v>
      </c>
      <c r="AG49" t="s">
        <v>193</v>
      </c>
      <c r="AH49">
        <v>5546420.0332789971</v>
      </c>
      <c r="AI49">
        <v>0.53597569465637207</v>
      </c>
      <c r="AJ49">
        <v>0</v>
      </c>
      <c r="AK49" t="s">
        <v>193</v>
      </c>
      <c r="AL49">
        <v>19891.290750503009</v>
      </c>
      <c r="AM49">
        <v>11606.5087940833</v>
      </c>
      <c r="AN49" t="b">
        <f t="shared" si="0"/>
        <v>0</v>
      </c>
      <c r="AO49">
        <f t="shared" si="1"/>
        <v>19489.658496</v>
      </c>
      <c r="AP49">
        <f t="shared" si="2"/>
        <v>1.0206074546963169</v>
      </c>
      <c r="AQ49">
        <f t="shared" si="3"/>
        <v>0.5955214041572553</v>
      </c>
    </row>
    <row r="50" spans="1:43" x14ac:dyDescent="0.3">
      <c r="A50">
        <v>48</v>
      </c>
      <c r="B50">
        <v>31</v>
      </c>
      <c r="C50">
        <v>950</v>
      </c>
      <c r="D50">
        <v>950</v>
      </c>
      <c r="E50">
        <v>1</v>
      </c>
      <c r="F50">
        <v>200</v>
      </c>
      <c r="G50" t="s">
        <v>38</v>
      </c>
      <c r="H50" t="s">
        <v>194</v>
      </c>
      <c r="I50" t="s">
        <v>195</v>
      </c>
      <c r="J50" t="s">
        <v>52</v>
      </c>
      <c r="K50" t="s">
        <v>196</v>
      </c>
      <c r="L50">
        <v>4</v>
      </c>
      <c r="M50" t="s">
        <v>46</v>
      </c>
      <c r="N50">
        <v>19.2</v>
      </c>
      <c r="O50">
        <v>0</v>
      </c>
      <c r="P50">
        <v>0</v>
      </c>
      <c r="Q50">
        <v>0</v>
      </c>
      <c r="R50">
        <v>20</v>
      </c>
      <c r="S50" t="s">
        <v>44</v>
      </c>
      <c r="T50" t="s">
        <v>45</v>
      </c>
      <c r="U50" s="2">
        <v>37747</v>
      </c>
      <c r="V50" t="s">
        <v>46</v>
      </c>
      <c r="W50" t="s">
        <v>197</v>
      </c>
      <c r="X50">
        <v>80242.763000000006</v>
      </c>
      <c r="Y50">
        <v>2646.0839999999998</v>
      </c>
      <c r="Z50" t="s">
        <v>46</v>
      </c>
      <c r="AA50" t="s">
        <v>46</v>
      </c>
      <c r="AB50" t="s">
        <v>195</v>
      </c>
      <c r="AC50">
        <v>19.827999999999999</v>
      </c>
      <c r="AD50" t="s">
        <v>57</v>
      </c>
      <c r="AE50" t="s">
        <v>48</v>
      </c>
      <c r="AF50">
        <v>50</v>
      </c>
      <c r="AG50" t="s">
        <v>198</v>
      </c>
      <c r="AH50">
        <v>597249.41761270503</v>
      </c>
      <c r="AI50">
        <v>0.5685390830039978</v>
      </c>
      <c r="AJ50">
        <v>1</v>
      </c>
      <c r="AK50" t="s">
        <v>198</v>
      </c>
      <c r="AL50">
        <v>661482.65366403561</v>
      </c>
      <c r="AM50">
        <v>430355.14965379552</v>
      </c>
      <c r="AN50" t="b">
        <f t="shared" si="0"/>
        <v>1</v>
      </c>
      <c r="AO50">
        <f t="shared" si="1"/>
        <v>80241.060767999996</v>
      </c>
      <c r="AP50">
        <f t="shared" si="2"/>
        <v>8.2436927843784655</v>
      </c>
      <c r="AQ50">
        <f t="shared" si="3"/>
        <v>5.3632784204844466</v>
      </c>
    </row>
    <row r="51" spans="1:43" hidden="1" x14ac:dyDescent="0.3">
      <c r="A51">
        <v>49</v>
      </c>
      <c r="B51">
        <v>37</v>
      </c>
      <c r="C51">
        <v>944</v>
      </c>
      <c r="D51">
        <v>944</v>
      </c>
      <c r="E51">
        <v>1</v>
      </c>
      <c r="F51">
        <v>201</v>
      </c>
      <c r="G51" t="s">
        <v>38</v>
      </c>
      <c r="H51" t="s">
        <v>104</v>
      </c>
      <c r="I51" t="s">
        <v>105</v>
      </c>
      <c r="J51" t="s">
        <v>199</v>
      </c>
      <c r="K51" t="s">
        <v>196</v>
      </c>
      <c r="L51">
        <v>4</v>
      </c>
      <c r="M51" t="s">
        <v>46</v>
      </c>
      <c r="N51">
        <v>5</v>
      </c>
      <c r="O51">
        <v>0</v>
      </c>
      <c r="P51">
        <v>0</v>
      </c>
      <c r="Q51">
        <v>0</v>
      </c>
      <c r="R51">
        <v>5</v>
      </c>
      <c r="S51" t="s">
        <v>44</v>
      </c>
      <c r="T51" t="s">
        <v>45</v>
      </c>
      <c r="U51" s="2">
        <v>38901</v>
      </c>
      <c r="V51" t="s">
        <v>46</v>
      </c>
      <c r="W51" t="s">
        <v>200</v>
      </c>
      <c r="X51">
        <v>21109.756000000001</v>
      </c>
      <c r="Y51">
        <v>719.17899999999997</v>
      </c>
      <c r="Z51" t="s">
        <v>46</v>
      </c>
      <c r="AA51" t="s">
        <v>46</v>
      </c>
      <c r="AB51" t="s">
        <v>105</v>
      </c>
      <c r="AC51">
        <v>5.2160000000000002</v>
      </c>
      <c r="AD51" t="s">
        <v>57</v>
      </c>
      <c r="AE51" t="s">
        <v>48</v>
      </c>
      <c r="AF51">
        <v>217</v>
      </c>
      <c r="AG51" t="s">
        <v>201</v>
      </c>
      <c r="AH51">
        <v>2012922.927497538</v>
      </c>
      <c r="AI51">
        <v>0.49260422587394709</v>
      </c>
      <c r="AJ51">
        <v>0</v>
      </c>
      <c r="AK51" t="s">
        <v>201</v>
      </c>
      <c r="AL51">
        <v>23596.526447465541</v>
      </c>
      <c r="AM51">
        <v>23596.526447465541</v>
      </c>
      <c r="AN51" t="b">
        <f t="shared" si="0"/>
        <v>0</v>
      </c>
      <c r="AO51">
        <f t="shared" si="1"/>
        <v>21108.400896000003</v>
      </c>
      <c r="AP51">
        <f t="shared" si="2"/>
        <v>1.1178737112168944</v>
      </c>
      <c r="AQ51">
        <f t="shared" si="3"/>
        <v>1.1178737112168944</v>
      </c>
    </row>
    <row r="52" spans="1:43" hidden="1" x14ac:dyDescent="0.3">
      <c r="A52">
        <v>50</v>
      </c>
      <c r="B52">
        <v>40</v>
      </c>
      <c r="C52">
        <v>941</v>
      </c>
      <c r="D52">
        <v>941</v>
      </c>
      <c r="E52">
        <v>1</v>
      </c>
      <c r="F52">
        <v>202</v>
      </c>
      <c r="G52" t="s">
        <v>38</v>
      </c>
      <c r="H52" t="s">
        <v>202</v>
      </c>
      <c r="I52" t="s">
        <v>203</v>
      </c>
      <c r="J52" t="s">
        <v>199</v>
      </c>
      <c r="K52" t="s">
        <v>196</v>
      </c>
      <c r="L52">
        <v>4</v>
      </c>
      <c r="M52" t="s">
        <v>46</v>
      </c>
      <c r="N52">
        <v>54</v>
      </c>
      <c r="O52">
        <v>0</v>
      </c>
      <c r="P52">
        <v>0</v>
      </c>
      <c r="Q52">
        <v>0</v>
      </c>
      <c r="R52">
        <v>54</v>
      </c>
      <c r="S52" t="s">
        <v>44</v>
      </c>
      <c r="T52" t="s">
        <v>45</v>
      </c>
      <c r="U52" s="2">
        <v>37747</v>
      </c>
      <c r="V52" t="s">
        <v>204</v>
      </c>
      <c r="W52" t="s">
        <v>200</v>
      </c>
      <c r="X52">
        <v>225967.80300000001</v>
      </c>
      <c r="Y52">
        <v>8126.8389999999999</v>
      </c>
      <c r="Z52" t="s">
        <v>46</v>
      </c>
      <c r="AA52" t="s">
        <v>46</v>
      </c>
      <c r="AB52" t="s">
        <v>203</v>
      </c>
      <c r="AC52">
        <v>55.838000000000001</v>
      </c>
      <c r="AD52" t="s">
        <v>57</v>
      </c>
      <c r="AE52" t="s">
        <v>48</v>
      </c>
      <c r="AF52">
        <v>455</v>
      </c>
      <c r="AG52" t="s">
        <v>205</v>
      </c>
      <c r="AH52">
        <v>921073.10461660847</v>
      </c>
      <c r="AI52">
        <v>0.46575820446014399</v>
      </c>
      <c r="AJ52">
        <v>0</v>
      </c>
      <c r="AK52" t="s">
        <v>205</v>
      </c>
      <c r="AL52">
        <v>3590961.5541267521</v>
      </c>
      <c r="AM52">
        <v>277711.710881737</v>
      </c>
      <c r="AN52" t="b">
        <f t="shared" si="0"/>
        <v>1</v>
      </c>
      <c r="AO52">
        <f t="shared" si="1"/>
        <v>225968.34532800002</v>
      </c>
      <c r="AP52">
        <f t="shared" si="2"/>
        <v>15.891436249242613</v>
      </c>
      <c r="AQ52">
        <f t="shared" si="3"/>
        <v>1.2289850176963055</v>
      </c>
    </row>
    <row r="53" spans="1:43" x14ac:dyDescent="0.3">
      <c r="A53">
        <v>51</v>
      </c>
      <c r="B53">
        <v>43</v>
      </c>
      <c r="C53">
        <v>938</v>
      </c>
      <c r="D53">
        <v>938</v>
      </c>
      <c r="E53">
        <v>1</v>
      </c>
      <c r="F53">
        <v>135</v>
      </c>
      <c r="G53" t="s">
        <v>38</v>
      </c>
      <c r="H53" t="s">
        <v>206</v>
      </c>
      <c r="I53" t="s">
        <v>207</v>
      </c>
      <c r="J53" t="s">
        <v>208</v>
      </c>
      <c r="K53" t="s">
        <v>209</v>
      </c>
      <c r="L53">
        <v>4</v>
      </c>
      <c r="M53" t="s">
        <v>210</v>
      </c>
      <c r="N53">
        <v>35</v>
      </c>
      <c r="O53">
        <v>0</v>
      </c>
      <c r="P53">
        <v>0</v>
      </c>
      <c r="Q53">
        <v>0</v>
      </c>
      <c r="R53">
        <v>35</v>
      </c>
      <c r="S53" t="s">
        <v>44</v>
      </c>
      <c r="T53" t="s">
        <v>45</v>
      </c>
      <c r="U53" s="2">
        <v>38161</v>
      </c>
      <c r="V53" t="s">
        <v>46</v>
      </c>
      <c r="W53" t="s">
        <v>200</v>
      </c>
      <c r="X53">
        <v>141652.625</v>
      </c>
      <c r="Y53">
        <v>5185.78</v>
      </c>
      <c r="Z53" t="s">
        <v>46</v>
      </c>
      <c r="AA53" t="s">
        <v>46</v>
      </c>
      <c r="AB53" t="s">
        <v>207</v>
      </c>
      <c r="AC53">
        <v>35.003</v>
      </c>
      <c r="AD53" t="s">
        <v>57</v>
      </c>
      <c r="AE53" t="s">
        <v>48</v>
      </c>
      <c r="AF53">
        <v>88</v>
      </c>
      <c r="AG53" t="s">
        <v>211</v>
      </c>
      <c r="AH53">
        <v>1936424.0389673549</v>
      </c>
      <c r="AI53">
        <v>0.4275040328502655</v>
      </c>
      <c r="AJ53">
        <v>1</v>
      </c>
      <c r="AK53" t="s">
        <v>211</v>
      </c>
      <c r="AL53">
        <v>4108524.9089164259</v>
      </c>
      <c r="AM53">
        <v>1241285.2164401009</v>
      </c>
      <c r="AN53" t="b">
        <f t="shared" si="0"/>
        <v>1</v>
      </c>
      <c r="AO53">
        <f t="shared" si="1"/>
        <v>141652.10056799999</v>
      </c>
      <c r="AP53">
        <f t="shared" si="2"/>
        <v>29.004334509985831</v>
      </c>
      <c r="AQ53">
        <f t="shared" si="3"/>
        <v>8.7629142911595785</v>
      </c>
    </row>
    <row r="54" spans="1:43" hidden="1" x14ac:dyDescent="0.3">
      <c r="A54">
        <v>52</v>
      </c>
      <c r="B54">
        <v>46</v>
      </c>
      <c r="C54">
        <v>933</v>
      </c>
      <c r="D54">
        <v>933</v>
      </c>
      <c r="E54">
        <v>1</v>
      </c>
      <c r="F54">
        <v>136</v>
      </c>
      <c r="G54" t="s">
        <v>38</v>
      </c>
      <c r="H54" t="s">
        <v>212</v>
      </c>
      <c r="I54" t="s">
        <v>213</v>
      </c>
      <c r="J54" t="s">
        <v>208</v>
      </c>
      <c r="K54" t="s">
        <v>209</v>
      </c>
      <c r="L54">
        <v>4</v>
      </c>
      <c r="M54" t="s">
        <v>214</v>
      </c>
      <c r="N54">
        <v>7</v>
      </c>
      <c r="O54">
        <v>0</v>
      </c>
      <c r="P54">
        <v>0</v>
      </c>
      <c r="Q54">
        <v>0</v>
      </c>
      <c r="R54">
        <v>7</v>
      </c>
      <c r="S54" t="s">
        <v>44</v>
      </c>
      <c r="T54" t="s">
        <v>45</v>
      </c>
      <c r="U54" s="2">
        <v>37711</v>
      </c>
      <c r="V54" t="s">
        <v>46</v>
      </c>
      <c r="W54" t="s">
        <v>212</v>
      </c>
      <c r="X54">
        <v>28433.249</v>
      </c>
      <c r="Y54">
        <v>772.56100000000004</v>
      </c>
      <c r="Z54" t="s">
        <v>46</v>
      </c>
      <c r="AA54" t="s">
        <v>46</v>
      </c>
      <c r="AB54" t="s">
        <v>213</v>
      </c>
      <c r="AC54">
        <v>7.0259999999999998</v>
      </c>
      <c r="AD54" t="s">
        <v>57</v>
      </c>
      <c r="AE54" t="s">
        <v>48</v>
      </c>
      <c r="AF54">
        <v>688</v>
      </c>
      <c r="AG54" t="s">
        <v>215</v>
      </c>
      <c r="AH54">
        <v>488233.71462403832</v>
      </c>
      <c r="AI54">
        <v>0.39959952235221857</v>
      </c>
      <c r="AJ54">
        <v>0</v>
      </c>
      <c r="AK54" t="s">
        <v>215</v>
      </c>
      <c r="AL54">
        <v>196767.70894372099</v>
      </c>
      <c r="AM54">
        <v>154651.00767035861</v>
      </c>
      <c r="AN54" t="b">
        <f t="shared" si="0"/>
        <v>0</v>
      </c>
      <c r="AO54">
        <f t="shared" si="1"/>
        <v>28433.210256000002</v>
      </c>
      <c r="AP54">
        <f t="shared" si="2"/>
        <v>6.9203479723925616</v>
      </c>
      <c r="AQ54">
        <f t="shared" si="3"/>
        <v>5.4390976705742897</v>
      </c>
    </row>
    <row r="55" spans="1:43" x14ac:dyDescent="0.3">
      <c r="A55">
        <v>53</v>
      </c>
      <c r="B55">
        <v>80</v>
      </c>
      <c r="C55">
        <v>895</v>
      </c>
      <c r="D55">
        <v>895</v>
      </c>
      <c r="E55">
        <v>1</v>
      </c>
      <c r="F55">
        <v>659</v>
      </c>
      <c r="G55" t="s">
        <v>46</v>
      </c>
      <c r="H55" t="s">
        <v>70</v>
      </c>
      <c r="I55" t="s">
        <v>46</v>
      </c>
      <c r="J55" t="s">
        <v>216</v>
      </c>
      <c r="K55" t="s">
        <v>217</v>
      </c>
      <c r="L55">
        <v>4</v>
      </c>
      <c r="M55" t="s">
        <v>46</v>
      </c>
      <c r="N55">
        <v>0</v>
      </c>
      <c r="O55">
        <v>0</v>
      </c>
      <c r="P55">
        <v>0</v>
      </c>
      <c r="Q55">
        <v>0</v>
      </c>
      <c r="R55">
        <v>2.8</v>
      </c>
      <c r="S55" t="s">
        <v>44</v>
      </c>
      <c r="T55" t="s">
        <v>45</v>
      </c>
      <c r="U55" s="2">
        <v>40072</v>
      </c>
      <c r="V55" t="s">
        <v>218</v>
      </c>
      <c r="W55" t="s">
        <v>90</v>
      </c>
      <c r="X55">
        <v>0</v>
      </c>
      <c r="Y55">
        <v>0</v>
      </c>
      <c r="Z55" t="s">
        <v>46</v>
      </c>
      <c r="AA55" t="s">
        <v>46</v>
      </c>
      <c r="AB55" t="s">
        <v>46</v>
      </c>
      <c r="AC55">
        <v>2.8340000000000001</v>
      </c>
      <c r="AD55" t="s">
        <v>83</v>
      </c>
      <c r="AE55" t="s">
        <v>48</v>
      </c>
      <c r="AF55">
        <v>599</v>
      </c>
      <c r="AG55" t="s">
        <v>219</v>
      </c>
      <c r="AH55">
        <v>25881832.882951468</v>
      </c>
      <c r="AI55">
        <v>0.45972242951393127</v>
      </c>
      <c r="AJ55">
        <v>1</v>
      </c>
      <c r="AK55" t="s">
        <v>219</v>
      </c>
      <c r="AL55">
        <v>14235.91402471527</v>
      </c>
      <c r="AM55">
        <v>14235.91402471527</v>
      </c>
      <c r="AN55" t="b">
        <f t="shared" si="0"/>
        <v>0</v>
      </c>
      <c r="AO55">
        <f t="shared" si="1"/>
        <v>11468.789904000001</v>
      </c>
      <c r="AP55">
        <f t="shared" si="2"/>
        <v>1.2412742882097938</v>
      </c>
      <c r="AQ55">
        <f t="shared" si="3"/>
        <v>1.2412742882097938</v>
      </c>
    </row>
    <row r="56" spans="1:43" hidden="1" x14ac:dyDescent="0.3">
      <c r="A56">
        <v>54</v>
      </c>
      <c r="B56">
        <v>86</v>
      </c>
      <c r="C56">
        <v>886</v>
      </c>
      <c r="D56">
        <v>886</v>
      </c>
      <c r="E56">
        <v>1</v>
      </c>
      <c r="F56">
        <v>128</v>
      </c>
      <c r="G56" t="s">
        <v>38</v>
      </c>
      <c r="H56" t="s">
        <v>220</v>
      </c>
      <c r="I56" t="s">
        <v>221</v>
      </c>
      <c r="J56" t="s">
        <v>222</v>
      </c>
      <c r="K56" t="s">
        <v>217</v>
      </c>
      <c r="L56">
        <v>4</v>
      </c>
      <c r="M56" t="s">
        <v>46</v>
      </c>
      <c r="N56">
        <v>0</v>
      </c>
      <c r="O56">
        <v>0</v>
      </c>
      <c r="P56">
        <v>0</v>
      </c>
      <c r="Q56">
        <v>32</v>
      </c>
      <c r="R56">
        <v>15</v>
      </c>
      <c r="S56" t="s">
        <v>44</v>
      </c>
      <c r="T56" t="s">
        <v>45</v>
      </c>
      <c r="U56" s="2">
        <v>37664</v>
      </c>
      <c r="V56" t="s">
        <v>223</v>
      </c>
      <c r="W56" t="s">
        <v>82</v>
      </c>
      <c r="X56">
        <v>62777.307999999997</v>
      </c>
      <c r="Y56">
        <v>2087.4940000000001</v>
      </c>
      <c r="Z56" t="s">
        <v>220</v>
      </c>
      <c r="AA56" t="s">
        <v>46</v>
      </c>
      <c r="AB56" t="s">
        <v>221</v>
      </c>
      <c r="AC56">
        <v>15.513</v>
      </c>
      <c r="AD56" t="s">
        <v>83</v>
      </c>
      <c r="AE56" t="s">
        <v>224</v>
      </c>
      <c r="AF56">
        <v>599</v>
      </c>
      <c r="AG56" t="s">
        <v>219</v>
      </c>
      <c r="AH56">
        <v>25881832.882951468</v>
      </c>
      <c r="AI56">
        <v>0.4281955361366272</v>
      </c>
      <c r="AJ56">
        <v>0</v>
      </c>
      <c r="AK56" t="s">
        <v>219</v>
      </c>
      <c r="AL56">
        <v>5850.3797968585177</v>
      </c>
      <c r="AM56">
        <v>5850.3797968585168</v>
      </c>
      <c r="AN56" t="b">
        <f t="shared" si="0"/>
        <v>0</v>
      </c>
      <c r="AO56">
        <f t="shared" si="1"/>
        <v>62778.877128</v>
      </c>
      <c r="AP56">
        <f t="shared" si="2"/>
        <v>9.3190258642730492E-2</v>
      </c>
      <c r="AQ56">
        <f t="shared" si="3"/>
        <v>9.3190258642730478E-2</v>
      </c>
    </row>
    <row r="57" spans="1:43" hidden="1" x14ac:dyDescent="0.3">
      <c r="A57">
        <v>55</v>
      </c>
      <c r="B57">
        <v>68</v>
      </c>
      <c r="C57">
        <v>909</v>
      </c>
      <c r="D57">
        <v>909</v>
      </c>
      <c r="E57">
        <v>1</v>
      </c>
      <c r="F57">
        <v>84</v>
      </c>
      <c r="G57" t="s">
        <v>38</v>
      </c>
      <c r="H57" t="s">
        <v>50</v>
      </c>
      <c r="I57" t="s">
        <v>51</v>
      </c>
      <c r="J57" t="s">
        <v>225</v>
      </c>
      <c r="K57" t="s">
        <v>226</v>
      </c>
      <c r="L57">
        <v>4</v>
      </c>
      <c r="M57" t="s">
        <v>227</v>
      </c>
      <c r="N57">
        <v>3.7</v>
      </c>
      <c r="O57">
        <v>0</v>
      </c>
      <c r="P57">
        <v>0</v>
      </c>
      <c r="Q57">
        <v>0</v>
      </c>
      <c r="R57">
        <v>3.71</v>
      </c>
      <c r="S57" t="s">
        <v>44</v>
      </c>
      <c r="T57" t="s">
        <v>45</v>
      </c>
      <c r="U57" s="2">
        <v>39338</v>
      </c>
      <c r="V57" t="s">
        <v>46</v>
      </c>
      <c r="W57" t="s">
        <v>50</v>
      </c>
      <c r="X57">
        <v>15119.583000000001</v>
      </c>
      <c r="Y57">
        <v>531.70100000000002</v>
      </c>
      <c r="Z57" t="s">
        <v>46</v>
      </c>
      <c r="AA57" t="s">
        <v>46</v>
      </c>
      <c r="AB57" t="s">
        <v>51</v>
      </c>
      <c r="AC57">
        <v>3.7360000000000002</v>
      </c>
      <c r="AD57" t="s">
        <v>57</v>
      </c>
      <c r="AE57" t="s">
        <v>48</v>
      </c>
      <c r="AF57">
        <v>467</v>
      </c>
      <c r="AG57" t="s">
        <v>228</v>
      </c>
      <c r="AH57">
        <v>24414750.744406719</v>
      </c>
      <c r="AI57">
        <v>0.27447682619094849</v>
      </c>
      <c r="AJ57">
        <v>0</v>
      </c>
      <c r="AK57" t="s">
        <v>228</v>
      </c>
      <c r="AL57">
        <v>27106.754884331571</v>
      </c>
      <c r="AM57">
        <v>27106.754884331571</v>
      </c>
      <c r="AN57" t="b">
        <f t="shared" si="0"/>
        <v>0</v>
      </c>
      <c r="AO57">
        <f t="shared" si="1"/>
        <v>15119.054016000002</v>
      </c>
      <c r="AP57">
        <f t="shared" si="2"/>
        <v>1.7928869660525968</v>
      </c>
      <c r="AQ57">
        <f t="shared" si="3"/>
        <v>1.7928869660525968</v>
      </c>
    </row>
    <row r="58" spans="1:43" hidden="1" x14ac:dyDescent="0.3">
      <c r="A58">
        <v>56</v>
      </c>
      <c r="B58">
        <v>62</v>
      </c>
      <c r="C58">
        <v>915</v>
      </c>
      <c r="D58">
        <v>915</v>
      </c>
      <c r="E58">
        <v>1</v>
      </c>
      <c r="F58">
        <v>976</v>
      </c>
      <c r="G58" t="s">
        <v>38</v>
      </c>
      <c r="H58" t="s">
        <v>50</v>
      </c>
      <c r="I58" t="s">
        <v>51</v>
      </c>
      <c r="J58" t="s">
        <v>225</v>
      </c>
      <c r="K58" t="s">
        <v>226</v>
      </c>
      <c r="L58">
        <v>4</v>
      </c>
      <c r="M58" t="s">
        <v>229</v>
      </c>
      <c r="N58">
        <v>59</v>
      </c>
      <c r="O58">
        <v>0</v>
      </c>
      <c r="P58">
        <v>0</v>
      </c>
      <c r="Q58">
        <v>0</v>
      </c>
      <c r="R58">
        <v>64</v>
      </c>
      <c r="S58" t="s">
        <v>44</v>
      </c>
      <c r="T58" t="s">
        <v>45</v>
      </c>
      <c r="U58" s="2">
        <v>41380</v>
      </c>
      <c r="V58" t="s">
        <v>46</v>
      </c>
      <c r="W58" t="s">
        <v>50</v>
      </c>
      <c r="X58">
        <v>275348.38500000001</v>
      </c>
      <c r="Y58">
        <v>8774.9740000000002</v>
      </c>
      <c r="Z58" t="s">
        <v>46</v>
      </c>
      <c r="AA58" t="s">
        <v>46</v>
      </c>
      <c r="AB58" t="s">
        <v>51</v>
      </c>
      <c r="AC58">
        <v>67.150000000000006</v>
      </c>
      <c r="AD58" t="s">
        <v>57</v>
      </c>
      <c r="AE58" t="s">
        <v>48</v>
      </c>
      <c r="AF58">
        <v>467</v>
      </c>
      <c r="AG58" t="s">
        <v>228</v>
      </c>
      <c r="AH58">
        <v>24414750.744406719</v>
      </c>
      <c r="AI58">
        <v>0.27755457162857061</v>
      </c>
      <c r="AJ58">
        <v>0</v>
      </c>
      <c r="AK58" t="s">
        <v>228</v>
      </c>
      <c r="AL58">
        <v>7193818.8904675934</v>
      </c>
      <c r="AM58">
        <v>3160134.1046658512</v>
      </c>
      <c r="AN58" t="b">
        <f t="shared" si="0"/>
        <v>0</v>
      </c>
      <c r="AO58">
        <f t="shared" si="1"/>
        <v>271746.38040000002</v>
      </c>
      <c r="AP58">
        <f t="shared" si="2"/>
        <v>26.472547232749058</v>
      </c>
      <c r="AQ58">
        <f t="shared" si="3"/>
        <v>11.628983245385854</v>
      </c>
    </row>
    <row r="59" spans="1:43" hidden="1" x14ac:dyDescent="0.3">
      <c r="A59">
        <v>57</v>
      </c>
      <c r="B59">
        <v>54</v>
      </c>
      <c r="C59">
        <v>924</v>
      </c>
      <c r="D59">
        <v>924</v>
      </c>
      <c r="E59">
        <v>1</v>
      </c>
      <c r="F59">
        <v>545</v>
      </c>
      <c r="G59" t="s">
        <v>38</v>
      </c>
      <c r="H59" t="s">
        <v>230</v>
      </c>
      <c r="I59" t="s">
        <v>231</v>
      </c>
      <c r="J59" t="s">
        <v>232</v>
      </c>
      <c r="K59" t="s">
        <v>233</v>
      </c>
      <c r="L59">
        <v>4</v>
      </c>
      <c r="M59" t="s">
        <v>234</v>
      </c>
      <c r="N59">
        <v>10</v>
      </c>
      <c r="O59">
        <v>0</v>
      </c>
      <c r="P59">
        <v>0</v>
      </c>
      <c r="Q59">
        <v>0</v>
      </c>
      <c r="R59">
        <v>10.199999999999999</v>
      </c>
      <c r="S59" t="s">
        <v>44</v>
      </c>
      <c r="T59" t="s">
        <v>45</v>
      </c>
      <c r="U59" s="2">
        <v>39175</v>
      </c>
      <c r="V59" t="s">
        <v>235</v>
      </c>
      <c r="W59" t="s">
        <v>230</v>
      </c>
      <c r="X59">
        <v>41444.648999999998</v>
      </c>
      <c r="Y59">
        <v>1343.0239999999999</v>
      </c>
      <c r="Z59" t="s">
        <v>46</v>
      </c>
      <c r="AA59" t="s">
        <v>46</v>
      </c>
      <c r="AB59" t="s">
        <v>231</v>
      </c>
      <c r="AC59">
        <v>10.241</v>
      </c>
      <c r="AD59" t="s">
        <v>57</v>
      </c>
      <c r="AE59" t="s">
        <v>48</v>
      </c>
      <c r="AF59">
        <v>355</v>
      </c>
      <c r="AG59" t="s">
        <v>236</v>
      </c>
      <c r="AH59">
        <v>10085256.48555951</v>
      </c>
      <c r="AI59">
        <v>0.31421098113059998</v>
      </c>
      <c r="AJ59">
        <v>0</v>
      </c>
      <c r="AK59" t="s">
        <v>236</v>
      </c>
      <c r="AL59">
        <v>399580.74908602389</v>
      </c>
      <c r="AM59">
        <v>211802.42979703911</v>
      </c>
      <c r="AN59" t="b">
        <f t="shared" si="0"/>
        <v>0</v>
      </c>
      <c r="AO59">
        <f t="shared" si="1"/>
        <v>41443.852295999997</v>
      </c>
      <c r="AP59">
        <f t="shared" si="2"/>
        <v>9.6414963124600721</v>
      </c>
      <c r="AQ59">
        <f t="shared" si="3"/>
        <v>5.1105874107528724</v>
      </c>
    </row>
    <row r="60" spans="1:43" x14ac:dyDescent="0.3">
      <c r="A60">
        <v>58</v>
      </c>
      <c r="B60">
        <v>55</v>
      </c>
      <c r="C60">
        <v>923</v>
      </c>
      <c r="D60">
        <v>923</v>
      </c>
      <c r="E60">
        <v>1</v>
      </c>
      <c r="F60">
        <v>177</v>
      </c>
      <c r="G60" t="s">
        <v>38</v>
      </c>
      <c r="H60" t="s">
        <v>104</v>
      </c>
      <c r="I60" t="s">
        <v>105</v>
      </c>
      <c r="J60" t="s">
        <v>237</v>
      </c>
      <c r="K60" t="s">
        <v>124</v>
      </c>
      <c r="L60">
        <v>4</v>
      </c>
      <c r="M60" t="s">
        <v>238</v>
      </c>
      <c r="N60">
        <v>8.5</v>
      </c>
      <c r="O60">
        <v>0</v>
      </c>
      <c r="P60">
        <v>0</v>
      </c>
      <c r="Q60">
        <v>0</v>
      </c>
      <c r="R60">
        <v>8.5</v>
      </c>
      <c r="S60" t="s">
        <v>44</v>
      </c>
      <c r="T60" t="s">
        <v>45</v>
      </c>
      <c r="U60" s="2">
        <v>40001</v>
      </c>
      <c r="V60" t="s">
        <v>46</v>
      </c>
      <c r="W60" t="s">
        <v>239</v>
      </c>
      <c r="X60">
        <v>31854.181</v>
      </c>
      <c r="Y60">
        <v>1533.4639999999999</v>
      </c>
      <c r="Z60" t="s">
        <v>46</v>
      </c>
      <c r="AA60" t="s">
        <v>46</v>
      </c>
      <c r="AB60" t="s">
        <v>105</v>
      </c>
      <c r="AC60">
        <v>7.8710000000000004</v>
      </c>
      <c r="AD60" t="s">
        <v>57</v>
      </c>
      <c r="AE60" t="s">
        <v>48</v>
      </c>
      <c r="AF60">
        <v>606</v>
      </c>
      <c r="AG60" t="s">
        <v>167</v>
      </c>
      <c r="AH60">
        <v>4242164.274396291</v>
      </c>
      <c r="AI60">
        <v>0.42660334706306458</v>
      </c>
      <c r="AJ60">
        <v>1</v>
      </c>
      <c r="AK60" t="s">
        <v>167</v>
      </c>
      <c r="AL60">
        <v>195.01284610007161</v>
      </c>
      <c r="AM60">
        <v>195.01284610007161</v>
      </c>
      <c r="AN60" t="b">
        <f t="shared" si="0"/>
        <v>0</v>
      </c>
      <c r="AO60">
        <f t="shared" si="1"/>
        <v>31852.803576000002</v>
      </c>
      <c r="AP60">
        <f t="shared" si="2"/>
        <v>6.122313398089929E-3</v>
      </c>
      <c r="AQ60">
        <f t="shared" si="3"/>
        <v>6.122313398089929E-3</v>
      </c>
    </row>
    <row r="61" spans="1:43" hidden="1" x14ac:dyDescent="0.3">
      <c r="A61">
        <v>59</v>
      </c>
      <c r="B61">
        <v>63</v>
      </c>
      <c r="C61">
        <v>914</v>
      </c>
      <c r="D61">
        <v>914</v>
      </c>
      <c r="E61">
        <v>1</v>
      </c>
      <c r="F61">
        <v>116</v>
      </c>
      <c r="G61" t="s">
        <v>38</v>
      </c>
      <c r="H61" t="s">
        <v>240</v>
      </c>
      <c r="I61" t="s">
        <v>241</v>
      </c>
      <c r="J61" t="s">
        <v>242</v>
      </c>
      <c r="K61" t="s">
        <v>124</v>
      </c>
      <c r="L61">
        <v>4</v>
      </c>
      <c r="M61" t="s">
        <v>243</v>
      </c>
      <c r="N61">
        <v>10</v>
      </c>
      <c r="O61">
        <v>0</v>
      </c>
      <c r="P61">
        <v>0</v>
      </c>
      <c r="Q61">
        <v>0</v>
      </c>
      <c r="R61">
        <v>8.5</v>
      </c>
      <c r="S61" t="s">
        <v>44</v>
      </c>
      <c r="T61" t="s">
        <v>45</v>
      </c>
      <c r="U61" s="2">
        <v>40281</v>
      </c>
      <c r="V61" t="s">
        <v>46</v>
      </c>
      <c r="W61" t="s">
        <v>240</v>
      </c>
      <c r="X61">
        <v>42698.658000000003</v>
      </c>
      <c r="Y61">
        <v>1528.1189999999999</v>
      </c>
      <c r="Z61" t="s">
        <v>46</v>
      </c>
      <c r="AA61" t="s">
        <v>244</v>
      </c>
      <c r="AB61" t="s">
        <v>245</v>
      </c>
      <c r="AC61">
        <v>10.551</v>
      </c>
      <c r="AD61" t="s">
        <v>57</v>
      </c>
      <c r="AE61" t="s">
        <v>48</v>
      </c>
      <c r="AF61">
        <v>393</v>
      </c>
      <c r="AG61" t="s">
        <v>172</v>
      </c>
      <c r="AH61">
        <v>4130796.9849179499</v>
      </c>
      <c r="AI61">
        <v>0.38799986243247991</v>
      </c>
      <c r="AJ61">
        <v>0</v>
      </c>
      <c r="AK61" t="s">
        <v>172</v>
      </c>
      <c r="AL61">
        <v>1033761.642002015</v>
      </c>
      <c r="AM61">
        <v>492954.98237127048</v>
      </c>
      <c r="AN61" t="b">
        <f t="shared" si="0"/>
        <v>0</v>
      </c>
      <c r="AO61">
        <f t="shared" si="1"/>
        <v>42698.377656000004</v>
      </c>
      <c r="AP61">
        <f t="shared" si="2"/>
        <v>24.210794384988773</v>
      </c>
      <c r="AQ61">
        <f t="shared" si="3"/>
        <v>11.545051813040024</v>
      </c>
    </row>
    <row r="62" spans="1:43" hidden="1" x14ac:dyDescent="0.3">
      <c r="A62">
        <v>60</v>
      </c>
      <c r="B62">
        <v>74</v>
      </c>
      <c r="C62">
        <v>901</v>
      </c>
      <c r="D62">
        <v>901</v>
      </c>
      <c r="E62">
        <v>1</v>
      </c>
      <c r="F62">
        <v>121</v>
      </c>
      <c r="G62" t="s">
        <v>38</v>
      </c>
      <c r="H62" t="s">
        <v>141</v>
      </c>
      <c r="I62" t="s">
        <v>142</v>
      </c>
      <c r="J62" t="s">
        <v>246</v>
      </c>
      <c r="K62" t="s">
        <v>124</v>
      </c>
      <c r="L62">
        <v>4</v>
      </c>
      <c r="M62" t="s">
        <v>247</v>
      </c>
      <c r="N62">
        <v>7.21</v>
      </c>
      <c r="O62">
        <v>0</v>
      </c>
      <c r="P62">
        <v>0</v>
      </c>
      <c r="Q62">
        <v>0</v>
      </c>
      <c r="R62">
        <v>7.21</v>
      </c>
      <c r="S62" t="s">
        <v>44</v>
      </c>
      <c r="T62" t="s">
        <v>45</v>
      </c>
      <c r="U62" s="2">
        <v>37655</v>
      </c>
      <c r="V62" t="s">
        <v>46</v>
      </c>
      <c r="W62" t="s">
        <v>141</v>
      </c>
      <c r="X62">
        <v>29973.866000000002</v>
      </c>
      <c r="Y62">
        <v>783.87699999999995</v>
      </c>
      <c r="Z62" t="s">
        <v>46</v>
      </c>
      <c r="AA62" t="s">
        <v>46</v>
      </c>
      <c r="AB62" t="s">
        <v>142</v>
      </c>
      <c r="AC62">
        <v>7.407</v>
      </c>
      <c r="AD62" t="s">
        <v>57</v>
      </c>
      <c r="AE62" t="s">
        <v>48</v>
      </c>
      <c r="AF62">
        <v>58</v>
      </c>
      <c r="AG62" t="s">
        <v>248</v>
      </c>
      <c r="AH62">
        <v>2986896.0879583359</v>
      </c>
      <c r="AI62">
        <v>0.37046533823013311</v>
      </c>
      <c r="AJ62">
        <v>0</v>
      </c>
      <c r="AK62" t="s">
        <v>248</v>
      </c>
      <c r="AL62">
        <v>976818.00824704522</v>
      </c>
      <c r="AM62">
        <v>246610.446954852</v>
      </c>
      <c r="AN62" t="b">
        <f t="shared" si="0"/>
        <v>0</v>
      </c>
      <c r="AO62">
        <f t="shared" si="1"/>
        <v>29975.062392000003</v>
      </c>
      <c r="AP62">
        <f t="shared" si="2"/>
        <v>32.587688908622475</v>
      </c>
      <c r="AQ62">
        <f t="shared" si="3"/>
        <v>8.2271871107320695</v>
      </c>
    </row>
    <row r="63" spans="1:43" hidden="1" x14ac:dyDescent="0.3">
      <c r="A63">
        <v>61</v>
      </c>
      <c r="B63">
        <v>75</v>
      </c>
      <c r="C63">
        <v>900</v>
      </c>
      <c r="D63">
        <v>900</v>
      </c>
      <c r="E63">
        <v>1</v>
      </c>
      <c r="F63">
        <v>119</v>
      </c>
      <c r="G63" t="s">
        <v>38</v>
      </c>
      <c r="H63" t="s">
        <v>141</v>
      </c>
      <c r="I63" t="s">
        <v>142</v>
      </c>
      <c r="J63" t="s">
        <v>246</v>
      </c>
      <c r="K63" t="s">
        <v>124</v>
      </c>
      <c r="L63">
        <v>4</v>
      </c>
      <c r="M63" t="s">
        <v>249</v>
      </c>
      <c r="N63">
        <v>3.62</v>
      </c>
      <c r="O63">
        <v>0</v>
      </c>
      <c r="P63">
        <v>0</v>
      </c>
      <c r="Q63">
        <v>0</v>
      </c>
      <c r="R63">
        <v>3.62</v>
      </c>
      <c r="S63" t="s">
        <v>44</v>
      </c>
      <c r="T63" t="s">
        <v>45</v>
      </c>
      <c r="U63" s="2">
        <v>37655</v>
      </c>
      <c r="V63" t="s">
        <v>46</v>
      </c>
      <c r="W63" t="s">
        <v>141</v>
      </c>
      <c r="X63">
        <v>16541.300999999999</v>
      </c>
      <c r="Y63">
        <v>544.42600000000004</v>
      </c>
      <c r="Z63" t="s">
        <v>46</v>
      </c>
      <c r="AA63" t="s">
        <v>46</v>
      </c>
      <c r="AB63" t="s">
        <v>142</v>
      </c>
      <c r="AC63">
        <v>4.0869999999999997</v>
      </c>
      <c r="AD63" t="s">
        <v>57</v>
      </c>
      <c r="AE63" t="s">
        <v>48</v>
      </c>
      <c r="AF63">
        <v>24</v>
      </c>
      <c r="AG63" t="s">
        <v>250</v>
      </c>
      <c r="AH63">
        <v>66783778.037752733</v>
      </c>
      <c r="AI63">
        <v>0.3789113461971283</v>
      </c>
      <c r="AJ63">
        <v>0</v>
      </c>
      <c r="AK63" t="s">
        <v>250</v>
      </c>
      <c r="AL63">
        <v>21256.37508732999</v>
      </c>
      <c r="AM63">
        <v>21256.37508732999</v>
      </c>
      <c r="AN63" t="b">
        <f t="shared" si="0"/>
        <v>0</v>
      </c>
      <c r="AO63">
        <f t="shared" si="1"/>
        <v>16539.500472</v>
      </c>
      <c r="AP63">
        <f t="shared" si="2"/>
        <v>1.2851884567684053</v>
      </c>
      <c r="AQ63">
        <f t="shared" si="3"/>
        <v>1.2851884567684053</v>
      </c>
    </row>
    <row r="64" spans="1:43" hidden="1" x14ac:dyDescent="0.3">
      <c r="A64">
        <v>62</v>
      </c>
      <c r="B64">
        <v>78</v>
      </c>
      <c r="C64">
        <v>897</v>
      </c>
      <c r="D64">
        <v>897</v>
      </c>
      <c r="E64">
        <v>1</v>
      </c>
      <c r="F64">
        <v>118</v>
      </c>
      <c r="G64" t="s">
        <v>38</v>
      </c>
      <c r="H64" t="s">
        <v>141</v>
      </c>
      <c r="I64" t="s">
        <v>142</v>
      </c>
      <c r="J64" t="s">
        <v>246</v>
      </c>
      <c r="K64" t="s">
        <v>124</v>
      </c>
      <c r="L64">
        <v>4</v>
      </c>
      <c r="M64" t="s">
        <v>251</v>
      </c>
      <c r="N64">
        <v>10.97</v>
      </c>
      <c r="O64">
        <v>0</v>
      </c>
      <c r="P64">
        <v>0</v>
      </c>
      <c r="Q64">
        <v>0</v>
      </c>
      <c r="R64">
        <v>11</v>
      </c>
      <c r="S64" t="s">
        <v>44</v>
      </c>
      <c r="T64" t="s">
        <v>45</v>
      </c>
      <c r="U64" s="2">
        <v>37655</v>
      </c>
      <c r="V64" t="s">
        <v>46</v>
      </c>
      <c r="W64" t="s">
        <v>141</v>
      </c>
      <c r="X64">
        <v>46894.521000000001</v>
      </c>
      <c r="Y64">
        <v>1641.828</v>
      </c>
      <c r="Z64" t="s">
        <v>46</v>
      </c>
      <c r="AA64" t="s">
        <v>46</v>
      </c>
      <c r="AB64" t="s">
        <v>142</v>
      </c>
      <c r="AC64">
        <v>11.587999999999999</v>
      </c>
      <c r="AD64" t="s">
        <v>57</v>
      </c>
      <c r="AE64" t="s">
        <v>48</v>
      </c>
      <c r="AF64">
        <v>24</v>
      </c>
      <c r="AG64" t="s">
        <v>250</v>
      </c>
      <c r="AH64">
        <v>66783778.037752733</v>
      </c>
      <c r="AI64">
        <v>0.39350900053977972</v>
      </c>
      <c r="AJ64">
        <v>0</v>
      </c>
      <c r="AK64" t="s">
        <v>250</v>
      </c>
      <c r="AL64">
        <v>169075.8945743579</v>
      </c>
      <c r="AM64">
        <v>132711.63251998689</v>
      </c>
      <c r="AN64" t="b">
        <f t="shared" si="0"/>
        <v>0</v>
      </c>
      <c r="AO64">
        <f t="shared" si="1"/>
        <v>46894.967327999999</v>
      </c>
      <c r="AP64">
        <f t="shared" si="2"/>
        <v>3.6054166194803217</v>
      </c>
      <c r="AQ64">
        <f t="shared" si="3"/>
        <v>2.8299760098296853</v>
      </c>
    </row>
    <row r="65" spans="1:43" hidden="1" x14ac:dyDescent="0.3">
      <c r="A65">
        <v>63</v>
      </c>
      <c r="B65">
        <v>79</v>
      </c>
      <c r="C65">
        <v>896</v>
      </c>
      <c r="D65">
        <v>896</v>
      </c>
      <c r="E65">
        <v>1</v>
      </c>
      <c r="F65">
        <v>120</v>
      </c>
      <c r="G65" t="s">
        <v>38</v>
      </c>
      <c r="H65" t="s">
        <v>141</v>
      </c>
      <c r="I65" t="s">
        <v>142</v>
      </c>
      <c r="J65" t="s">
        <v>246</v>
      </c>
      <c r="K65" t="s">
        <v>124</v>
      </c>
      <c r="L65">
        <v>4</v>
      </c>
      <c r="M65" t="s">
        <v>252</v>
      </c>
      <c r="N65">
        <v>4.7699999999999996</v>
      </c>
      <c r="O65">
        <v>0</v>
      </c>
      <c r="P65">
        <v>0</v>
      </c>
      <c r="Q65">
        <v>0</v>
      </c>
      <c r="R65">
        <v>4.7699999999999996</v>
      </c>
      <c r="S65" t="s">
        <v>44</v>
      </c>
      <c r="T65" t="s">
        <v>45</v>
      </c>
      <c r="U65" s="2">
        <v>37655</v>
      </c>
      <c r="V65" t="s">
        <v>46</v>
      </c>
      <c r="W65" t="s">
        <v>141</v>
      </c>
      <c r="X65">
        <v>20394.431</v>
      </c>
      <c r="Y65">
        <v>561.13400000000001</v>
      </c>
      <c r="Z65" t="s">
        <v>46</v>
      </c>
      <c r="AA65" t="s">
        <v>46</v>
      </c>
      <c r="AB65" t="s">
        <v>142</v>
      </c>
      <c r="AC65">
        <v>5.04</v>
      </c>
      <c r="AD65" t="s">
        <v>57</v>
      </c>
      <c r="AE65" t="s">
        <v>48</v>
      </c>
      <c r="AF65">
        <v>58</v>
      </c>
      <c r="AG65" t="s">
        <v>248</v>
      </c>
      <c r="AH65">
        <v>2986896.0879583359</v>
      </c>
      <c r="AI65">
        <v>0.37046533823013311</v>
      </c>
      <c r="AJ65">
        <v>0</v>
      </c>
      <c r="AK65" t="s">
        <v>248</v>
      </c>
      <c r="AL65">
        <v>1039807.0611779171</v>
      </c>
      <c r="AM65">
        <v>52604.659657753538</v>
      </c>
      <c r="AN65" t="b">
        <f t="shared" si="0"/>
        <v>0</v>
      </c>
      <c r="AO65">
        <f t="shared" si="1"/>
        <v>20396.15424</v>
      </c>
      <c r="AP65">
        <f t="shared" si="2"/>
        <v>50.980545103875279</v>
      </c>
      <c r="AQ65">
        <f t="shared" si="3"/>
        <v>2.5791460016804391</v>
      </c>
    </row>
    <row r="66" spans="1:43" hidden="1" x14ac:dyDescent="0.3">
      <c r="A66">
        <v>64</v>
      </c>
      <c r="B66">
        <v>58</v>
      </c>
      <c r="C66">
        <v>919</v>
      </c>
      <c r="D66">
        <v>919</v>
      </c>
      <c r="E66">
        <v>1</v>
      </c>
      <c r="F66">
        <v>122</v>
      </c>
      <c r="G66" t="s">
        <v>38</v>
      </c>
      <c r="H66" t="s">
        <v>141</v>
      </c>
      <c r="I66" t="s">
        <v>142</v>
      </c>
      <c r="J66" t="s">
        <v>253</v>
      </c>
      <c r="K66" t="s">
        <v>124</v>
      </c>
      <c r="L66">
        <v>4</v>
      </c>
      <c r="M66" t="s">
        <v>254</v>
      </c>
      <c r="N66">
        <v>6.81</v>
      </c>
      <c r="O66">
        <v>0</v>
      </c>
      <c r="P66">
        <v>0</v>
      </c>
      <c r="Q66">
        <v>0</v>
      </c>
      <c r="R66">
        <v>6.81</v>
      </c>
      <c r="S66" t="s">
        <v>44</v>
      </c>
      <c r="T66" t="s">
        <v>45</v>
      </c>
      <c r="U66" s="2">
        <v>37655</v>
      </c>
      <c r="V66" t="s">
        <v>46</v>
      </c>
      <c r="W66" t="s">
        <v>141</v>
      </c>
      <c r="X66">
        <v>30009.992999999999</v>
      </c>
      <c r="Y66">
        <v>975.755</v>
      </c>
      <c r="Z66" t="s">
        <v>46</v>
      </c>
      <c r="AA66" t="s">
        <v>46</v>
      </c>
      <c r="AB66" t="s">
        <v>142</v>
      </c>
      <c r="AC66">
        <v>7.4160000000000004</v>
      </c>
      <c r="AD66" t="s">
        <v>57</v>
      </c>
      <c r="AE66" t="s">
        <v>48</v>
      </c>
      <c r="AF66">
        <v>24</v>
      </c>
      <c r="AG66" t="s">
        <v>250</v>
      </c>
      <c r="AH66">
        <v>66783778.037752733</v>
      </c>
      <c r="AI66">
        <v>0.52297592163085938</v>
      </c>
      <c r="AJ66">
        <v>0</v>
      </c>
      <c r="AK66" t="s">
        <v>250</v>
      </c>
      <c r="AL66">
        <v>195.0114496324438</v>
      </c>
      <c r="AM66">
        <v>195.0114496324438</v>
      </c>
      <c r="AN66" t="b">
        <f t="shared" si="0"/>
        <v>0</v>
      </c>
      <c r="AO66">
        <f t="shared" si="1"/>
        <v>30011.484096000004</v>
      </c>
      <c r="AP66">
        <f t="shared" si="2"/>
        <v>6.4978942397065712E-3</v>
      </c>
      <c r="AQ66">
        <f t="shared" si="3"/>
        <v>6.4978942397065712E-3</v>
      </c>
    </row>
    <row r="67" spans="1:43" hidden="1" x14ac:dyDescent="0.3">
      <c r="A67">
        <v>65</v>
      </c>
      <c r="B67">
        <v>76</v>
      </c>
      <c r="C67">
        <v>898</v>
      </c>
      <c r="D67">
        <v>898</v>
      </c>
      <c r="E67">
        <v>1</v>
      </c>
      <c r="F67">
        <v>199</v>
      </c>
      <c r="G67" t="s">
        <v>38</v>
      </c>
      <c r="H67" t="s">
        <v>202</v>
      </c>
      <c r="I67" t="s">
        <v>203</v>
      </c>
      <c r="J67" t="s">
        <v>255</v>
      </c>
      <c r="K67" t="s">
        <v>196</v>
      </c>
      <c r="L67">
        <v>4</v>
      </c>
      <c r="M67" t="s">
        <v>256</v>
      </c>
      <c r="N67">
        <v>9.6</v>
      </c>
      <c r="O67">
        <v>0</v>
      </c>
      <c r="P67">
        <v>0</v>
      </c>
      <c r="Q67">
        <v>0</v>
      </c>
      <c r="R67">
        <v>10</v>
      </c>
      <c r="S67" t="s">
        <v>44</v>
      </c>
      <c r="T67" t="s">
        <v>45</v>
      </c>
      <c r="U67" s="2">
        <v>38901</v>
      </c>
      <c r="V67" t="s">
        <v>257</v>
      </c>
      <c r="W67" t="s">
        <v>258</v>
      </c>
      <c r="X67">
        <v>39766.557999999997</v>
      </c>
      <c r="Y67">
        <v>1444.855</v>
      </c>
      <c r="Z67" t="s">
        <v>46</v>
      </c>
      <c r="AA67" t="s">
        <v>46</v>
      </c>
      <c r="AB67" t="s">
        <v>203</v>
      </c>
      <c r="AC67">
        <v>9.8260000000000005</v>
      </c>
      <c r="AD67" t="s">
        <v>57</v>
      </c>
      <c r="AE67" t="s">
        <v>48</v>
      </c>
      <c r="AF67">
        <v>204</v>
      </c>
      <c r="AG67" t="s">
        <v>259</v>
      </c>
      <c r="AH67">
        <v>1684132.9082143961</v>
      </c>
      <c r="AI67">
        <v>0.44127783179283142</v>
      </c>
      <c r="AJ67">
        <v>0</v>
      </c>
      <c r="AK67" t="s">
        <v>259</v>
      </c>
      <c r="AL67">
        <v>4795164.1959869722</v>
      </c>
      <c r="AM67">
        <v>577209.13498932135</v>
      </c>
      <c r="AN67" t="b">
        <f t="shared" si="0"/>
        <v>1</v>
      </c>
      <c r="AO67">
        <f t="shared" si="1"/>
        <v>39764.407056000004</v>
      </c>
      <c r="AP67">
        <f t="shared" si="2"/>
        <v>120.58935492823942</v>
      </c>
      <c r="AQ67">
        <f t="shared" si="3"/>
        <v>14.515723425133457</v>
      </c>
    </row>
    <row r="68" spans="1:43" hidden="1" x14ac:dyDescent="0.3">
      <c r="A68">
        <v>66</v>
      </c>
      <c r="B68">
        <v>85</v>
      </c>
      <c r="C68">
        <v>887</v>
      </c>
      <c r="D68">
        <v>887</v>
      </c>
      <c r="E68">
        <v>1</v>
      </c>
      <c r="F68">
        <v>176</v>
      </c>
      <c r="G68" t="s">
        <v>38</v>
      </c>
      <c r="H68" t="s">
        <v>260</v>
      </c>
      <c r="I68" t="s">
        <v>261</v>
      </c>
      <c r="J68" t="s">
        <v>262</v>
      </c>
      <c r="K68" t="s">
        <v>196</v>
      </c>
      <c r="L68">
        <v>4</v>
      </c>
      <c r="M68" t="s">
        <v>263</v>
      </c>
      <c r="N68">
        <v>8</v>
      </c>
      <c r="O68">
        <v>0</v>
      </c>
      <c r="P68">
        <v>0</v>
      </c>
      <c r="Q68">
        <v>0</v>
      </c>
      <c r="R68">
        <v>9.4</v>
      </c>
      <c r="S68" t="s">
        <v>44</v>
      </c>
      <c r="T68" t="s">
        <v>45</v>
      </c>
      <c r="U68" s="2">
        <v>38016</v>
      </c>
      <c r="V68" t="s">
        <v>264</v>
      </c>
      <c r="W68" t="s">
        <v>260</v>
      </c>
      <c r="X68">
        <v>37927.283000000003</v>
      </c>
      <c r="Y68">
        <v>1586.6289999999999</v>
      </c>
      <c r="Z68" t="s">
        <v>46</v>
      </c>
      <c r="AA68" t="s">
        <v>46</v>
      </c>
      <c r="AB68" t="s">
        <v>261</v>
      </c>
      <c r="AC68">
        <v>9.3719999999999999</v>
      </c>
      <c r="AD68" t="s">
        <v>57</v>
      </c>
      <c r="AE68" t="s">
        <v>48</v>
      </c>
      <c r="AF68">
        <v>381</v>
      </c>
      <c r="AG68" t="s">
        <v>265</v>
      </c>
      <c r="AH68">
        <v>1800432.47252654</v>
      </c>
      <c r="AI68">
        <v>0.32946312427520752</v>
      </c>
      <c r="AJ68">
        <v>0</v>
      </c>
      <c r="AK68" t="s">
        <v>265</v>
      </c>
      <c r="AL68">
        <v>320600.6567404393</v>
      </c>
      <c r="AM68">
        <v>266638.40419557912</v>
      </c>
      <c r="AN68" t="b">
        <f t="shared" ref="AN68:AN131" si="4">AL68&gt;AH68</f>
        <v>0</v>
      </c>
      <c r="AO68">
        <f t="shared" ref="AO68:AO131" si="5">AC68*4046.856</f>
        <v>37927.134431999999</v>
      </c>
      <c r="AP68">
        <f t="shared" ref="AP68:AP131" si="6">AL68/AO68</f>
        <v>8.4530682726702686</v>
      </c>
      <c r="AQ68">
        <f t="shared" ref="AQ68:AQ131" si="7">AM68/AO68</f>
        <v>7.0302807788876907</v>
      </c>
    </row>
    <row r="69" spans="1:43" hidden="1" x14ac:dyDescent="0.3">
      <c r="A69">
        <v>67</v>
      </c>
      <c r="B69">
        <v>72</v>
      </c>
      <c r="C69">
        <v>903</v>
      </c>
      <c r="D69">
        <v>903</v>
      </c>
      <c r="E69">
        <v>1</v>
      </c>
      <c r="F69">
        <v>966</v>
      </c>
      <c r="G69" t="s">
        <v>38</v>
      </c>
      <c r="H69" t="s">
        <v>266</v>
      </c>
      <c r="I69" t="s">
        <v>267</v>
      </c>
      <c r="J69" t="s">
        <v>268</v>
      </c>
      <c r="K69" t="s">
        <v>196</v>
      </c>
      <c r="L69">
        <v>4</v>
      </c>
      <c r="M69" t="s">
        <v>46</v>
      </c>
      <c r="N69">
        <v>36</v>
      </c>
      <c r="O69">
        <v>0</v>
      </c>
      <c r="P69">
        <v>0</v>
      </c>
      <c r="Q69">
        <v>0</v>
      </c>
      <c r="R69">
        <v>38</v>
      </c>
      <c r="S69" t="s">
        <v>44</v>
      </c>
      <c r="T69" t="s">
        <v>45</v>
      </c>
      <c r="U69" s="2">
        <v>41339</v>
      </c>
      <c r="V69" t="s">
        <v>46</v>
      </c>
      <c r="W69" t="s">
        <v>266</v>
      </c>
      <c r="X69">
        <v>153985.549</v>
      </c>
      <c r="Y69">
        <v>3509.6370000000002</v>
      </c>
      <c r="Z69" t="s">
        <v>46</v>
      </c>
      <c r="AA69" t="s">
        <v>269</v>
      </c>
      <c r="AB69" t="s">
        <v>270</v>
      </c>
      <c r="AC69">
        <v>37.712000000000003</v>
      </c>
      <c r="AD69" t="s">
        <v>57</v>
      </c>
      <c r="AE69" t="s">
        <v>48</v>
      </c>
      <c r="AF69">
        <v>110</v>
      </c>
      <c r="AG69" t="s">
        <v>271</v>
      </c>
      <c r="AH69">
        <v>1064624.3954973021</v>
      </c>
      <c r="AI69">
        <v>0.26970279216766357</v>
      </c>
      <c r="AJ69">
        <v>0</v>
      </c>
      <c r="AK69" t="s">
        <v>271</v>
      </c>
      <c r="AL69">
        <v>2972966.7050921032</v>
      </c>
      <c r="AM69">
        <v>601316.19174302218</v>
      </c>
      <c r="AN69" t="b">
        <f t="shared" si="4"/>
        <v>1</v>
      </c>
      <c r="AO69">
        <f t="shared" si="5"/>
        <v>152615.03347200001</v>
      </c>
      <c r="AP69">
        <f t="shared" si="6"/>
        <v>19.480169400464391</v>
      </c>
      <c r="AQ69">
        <f t="shared" si="7"/>
        <v>3.9400849186547831</v>
      </c>
    </row>
    <row r="70" spans="1:43" hidden="1" x14ac:dyDescent="0.3">
      <c r="A70">
        <v>68</v>
      </c>
      <c r="B70">
        <v>56</v>
      </c>
      <c r="C70">
        <v>921</v>
      </c>
      <c r="D70">
        <v>921</v>
      </c>
      <c r="E70">
        <v>1</v>
      </c>
      <c r="F70">
        <v>134</v>
      </c>
      <c r="G70" t="s">
        <v>38</v>
      </c>
      <c r="H70" t="s">
        <v>70</v>
      </c>
      <c r="I70" t="s">
        <v>272</v>
      </c>
      <c r="J70" t="s">
        <v>273</v>
      </c>
      <c r="K70" t="s">
        <v>209</v>
      </c>
      <c r="L70">
        <v>4</v>
      </c>
      <c r="M70" t="s">
        <v>274</v>
      </c>
      <c r="N70">
        <v>0</v>
      </c>
      <c r="O70">
        <v>0</v>
      </c>
      <c r="P70">
        <v>0</v>
      </c>
      <c r="Q70">
        <v>0</v>
      </c>
      <c r="R70">
        <v>1.5</v>
      </c>
      <c r="S70" t="s">
        <v>44</v>
      </c>
      <c r="T70" t="s">
        <v>45</v>
      </c>
      <c r="U70" s="2">
        <v>37711</v>
      </c>
      <c r="V70" t="s">
        <v>275</v>
      </c>
      <c r="W70" t="s">
        <v>90</v>
      </c>
      <c r="X70">
        <v>5182.2479999999996</v>
      </c>
      <c r="Y70">
        <v>272.02999999999997</v>
      </c>
      <c r="Z70" t="s">
        <v>46</v>
      </c>
      <c r="AA70" t="s">
        <v>46</v>
      </c>
      <c r="AB70" t="s">
        <v>272</v>
      </c>
      <c r="AC70">
        <v>1.2809999999999999</v>
      </c>
      <c r="AD70" t="s">
        <v>57</v>
      </c>
      <c r="AE70" t="s">
        <v>48</v>
      </c>
      <c r="AF70">
        <v>604</v>
      </c>
      <c r="AG70" t="s">
        <v>276</v>
      </c>
      <c r="AH70">
        <v>5078724.5034069531</v>
      </c>
      <c r="AI70">
        <v>0.23288387060165411</v>
      </c>
      <c r="AJ70">
        <v>0</v>
      </c>
      <c r="AK70" t="s">
        <v>276</v>
      </c>
      <c r="AL70">
        <v>8385.5370206489479</v>
      </c>
      <c r="AM70">
        <v>8385.5370206489461</v>
      </c>
      <c r="AN70" t="b">
        <f t="shared" si="4"/>
        <v>0</v>
      </c>
      <c r="AO70">
        <f t="shared" si="5"/>
        <v>5184.0225360000004</v>
      </c>
      <c r="AP70">
        <f t="shared" si="6"/>
        <v>1.6175734118469403</v>
      </c>
      <c r="AQ70">
        <f t="shared" si="7"/>
        <v>1.6175734118469398</v>
      </c>
    </row>
    <row r="71" spans="1:43" hidden="1" x14ac:dyDescent="0.3">
      <c r="A71">
        <v>69</v>
      </c>
      <c r="B71">
        <v>57</v>
      </c>
      <c r="C71">
        <v>920</v>
      </c>
      <c r="D71">
        <v>920</v>
      </c>
      <c r="E71">
        <v>1</v>
      </c>
      <c r="F71">
        <v>149</v>
      </c>
      <c r="G71" t="s">
        <v>38</v>
      </c>
      <c r="H71" t="s">
        <v>277</v>
      </c>
      <c r="I71" t="s">
        <v>272</v>
      </c>
      <c r="J71" t="s">
        <v>278</v>
      </c>
      <c r="K71" t="s">
        <v>209</v>
      </c>
      <c r="L71">
        <v>4</v>
      </c>
      <c r="M71" t="s">
        <v>279</v>
      </c>
      <c r="N71">
        <v>10.3</v>
      </c>
      <c r="O71">
        <v>0</v>
      </c>
      <c r="P71">
        <v>0</v>
      </c>
      <c r="Q71">
        <v>0</v>
      </c>
      <c r="R71">
        <v>11.5</v>
      </c>
      <c r="S71" t="s">
        <v>44</v>
      </c>
      <c r="T71" t="s">
        <v>45</v>
      </c>
      <c r="U71" s="2">
        <v>39590</v>
      </c>
      <c r="V71" t="s">
        <v>46</v>
      </c>
      <c r="W71" t="s">
        <v>280</v>
      </c>
      <c r="X71">
        <v>49181.737999999998</v>
      </c>
      <c r="Y71">
        <v>1934.692</v>
      </c>
      <c r="Z71" t="s">
        <v>46</v>
      </c>
      <c r="AA71" t="s">
        <v>46</v>
      </c>
      <c r="AB71" t="s">
        <v>272</v>
      </c>
      <c r="AC71">
        <v>12.153</v>
      </c>
      <c r="AD71" t="s">
        <v>57</v>
      </c>
      <c r="AE71" t="s">
        <v>48</v>
      </c>
      <c r="AF71">
        <v>676</v>
      </c>
      <c r="AG71" t="s">
        <v>281</v>
      </c>
      <c r="AH71">
        <v>6132880.3871666295</v>
      </c>
      <c r="AI71">
        <v>0.22088003158569339</v>
      </c>
      <c r="AJ71">
        <v>0</v>
      </c>
      <c r="AK71" t="s">
        <v>281</v>
      </c>
      <c r="AL71">
        <v>213343.76036381151</v>
      </c>
      <c r="AM71">
        <v>110012.92420344229</v>
      </c>
      <c r="AN71" t="b">
        <f t="shared" si="4"/>
        <v>0</v>
      </c>
      <c r="AO71">
        <f t="shared" si="5"/>
        <v>49181.440968000003</v>
      </c>
      <c r="AP71">
        <f t="shared" si="6"/>
        <v>4.3378916144938504</v>
      </c>
      <c r="AQ71">
        <f t="shared" si="7"/>
        <v>2.2368788314889434</v>
      </c>
    </row>
    <row r="72" spans="1:43" hidden="1" x14ac:dyDescent="0.3">
      <c r="A72">
        <v>70</v>
      </c>
      <c r="B72">
        <v>60</v>
      </c>
      <c r="C72">
        <v>917</v>
      </c>
      <c r="D72">
        <v>917</v>
      </c>
      <c r="E72">
        <v>1</v>
      </c>
      <c r="F72">
        <v>146</v>
      </c>
      <c r="G72" t="s">
        <v>38</v>
      </c>
      <c r="H72" t="s">
        <v>282</v>
      </c>
      <c r="I72" t="s">
        <v>283</v>
      </c>
      <c r="J72" t="s">
        <v>278</v>
      </c>
      <c r="K72" t="s">
        <v>209</v>
      </c>
      <c r="L72">
        <v>4</v>
      </c>
      <c r="M72" t="s">
        <v>46</v>
      </c>
      <c r="N72">
        <v>8</v>
      </c>
      <c r="O72">
        <v>0</v>
      </c>
      <c r="P72">
        <v>0</v>
      </c>
      <c r="Q72">
        <v>0</v>
      </c>
      <c r="R72">
        <v>8</v>
      </c>
      <c r="S72" t="s">
        <v>44</v>
      </c>
      <c r="T72" t="s">
        <v>45</v>
      </c>
      <c r="U72" s="2">
        <v>39150</v>
      </c>
      <c r="V72" t="s">
        <v>46</v>
      </c>
      <c r="W72" t="s">
        <v>282</v>
      </c>
      <c r="X72">
        <v>32025.419000000002</v>
      </c>
      <c r="Y72">
        <v>755.56500000000005</v>
      </c>
      <c r="Z72" t="s">
        <v>46</v>
      </c>
      <c r="AA72" t="s">
        <v>284</v>
      </c>
      <c r="AB72" t="s">
        <v>285</v>
      </c>
      <c r="AC72">
        <v>7.9139999999999997</v>
      </c>
      <c r="AD72" t="s">
        <v>57</v>
      </c>
      <c r="AE72" t="s">
        <v>48</v>
      </c>
      <c r="AF72">
        <v>676</v>
      </c>
      <c r="AG72" t="s">
        <v>281</v>
      </c>
      <c r="AH72">
        <v>6132880.3871666295</v>
      </c>
      <c r="AI72">
        <v>0.22644452750682831</v>
      </c>
      <c r="AJ72">
        <v>0</v>
      </c>
      <c r="AK72" t="s">
        <v>281</v>
      </c>
      <c r="AL72">
        <v>45047.91019158376</v>
      </c>
      <c r="AM72">
        <v>31386.23470871375</v>
      </c>
      <c r="AN72" t="b">
        <f t="shared" si="4"/>
        <v>0</v>
      </c>
      <c r="AO72">
        <f t="shared" si="5"/>
        <v>32026.818384000002</v>
      </c>
      <c r="AP72">
        <f t="shared" si="6"/>
        <v>1.4065683843915278</v>
      </c>
      <c r="AQ72">
        <f t="shared" si="7"/>
        <v>0.97999852287524525</v>
      </c>
    </row>
    <row r="73" spans="1:43" hidden="1" x14ac:dyDescent="0.3">
      <c r="A73">
        <v>71</v>
      </c>
      <c r="B73">
        <v>64</v>
      </c>
      <c r="C73">
        <v>913</v>
      </c>
      <c r="D73">
        <v>913</v>
      </c>
      <c r="E73">
        <v>1</v>
      </c>
      <c r="F73">
        <v>494</v>
      </c>
      <c r="G73" t="s">
        <v>38</v>
      </c>
      <c r="H73" t="s">
        <v>70</v>
      </c>
      <c r="I73" t="s">
        <v>38</v>
      </c>
      <c r="J73" t="s">
        <v>38</v>
      </c>
      <c r="K73" t="s">
        <v>209</v>
      </c>
      <c r="L73">
        <v>4</v>
      </c>
      <c r="M73" t="s">
        <v>38</v>
      </c>
      <c r="N73">
        <v>0</v>
      </c>
      <c r="O73">
        <v>0</v>
      </c>
      <c r="P73">
        <v>0</v>
      </c>
      <c r="Q73">
        <v>0</v>
      </c>
      <c r="R73">
        <v>2.2999999999999998</v>
      </c>
      <c r="S73" t="s">
        <v>146</v>
      </c>
      <c r="T73" t="s">
        <v>45</v>
      </c>
      <c r="U73" s="2">
        <v>38520</v>
      </c>
      <c r="V73" t="s">
        <v>46</v>
      </c>
      <c r="W73" t="s">
        <v>90</v>
      </c>
      <c r="X73">
        <v>0</v>
      </c>
      <c r="Y73">
        <v>0</v>
      </c>
      <c r="Z73" t="s">
        <v>38</v>
      </c>
      <c r="AA73" t="s">
        <v>46</v>
      </c>
      <c r="AB73" t="s">
        <v>46</v>
      </c>
      <c r="AC73">
        <v>2.2949999999999999</v>
      </c>
      <c r="AD73" t="s">
        <v>57</v>
      </c>
      <c r="AE73" t="s">
        <v>48</v>
      </c>
      <c r="AF73">
        <v>676</v>
      </c>
      <c r="AG73" t="s">
        <v>281</v>
      </c>
      <c r="AH73">
        <v>6132880.3871666295</v>
      </c>
      <c r="AI73">
        <v>0.22644452750682831</v>
      </c>
      <c r="AJ73">
        <v>0</v>
      </c>
      <c r="AK73" t="s">
        <v>281</v>
      </c>
      <c r="AL73">
        <v>360578.26225955348</v>
      </c>
      <c r="AM73">
        <v>340053.41313116602</v>
      </c>
      <c r="AN73" t="b">
        <f t="shared" si="4"/>
        <v>0</v>
      </c>
      <c r="AO73">
        <f t="shared" si="5"/>
        <v>9287.5345200000011</v>
      </c>
      <c r="AP73">
        <f t="shared" si="6"/>
        <v>38.823894703494837</v>
      </c>
      <c r="AQ73">
        <f t="shared" si="7"/>
        <v>36.613959538872969</v>
      </c>
    </row>
    <row r="74" spans="1:43" hidden="1" x14ac:dyDescent="0.3">
      <c r="A74">
        <v>72</v>
      </c>
      <c r="B74">
        <v>77</v>
      </c>
      <c r="C74">
        <v>899</v>
      </c>
      <c r="D74">
        <v>899</v>
      </c>
      <c r="E74">
        <v>1</v>
      </c>
      <c r="F74">
        <v>271</v>
      </c>
      <c r="G74" t="s">
        <v>38</v>
      </c>
      <c r="H74" t="s">
        <v>70</v>
      </c>
      <c r="I74" t="s">
        <v>286</v>
      </c>
      <c r="J74" t="s">
        <v>287</v>
      </c>
      <c r="K74" t="s">
        <v>209</v>
      </c>
      <c r="L74">
        <v>4</v>
      </c>
      <c r="M74" t="s">
        <v>46</v>
      </c>
      <c r="N74">
        <v>0</v>
      </c>
      <c r="O74">
        <v>0</v>
      </c>
      <c r="P74">
        <v>0</v>
      </c>
      <c r="Q74">
        <v>0</v>
      </c>
      <c r="R74">
        <v>4.2</v>
      </c>
      <c r="S74" t="s">
        <v>146</v>
      </c>
      <c r="T74" t="s">
        <v>45</v>
      </c>
      <c r="U74" s="2">
        <v>38152</v>
      </c>
      <c r="V74" t="s">
        <v>288</v>
      </c>
      <c r="W74" t="s">
        <v>90</v>
      </c>
      <c r="X74">
        <v>17030.718000000001</v>
      </c>
      <c r="Y74">
        <v>942.149</v>
      </c>
      <c r="Z74" t="s">
        <v>46</v>
      </c>
      <c r="AA74" t="s">
        <v>289</v>
      </c>
      <c r="AB74" t="s">
        <v>290</v>
      </c>
      <c r="AC74">
        <v>4.2080000000000002</v>
      </c>
      <c r="AD74" t="s">
        <v>57</v>
      </c>
      <c r="AE74" t="s">
        <v>48</v>
      </c>
      <c r="AF74">
        <v>676</v>
      </c>
      <c r="AG74" t="s">
        <v>281</v>
      </c>
      <c r="AH74">
        <v>6132880.3871666295</v>
      </c>
      <c r="AI74">
        <v>0.2429560124874115</v>
      </c>
      <c r="AJ74">
        <v>0</v>
      </c>
      <c r="AK74" t="s">
        <v>281</v>
      </c>
      <c r="AL74">
        <v>4317383.390577931</v>
      </c>
      <c r="AM74">
        <v>1595476.7963067279</v>
      </c>
      <c r="AN74" t="b">
        <f t="shared" si="4"/>
        <v>0</v>
      </c>
      <c r="AO74">
        <f t="shared" si="5"/>
        <v>17029.170048</v>
      </c>
      <c r="AP74">
        <f t="shared" si="6"/>
        <v>253.52870271472733</v>
      </c>
      <c r="AQ74">
        <f t="shared" si="7"/>
        <v>93.690813575151864</v>
      </c>
    </row>
    <row r="75" spans="1:43" hidden="1" x14ac:dyDescent="0.3">
      <c r="A75">
        <v>73</v>
      </c>
      <c r="B75">
        <v>59</v>
      </c>
      <c r="C75">
        <v>918</v>
      </c>
      <c r="D75">
        <v>918</v>
      </c>
      <c r="E75">
        <v>1</v>
      </c>
      <c r="F75">
        <v>139</v>
      </c>
      <c r="G75" t="s">
        <v>38</v>
      </c>
      <c r="H75" t="s">
        <v>291</v>
      </c>
      <c r="I75" t="s">
        <v>292</v>
      </c>
      <c r="J75" t="s">
        <v>293</v>
      </c>
      <c r="K75" t="s">
        <v>209</v>
      </c>
      <c r="L75">
        <v>4</v>
      </c>
      <c r="M75" t="s">
        <v>294</v>
      </c>
      <c r="N75">
        <v>17</v>
      </c>
      <c r="O75">
        <v>0</v>
      </c>
      <c r="P75">
        <v>0</v>
      </c>
      <c r="Q75">
        <v>0</v>
      </c>
      <c r="R75">
        <v>17</v>
      </c>
      <c r="S75" t="s">
        <v>44</v>
      </c>
      <c r="T75" t="s">
        <v>45</v>
      </c>
      <c r="U75" s="2">
        <v>39042</v>
      </c>
      <c r="V75" t="s">
        <v>46</v>
      </c>
      <c r="W75" t="s">
        <v>291</v>
      </c>
      <c r="X75">
        <v>67880.063999999998</v>
      </c>
      <c r="Y75">
        <v>2711.0529999999999</v>
      </c>
      <c r="Z75" t="s">
        <v>46</v>
      </c>
      <c r="AA75" t="s">
        <v>295</v>
      </c>
      <c r="AB75" t="s">
        <v>296</v>
      </c>
      <c r="AC75">
        <v>16.773</v>
      </c>
      <c r="AD75" t="s">
        <v>57</v>
      </c>
      <c r="AE75" t="s">
        <v>48</v>
      </c>
      <c r="AF75">
        <v>604</v>
      </c>
      <c r="AG75" t="s">
        <v>276</v>
      </c>
      <c r="AH75">
        <v>5078724.5034069531</v>
      </c>
      <c r="AI75">
        <v>0.25698184967041021</v>
      </c>
      <c r="AJ75">
        <v>0</v>
      </c>
      <c r="AK75" t="s">
        <v>276</v>
      </c>
      <c r="AL75">
        <v>53043.420123567943</v>
      </c>
      <c r="AM75">
        <v>7354.1661228970952</v>
      </c>
      <c r="AN75" t="b">
        <f t="shared" si="4"/>
        <v>0</v>
      </c>
      <c r="AO75">
        <f t="shared" si="5"/>
        <v>67877.915688000008</v>
      </c>
      <c r="AP75">
        <f t="shared" si="6"/>
        <v>0.78145328397208547</v>
      </c>
      <c r="AQ75">
        <f t="shared" si="7"/>
        <v>0.10834401805589358</v>
      </c>
    </row>
    <row r="76" spans="1:43" hidden="1" x14ac:dyDescent="0.3">
      <c r="A76">
        <v>74</v>
      </c>
      <c r="B76">
        <v>61</v>
      </c>
      <c r="C76">
        <v>916</v>
      </c>
      <c r="D76">
        <v>916</v>
      </c>
      <c r="E76">
        <v>1</v>
      </c>
      <c r="F76">
        <v>275</v>
      </c>
      <c r="G76" t="s">
        <v>38</v>
      </c>
      <c r="H76" t="s">
        <v>291</v>
      </c>
      <c r="I76" t="s">
        <v>292</v>
      </c>
      <c r="J76" t="s">
        <v>297</v>
      </c>
      <c r="K76" t="s">
        <v>209</v>
      </c>
      <c r="L76">
        <v>4</v>
      </c>
      <c r="M76" t="s">
        <v>298</v>
      </c>
      <c r="N76">
        <v>6</v>
      </c>
      <c r="O76">
        <v>0</v>
      </c>
      <c r="P76">
        <v>0</v>
      </c>
      <c r="Q76">
        <v>0</v>
      </c>
      <c r="R76">
        <v>7</v>
      </c>
      <c r="S76" t="s">
        <v>44</v>
      </c>
      <c r="T76" t="s">
        <v>45</v>
      </c>
      <c r="U76" s="2">
        <v>39042</v>
      </c>
      <c r="V76" t="s">
        <v>46</v>
      </c>
      <c r="W76" t="s">
        <v>291</v>
      </c>
      <c r="X76">
        <v>29913.239000000001</v>
      </c>
      <c r="Y76">
        <v>1447.47</v>
      </c>
      <c r="Z76" t="s">
        <v>46</v>
      </c>
      <c r="AA76" t="s">
        <v>295</v>
      </c>
      <c r="AB76" t="s">
        <v>296</v>
      </c>
      <c r="AC76">
        <v>7.3920000000000003</v>
      </c>
      <c r="AD76" t="s">
        <v>57</v>
      </c>
      <c r="AE76" t="s">
        <v>48</v>
      </c>
      <c r="AF76">
        <v>676</v>
      </c>
      <c r="AG76" t="s">
        <v>281</v>
      </c>
      <c r="AH76">
        <v>6132880.3871666295</v>
      </c>
      <c r="AI76">
        <v>0.24170064926147461</v>
      </c>
      <c r="AJ76">
        <v>0</v>
      </c>
      <c r="AK76" t="s">
        <v>281</v>
      </c>
      <c r="AL76">
        <v>49923.21318974327</v>
      </c>
      <c r="AM76">
        <v>45566.095609990582</v>
      </c>
      <c r="AN76" t="b">
        <f t="shared" si="4"/>
        <v>0</v>
      </c>
      <c r="AO76">
        <f t="shared" si="5"/>
        <v>29914.359552000002</v>
      </c>
      <c r="AP76">
        <f t="shared" si="6"/>
        <v>1.6688712022385759</v>
      </c>
      <c r="AQ76">
        <f t="shared" si="7"/>
        <v>1.5232181565105292</v>
      </c>
    </row>
    <row r="77" spans="1:43" hidden="1" x14ac:dyDescent="0.3">
      <c r="A77">
        <v>75</v>
      </c>
      <c r="B77">
        <v>66</v>
      </c>
      <c r="C77">
        <v>911</v>
      </c>
      <c r="D77">
        <v>911</v>
      </c>
      <c r="E77">
        <v>1</v>
      </c>
      <c r="F77">
        <v>272</v>
      </c>
      <c r="G77" t="s">
        <v>38</v>
      </c>
      <c r="H77" t="s">
        <v>299</v>
      </c>
      <c r="I77" t="s">
        <v>300</v>
      </c>
      <c r="J77" t="s">
        <v>301</v>
      </c>
      <c r="K77" t="s">
        <v>209</v>
      </c>
      <c r="L77">
        <v>4</v>
      </c>
      <c r="M77" t="s">
        <v>46</v>
      </c>
      <c r="N77">
        <v>0</v>
      </c>
      <c r="O77">
        <v>9.2700004577636719</v>
      </c>
      <c r="P77">
        <v>0</v>
      </c>
      <c r="Q77">
        <v>0</v>
      </c>
      <c r="R77">
        <v>9.27</v>
      </c>
      <c r="S77" t="s">
        <v>146</v>
      </c>
      <c r="T77" t="s">
        <v>45</v>
      </c>
      <c r="U77" s="2">
        <v>38152</v>
      </c>
      <c r="V77" t="s">
        <v>302</v>
      </c>
      <c r="W77" t="s">
        <v>90</v>
      </c>
      <c r="X77">
        <v>38911.726000000002</v>
      </c>
      <c r="Y77">
        <v>1767.778</v>
      </c>
      <c r="Z77" t="s">
        <v>46</v>
      </c>
      <c r="AA77" t="s">
        <v>46</v>
      </c>
      <c r="AB77" t="s">
        <v>300</v>
      </c>
      <c r="AC77">
        <v>9.6150000000000002</v>
      </c>
      <c r="AD77" t="s">
        <v>57</v>
      </c>
      <c r="AE77" t="s">
        <v>48</v>
      </c>
      <c r="AF77">
        <v>326</v>
      </c>
      <c r="AG77" t="s">
        <v>303</v>
      </c>
      <c r="AH77">
        <v>8095709.0764373718</v>
      </c>
      <c r="AI77">
        <v>0.29158985614776611</v>
      </c>
      <c r="AJ77">
        <v>0</v>
      </c>
      <c r="AK77" t="s">
        <v>303</v>
      </c>
      <c r="AL77">
        <v>9603394.2736073919</v>
      </c>
      <c r="AM77">
        <v>2055656.313499243</v>
      </c>
      <c r="AN77" t="b">
        <f t="shared" si="4"/>
        <v>1</v>
      </c>
      <c r="AO77">
        <f t="shared" si="5"/>
        <v>38910.52044</v>
      </c>
      <c r="AP77">
        <f t="shared" si="6"/>
        <v>246.80714020301579</v>
      </c>
      <c r="AQ77">
        <f t="shared" si="7"/>
        <v>52.830347429278511</v>
      </c>
    </row>
    <row r="78" spans="1:43" hidden="1" x14ac:dyDescent="0.3">
      <c r="A78">
        <v>76</v>
      </c>
      <c r="B78">
        <v>67</v>
      </c>
      <c r="C78">
        <v>910</v>
      </c>
      <c r="D78">
        <v>910</v>
      </c>
      <c r="E78">
        <v>1</v>
      </c>
      <c r="F78">
        <v>137</v>
      </c>
      <c r="G78" t="s">
        <v>38</v>
      </c>
      <c r="H78" t="s">
        <v>277</v>
      </c>
      <c r="I78" t="s">
        <v>272</v>
      </c>
      <c r="J78" t="s">
        <v>293</v>
      </c>
      <c r="K78" t="s">
        <v>209</v>
      </c>
      <c r="L78">
        <v>4</v>
      </c>
      <c r="M78" t="s">
        <v>304</v>
      </c>
      <c r="N78">
        <v>11</v>
      </c>
      <c r="O78">
        <v>0</v>
      </c>
      <c r="P78">
        <v>0</v>
      </c>
      <c r="Q78">
        <v>0</v>
      </c>
      <c r="R78">
        <v>11</v>
      </c>
      <c r="S78" t="s">
        <v>44</v>
      </c>
      <c r="T78" t="s">
        <v>45</v>
      </c>
      <c r="U78" s="2">
        <v>37711</v>
      </c>
      <c r="V78" t="s">
        <v>46</v>
      </c>
      <c r="W78" t="s">
        <v>277</v>
      </c>
      <c r="X78">
        <v>42678.928999999996</v>
      </c>
      <c r="Y78">
        <v>1968.8050000000001</v>
      </c>
      <c r="Z78" t="s">
        <v>46</v>
      </c>
      <c r="AA78" t="s">
        <v>46</v>
      </c>
      <c r="AB78" t="s">
        <v>272</v>
      </c>
      <c r="AC78">
        <v>10.545999999999999</v>
      </c>
      <c r="AD78" t="s">
        <v>57</v>
      </c>
      <c r="AE78" t="s">
        <v>48</v>
      </c>
      <c r="AF78">
        <v>326</v>
      </c>
      <c r="AG78" t="s">
        <v>303</v>
      </c>
      <c r="AH78">
        <v>8095709.0764373718</v>
      </c>
      <c r="AI78">
        <v>0.2604140043258667</v>
      </c>
      <c r="AJ78">
        <v>0</v>
      </c>
      <c r="AK78" t="s">
        <v>303</v>
      </c>
      <c r="AL78">
        <v>72739.681270561428</v>
      </c>
      <c r="AM78">
        <v>72739.681270561428</v>
      </c>
      <c r="AN78" t="b">
        <f t="shared" si="4"/>
        <v>0</v>
      </c>
      <c r="AO78">
        <f t="shared" si="5"/>
        <v>42678.143376</v>
      </c>
      <c r="AP78">
        <f t="shared" si="6"/>
        <v>1.7043778270698273</v>
      </c>
      <c r="AQ78">
        <f t="shared" si="7"/>
        <v>1.7043778270698273</v>
      </c>
    </row>
    <row r="79" spans="1:43" hidden="1" x14ac:dyDescent="0.3">
      <c r="A79">
        <v>77</v>
      </c>
      <c r="B79">
        <v>69</v>
      </c>
      <c r="C79">
        <v>908</v>
      </c>
      <c r="D79">
        <v>908</v>
      </c>
      <c r="E79">
        <v>1</v>
      </c>
      <c r="F79">
        <v>145</v>
      </c>
      <c r="G79" t="s">
        <v>38</v>
      </c>
      <c r="H79" t="s">
        <v>305</v>
      </c>
      <c r="I79" t="s">
        <v>306</v>
      </c>
      <c r="J79" t="s">
        <v>307</v>
      </c>
      <c r="K79" t="s">
        <v>209</v>
      </c>
      <c r="L79">
        <v>4</v>
      </c>
      <c r="M79" t="s">
        <v>308</v>
      </c>
      <c r="N79">
        <v>7</v>
      </c>
      <c r="O79">
        <v>0</v>
      </c>
      <c r="P79">
        <v>0</v>
      </c>
      <c r="Q79">
        <v>0</v>
      </c>
      <c r="R79">
        <v>7</v>
      </c>
      <c r="S79" t="s">
        <v>44</v>
      </c>
      <c r="T79" t="s">
        <v>45</v>
      </c>
      <c r="U79" s="2">
        <v>39615</v>
      </c>
      <c r="V79" t="s">
        <v>46</v>
      </c>
      <c r="W79" t="s">
        <v>277</v>
      </c>
      <c r="X79">
        <v>28698.124</v>
      </c>
      <c r="Y79">
        <v>1206.4559999999999</v>
      </c>
      <c r="Z79" t="s">
        <v>46</v>
      </c>
      <c r="AA79" t="s">
        <v>46</v>
      </c>
      <c r="AB79" t="s">
        <v>306</v>
      </c>
      <c r="AC79">
        <v>7.0910000000000002</v>
      </c>
      <c r="AD79" t="s">
        <v>57</v>
      </c>
      <c r="AE79" t="s">
        <v>48</v>
      </c>
      <c r="AF79">
        <v>676</v>
      </c>
      <c r="AG79" t="s">
        <v>281</v>
      </c>
      <c r="AH79">
        <v>6132880.3871666295</v>
      </c>
      <c r="AI79">
        <v>0.24580654501914981</v>
      </c>
      <c r="AJ79">
        <v>0</v>
      </c>
      <c r="AK79" t="s">
        <v>281</v>
      </c>
      <c r="AL79">
        <v>175316.2930810494</v>
      </c>
      <c r="AM79">
        <v>175316.2930810494</v>
      </c>
      <c r="AN79" t="b">
        <f t="shared" si="4"/>
        <v>0</v>
      </c>
      <c r="AO79">
        <f t="shared" si="5"/>
        <v>28696.255896000002</v>
      </c>
      <c r="AP79">
        <f t="shared" si="6"/>
        <v>6.1093786491319548</v>
      </c>
      <c r="AQ79">
        <f t="shared" si="7"/>
        <v>6.1093786491319548</v>
      </c>
    </row>
    <row r="80" spans="1:43" x14ac:dyDescent="0.3">
      <c r="A80">
        <v>78</v>
      </c>
      <c r="B80">
        <v>71</v>
      </c>
      <c r="C80">
        <v>905</v>
      </c>
      <c r="D80">
        <v>905</v>
      </c>
      <c r="E80">
        <v>1</v>
      </c>
      <c r="F80">
        <v>144</v>
      </c>
      <c r="G80" t="s">
        <v>38</v>
      </c>
      <c r="H80" t="s">
        <v>309</v>
      </c>
      <c r="I80" t="s">
        <v>310</v>
      </c>
      <c r="J80" t="s">
        <v>311</v>
      </c>
      <c r="K80" t="s">
        <v>209</v>
      </c>
      <c r="L80">
        <v>4</v>
      </c>
      <c r="M80" t="s">
        <v>312</v>
      </c>
      <c r="N80">
        <v>6.57</v>
      </c>
      <c r="O80">
        <v>0</v>
      </c>
      <c r="P80">
        <v>0</v>
      </c>
      <c r="Q80">
        <v>0</v>
      </c>
      <c r="R80">
        <v>6.57</v>
      </c>
      <c r="S80" t="s">
        <v>44</v>
      </c>
      <c r="T80" t="s">
        <v>45</v>
      </c>
      <c r="U80" s="2">
        <v>37712</v>
      </c>
      <c r="V80" t="s">
        <v>46</v>
      </c>
      <c r="W80" t="s">
        <v>309</v>
      </c>
      <c r="X80">
        <v>24975.957999999999</v>
      </c>
      <c r="Y80">
        <v>1067.104</v>
      </c>
      <c r="Z80" t="s">
        <v>46</v>
      </c>
      <c r="AA80" t="s">
        <v>313</v>
      </c>
      <c r="AB80" t="s">
        <v>314</v>
      </c>
      <c r="AC80">
        <v>6.1719999999999997</v>
      </c>
      <c r="AD80" t="s">
        <v>57</v>
      </c>
      <c r="AE80" t="s">
        <v>48</v>
      </c>
      <c r="AF80">
        <v>190</v>
      </c>
      <c r="AG80" t="s">
        <v>315</v>
      </c>
      <c r="AH80">
        <v>206073.67976386039</v>
      </c>
      <c r="AI80">
        <v>0.28236624598503107</v>
      </c>
      <c r="AJ80">
        <v>1</v>
      </c>
      <c r="AK80" t="s">
        <v>315</v>
      </c>
      <c r="AL80">
        <v>1361772.778515545</v>
      </c>
      <c r="AM80">
        <v>43713.553499102571</v>
      </c>
      <c r="AN80" t="b">
        <f t="shared" si="4"/>
        <v>1</v>
      </c>
      <c r="AO80">
        <f t="shared" si="5"/>
        <v>24977.195232000002</v>
      </c>
      <c r="AP80">
        <f t="shared" si="6"/>
        <v>54.520644366461298</v>
      </c>
      <c r="AQ80">
        <f t="shared" si="7"/>
        <v>1.7501386001538768</v>
      </c>
    </row>
    <row r="81" spans="1:43" hidden="1" x14ac:dyDescent="0.3">
      <c r="A81">
        <v>79</v>
      </c>
      <c r="B81">
        <v>83</v>
      </c>
      <c r="C81">
        <v>891</v>
      </c>
      <c r="D81">
        <v>891</v>
      </c>
      <c r="E81">
        <v>1</v>
      </c>
      <c r="F81">
        <v>495</v>
      </c>
      <c r="G81" t="s">
        <v>38</v>
      </c>
      <c r="H81" t="s">
        <v>70</v>
      </c>
      <c r="I81" t="s">
        <v>38</v>
      </c>
      <c r="J81" t="s">
        <v>38</v>
      </c>
      <c r="K81" t="s">
        <v>209</v>
      </c>
      <c r="L81">
        <v>4</v>
      </c>
      <c r="M81" t="s">
        <v>38</v>
      </c>
      <c r="N81">
        <v>0</v>
      </c>
      <c r="O81">
        <v>0</v>
      </c>
      <c r="P81">
        <v>0</v>
      </c>
      <c r="Q81">
        <v>0</v>
      </c>
      <c r="R81">
        <v>2.1</v>
      </c>
      <c r="S81" t="s">
        <v>146</v>
      </c>
      <c r="T81" t="s">
        <v>45</v>
      </c>
      <c r="U81" s="2">
        <v>38520</v>
      </c>
      <c r="V81" t="s">
        <v>46</v>
      </c>
      <c r="W81" t="s">
        <v>90</v>
      </c>
      <c r="X81">
        <v>8577.9189999999999</v>
      </c>
      <c r="Y81">
        <v>667.72199999999998</v>
      </c>
      <c r="Z81" t="s">
        <v>38</v>
      </c>
      <c r="AA81" t="s">
        <v>46</v>
      </c>
      <c r="AB81" t="s">
        <v>46</v>
      </c>
      <c r="AC81">
        <v>2.12</v>
      </c>
      <c r="AD81" t="s">
        <v>57</v>
      </c>
      <c r="AE81" t="s">
        <v>48</v>
      </c>
      <c r="AF81">
        <v>676</v>
      </c>
      <c r="AG81" t="s">
        <v>281</v>
      </c>
      <c r="AH81">
        <v>6132880.3871666295</v>
      </c>
      <c r="AI81">
        <v>0.25644305348396301</v>
      </c>
      <c r="AJ81">
        <v>0</v>
      </c>
      <c r="AK81" t="s">
        <v>281</v>
      </c>
      <c r="AL81">
        <v>11700.75959367802</v>
      </c>
      <c r="AM81">
        <v>8285.3883866259202</v>
      </c>
      <c r="AN81" t="b">
        <f t="shared" si="4"/>
        <v>0</v>
      </c>
      <c r="AO81">
        <f t="shared" si="5"/>
        <v>8579.3347200000007</v>
      </c>
      <c r="AP81">
        <f t="shared" si="6"/>
        <v>1.3638306436979788</v>
      </c>
      <c r="AQ81">
        <f t="shared" si="7"/>
        <v>0.96573786395245331</v>
      </c>
    </row>
    <row r="82" spans="1:43" x14ac:dyDescent="0.3">
      <c r="A82">
        <v>80</v>
      </c>
      <c r="B82">
        <v>84</v>
      </c>
      <c r="C82">
        <v>889</v>
      </c>
      <c r="D82">
        <v>889</v>
      </c>
      <c r="E82">
        <v>1</v>
      </c>
      <c r="F82">
        <v>147</v>
      </c>
      <c r="G82" t="s">
        <v>38</v>
      </c>
      <c r="H82" t="s">
        <v>316</v>
      </c>
      <c r="I82" t="s">
        <v>317</v>
      </c>
      <c r="J82" t="s">
        <v>311</v>
      </c>
      <c r="K82" t="s">
        <v>209</v>
      </c>
      <c r="L82">
        <v>4</v>
      </c>
      <c r="M82" t="s">
        <v>46</v>
      </c>
      <c r="N82">
        <v>8</v>
      </c>
      <c r="O82">
        <v>0</v>
      </c>
      <c r="P82">
        <v>0</v>
      </c>
      <c r="Q82">
        <v>0</v>
      </c>
      <c r="R82">
        <v>8</v>
      </c>
      <c r="S82" t="s">
        <v>44</v>
      </c>
      <c r="T82" t="s">
        <v>45</v>
      </c>
      <c r="U82" s="2">
        <v>37712</v>
      </c>
      <c r="V82" t="s">
        <v>318</v>
      </c>
      <c r="W82" t="s">
        <v>316</v>
      </c>
      <c r="X82">
        <v>35218.557000000001</v>
      </c>
      <c r="Y82">
        <v>1312.145</v>
      </c>
      <c r="Z82" t="s">
        <v>46</v>
      </c>
      <c r="AA82" t="s">
        <v>46</v>
      </c>
      <c r="AB82" t="s">
        <v>317</v>
      </c>
      <c r="AC82">
        <v>8.7029999999999994</v>
      </c>
      <c r="AD82" t="s">
        <v>57</v>
      </c>
      <c r="AE82" t="s">
        <v>48</v>
      </c>
      <c r="AF82">
        <v>243</v>
      </c>
      <c r="AG82" t="s">
        <v>319</v>
      </c>
      <c r="AH82">
        <v>3319479.5983721851</v>
      </c>
      <c r="AI82">
        <v>0.2616901695728302</v>
      </c>
      <c r="AJ82">
        <v>1</v>
      </c>
      <c r="AK82" t="s">
        <v>319</v>
      </c>
      <c r="AL82">
        <v>2440387.3332237848</v>
      </c>
      <c r="AM82">
        <v>1025832.398872331</v>
      </c>
      <c r="AN82" t="b">
        <f t="shared" si="4"/>
        <v>0</v>
      </c>
      <c r="AO82">
        <f t="shared" si="5"/>
        <v>35219.787768000002</v>
      </c>
      <c r="AP82">
        <f t="shared" si="6"/>
        <v>69.29023392472206</v>
      </c>
      <c r="AQ82">
        <f t="shared" si="7"/>
        <v>29.126592290382337</v>
      </c>
    </row>
    <row r="83" spans="1:43" hidden="1" x14ac:dyDescent="0.3">
      <c r="A83">
        <v>81</v>
      </c>
      <c r="B83">
        <v>81</v>
      </c>
      <c r="C83">
        <v>894</v>
      </c>
      <c r="D83">
        <v>894</v>
      </c>
      <c r="E83">
        <v>1</v>
      </c>
      <c r="F83">
        <v>712</v>
      </c>
      <c r="G83" t="s">
        <v>38</v>
      </c>
      <c r="H83" t="s">
        <v>320</v>
      </c>
      <c r="I83" t="s">
        <v>321</v>
      </c>
      <c r="J83" t="s">
        <v>322</v>
      </c>
      <c r="K83" t="s">
        <v>209</v>
      </c>
      <c r="L83">
        <v>4</v>
      </c>
      <c r="M83" t="s">
        <v>46</v>
      </c>
      <c r="N83">
        <v>7</v>
      </c>
      <c r="O83">
        <v>0</v>
      </c>
      <c r="P83">
        <v>0</v>
      </c>
      <c r="Q83">
        <v>0</v>
      </c>
      <c r="R83">
        <v>7</v>
      </c>
      <c r="S83" t="s">
        <v>44</v>
      </c>
      <c r="T83" t="s">
        <v>45</v>
      </c>
      <c r="U83" s="2">
        <v>40556</v>
      </c>
      <c r="V83" t="s">
        <v>46</v>
      </c>
      <c r="W83" t="s">
        <v>320</v>
      </c>
      <c r="X83">
        <v>27530.569</v>
      </c>
      <c r="Y83">
        <v>987.15200000000004</v>
      </c>
      <c r="Z83" t="s">
        <v>46</v>
      </c>
      <c r="AA83" t="s">
        <v>323</v>
      </c>
      <c r="AB83" t="s">
        <v>324</v>
      </c>
      <c r="AC83">
        <v>6.4950000000000001</v>
      </c>
      <c r="AD83" t="s">
        <v>57</v>
      </c>
      <c r="AE83" t="s">
        <v>48</v>
      </c>
      <c r="AF83">
        <v>326</v>
      </c>
      <c r="AG83" t="s">
        <v>303</v>
      </c>
      <c r="AH83">
        <v>8095709.0764373718</v>
      </c>
      <c r="AI83">
        <v>0.32963749766349792</v>
      </c>
      <c r="AJ83">
        <v>0</v>
      </c>
      <c r="AK83" t="s">
        <v>303</v>
      </c>
      <c r="AL83">
        <v>122467.8885962826</v>
      </c>
      <c r="AM83">
        <v>41487.243333454207</v>
      </c>
      <c r="AN83" t="b">
        <f t="shared" si="4"/>
        <v>0</v>
      </c>
      <c r="AO83">
        <f t="shared" si="5"/>
        <v>26284.329720000002</v>
      </c>
      <c r="AP83">
        <f t="shared" si="6"/>
        <v>4.6593498826449284</v>
      </c>
      <c r="AQ83">
        <f t="shared" si="7"/>
        <v>1.578402180135724</v>
      </c>
    </row>
    <row r="84" spans="1:43" hidden="1" x14ac:dyDescent="0.3">
      <c r="A84">
        <v>82</v>
      </c>
      <c r="B84">
        <v>82</v>
      </c>
      <c r="C84">
        <v>893</v>
      </c>
      <c r="D84">
        <v>893</v>
      </c>
      <c r="E84">
        <v>1</v>
      </c>
      <c r="F84">
        <v>392</v>
      </c>
      <c r="G84" t="s">
        <v>38</v>
      </c>
      <c r="H84" t="s">
        <v>70</v>
      </c>
      <c r="I84" t="s">
        <v>38</v>
      </c>
      <c r="J84" t="s">
        <v>38</v>
      </c>
      <c r="K84" t="s">
        <v>209</v>
      </c>
      <c r="L84">
        <v>4</v>
      </c>
      <c r="M84" t="s">
        <v>38</v>
      </c>
      <c r="N84">
        <v>0</v>
      </c>
      <c r="O84">
        <v>0</v>
      </c>
      <c r="P84">
        <v>0</v>
      </c>
      <c r="Q84">
        <v>0</v>
      </c>
      <c r="R84">
        <v>2</v>
      </c>
      <c r="S84" t="s">
        <v>146</v>
      </c>
      <c r="T84" t="s">
        <v>45</v>
      </c>
      <c r="U84" s="2">
        <v>38342</v>
      </c>
      <c r="V84" t="s">
        <v>46</v>
      </c>
      <c r="W84" t="s">
        <v>90</v>
      </c>
      <c r="X84">
        <v>0</v>
      </c>
      <c r="Y84">
        <v>0</v>
      </c>
      <c r="Z84" t="s">
        <v>38</v>
      </c>
      <c r="AA84" t="s">
        <v>46</v>
      </c>
      <c r="AB84" t="s">
        <v>46</v>
      </c>
      <c r="AC84">
        <v>1.9810000000000001</v>
      </c>
      <c r="AD84" t="s">
        <v>57</v>
      </c>
      <c r="AE84" t="s">
        <v>48</v>
      </c>
      <c r="AF84">
        <v>326</v>
      </c>
      <c r="AG84" t="s">
        <v>303</v>
      </c>
      <c r="AH84">
        <v>8095709.0764373718</v>
      </c>
      <c r="AI84">
        <v>0.31526535749435419</v>
      </c>
      <c r="AJ84">
        <v>0</v>
      </c>
      <c r="AK84" t="s">
        <v>303</v>
      </c>
      <c r="AL84">
        <v>6789557.8065422373</v>
      </c>
      <c r="AM84">
        <v>1287141.594095811</v>
      </c>
      <c r="AN84" t="b">
        <f t="shared" si="4"/>
        <v>0</v>
      </c>
      <c r="AO84">
        <f t="shared" si="5"/>
        <v>8016.8217360000008</v>
      </c>
      <c r="AP84">
        <f t="shared" si="6"/>
        <v>846.91390555104101</v>
      </c>
      <c r="AQ84">
        <f t="shared" si="7"/>
        <v>160.55509732938521</v>
      </c>
    </row>
    <row r="85" spans="1:43" hidden="1" x14ac:dyDescent="0.3">
      <c r="A85">
        <v>83</v>
      </c>
      <c r="B85">
        <v>53</v>
      </c>
      <c r="C85">
        <v>925</v>
      </c>
      <c r="D85">
        <v>925</v>
      </c>
      <c r="E85">
        <v>1</v>
      </c>
      <c r="F85">
        <v>142</v>
      </c>
      <c r="G85" t="s">
        <v>38</v>
      </c>
      <c r="H85" t="s">
        <v>325</v>
      </c>
      <c r="I85" t="s">
        <v>326</v>
      </c>
      <c r="J85" t="s">
        <v>327</v>
      </c>
      <c r="K85" t="s">
        <v>328</v>
      </c>
      <c r="L85">
        <v>4</v>
      </c>
      <c r="M85" t="s">
        <v>329</v>
      </c>
      <c r="N85">
        <v>15</v>
      </c>
      <c r="O85">
        <v>0</v>
      </c>
      <c r="P85">
        <v>0</v>
      </c>
      <c r="Q85">
        <v>0</v>
      </c>
      <c r="R85">
        <v>15</v>
      </c>
      <c r="S85" t="s">
        <v>44</v>
      </c>
      <c r="T85" t="s">
        <v>45</v>
      </c>
      <c r="U85" s="2">
        <v>37712</v>
      </c>
      <c r="V85" t="s">
        <v>330</v>
      </c>
      <c r="W85" t="s">
        <v>325</v>
      </c>
      <c r="X85">
        <v>71489.990999999995</v>
      </c>
      <c r="Y85">
        <v>2437.1849999999999</v>
      </c>
      <c r="Z85" t="s">
        <v>46</v>
      </c>
      <c r="AA85" t="s">
        <v>331</v>
      </c>
      <c r="AB85" t="s">
        <v>332</v>
      </c>
      <c r="AC85">
        <v>17.664999999999999</v>
      </c>
      <c r="AD85" t="s">
        <v>57</v>
      </c>
      <c r="AE85" t="s">
        <v>48</v>
      </c>
      <c r="AF85">
        <v>61</v>
      </c>
      <c r="AG85" t="s">
        <v>333</v>
      </c>
      <c r="AH85">
        <v>958189.44039463927</v>
      </c>
      <c r="AI85">
        <v>0.30180910229682922</v>
      </c>
      <c r="AJ85">
        <v>0</v>
      </c>
      <c r="AK85" t="s">
        <v>333</v>
      </c>
      <c r="AL85">
        <v>541354.88849838695</v>
      </c>
      <c r="AM85">
        <v>94822.514119606625</v>
      </c>
      <c r="AN85" t="b">
        <f t="shared" si="4"/>
        <v>0</v>
      </c>
      <c r="AO85">
        <f t="shared" si="5"/>
        <v>71487.711240000004</v>
      </c>
      <c r="AP85">
        <f t="shared" si="6"/>
        <v>7.5726985674634237</v>
      </c>
      <c r="AQ85">
        <f t="shared" si="7"/>
        <v>1.3264169809726674</v>
      </c>
    </row>
    <row r="86" spans="1:43" hidden="1" x14ac:dyDescent="0.3">
      <c r="A86">
        <v>84</v>
      </c>
      <c r="B86">
        <v>70</v>
      </c>
      <c r="C86">
        <v>907</v>
      </c>
      <c r="D86">
        <v>907</v>
      </c>
      <c r="E86">
        <v>1</v>
      </c>
      <c r="F86">
        <v>159</v>
      </c>
      <c r="G86" t="s">
        <v>38</v>
      </c>
      <c r="H86" t="s">
        <v>334</v>
      </c>
      <c r="I86" t="s">
        <v>335</v>
      </c>
      <c r="J86" t="s">
        <v>336</v>
      </c>
      <c r="K86" t="s">
        <v>328</v>
      </c>
      <c r="L86">
        <v>4</v>
      </c>
      <c r="M86" t="s">
        <v>337</v>
      </c>
      <c r="N86">
        <v>5</v>
      </c>
      <c r="O86">
        <v>0</v>
      </c>
      <c r="P86">
        <v>0</v>
      </c>
      <c r="Q86">
        <v>0</v>
      </c>
      <c r="R86">
        <v>5</v>
      </c>
      <c r="S86" t="s">
        <v>44</v>
      </c>
      <c r="T86" t="s">
        <v>45</v>
      </c>
      <c r="U86" s="2">
        <v>40312</v>
      </c>
      <c r="V86" t="s">
        <v>46</v>
      </c>
      <c r="W86" t="s">
        <v>334</v>
      </c>
      <c r="X86">
        <v>20082.484</v>
      </c>
      <c r="Y86">
        <v>833.80899999999997</v>
      </c>
      <c r="Z86" t="s">
        <v>46</v>
      </c>
      <c r="AA86" t="s">
        <v>338</v>
      </c>
      <c r="AB86" t="s">
        <v>339</v>
      </c>
      <c r="AC86">
        <v>4.9619999999999997</v>
      </c>
      <c r="AD86" t="s">
        <v>57</v>
      </c>
      <c r="AE86" t="s">
        <v>48</v>
      </c>
      <c r="AF86">
        <v>329</v>
      </c>
      <c r="AG86" t="s">
        <v>340</v>
      </c>
      <c r="AH86">
        <v>498251.26235743507</v>
      </c>
      <c r="AI86">
        <v>0.2452533692121506</v>
      </c>
      <c r="AJ86">
        <v>0</v>
      </c>
      <c r="AK86" t="s">
        <v>340</v>
      </c>
      <c r="AL86">
        <v>1323940.3548005209</v>
      </c>
      <c r="AM86">
        <v>52995.833373963338</v>
      </c>
      <c r="AN86" t="b">
        <f t="shared" si="4"/>
        <v>1</v>
      </c>
      <c r="AO86">
        <f t="shared" si="5"/>
        <v>20080.499472</v>
      </c>
      <c r="AP86">
        <f t="shared" si="6"/>
        <v>65.931644611061941</v>
      </c>
      <c r="AQ86">
        <f t="shared" si="7"/>
        <v>2.6391690828139049</v>
      </c>
    </row>
    <row r="87" spans="1:43" hidden="1" x14ac:dyDescent="0.3">
      <c r="A87">
        <v>85</v>
      </c>
      <c r="B87">
        <v>73</v>
      </c>
      <c r="C87">
        <v>904</v>
      </c>
      <c r="D87">
        <v>904</v>
      </c>
      <c r="E87">
        <v>1</v>
      </c>
      <c r="F87">
        <v>160</v>
      </c>
      <c r="G87" t="s">
        <v>38</v>
      </c>
      <c r="H87" t="s">
        <v>334</v>
      </c>
      <c r="I87" t="s">
        <v>335</v>
      </c>
      <c r="J87" t="s">
        <v>341</v>
      </c>
      <c r="K87" t="s">
        <v>328</v>
      </c>
      <c r="L87">
        <v>4</v>
      </c>
      <c r="M87" t="s">
        <v>342</v>
      </c>
      <c r="N87">
        <v>1.5</v>
      </c>
      <c r="O87">
        <v>0</v>
      </c>
      <c r="P87">
        <v>0</v>
      </c>
      <c r="Q87">
        <v>0</v>
      </c>
      <c r="R87">
        <v>1.5</v>
      </c>
      <c r="S87" t="s">
        <v>44</v>
      </c>
      <c r="T87" t="s">
        <v>45</v>
      </c>
      <c r="U87" s="2">
        <v>40312</v>
      </c>
      <c r="V87" t="s">
        <v>46</v>
      </c>
      <c r="W87" t="s">
        <v>334</v>
      </c>
      <c r="X87">
        <v>5905.69</v>
      </c>
      <c r="Y87">
        <v>303.76</v>
      </c>
      <c r="Z87" t="s">
        <v>46</v>
      </c>
      <c r="AA87" t="s">
        <v>338</v>
      </c>
      <c r="AB87" t="s">
        <v>339</v>
      </c>
      <c r="AC87">
        <v>1.5129999999999999</v>
      </c>
      <c r="AD87" t="s">
        <v>57</v>
      </c>
      <c r="AE87" t="s">
        <v>48</v>
      </c>
      <c r="AF87">
        <v>591</v>
      </c>
      <c r="AG87" t="s">
        <v>343</v>
      </c>
      <c r="AH87">
        <v>244216.0985043837</v>
      </c>
      <c r="AI87">
        <v>0.27745455503463751</v>
      </c>
      <c r="AJ87">
        <v>0</v>
      </c>
      <c r="AK87" t="s">
        <v>343</v>
      </c>
      <c r="AL87">
        <v>16381.06371050477</v>
      </c>
      <c r="AM87">
        <v>15050.711116463021</v>
      </c>
      <c r="AN87" t="b">
        <f t="shared" si="4"/>
        <v>0</v>
      </c>
      <c r="AO87">
        <f t="shared" si="5"/>
        <v>6122.8931279999997</v>
      </c>
      <c r="AP87">
        <f t="shared" si="6"/>
        <v>2.6753796559985901</v>
      </c>
      <c r="AQ87">
        <f t="shared" si="7"/>
        <v>2.4581044943665757</v>
      </c>
    </row>
    <row r="88" spans="1:43" hidden="1" x14ac:dyDescent="0.3">
      <c r="A88">
        <v>86</v>
      </c>
      <c r="B88">
        <v>65</v>
      </c>
      <c r="C88">
        <v>912</v>
      </c>
      <c r="D88">
        <v>912</v>
      </c>
      <c r="E88">
        <v>1</v>
      </c>
      <c r="F88">
        <v>393</v>
      </c>
      <c r="G88" t="s">
        <v>38</v>
      </c>
      <c r="H88" t="s">
        <v>70</v>
      </c>
      <c r="I88" t="s">
        <v>38</v>
      </c>
      <c r="J88" t="s">
        <v>38</v>
      </c>
      <c r="K88" t="s">
        <v>328</v>
      </c>
      <c r="L88">
        <v>4</v>
      </c>
      <c r="M88" t="s">
        <v>38</v>
      </c>
      <c r="N88">
        <v>0</v>
      </c>
      <c r="O88">
        <v>0</v>
      </c>
      <c r="P88">
        <v>0</v>
      </c>
      <c r="Q88">
        <v>0</v>
      </c>
      <c r="R88">
        <v>4.4000000000000004</v>
      </c>
      <c r="S88" t="s">
        <v>146</v>
      </c>
      <c r="T88" t="s">
        <v>45</v>
      </c>
      <c r="U88" s="2">
        <v>38342</v>
      </c>
      <c r="V88" t="s">
        <v>46</v>
      </c>
      <c r="W88" t="s">
        <v>90</v>
      </c>
      <c r="X88">
        <v>17792.448</v>
      </c>
      <c r="Y88">
        <v>776.30600000000004</v>
      </c>
      <c r="Z88" t="s">
        <v>38</v>
      </c>
      <c r="AA88" t="s">
        <v>46</v>
      </c>
      <c r="AB88" t="s">
        <v>46</v>
      </c>
      <c r="AC88">
        <v>4.3970000000000002</v>
      </c>
      <c r="AD88" t="s">
        <v>57</v>
      </c>
      <c r="AE88" t="s">
        <v>48</v>
      </c>
      <c r="AF88">
        <v>426</v>
      </c>
      <c r="AG88" t="s">
        <v>344</v>
      </c>
      <c r="AH88">
        <v>3114927.0450326018</v>
      </c>
      <c r="AI88">
        <v>0.23277634382247919</v>
      </c>
      <c r="AJ88">
        <v>0</v>
      </c>
      <c r="AK88" t="s">
        <v>344</v>
      </c>
      <c r="AL88">
        <v>37832.447454430912</v>
      </c>
      <c r="AM88">
        <v>18139.82770168356</v>
      </c>
      <c r="AN88" t="b">
        <f t="shared" si="4"/>
        <v>0</v>
      </c>
      <c r="AO88">
        <f t="shared" si="5"/>
        <v>17794.025832000003</v>
      </c>
      <c r="AP88">
        <f t="shared" si="6"/>
        <v>2.1261319844998021</v>
      </c>
      <c r="AQ88">
        <f t="shared" si="7"/>
        <v>1.0194335937773948</v>
      </c>
    </row>
    <row r="89" spans="1:43" hidden="1" x14ac:dyDescent="0.3">
      <c r="A89">
        <v>87</v>
      </c>
      <c r="B89">
        <v>99</v>
      </c>
      <c r="C89">
        <v>869</v>
      </c>
      <c r="D89">
        <v>869</v>
      </c>
      <c r="E89">
        <v>1</v>
      </c>
      <c r="F89">
        <v>429</v>
      </c>
      <c r="G89" t="s">
        <v>38</v>
      </c>
      <c r="H89" t="s">
        <v>345</v>
      </c>
      <c r="I89" t="s">
        <v>346</v>
      </c>
      <c r="J89" t="s">
        <v>347</v>
      </c>
      <c r="K89" t="s">
        <v>81</v>
      </c>
      <c r="L89">
        <v>4</v>
      </c>
      <c r="M89" t="s">
        <v>348</v>
      </c>
      <c r="N89">
        <v>37</v>
      </c>
      <c r="O89">
        <v>0</v>
      </c>
      <c r="P89">
        <v>0</v>
      </c>
      <c r="Q89">
        <v>0</v>
      </c>
      <c r="R89">
        <v>37</v>
      </c>
      <c r="S89" t="s">
        <v>44</v>
      </c>
      <c r="T89" t="s">
        <v>45</v>
      </c>
      <c r="U89" s="2">
        <v>39890</v>
      </c>
      <c r="V89" t="s">
        <v>46</v>
      </c>
      <c r="W89" t="s">
        <v>349</v>
      </c>
      <c r="X89">
        <v>149792.304</v>
      </c>
      <c r="Y89">
        <v>4773.3580000000002</v>
      </c>
      <c r="Z89" t="s">
        <v>46</v>
      </c>
      <c r="AA89" t="s">
        <v>46</v>
      </c>
      <c r="AB89" t="s">
        <v>346</v>
      </c>
      <c r="AC89">
        <v>37.014000000000003</v>
      </c>
      <c r="AD89" t="s">
        <v>83</v>
      </c>
      <c r="AE89" t="s">
        <v>48</v>
      </c>
      <c r="AF89">
        <v>1</v>
      </c>
      <c r="AG89" t="s">
        <v>46</v>
      </c>
      <c r="AH89">
        <v>143325208.36231199</v>
      </c>
      <c r="AI89">
        <v>0.38841688632965088</v>
      </c>
      <c r="AJ89">
        <v>0</v>
      </c>
      <c r="AK89" t="s">
        <v>46</v>
      </c>
      <c r="AL89">
        <v>436243.12504958588</v>
      </c>
      <c r="AM89">
        <v>436243.12504958588</v>
      </c>
      <c r="AN89" t="b">
        <f t="shared" si="4"/>
        <v>0</v>
      </c>
      <c r="AO89">
        <f t="shared" si="5"/>
        <v>149790.32798400003</v>
      </c>
      <c r="AP89">
        <f t="shared" si="6"/>
        <v>2.9123584340918427</v>
      </c>
      <c r="AQ89">
        <f t="shared" si="7"/>
        <v>2.9123584340918427</v>
      </c>
    </row>
    <row r="90" spans="1:43" hidden="1" x14ac:dyDescent="0.3">
      <c r="A90">
        <v>88</v>
      </c>
      <c r="B90">
        <v>104</v>
      </c>
      <c r="C90">
        <v>863</v>
      </c>
      <c r="D90">
        <v>863</v>
      </c>
      <c r="E90">
        <v>1</v>
      </c>
      <c r="F90">
        <v>426</v>
      </c>
      <c r="G90" t="s">
        <v>38</v>
      </c>
      <c r="H90" t="s">
        <v>350</v>
      </c>
      <c r="I90" t="s">
        <v>351</v>
      </c>
      <c r="J90" t="s">
        <v>352</v>
      </c>
      <c r="K90" t="s">
        <v>81</v>
      </c>
      <c r="L90">
        <v>4</v>
      </c>
      <c r="M90" t="s">
        <v>353</v>
      </c>
      <c r="N90">
        <v>17</v>
      </c>
      <c r="O90">
        <v>0</v>
      </c>
      <c r="P90">
        <v>0</v>
      </c>
      <c r="Q90">
        <v>21.55</v>
      </c>
      <c r="R90">
        <v>34.35</v>
      </c>
      <c r="S90" t="s">
        <v>44</v>
      </c>
      <c r="T90" t="s">
        <v>45</v>
      </c>
      <c r="U90" s="2">
        <v>38782</v>
      </c>
      <c r="V90" t="s">
        <v>354</v>
      </c>
      <c r="W90" t="s">
        <v>355</v>
      </c>
      <c r="X90">
        <v>156263.00899999999</v>
      </c>
      <c r="Y90">
        <v>4328.5910000000003</v>
      </c>
      <c r="Z90" t="s">
        <v>46</v>
      </c>
      <c r="AA90" t="s">
        <v>46</v>
      </c>
      <c r="AB90" t="s">
        <v>351</v>
      </c>
      <c r="AC90">
        <v>38.573</v>
      </c>
      <c r="AD90" t="s">
        <v>83</v>
      </c>
      <c r="AE90" t="s">
        <v>48</v>
      </c>
      <c r="AF90">
        <v>1</v>
      </c>
      <c r="AG90" t="s">
        <v>46</v>
      </c>
      <c r="AH90">
        <v>143325208.36231199</v>
      </c>
      <c r="AI90">
        <v>0.39012151956558228</v>
      </c>
      <c r="AJ90">
        <v>0</v>
      </c>
      <c r="AK90" t="s">
        <v>46</v>
      </c>
      <c r="AL90">
        <v>195.01284606105469</v>
      </c>
      <c r="AM90">
        <v>195.01284606105469</v>
      </c>
      <c r="AN90" t="b">
        <f t="shared" si="4"/>
        <v>0</v>
      </c>
      <c r="AO90">
        <f t="shared" si="5"/>
        <v>156099.37648800001</v>
      </c>
      <c r="AP90">
        <f t="shared" si="6"/>
        <v>1.2492865150940953E-3</v>
      </c>
      <c r="AQ90">
        <f t="shared" si="7"/>
        <v>1.2492865150940953E-3</v>
      </c>
    </row>
    <row r="91" spans="1:43" hidden="1" x14ac:dyDescent="0.3">
      <c r="A91">
        <v>89</v>
      </c>
      <c r="B91">
        <v>98</v>
      </c>
      <c r="C91">
        <v>870</v>
      </c>
      <c r="D91">
        <v>870</v>
      </c>
      <c r="E91">
        <v>1</v>
      </c>
      <c r="F91">
        <v>876</v>
      </c>
      <c r="G91" t="s">
        <v>38</v>
      </c>
      <c r="H91" t="s">
        <v>356</v>
      </c>
      <c r="I91" t="s">
        <v>357</v>
      </c>
      <c r="J91" t="s">
        <v>358</v>
      </c>
      <c r="K91" t="s">
        <v>217</v>
      </c>
      <c r="L91">
        <v>4</v>
      </c>
      <c r="M91" t="s">
        <v>46</v>
      </c>
      <c r="N91">
        <v>0</v>
      </c>
      <c r="O91">
        <v>0</v>
      </c>
      <c r="P91">
        <v>0</v>
      </c>
      <c r="Q91">
        <v>14</v>
      </c>
      <c r="R91">
        <v>14.5</v>
      </c>
      <c r="S91" t="s">
        <v>44</v>
      </c>
      <c r="T91" t="s">
        <v>45</v>
      </c>
      <c r="U91" s="2">
        <v>40946</v>
      </c>
      <c r="V91" t="s">
        <v>46</v>
      </c>
      <c r="W91" t="s">
        <v>82</v>
      </c>
      <c r="X91">
        <v>61560.404999999999</v>
      </c>
      <c r="Y91">
        <v>2575.2829999999999</v>
      </c>
      <c r="Z91" t="s">
        <v>356</v>
      </c>
      <c r="AA91" t="s">
        <v>46</v>
      </c>
      <c r="AB91" t="s">
        <v>357</v>
      </c>
      <c r="AC91">
        <v>15.491</v>
      </c>
      <c r="AD91" t="s">
        <v>83</v>
      </c>
      <c r="AE91" t="s">
        <v>48</v>
      </c>
      <c r="AF91">
        <v>599</v>
      </c>
      <c r="AG91" t="s">
        <v>219</v>
      </c>
      <c r="AH91">
        <v>25881832.882951468</v>
      </c>
      <c r="AI91">
        <v>0.39886942505836492</v>
      </c>
      <c r="AJ91">
        <v>0</v>
      </c>
      <c r="AK91" t="s">
        <v>219</v>
      </c>
      <c r="AL91">
        <v>20086.298010784591</v>
      </c>
      <c r="AM91">
        <v>20086.298010784591</v>
      </c>
      <c r="AN91" t="b">
        <f t="shared" si="4"/>
        <v>0</v>
      </c>
      <c r="AO91">
        <f t="shared" si="5"/>
        <v>62689.846296000003</v>
      </c>
      <c r="AP91">
        <f t="shared" si="6"/>
        <v>0.32040751728667455</v>
      </c>
      <c r="AQ91">
        <f t="shared" si="7"/>
        <v>0.32040751728667455</v>
      </c>
    </row>
    <row r="92" spans="1:43" hidden="1" x14ac:dyDescent="0.3">
      <c r="A92">
        <v>90</v>
      </c>
      <c r="B92">
        <v>89</v>
      </c>
      <c r="C92">
        <v>883</v>
      </c>
      <c r="D92">
        <v>883</v>
      </c>
      <c r="E92">
        <v>1</v>
      </c>
      <c r="F92">
        <v>151</v>
      </c>
      <c r="G92" t="s">
        <v>38</v>
      </c>
      <c r="H92" t="s">
        <v>359</v>
      </c>
      <c r="I92" t="s">
        <v>360</v>
      </c>
      <c r="J92" t="s">
        <v>361</v>
      </c>
      <c r="K92" t="s">
        <v>124</v>
      </c>
      <c r="L92">
        <v>4</v>
      </c>
      <c r="M92" t="s">
        <v>362</v>
      </c>
      <c r="N92">
        <v>4</v>
      </c>
      <c r="O92">
        <v>0</v>
      </c>
      <c r="P92">
        <v>0</v>
      </c>
      <c r="Q92">
        <v>0</v>
      </c>
      <c r="R92">
        <v>4</v>
      </c>
      <c r="S92" t="s">
        <v>44</v>
      </c>
      <c r="T92" t="s">
        <v>45</v>
      </c>
      <c r="U92" s="2">
        <v>39038</v>
      </c>
      <c r="V92" t="s">
        <v>363</v>
      </c>
      <c r="W92" t="s">
        <v>359</v>
      </c>
      <c r="X92">
        <v>14977.287</v>
      </c>
      <c r="Y92">
        <v>674.846</v>
      </c>
      <c r="Z92" t="s">
        <v>46</v>
      </c>
      <c r="AA92" t="s">
        <v>46</v>
      </c>
      <c r="AB92" t="s">
        <v>360</v>
      </c>
      <c r="AC92">
        <v>3.7010000000000001</v>
      </c>
      <c r="AD92" t="s">
        <v>57</v>
      </c>
      <c r="AE92" t="s">
        <v>48</v>
      </c>
      <c r="AF92">
        <v>45</v>
      </c>
      <c r="AG92" t="s">
        <v>364</v>
      </c>
      <c r="AH92">
        <v>272932.5649997149</v>
      </c>
      <c r="AI92">
        <v>0.24245424568653109</v>
      </c>
      <c r="AJ92">
        <v>0</v>
      </c>
      <c r="AK92" t="s">
        <v>364</v>
      </c>
      <c r="AL92">
        <v>381639.59936424909</v>
      </c>
      <c r="AM92">
        <v>142392.3871950148</v>
      </c>
      <c r="AN92" t="b">
        <f t="shared" si="4"/>
        <v>1</v>
      </c>
      <c r="AO92">
        <f t="shared" si="5"/>
        <v>14977.414056000001</v>
      </c>
      <c r="AP92">
        <f t="shared" si="6"/>
        <v>25.481007464794164</v>
      </c>
      <c r="AQ92">
        <f t="shared" si="7"/>
        <v>9.507140996610957</v>
      </c>
    </row>
    <row r="93" spans="1:43" x14ac:dyDescent="0.3">
      <c r="A93">
        <v>91</v>
      </c>
      <c r="B93">
        <v>94</v>
      </c>
      <c r="C93">
        <v>876</v>
      </c>
      <c r="D93">
        <v>876</v>
      </c>
      <c r="E93">
        <v>1</v>
      </c>
      <c r="F93">
        <v>152</v>
      </c>
      <c r="G93" t="s">
        <v>38</v>
      </c>
      <c r="H93" t="s">
        <v>359</v>
      </c>
      <c r="I93" t="s">
        <v>360</v>
      </c>
      <c r="J93" t="s">
        <v>361</v>
      </c>
      <c r="K93" t="s">
        <v>124</v>
      </c>
      <c r="L93">
        <v>4</v>
      </c>
      <c r="M93" t="s">
        <v>365</v>
      </c>
      <c r="N93">
        <v>7</v>
      </c>
      <c r="O93">
        <v>0</v>
      </c>
      <c r="P93">
        <v>0</v>
      </c>
      <c r="Q93">
        <v>0</v>
      </c>
      <c r="R93">
        <v>7</v>
      </c>
      <c r="S93" t="s">
        <v>44</v>
      </c>
      <c r="T93" t="s">
        <v>45</v>
      </c>
      <c r="U93" s="2">
        <v>39038</v>
      </c>
      <c r="V93" t="s">
        <v>366</v>
      </c>
      <c r="W93" t="s">
        <v>367</v>
      </c>
      <c r="X93">
        <v>28595.302</v>
      </c>
      <c r="Y93">
        <v>1880.915</v>
      </c>
      <c r="Z93" t="s">
        <v>46</v>
      </c>
      <c r="AA93" t="s">
        <v>46</v>
      </c>
      <c r="AB93" t="s">
        <v>360</v>
      </c>
      <c r="AC93">
        <v>7.0659999999999998</v>
      </c>
      <c r="AD93" t="s">
        <v>57</v>
      </c>
      <c r="AE93" t="s">
        <v>48</v>
      </c>
      <c r="AF93">
        <v>9</v>
      </c>
      <c r="AG93" t="s">
        <v>368</v>
      </c>
      <c r="AH93">
        <v>437698.05832160148</v>
      </c>
      <c r="AI93">
        <v>0.2168306112289429</v>
      </c>
      <c r="AJ93">
        <v>1</v>
      </c>
      <c r="AK93" t="s">
        <v>368</v>
      </c>
      <c r="AL93">
        <v>1126002.563194033</v>
      </c>
      <c r="AM93">
        <v>110910.62111864951</v>
      </c>
      <c r="AN93" t="b">
        <f t="shared" si="4"/>
        <v>1</v>
      </c>
      <c r="AO93">
        <f t="shared" si="5"/>
        <v>28595.084495999999</v>
      </c>
      <c r="AP93">
        <f t="shared" si="6"/>
        <v>39.377486831750502</v>
      </c>
      <c r="AQ93">
        <f t="shared" si="7"/>
        <v>3.8786603737493466</v>
      </c>
    </row>
    <row r="94" spans="1:43" x14ac:dyDescent="0.3">
      <c r="A94">
        <v>92</v>
      </c>
      <c r="B94">
        <v>95</v>
      </c>
      <c r="C94">
        <v>874</v>
      </c>
      <c r="D94">
        <v>874</v>
      </c>
      <c r="E94">
        <v>1</v>
      </c>
      <c r="F94">
        <v>586</v>
      </c>
      <c r="G94" t="s">
        <v>38</v>
      </c>
      <c r="H94" t="s">
        <v>359</v>
      </c>
      <c r="I94" t="s">
        <v>360</v>
      </c>
      <c r="J94" t="s">
        <v>38</v>
      </c>
      <c r="K94" t="s">
        <v>124</v>
      </c>
      <c r="L94">
        <v>4</v>
      </c>
      <c r="M94" t="s">
        <v>46</v>
      </c>
      <c r="N94">
        <v>0</v>
      </c>
      <c r="O94">
        <v>5.5</v>
      </c>
      <c r="P94">
        <v>0</v>
      </c>
      <c r="Q94">
        <v>0</v>
      </c>
      <c r="R94">
        <v>3.8</v>
      </c>
      <c r="S94" t="s">
        <v>44</v>
      </c>
      <c r="T94" t="s">
        <v>45</v>
      </c>
      <c r="U94" s="2">
        <v>39185</v>
      </c>
      <c r="V94" t="s">
        <v>369</v>
      </c>
      <c r="W94" t="s">
        <v>90</v>
      </c>
      <c r="X94">
        <v>15030.427</v>
      </c>
      <c r="Y94">
        <v>870.73900000000003</v>
      </c>
      <c r="Z94" t="s">
        <v>46</v>
      </c>
      <c r="AA94" t="s">
        <v>46</v>
      </c>
      <c r="AB94" t="s">
        <v>360</v>
      </c>
      <c r="AC94">
        <v>3.714</v>
      </c>
      <c r="AD94" t="s">
        <v>57</v>
      </c>
      <c r="AE94" t="s">
        <v>48</v>
      </c>
      <c r="AF94">
        <v>9</v>
      </c>
      <c r="AG94" t="s">
        <v>368</v>
      </c>
      <c r="AH94">
        <v>437698.05832160148</v>
      </c>
      <c r="AI94">
        <v>0.21448121964931491</v>
      </c>
      <c r="AJ94">
        <v>1</v>
      </c>
      <c r="AK94" t="s">
        <v>368</v>
      </c>
      <c r="AL94">
        <v>1245740.2887026099</v>
      </c>
      <c r="AM94">
        <v>36523.000018178202</v>
      </c>
      <c r="AN94" t="b">
        <f t="shared" si="4"/>
        <v>1</v>
      </c>
      <c r="AO94">
        <f t="shared" si="5"/>
        <v>15030.023184000001</v>
      </c>
      <c r="AP94">
        <f t="shared" si="6"/>
        <v>82.883457560381217</v>
      </c>
      <c r="AQ94">
        <f t="shared" si="7"/>
        <v>2.4300029062535473</v>
      </c>
    </row>
    <row r="95" spans="1:43" hidden="1" x14ac:dyDescent="0.3">
      <c r="A95">
        <v>93</v>
      </c>
      <c r="B95">
        <v>102</v>
      </c>
      <c r="C95">
        <v>865</v>
      </c>
      <c r="D95">
        <v>865</v>
      </c>
      <c r="E95">
        <v>1</v>
      </c>
      <c r="F95">
        <v>150</v>
      </c>
      <c r="G95" t="s">
        <v>38</v>
      </c>
      <c r="H95" t="s">
        <v>359</v>
      </c>
      <c r="I95" t="s">
        <v>360</v>
      </c>
      <c r="J95" t="s">
        <v>370</v>
      </c>
      <c r="K95" t="s">
        <v>233</v>
      </c>
      <c r="L95">
        <v>4</v>
      </c>
      <c r="M95" t="s">
        <v>371</v>
      </c>
      <c r="N95">
        <v>4</v>
      </c>
      <c r="O95">
        <v>0</v>
      </c>
      <c r="P95">
        <v>0</v>
      </c>
      <c r="Q95">
        <v>0</v>
      </c>
      <c r="R95">
        <v>4</v>
      </c>
      <c r="S95" t="s">
        <v>44</v>
      </c>
      <c r="T95" t="s">
        <v>45</v>
      </c>
      <c r="U95" s="2">
        <v>39038</v>
      </c>
      <c r="V95" t="s">
        <v>372</v>
      </c>
      <c r="W95" t="s">
        <v>359</v>
      </c>
      <c r="X95">
        <v>16958.740000000002</v>
      </c>
      <c r="Y95">
        <v>769.20100000000002</v>
      </c>
      <c r="Z95" t="s">
        <v>46</v>
      </c>
      <c r="AA95" t="s">
        <v>46</v>
      </c>
      <c r="AB95" t="s">
        <v>360</v>
      </c>
      <c r="AC95">
        <v>4.1909999999999998</v>
      </c>
      <c r="AD95" t="s">
        <v>57</v>
      </c>
      <c r="AE95" t="s">
        <v>48</v>
      </c>
      <c r="AF95">
        <v>206</v>
      </c>
      <c r="AG95" t="s">
        <v>373</v>
      </c>
      <c r="AH95">
        <v>2221169.5078068632</v>
      </c>
      <c r="AI95">
        <v>0.20335465669631961</v>
      </c>
      <c r="AJ95">
        <v>0</v>
      </c>
      <c r="AK95" t="s">
        <v>373</v>
      </c>
      <c r="AL95">
        <v>1454208.792152419</v>
      </c>
      <c r="AM95">
        <v>221308.93721377521</v>
      </c>
      <c r="AN95" t="b">
        <f t="shared" si="4"/>
        <v>0</v>
      </c>
      <c r="AO95">
        <f t="shared" si="5"/>
        <v>16960.373496</v>
      </c>
      <c r="AP95">
        <f t="shared" si="6"/>
        <v>85.741554718437371</v>
      </c>
      <c r="AQ95">
        <f t="shared" si="7"/>
        <v>13.048588656727965</v>
      </c>
    </row>
    <row r="96" spans="1:43" hidden="1" x14ac:dyDescent="0.3">
      <c r="A96">
        <v>94</v>
      </c>
      <c r="B96">
        <v>103</v>
      </c>
      <c r="C96">
        <v>864</v>
      </c>
      <c r="D96">
        <v>864</v>
      </c>
      <c r="E96">
        <v>1</v>
      </c>
      <c r="F96">
        <v>544</v>
      </c>
      <c r="G96" t="s">
        <v>38</v>
      </c>
      <c r="H96" t="s">
        <v>230</v>
      </c>
      <c r="I96" t="s">
        <v>231</v>
      </c>
      <c r="J96" t="s">
        <v>374</v>
      </c>
      <c r="K96" t="s">
        <v>233</v>
      </c>
      <c r="L96">
        <v>4</v>
      </c>
      <c r="M96" t="s">
        <v>375</v>
      </c>
      <c r="N96">
        <v>8.2899999999999991</v>
      </c>
      <c r="O96">
        <v>0</v>
      </c>
      <c r="P96">
        <v>0</v>
      </c>
      <c r="Q96">
        <v>0</v>
      </c>
      <c r="R96">
        <v>10.9</v>
      </c>
      <c r="S96" t="s">
        <v>44</v>
      </c>
      <c r="T96" t="s">
        <v>45</v>
      </c>
      <c r="U96" s="2">
        <v>39175</v>
      </c>
      <c r="V96" t="s">
        <v>376</v>
      </c>
      <c r="W96" t="s">
        <v>230</v>
      </c>
      <c r="X96">
        <v>44199.264999999999</v>
      </c>
      <c r="Y96">
        <v>1258.6600000000001</v>
      </c>
      <c r="Z96" t="s">
        <v>46</v>
      </c>
      <c r="AA96" t="s">
        <v>46</v>
      </c>
      <c r="AB96" t="s">
        <v>231</v>
      </c>
      <c r="AC96">
        <v>10.922000000000001</v>
      </c>
      <c r="AD96" t="s">
        <v>57</v>
      </c>
      <c r="AE96" t="s">
        <v>48</v>
      </c>
      <c r="AF96">
        <v>206</v>
      </c>
      <c r="AG96" t="s">
        <v>373</v>
      </c>
      <c r="AH96">
        <v>2221169.5078068632</v>
      </c>
      <c r="AI96">
        <v>0.20320314168930051</v>
      </c>
      <c r="AJ96">
        <v>0</v>
      </c>
      <c r="AK96" t="s">
        <v>373</v>
      </c>
      <c r="AL96">
        <v>511517.99566292932</v>
      </c>
      <c r="AM96">
        <v>487385.8965654588</v>
      </c>
      <c r="AN96" t="b">
        <f t="shared" si="4"/>
        <v>0</v>
      </c>
      <c r="AO96">
        <f t="shared" si="5"/>
        <v>44199.761232000004</v>
      </c>
      <c r="AP96">
        <f t="shared" si="6"/>
        <v>11.572867848267865</v>
      </c>
      <c r="AQ96">
        <f t="shared" si="7"/>
        <v>11.02688980619647</v>
      </c>
    </row>
    <row r="97" spans="1:43" hidden="1" x14ac:dyDescent="0.3">
      <c r="A97">
        <v>95</v>
      </c>
      <c r="B97">
        <v>91</v>
      </c>
      <c r="C97">
        <v>881</v>
      </c>
      <c r="D97">
        <v>881</v>
      </c>
      <c r="E97">
        <v>1</v>
      </c>
      <c r="F97">
        <v>247</v>
      </c>
      <c r="G97" t="s">
        <v>38</v>
      </c>
      <c r="H97" t="s">
        <v>377</v>
      </c>
      <c r="I97" t="s">
        <v>378</v>
      </c>
      <c r="J97" t="s">
        <v>379</v>
      </c>
      <c r="K97" t="s">
        <v>380</v>
      </c>
      <c r="L97">
        <v>4</v>
      </c>
      <c r="M97" t="s">
        <v>381</v>
      </c>
      <c r="N97">
        <v>11</v>
      </c>
      <c r="O97">
        <v>0</v>
      </c>
      <c r="P97">
        <v>0</v>
      </c>
      <c r="Q97">
        <v>0</v>
      </c>
      <c r="R97">
        <v>11.9</v>
      </c>
      <c r="S97" t="s">
        <v>44</v>
      </c>
      <c r="T97" t="s">
        <v>45</v>
      </c>
      <c r="U97" s="2">
        <v>38016</v>
      </c>
      <c r="V97" t="s">
        <v>382</v>
      </c>
      <c r="W97" t="s">
        <v>260</v>
      </c>
      <c r="X97">
        <v>48128.052000000003</v>
      </c>
      <c r="Y97">
        <v>1073.7049999999999</v>
      </c>
      <c r="Z97" t="s">
        <v>46</v>
      </c>
      <c r="AA97" t="s">
        <v>46</v>
      </c>
      <c r="AB97" t="s">
        <v>378</v>
      </c>
      <c r="AC97">
        <v>11.893000000000001</v>
      </c>
      <c r="AD97" t="s">
        <v>57</v>
      </c>
      <c r="AE97" t="s">
        <v>48</v>
      </c>
      <c r="AF97">
        <v>676</v>
      </c>
      <c r="AG97" t="s">
        <v>281</v>
      </c>
      <c r="AH97">
        <v>6132880.3871666295</v>
      </c>
      <c r="AI97">
        <v>0.2740325927734375</v>
      </c>
      <c r="AJ97">
        <v>0</v>
      </c>
      <c r="AK97" t="s">
        <v>281</v>
      </c>
      <c r="AL97">
        <v>346927.37420511188</v>
      </c>
      <c r="AM97">
        <v>184301.82652108741</v>
      </c>
      <c r="AN97" t="b">
        <f t="shared" si="4"/>
        <v>0</v>
      </c>
      <c r="AO97">
        <f t="shared" si="5"/>
        <v>48129.258408000009</v>
      </c>
      <c r="AP97">
        <f t="shared" si="6"/>
        <v>7.2082426715190335</v>
      </c>
      <c r="AQ97">
        <f t="shared" si="7"/>
        <v>3.82930950148305</v>
      </c>
    </row>
    <row r="98" spans="1:43" x14ac:dyDescent="0.3">
      <c r="A98">
        <v>96</v>
      </c>
      <c r="B98">
        <v>96</v>
      </c>
      <c r="C98">
        <v>872</v>
      </c>
      <c r="D98">
        <v>872</v>
      </c>
      <c r="E98">
        <v>1</v>
      </c>
      <c r="F98">
        <v>174</v>
      </c>
      <c r="G98" t="s">
        <v>38</v>
      </c>
      <c r="H98" t="s">
        <v>70</v>
      </c>
      <c r="I98" t="s">
        <v>383</v>
      </c>
      <c r="J98" t="s">
        <v>379</v>
      </c>
      <c r="K98" t="s">
        <v>380</v>
      </c>
      <c r="L98">
        <v>4</v>
      </c>
      <c r="M98" t="s">
        <v>46</v>
      </c>
      <c r="N98">
        <v>0</v>
      </c>
      <c r="O98">
        <v>0</v>
      </c>
      <c r="P98">
        <v>0</v>
      </c>
      <c r="Q98">
        <v>0</v>
      </c>
      <c r="R98">
        <v>2.2999999999999998</v>
      </c>
      <c r="S98" t="s">
        <v>44</v>
      </c>
      <c r="T98" t="s">
        <v>45</v>
      </c>
      <c r="U98" s="2">
        <v>37725</v>
      </c>
      <c r="V98" t="s">
        <v>384</v>
      </c>
      <c r="W98" t="s">
        <v>90</v>
      </c>
      <c r="X98">
        <v>9220.9969999999994</v>
      </c>
      <c r="Y98">
        <v>431.00400000000002</v>
      </c>
      <c r="Z98" t="s">
        <v>46</v>
      </c>
      <c r="AA98" t="s">
        <v>46</v>
      </c>
      <c r="AB98" t="s">
        <v>46</v>
      </c>
      <c r="AC98">
        <v>2.2789999999999999</v>
      </c>
      <c r="AD98" t="s">
        <v>57</v>
      </c>
      <c r="AE98" t="s">
        <v>48</v>
      </c>
      <c r="AF98">
        <v>169</v>
      </c>
      <c r="AG98" t="s">
        <v>385</v>
      </c>
      <c r="AH98">
        <v>393487.1995347726</v>
      </c>
      <c r="AI98">
        <v>0.27997031807899481</v>
      </c>
      <c r="AJ98">
        <v>1</v>
      </c>
      <c r="AK98" t="s">
        <v>385</v>
      </c>
      <c r="AL98">
        <v>32762.109266800329</v>
      </c>
      <c r="AM98">
        <v>19845.277483883499</v>
      </c>
      <c r="AN98" t="b">
        <f t="shared" si="4"/>
        <v>0</v>
      </c>
      <c r="AO98">
        <f t="shared" si="5"/>
        <v>9222.7848240000003</v>
      </c>
      <c r="AP98">
        <f t="shared" si="6"/>
        <v>3.5523011641283335</v>
      </c>
      <c r="AQ98">
        <f t="shared" si="7"/>
        <v>2.151766289964947</v>
      </c>
    </row>
    <row r="99" spans="1:43" x14ac:dyDescent="0.3">
      <c r="A99">
        <v>97</v>
      </c>
      <c r="B99">
        <v>97</v>
      </c>
      <c r="C99">
        <v>871</v>
      </c>
      <c r="D99">
        <v>871</v>
      </c>
      <c r="E99">
        <v>1</v>
      </c>
      <c r="F99">
        <v>203</v>
      </c>
      <c r="G99" t="s">
        <v>38</v>
      </c>
      <c r="H99" t="s">
        <v>118</v>
      </c>
      <c r="I99" t="s">
        <v>386</v>
      </c>
      <c r="J99" t="s">
        <v>379</v>
      </c>
      <c r="K99" t="s">
        <v>380</v>
      </c>
      <c r="L99">
        <v>4</v>
      </c>
      <c r="M99" t="s">
        <v>387</v>
      </c>
      <c r="N99">
        <v>9</v>
      </c>
      <c r="O99">
        <v>0</v>
      </c>
      <c r="P99">
        <v>0</v>
      </c>
      <c r="Q99">
        <v>0</v>
      </c>
      <c r="R99">
        <v>9</v>
      </c>
      <c r="S99" t="s">
        <v>44</v>
      </c>
      <c r="T99" t="s">
        <v>45</v>
      </c>
      <c r="U99" s="2">
        <v>37747</v>
      </c>
      <c r="V99" t="s">
        <v>388</v>
      </c>
      <c r="W99" t="s">
        <v>200</v>
      </c>
      <c r="X99">
        <v>27386.006000000001</v>
      </c>
      <c r="Y99">
        <v>1280.5940000000001</v>
      </c>
      <c r="Z99" t="s">
        <v>46</v>
      </c>
      <c r="AA99" t="s">
        <v>46</v>
      </c>
      <c r="AB99" t="s">
        <v>386</v>
      </c>
      <c r="AC99">
        <v>6.7670000000000003</v>
      </c>
      <c r="AD99" t="s">
        <v>57</v>
      </c>
      <c r="AE99" t="s">
        <v>118</v>
      </c>
      <c r="AF99">
        <v>655</v>
      </c>
      <c r="AG99" t="s">
        <v>389</v>
      </c>
      <c r="AH99">
        <v>3920844.5549359638</v>
      </c>
      <c r="AI99">
        <v>0.27556872367858892</v>
      </c>
      <c r="AJ99">
        <v>1</v>
      </c>
      <c r="AK99" t="s">
        <v>389</v>
      </c>
      <c r="AL99">
        <v>597128.51779252174</v>
      </c>
      <c r="AM99">
        <v>576506.08383843035</v>
      </c>
      <c r="AN99" t="b">
        <f t="shared" si="4"/>
        <v>0</v>
      </c>
      <c r="AO99">
        <f t="shared" si="5"/>
        <v>27385.074552000002</v>
      </c>
      <c r="AP99">
        <f t="shared" si="6"/>
        <v>21.804889253036993</v>
      </c>
      <c r="AQ99">
        <f t="shared" si="7"/>
        <v>21.051835471316132</v>
      </c>
    </row>
    <row r="100" spans="1:43" x14ac:dyDescent="0.3">
      <c r="A100">
        <v>98</v>
      </c>
      <c r="B100">
        <v>100</v>
      </c>
      <c r="C100">
        <v>868</v>
      </c>
      <c r="D100">
        <v>868</v>
      </c>
      <c r="E100">
        <v>1</v>
      </c>
      <c r="F100">
        <v>141</v>
      </c>
      <c r="G100" t="s">
        <v>38</v>
      </c>
      <c r="H100" t="s">
        <v>390</v>
      </c>
      <c r="I100" t="s">
        <v>391</v>
      </c>
      <c r="J100" t="s">
        <v>392</v>
      </c>
      <c r="K100" t="s">
        <v>393</v>
      </c>
      <c r="L100">
        <v>4</v>
      </c>
      <c r="M100" t="s">
        <v>394</v>
      </c>
      <c r="N100">
        <v>6</v>
      </c>
      <c r="O100">
        <v>0</v>
      </c>
      <c r="P100">
        <v>0</v>
      </c>
      <c r="Q100">
        <v>0</v>
      </c>
      <c r="R100">
        <v>6</v>
      </c>
      <c r="S100" t="s">
        <v>44</v>
      </c>
      <c r="T100" t="s">
        <v>45</v>
      </c>
      <c r="U100" s="2">
        <v>37712</v>
      </c>
      <c r="V100" t="s">
        <v>46</v>
      </c>
      <c r="W100" t="s">
        <v>325</v>
      </c>
      <c r="X100">
        <v>20996.796999999999</v>
      </c>
      <c r="Y100">
        <v>1171.1600000000001</v>
      </c>
      <c r="Z100" t="s">
        <v>46</v>
      </c>
      <c r="AA100" t="s">
        <v>395</v>
      </c>
      <c r="AB100" t="s">
        <v>396</v>
      </c>
      <c r="AC100">
        <v>5.1879999999999997</v>
      </c>
      <c r="AD100" t="s">
        <v>57</v>
      </c>
      <c r="AE100" t="s">
        <v>48</v>
      </c>
      <c r="AF100">
        <v>655</v>
      </c>
      <c r="AG100" t="s">
        <v>389</v>
      </c>
      <c r="AH100">
        <v>3920844.5549359638</v>
      </c>
      <c r="AI100">
        <v>0.27776274085044861</v>
      </c>
      <c r="AJ100">
        <v>1</v>
      </c>
      <c r="AK100" t="s">
        <v>389</v>
      </c>
      <c r="AL100">
        <v>94581.10187828567</v>
      </c>
      <c r="AM100">
        <v>66298.338776649631</v>
      </c>
      <c r="AN100" t="b">
        <f t="shared" si="4"/>
        <v>0</v>
      </c>
      <c r="AO100">
        <f t="shared" si="5"/>
        <v>20995.088928000001</v>
      </c>
      <c r="AP100">
        <f t="shared" si="6"/>
        <v>4.5049155163209633</v>
      </c>
      <c r="AQ100">
        <f t="shared" si="7"/>
        <v>3.1578022367045642</v>
      </c>
    </row>
    <row r="101" spans="1:43" hidden="1" x14ac:dyDescent="0.3">
      <c r="A101">
        <v>99</v>
      </c>
      <c r="B101">
        <v>87</v>
      </c>
      <c r="C101">
        <v>885</v>
      </c>
      <c r="D101">
        <v>885</v>
      </c>
      <c r="E101">
        <v>1</v>
      </c>
      <c r="F101">
        <v>211</v>
      </c>
      <c r="G101" t="s">
        <v>38</v>
      </c>
      <c r="H101" t="s">
        <v>277</v>
      </c>
      <c r="I101" t="s">
        <v>272</v>
      </c>
      <c r="J101" t="s">
        <v>397</v>
      </c>
      <c r="K101" t="s">
        <v>209</v>
      </c>
      <c r="L101">
        <v>4</v>
      </c>
      <c r="M101" t="s">
        <v>398</v>
      </c>
      <c r="N101">
        <v>13</v>
      </c>
      <c r="O101">
        <v>0</v>
      </c>
      <c r="P101">
        <v>0</v>
      </c>
      <c r="Q101">
        <v>0</v>
      </c>
      <c r="R101">
        <v>13</v>
      </c>
      <c r="S101" t="s">
        <v>44</v>
      </c>
      <c r="T101" t="s">
        <v>45</v>
      </c>
      <c r="U101" s="2">
        <v>37711</v>
      </c>
      <c r="V101" t="s">
        <v>399</v>
      </c>
      <c r="W101" t="s">
        <v>400</v>
      </c>
      <c r="X101">
        <v>51568.555999999997</v>
      </c>
      <c r="Y101">
        <v>1325.066</v>
      </c>
      <c r="Z101" t="s">
        <v>46</v>
      </c>
      <c r="AA101" t="s">
        <v>46</v>
      </c>
      <c r="AB101" t="s">
        <v>272</v>
      </c>
      <c r="AC101">
        <v>12.743</v>
      </c>
      <c r="AD101" t="s">
        <v>57</v>
      </c>
      <c r="AE101" t="s">
        <v>48</v>
      </c>
      <c r="AF101">
        <v>243</v>
      </c>
      <c r="AG101" t="s">
        <v>319</v>
      </c>
      <c r="AH101">
        <v>3319479.5983721851</v>
      </c>
      <c r="AI101">
        <v>0.26996591687202448</v>
      </c>
      <c r="AJ101">
        <v>0</v>
      </c>
      <c r="AK101" t="s">
        <v>319</v>
      </c>
      <c r="AL101">
        <v>210418.5565008265</v>
      </c>
      <c r="AM101">
        <v>205510.55480593309</v>
      </c>
      <c r="AN101" t="b">
        <f t="shared" si="4"/>
        <v>0</v>
      </c>
      <c r="AO101">
        <f t="shared" si="5"/>
        <v>51569.086008000006</v>
      </c>
      <c r="AP101">
        <f t="shared" si="6"/>
        <v>4.0803235579584225</v>
      </c>
      <c r="AQ101">
        <f t="shared" si="7"/>
        <v>3.9851502269024484</v>
      </c>
    </row>
    <row r="102" spans="1:43" x14ac:dyDescent="0.3">
      <c r="A102">
        <v>100</v>
      </c>
      <c r="B102">
        <v>88</v>
      </c>
      <c r="C102">
        <v>884</v>
      </c>
      <c r="D102">
        <v>884</v>
      </c>
      <c r="E102">
        <v>1</v>
      </c>
      <c r="F102">
        <v>125</v>
      </c>
      <c r="G102" t="s">
        <v>38</v>
      </c>
      <c r="H102" t="s">
        <v>141</v>
      </c>
      <c r="I102" t="s">
        <v>142</v>
      </c>
      <c r="J102" t="s">
        <v>401</v>
      </c>
      <c r="K102" t="s">
        <v>209</v>
      </c>
      <c r="L102">
        <v>4</v>
      </c>
      <c r="M102" t="s">
        <v>402</v>
      </c>
      <c r="N102">
        <v>19</v>
      </c>
      <c r="O102">
        <v>0</v>
      </c>
      <c r="P102">
        <v>0</v>
      </c>
      <c r="Q102">
        <v>0</v>
      </c>
      <c r="R102">
        <v>19</v>
      </c>
      <c r="S102" t="s">
        <v>44</v>
      </c>
      <c r="T102" t="s">
        <v>45</v>
      </c>
      <c r="U102" s="2">
        <v>37655</v>
      </c>
      <c r="V102" t="s">
        <v>403</v>
      </c>
      <c r="W102" t="s">
        <v>197</v>
      </c>
      <c r="X102">
        <v>74640.75</v>
      </c>
      <c r="Y102">
        <v>1517.3219999999999</v>
      </c>
      <c r="Z102" t="s">
        <v>46</v>
      </c>
      <c r="AA102" t="s">
        <v>46</v>
      </c>
      <c r="AB102" t="s">
        <v>142</v>
      </c>
      <c r="AC102">
        <v>18.443999999999999</v>
      </c>
      <c r="AD102" t="s">
        <v>57</v>
      </c>
      <c r="AE102" t="s">
        <v>48</v>
      </c>
      <c r="AF102">
        <v>249</v>
      </c>
      <c r="AG102" t="s">
        <v>404</v>
      </c>
      <c r="AH102">
        <v>1755525.951918968</v>
      </c>
      <c r="AI102">
        <v>0.29830735921859741</v>
      </c>
      <c r="AJ102">
        <v>1</v>
      </c>
      <c r="AK102" t="s">
        <v>404</v>
      </c>
      <c r="AL102">
        <v>431172.79244750668</v>
      </c>
      <c r="AM102">
        <v>113010.7541079824</v>
      </c>
      <c r="AN102" t="b">
        <f t="shared" si="4"/>
        <v>0</v>
      </c>
      <c r="AO102">
        <f t="shared" si="5"/>
        <v>74640.212064000007</v>
      </c>
      <c r="AP102">
        <f t="shared" si="6"/>
        <v>5.776682307357313</v>
      </c>
      <c r="AQ102">
        <f t="shared" si="7"/>
        <v>1.5140733256636745</v>
      </c>
    </row>
    <row r="103" spans="1:43" x14ac:dyDescent="0.3">
      <c r="A103">
        <v>101</v>
      </c>
      <c r="B103">
        <v>92</v>
      </c>
      <c r="C103">
        <v>877</v>
      </c>
      <c r="D103">
        <v>877</v>
      </c>
      <c r="E103">
        <v>1</v>
      </c>
      <c r="F103">
        <v>140</v>
      </c>
      <c r="G103" t="s">
        <v>38</v>
      </c>
      <c r="H103" t="s">
        <v>291</v>
      </c>
      <c r="I103" t="s">
        <v>292</v>
      </c>
      <c r="J103" t="s">
        <v>405</v>
      </c>
      <c r="K103" t="s">
        <v>380</v>
      </c>
      <c r="L103">
        <v>4</v>
      </c>
      <c r="M103" t="s">
        <v>406</v>
      </c>
      <c r="N103">
        <v>10</v>
      </c>
      <c r="O103">
        <v>0</v>
      </c>
      <c r="P103">
        <v>0</v>
      </c>
      <c r="Q103">
        <v>0</v>
      </c>
      <c r="R103">
        <v>10</v>
      </c>
      <c r="S103" t="s">
        <v>44</v>
      </c>
      <c r="T103" t="s">
        <v>45</v>
      </c>
      <c r="U103" s="2">
        <v>39042</v>
      </c>
      <c r="V103" t="s">
        <v>46</v>
      </c>
      <c r="W103" t="s">
        <v>291</v>
      </c>
      <c r="X103">
        <v>42174.684999999998</v>
      </c>
      <c r="Y103">
        <v>1338.4570000000001</v>
      </c>
      <c r="Z103" t="s">
        <v>46</v>
      </c>
      <c r="AA103" t="s">
        <v>295</v>
      </c>
      <c r="AB103" t="s">
        <v>296</v>
      </c>
      <c r="AC103">
        <v>10.422000000000001</v>
      </c>
      <c r="AD103" t="s">
        <v>57</v>
      </c>
      <c r="AE103" t="s">
        <v>48</v>
      </c>
      <c r="AF103">
        <v>249</v>
      </c>
      <c r="AG103" t="s">
        <v>404</v>
      </c>
      <c r="AH103">
        <v>1755525.951918968</v>
      </c>
      <c r="AI103">
        <v>0.28927978873252869</v>
      </c>
      <c r="AJ103">
        <v>1</v>
      </c>
      <c r="AK103" t="s">
        <v>404</v>
      </c>
      <c r="AL103">
        <v>285693.4243211766</v>
      </c>
      <c r="AM103">
        <v>12334.18437073811</v>
      </c>
      <c r="AN103" t="b">
        <f t="shared" si="4"/>
        <v>0</v>
      </c>
      <c r="AO103">
        <f t="shared" si="5"/>
        <v>42176.333232000005</v>
      </c>
      <c r="AP103">
        <f t="shared" si="6"/>
        <v>6.7737852588952761</v>
      </c>
      <c r="AQ103">
        <f t="shared" si="7"/>
        <v>0.29244325965681445</v>
      </c>
    </row>
    <row r="104" spans="1:43" hidden="1" x14ac:dyDescent="0.3">
      <c r="A104">
        <v>102</v>
      </c>
      <c r="B104">
        <v>90</v>
      </c>
      <c r="C104">
        <v>882</v>
      </c>
      <c r="D104">
        <v>882</v>
      </c>
      <c r="E104">
        <v>1</v>
      </c>
      <c r="F104">
        <v>484</v>
      </c>
      <c r="G104" t="s">
        <v>38</v>
      </c>
      <c r="H104" t="s">
        <v>334</v>
      </c>
      <c r="I104" t="s">
        <v>335</v>
      </c>
      <c r="J104" t="s">
        <v>407</v>
      </c>
      <c r="K104" t="s">
        <v>209</v>
      </c>
      <c r="L104">
        <v>4</v>
      </c>
      <c r="M104" t="s">
        <v>408</v>
      </c>
      <c r="N104">
        <v>3.5</v>
      </c>
      <c r="O104">
        <v>0</v>
      </c>
      <c r="P104">
        <v>0</v>
      </c>
      <c r="Q104">
        <v>0</v>
      </c>
      <c r="R104">
        <v>3.2</v>
      </c>
      <c r="S104" t="s">
        <v>44</v>
      </c>
      <c r="T104" t="s">
        <v>45</v>
      </c>
      <c r="U104" s="2">
        <v>40312</v>
      </c>
      <c r="V104" t="s">
        <v>46</v>
      </c>
      <c r="W104" t="s">
        <v>334</v>
      </c>
      <c r="X104">
        <v>13023.843000000001</v>
      </c>
      <c r="Y104">
        <v>587.24900000000002</v>
      </c>
      <c r="Z104" t="s">
        <v>46</v>
      </c>
      <c r="AA104" t="s">
        <v>338</v>
      </c>
      <c r="AB104" t="s">
        <v>339</v>
      </c>
      <c r="AC104">
        <v>3.1829999999999998</v>
      </c>
      <c r="AD104" t="s">
        <v>57</v>
      </c>
      <c r="AE104" t="s">
        <v>48</v>
      </c>
      <c r="AF104">
        <v>457</v>
      </c>
      <c r="AG104" t="s">
        <v>409</v>
      </c>
      <c r="AH104">
        <v>32518173.04070155</v>
      </c>
      <c r="AI104">
        <v>0.27832630276679993</v>
      </c>
      <c r="AJ104">
        <v>0</v>
      </c>
      <c r="AK104" t="s">
        <v>409</v>
      </c>
      <c r="AL104">
        <v>25546.63954716628</v>
      </c>
      <c r="AM104">
        <v>186.70454781185529</v>
      </c>
      <c r="AN104" t="b">
        <f t="shared" si="4"/>
        <v>0</v>
      </c>
      <c r="AO104">
        <f t="shared" si="5"/>
        <v>12881.142648000001</v>
      </c>
      <c r="AP104">
        <f t="shared" si="6"/>
        <v>1.9832588028308804</v>
      </c>
      <c r="AQ104">
        <f t="shared" si="7"/>
        <v>1.4494408835759932E-2</v>
      </c>
    </row>
    <row r="105" spans="1:43" hidden="1" x14ac:dyDescent="0.3">
      <c r="A105">
        <v>103</v>
      </c>
      <c r="B105">
        <v>93</v>
      </c>
      <c r="C105">
        <v>878</v>
      </c>
      <c r="D105">
        <v>878</v>
      </c>
      <c r="E105">
        <v>1</v>
      </c>
      <c r="F105">
        <v>485</v>
      </c>
      <c r="G105" t="s">
        <v>38</v>
      </c>
      <c r="H105" t="s">
        <v>334</v>
      </c>
      <c r="I105" t="s">
        <v>335</v>
      </c>
      <c r="J105" t="s">
        <v>410</v>
      </c>
      <c r="K105" t="s">
        <v>209</v>
      </c>
      <c r="L105">
        <v>4</v>
      </c>
      <c r="M105" t="s">
        <v>411</v>
      </c>
      <c r="N105">
        <v>6</v>
      </c>
      <c r="O105">
        <v>0</v>
      </c>
      <c r="P105">
        <v>0</v>
      </c>
      <c r="Q105">
        <v>0</v>
      </c>
      <c r="R105">
        <v>6</v>
      </c>
      <c r="S105" t="s">
        <v>44</v>
      </c>
      <c r="T105" t="s">
        <v>45</v>
      </c>
      <c r="U105" s="2">
        <v>40312</v>
      </c>
      <c r="V105" t="s">
        <v>46</v>
      </c>
      <c r="W105" t="s">
        <v>334</v>
      </c>
      <c r="X105">
        <v>23503.612000000001</v>
      </c>
      <c r="Y105">
        <v>951.577</v>
      </c>
      <c r="Z105" t="s">
        <v>46</v>
      </c>
      <c r="AA105" t="s">
        <v>338</v>
      </c>
      <c r="AB105" t="s">
        <v>339</v>
      </c>
      <c r="AC105">
        <v>5.8079999999999998</v>
      </c>
      <c r="AD105" t="s">
        <v>57</v>
      </c>
      <c r="AE105" t="s">
        <v>48</v>
      </c>
      <c r="AF105">
        <v>457</v>
      </c>
      <c r="AG105" t="s">
        <v>409</v>
      </c>
      <c r="AH105">
        <v>32518173.04070155</v>
      </c>
      <c r="AI105">
        <v>0.27832630276679993</v>
      </c>
      <c r="AJ105">
        <v>0</v>
      </c>
      <c r="AK105" t="s">
        <v>409</v>
      </c>
      <c r="AL105">
        <v>870926.14872687077</v>
      </c>
      <c r="AM105">
        <v>92854.840841324985</v>
      </c>
      <c r="AN105" t="b">
        <f t="shared" si="4"/>
        <v>0</v>
      </c>
      <c r="AO105">
        <f t="shared" si="5"/>
        <v>23504.139648</v>
      </c>
      <c r="AP105">
        <f t="shared" si="6"/>
        <v>37.054159895658174</v>
      </c>
      <c r="AQ105">
        <f t="shared" si="7"/>
        <v>3.9505739087636051</v>
      </c>
    </row>
    <row r="106" spans="1:43" hidden="1" x14ac:dyDescent="0.3">
      <c r="A106">
        <v>104</v>
      </c>
      <c r="B106">
        <v>101</v>
      </c>
      <c r="C106">
        <v>866</v>
      </c>
      <c r="D106">
        <v>866</v>
      </c>
      <c r="E106">
        <v>1</v>
      </c>
      <c r="F106">
        <v>129</v>
      </c>
      <c r="G106" t="s">
        <v>38</v>
      </c>
      <c r="H106" t="s">
        <v>334</v>
      </c>
      <c r="I106" t="s">
        <v>335</v>
      </c>
      <c r="J106" t="s">
        <v>412</v>
      </c>
      <c r="K106" t="s">
        <v>209</v>
      </c>
      <c r="L106">
        <v>4</v>
      </c>
      <c r="M106" t="s">
        <v>413</v>
      </c>
      <c r="N106">
        <v>5</v>
      </c>
      <c r="O106">
        <v>0</v>
      </c>
      <c r="P106">
        <v>0</v>
      </c>
      <c r="Q106">
        <v>0</v>
      </c>
      <c r="R106">
        <v>5</v>
      </c>
      <c r="S106" t="s">
        <v>44</v>
      </c>
      <c r="T106" t="s">
        <v>45</v>
      </c>
      <c r="U106" s="2">
        <v>40312</v>
      </c>
      <c r="V106" t="s">
        <v>46</v>
      </c>
      <c r="W106" t="s">
        <v>334</v>
      </c>
      <c r="X106">
        <v>19992.558000000001</v>
      </c>
      <c r="Y106">
        <v>1069.885</v>
      </c>
      <c r="Z106" t="s">
        <v>46</v>
      </c>
      <c r="AA106" t="s">
        <v>338</v>
      </c>
      <c r="AB106" t="s">
        <v>339</v>
      </c>
      <c r="AC106">
        <v>4.9400000000000004</v>
      </c>
      <c r="AD106" t="s">
        <v>57</v>
      </c>
      <c r="AE106" t="s">
        <v>48</v>
      </c>
      <c r="AF106">
        <v>457</v>
      </c>
      <c r="AG106" t="s">
        <v>409</v>
      </c>
      <c r="AH106">
        <v>32518173.04070155</v>
      </c>
      <c r="AI106">
        <v>0.28614267706871033</v>
      </c>
      <c r="AJ106">
        <v>0</v>
      </c>
      <c r="AK106" t="s">
        <v>409</v>
      </c>
      <c r="AL106">
        <v>390.02569218713751</v>
      </c>
      <c r="AM106">
        <v>390.02569218713751</v>
      </c>
      <c r="AN106" t="b">
        <f t="shared" si="4"/>
        <v>0</v>
      </c>
      <c r="AO106">
        <f t="shared" si="5"/>
        <v>19991.468640000003</v>
      </c>
      <c r="AP106">
        <f t="shared" si="6"/>
        <v>1.9509606783303213E-2</v>
      </c>
      <c r="AQ106">
        <f t="shared" si="7"/>
        <v>1.9509606783303213E-2</v>
      </c>
    </row>
    <row r="107" spans="1:43" hidden="1" x14ac:dyDescent="0.3">
      <c r="A107">
        <v>105</v>
      </c>
      <c r="B107">
        <v>105</v>
      </c>
      <c r="C107">
        <v>861</v>
      </c>
      <c r="D107">
        <v>861</v>
      </c>
      <c r="E107">
        <v>1</v>
      </c>
      <c r="F107">
        <v>148</v>
      </c>
      <c r="G107" t="s">
        <v>38</v>
      </c>
      <c r="H107" t="s">
        <v>414</v>
      </c>
      <c r="I107" t="s">
        <v>415</v>
      </c>
      <c r="J107" t="s">
        <v>72</v>
      </c>
      <c r="K107" t="s">
        <v>380</v>
      </c>
      <c r="L107">
        <v>4</v>
      </c>
      <c r="M107" t="s">
        <v>416</v>
      </c>
      <c r="N107">
        <v>3</v>
      </c>
      <c r="O107">
        <v>0</v>
      </c>
      <c r="P107">
        <v>0</v>
      </c>
      <c r="Q107">
        <v>0</v>
      </c>
      <c r="R107">
        <v>3.08</v>
      </c>
      <c r="S107" t="s">
        <v>44</v>
      </c>
      <c r="T107" t="s">
        <v>45</v>
      </c>
      <c r="U107" s="2">
        <v>39174</v>
      </c>
      <c r="V107" t="s">
        <v>46</v>
      </c>
      <c r="W107" t="s">
        <v>414</v>
      </c>
      <c r="X107">
        <v>12795.761</v>
      </c>
      <c r="Y107">
        <v>549.42399999999998</v>
      </c>
      <c r="Z107" t="s">
        <v>46</v>
      </c>
      <c r="AA107" t="s">
        <v>46</v>
      </c>
      <c r="AB107" t="s">
        <v>415</v>
      </c>
      <c r="AC107">
        <v>3.1619999999999999</v>
      </c>
      <c r="AD107" t="s">
        <v>57</v>
      </c>
      <c r="AE107" t="s">
        <v>48</v>
      </c>
      <c r="AF107">
        <v>457</v>
      </c>
      <c r="AG107" t="s">
        <v>409</v>
      </c>
      <c r="AH107">
        <v>32518173.04070155</v>
      </c>
      <c r="AI107">
        <v>0.28430509567260742</v>
      </c>
      <c r="AJ107">
        <v>0</v>
      </c>
      <c r="AK107" t="s">
        <v>409</v>
      </c>
      <c r="AL107">
        <v>205933.28757349681</v>
      </c>
      <c r="AM107">
        <v>201746.34143769069</v>
      </c>
      <c r="AN107" t="b">
        <f t="shared" si="4"/>
        <v>0</v>
      </c>
      <c r="AO107">
        <f t="shared" si="5"/>
        <v>12796.158672</v>
      </c>
      <c r="AP107">
        <f t="shared" si="6"/>
        <v>16.093367771697853</v>
      </c>
      <c r="AQ107">
        <f t="shared" si="7"/>
        <v>15.766164409882109</v>
      </c>
    </row>
    <row r="108" spans="1:43" hidden="1" x14ac:dyDescent="0.3">
      <c r="A108">
        <v>106</v>
      </c>
      <c r="B108">
        <v>107</v>
      </c>
      <c r="C108">
        <v>858</v>
      </c>
      <c r="D108">
        <v>858</v>
      </c>
      <c r="E108">
        <v>1</v>
      </c>
      <c r="F108">
        <v>676</v>
      </c>
      <c r="G108" t="s">
        <v>46</v>
      </c>
      <c r="H108" t="s">
        <v>70</v>
      </c>
      <c r="I108" t="s">
        <v>417</v>
      </c>
      <c r="J108" t="s">
        <v>418</v>
      </c>
      <c r="K108" t="s">
        <v>419</v>
      </c>
      <c r="L108">
        <v>4</v>
      </c>
      <c r="M108" t="s">
        <v>46</v>
      </c>
      <c r="N108">
        <v>0</v>
      </c>
      <c r="O108">
        <v>0</v>
      </c>
      <c r="P108">
        <v>0</v>
      </c>
      <c r="Q108">
        <v>0</v>
      </c>
      <c r="R108">
        <v>6</v>
      </c>
      <c r="S108" t="s">
        <v>44</v>
      </c>
      <c r="T108" t="s">
        <v>45</v>
      </c>
      <c r="U108" s="2">
        <v>40938</v>
      </c>
      <c r="V108" t="s">
        <v>46</v>
      </c>
      <c r="W108" t="s">
        <v>90</v>
      </c>
      <c r="X108">
        <v>0</v>
      </c>
      <c r="Y108">
        <v>0</v>
      </c>
      <c r="Z108" t="s">
        <v>92</v>
      </c>
      <c r="AA108" t="s">
        <v>331</v>
      </c>
      <c r="AB108" t="s">
        <v>420</v>
      </c>
      <c r="AC108">
        <v>5.9720000000000004</v>
      </c>
      <c r="AD108" t="s">
        <v>83</v>
      </c>
      <c r="AE108" t="s">
        <v>48</v>
      </c>
      <c r="AF108">
        <v>1</v>
      </c>
      <c r="AG108" t="s">
        <v>46</v>
      </c>
      <c r="AH108">
        <v>143325208.36231199</v>
      </c>
      <c r="AI108">
        <v>0.38134387135505682</v>
      </c>
      <c r="AJ108">
        <v>0</v>
      </c>
      <c r="AK108" t="s">
        <v>46</v>
      </c>
      <c r="AL108">
        <v>97116.256309338933</v>
      </c>
      <c r="AM108">
        <v>97116.256309338933</v>
      </c>
      <c r="AN108" t="b">
        <f t="shared" si="4"/>
        <v>0</v>
      </c>
      <c r="AO108">
        <f t="shared" si="5"/>
        <v>24167.824032000004</v>
      </c>
      <c r="AP108">
        <f t="shared" si="6"/>
        <v>4.0184112637012648</v>
      </c>
      <c r="AQ108">
        <f t="shared" si="7"/>
        <v>4.0184112637012648</v>
      </c>
    </row>
    <row r="109" spans="1:43" hidden="1" x14ac:dyDescent="0.3">
      <c r="A109">
        <v>107</v>
      </c>
      <c r="B109">
        <v>112</v>
      </c>
      <c r="C109">
        <v>850</v>
      </c>
      <c r="D109">
        <v>850</v>
      </c>
      <c r="E109">
        <v>1</v>
      </c>
      <c r="F109">
        <v>427</v>
      </c>
      <c r="G109" t="s">
        <v>38</v>
      </c>
      <c r="H109" t="s">
        <v>299</v>
      </c>
      <c r="I109" t="s">
        <v>421</v>
      </c>
      <c r="J109" t="s">
        <v>422</v>
      </c>
      <c r="K109" t="s">
        <v>419</v>
      </c>
      <c r="L109">
        <v>4</v>
      </c>
      <c r="M109" t="s">
        <v>38</v>
      </c>
      <c r="N109">
        <v>0</v>
      </c>
      <c r="O109">
        <v>7</v>
      </c>
      <c r="P109">
        <v>0</v>
      </c>
      <c r="Q109">
        <v>0</v>
      </c>
      <c r="R109">
        <v>6.8</v>
      </c>
      <c r="S109" t="s">
        <v>44</v>
      </c>
      <c r="T109" t="s">
        <v>45</v>
      </c>
      <c r="U109" s="2">
        <v>40934</v>
      </c>
      <c r="V109" t="s">
        <v>423</v>
      </c>
      <c r="W109" t="s">
        <v>90</v>
      </c>
      <c r="X109">
        <v>27372.525000000001</v>
      </c>
      <c r="Y109">
        <v>1002.296</v>
      </c>
      <c r="Z109" t="s">
        <v>38</v>
      </c>
      <c r="AA109" t="s">
        <v>424</v>
      </c>
      <c r="AB109" t="s">
        <v>425</v>
      </c>
      <c r="AC109">
        <v>6.7640000000000002</v>
      </c>
      <c r="AD109" t="s">
        <v>83</v>
      </c>
      <c r="AE109" t="s">
        <v>48</v>
      </c>
      <c r="AF109">
        <v>1</v>
      </c>
      <c r="AG109" t="s">
        <v>46</v>
      </c>
      <c r="AH109">
        <v>143325208.36231199</v>
      </c>
      <c r="AI109">
        <v>0.3804796040058136</v>
      </c>
      <c r="AJ109">
        <v>0</v>
      </c>
      <c r="AK109" t="s">
        <v>46</v>
      </c>
      <c r="AL109">
        <v>20476.323703072769</v>
      </c>
      <c r="AM109">
        <v>20476.323703072769</v>
      </c>
      <c r="AN109" t="b">
        <f t="shared" si="4"/>
        <v>0</v>
      </c>
      <c r="AO109">
        <f t="shared" si="5"/>
        <v>27372.933984000003</v>
      </c>
      <c r="AP109">
        <f t="shared" si="6"/>
        <v>0.74805001594062104</v>
      </c>
      <c r="AQ109">
        <f t="shared" si="7"/>
        <v>0.74805001594062104</v>
      </c>
    </row>
    <row r="110" spans="1:43" hidden="1" x14ac:dyDescent="0.3">
      <c r="A110">
        <v>108</v>
      </c>
      <c r="B110">
        <v>115</v>
      </c>
      <c r="C110">
        <v>842</v>
      </c>
      <c r="D110">
        <v>842</v>
      </c>
      <c r="E110">
        <v>1</v>
      </c>
      <c r="F110">
        <v>428</v>
      </c>
      <c r="G110" t="s">
        <v>38</v>
      </c>
      <c r="H110" t="s">
        <v>70</v>
      </c>
      <c r="I110" t="s">
        <v>38</v>
      </c>
      <c r="J110" t="s">
        <v>38</v>
      </c>
      <c r="K110" t="s">
        <v>419</v>
      </c>
      <c r="L110">
        <v>4</v>
      </c>
      <c r="M110" t="s">
        <v>38</v>
      </c>
      <c r="N110">
        <v>0</v>
      </c>
      <c r="O110">
        <v>0</v>
      </c>
      <c r="P110">
        <v>0</v>
      </c>
      <c r="Q110">
        <v>0</v>
      </c>
      <c r="R110">
        <v>1.7</v>
      </c>
      <c r="S110" t="s">
        <v>146</v>
      </c>
      <c r="T110" t="s">
        <v>45</v>
      </c>
      <c r="U110" s="2">
        <v>38391</v>
      </c>
      <c r="V110" t="s">
        <v>46</v>
      </c>
      <c r="W110" t="s">
        <v>90</v>
      </c>
      <c r="X110">
        <v>0</v>
      </c>
      <c r="Y110">
        <v>0</v>
      </c>
      <c r="Z110" t="s">
        <v>38</v>
      </c>
      <c r="AA110" t="s">
        <v>46</v>
      </c>
      <c r="AB110" t="s">
        <v>46</v>
      </c>
      <c r="AC110">
        <v>1.7110000000000001</v>
      </c>
      <c r="AD110" t="s">
        <v>83</v>
      </c>
      <c r="AE110" t="s">
        <v>48</v>
      </c>
      <c r="AF110">
        <v>1</v>
      </c>
      <c r="AG110" t="s">
        <v>46</v>
      </c>
      <c r="AH110">
        <v>143325208.36231199</v>
      </c>
      <c r="AI110">
        <v>0.3742048442363739</v>
      </c>
      <c r="AJ110">
        <v>0</v>
      </c>
      <c r="AK110" t="s">
        <v>46</v>
      </c>
      <c r="AL110">
        <v>3691588.024907921</v>
      </c>
      <c r="AM110">
        <v>3681035.3400262352</v>
      </c>
      <c r="AN110" t="b">
        <f t="shared" si="4"/>
        <v>0</v>
      </c>
      <c r="AO110">
        <f t="shared" si="5"/>
        <v>6924.1706160000003</v>
      </c>
      <c r="AP110">
        <f t="shared" si="6"/>
        <v>533.14515624118189</v>
      </c>
      <c r="AQ110">
        <f t="shared" si="7"/>
        <v>531.62112029999628</v>
      </c>
    </row>
    <row r="111" spans="1:43" hidden="1" x14ac:dyDescent="0.3">
      <c r="A111">
        <v>109</v>
      </c>
      <c r="B111">
        <v>114</v>
      </c>
      <c r="C111">
        <v>844</v>
      </c>
      <c r="D111">
        <v>844</v>
      </c>
      <c r="E111">
        <v>1</v>
      </c>
      <c r="F111">
        <v>883</v>
      </c>
      <c r="G111" t="s">
        <v>38</v>
      </c>
      <c r="H111" t="s">
        <v>350</v>
      </c>
      <c r="I111" t="s">
        <v>351</v>
      </c>
      <c r="J111" t="s">
        <v>426</v>
      </c>
      <c r="K111" t="s">
        <v>419</v>
      </c>
      <c r="L111">
        <v>4</v>
      </c>
      <c r="M111" t="s">
        <v>427</v>
      </c>
      <c r="N111">
        <v>10</v>
      </c>
      <c r="O111">
        <v>0</v>
      </c>
      <c r="P111">
        <v>0</v>
      </c>
      <c r="Q111">
        <v>0</v>
      </c>
      <c r="R111">
        <v>10</v>
      </c>
      <c r="S111" t="s">
        <v>44</v>
      </c>
      <c r="T111" t="s">
        <v>45</v>
      </c>
      <c r="U111" s="2">
        <v>40947</v>
      </c>
      <c r="V111" t="s">
        <v>46</v>
      </c>
      <c r="W111" t="s">
        <v>428</v>
      </c>
      <c r="X111">
        <v>37525.07</v>
      </c>
      <c r="Y111">
        <v>917.00099999999998</v>
      </c>
      <c r="Z111" t="s">
        <v>46</v>
      </c>
      <c r="AA111" t="s">
        <v>46</v>
      </c>
      <c r="AB111" t="s">
        <v>351</v>
      </c>
      <c r="AC111">
        <v>9.1240000000000006</v>
      </c>
      <c r="AD111" t="s">
        <v>83</v>
      </c>
      <c r="AE111" t="s">
        <v>48</v>
      </c>
      <c r="AF111">
        <v>1</v>
      </c>
      <c r="AG111" t="s">
        <v>46</v>
      </c>
      <c r="AH111">
        <v>143325208.36231199</v>
      </c>
      <c r="AI111">
        <v>0.37655079364776611</v>
      </c>
      <c r="AJ111">
        <v>0</v>
      </c>
      <c r="AK111" t="s">
        <v>46</v>
      </c>
      <c r="AL111">
        <v>722521.58092694567</v>
      </c>
      <c r="AM111">
        <v>704733.61412750976</v>
      </c>
      <c r="AN111" t="b">
        <f t="shared" si="4"/>
        <v>0</v>
      </c>
      <c r="AO111">
        <f t="shared" si="5"/>
        <v>36923.514144000001</v>
      </c>
      <c r="AP111">
        <f t="shared" si="6"/>
        <v>19.568061103532692</v>
      </c>
      <c r="AQ111">
        <f t="shared" si="7"/>
        <v>19.086309373996233</v>
      </c>
    </row>
    <row r="112" spans="1:43" hidden="1" x14ac:dyDescent="0.3">
      <c r="A112">
        <v>110</v>
      </c>
      <c r="B112">
        <v>117</v>
      </c>
      <c r="C112">
        <v>835</v>
      </c>
      <c r="D112">
        <v>835</v>
      </c>
      <c r="E112">
        <v>1</v>
      </c>
      <c r="F112">
        <v>25</v>
      </c>
      <c r="G112" t="s">
        <v>38</v>
      </c>
      <c r="H112" t="s">
        <v>349</v>
      </c>
      <c r="I112" t="s">
        <v>429</v>
      </c>
      <c r="J112" t="s">
        <v>430</v>
      </c>
      <c r="K112" t="s">
        <v>431</v>
      </c>
      <c r="L112">
        <v>4</v>
      </c>
      <c r="M112" t="s">
        <v>432</v>
      </c>
      <c r="N112">
        <v>15</v>
      </c>
      <c r="O112">
        <v>0</v>
      </c>
      <c r="P112">
        <v>0</v>
      </c>
      <c r="Q112">
        <v>0</v>
      </c>
      <c r="R112">
        <v>15</v>
      </c>
      <c r="S112" t="s">
        <v>44</v>
      </c>
      <c r="T112" t="s">
        <v>45</v>
      </c>
      <c r="U112" s="2">
        <v>39930</v>
      </c>
      <c r="V112" t="s">
        <v>46</v>
      </c>
      <c r="W112" t="s">
        <v>349</v>
      </c>
      <c r="X112">
        <v>61867.51</v>
      </c>
      <c r="Y112">
        <v>1096.058</v>
      </c>
      <c r="Z112" t="s">
        <v>46</v>
      </c>
      <c r="AA112" t="s">
        <v>46</v>
      </c>
      <c r="AB112" t="s">
        <v>429</v>
      </c>
      <c r="AC112">
        <v>15.288</v>
      </c>
      <c r="AD112" t="s">
        <v>83</v>
      </c>
      <c r="AE112" t="s">
        <v>48</v>
      </c>
      <c r="AF112">
        <v>441</v>
      </c>
      <c r="AG112" t="s">
        <v>433</v>
      </c>
      <c r="AH112">
        <v>66381787.968133517</v>
      </c>
      <c r="AI112">
        <v>0.37792524695396418</v>
      </c>
      <c r="AJ112">
        <v>0</v>
      </c>
      <c r="AK112" t="s">
        <v>433</v>
      </c>
      <c r="AL112">
        <v>420642.10853407852</v>
      </c>
      <c r="AM112">
        <v>165689.2789086836</v>
      </c>
      <c r="AN112" t="b">
        <f t="shared" si="4"/>
        <v>0</v>
      </c>
      <c r="AO112">
        <f t="shared" si="5"/>
        <v>61868.334528000007</v>
      </c>
      <c r="AP112">
        <f t="shared" si="6"/>
        <v>6.7989887192406444</v>
      </c>
      <c r="AQ112">
        <f t="shared" si="7"/>
        <v>2.6780950250680648</v>
      </c>
    </row>
    <row r="113" spans="1:43" hidden="1" x14ac:dyDescent="0.3">
      <c r="A113">
        <v>111</v>
      </c>
      <c r="B113">
        <v>109</v>
      </c>
      <c r="C113">
        <v>857</v>
      </c>
      <c r="D113">
        <v>857</v>
      </c>
      <c r="E113">
        <v>1</v>
      </c>
      <c r="F113">
        <v>703</v>
      </c>
      <c r="G113" t="s">
        <v>46</v>
      </c>
      <c r="H113" t="s">
        <v>70</v>
      </c>
      <c r="I113" t="s">
        <v>46</v>
      </c>
      <c r="J113" t="s">
        <v>46</v>
      </c>
      <c r="K113" t="s">
        <v>217</v>
      </c>
      <c r="L113">
        <v>4</v>
      </c>
      <c r="M113" t="s">
        <v>46</v>
      </c>
      <c r="N113">
        <v>0</v>
      </c>
      <c r="O113">
        <v>0</v>
      </c>
      <c r="P113">
        <v>0</v>
      </c>
      <c r="Q113">
        <v>0</v>
      </c>
      <c r="R113">
        <v>4.2</v>
      </c>
      <c r="S113" t="s">
        <v>44</v>
      </c>
      <c r="T113" t="s">
        <v>45</v>
      </c>
      <c r="U113" s="2">
        <v>40533</v>
      </c>
      <c r="V113" t="s">
        <v>46</v>
      </c>
      <c r="W113" t="s">
        <v>90</v>
      </c>
      <c r="X113">
        <v>0</v>
      </c>
      <c r="Y113">
        <v>0</v>
      </c>
      <c r="Z113" t="s">
        <v>46</v>
      </c>
      <c r="AA113" t="s">
        <v>46</v>
      </c>
      <c r="AB113" t="s">
        <v>46</v>
      </c>
      <c r="AC113">
        <v>4.173</v>
      </c>
      <c r="AD113" t="s">
        <v>83</v>
      </c>
      <c r="AE113" t="s">
        <v>48</v>
      </c>
      <c r="AF113">
        <v>599</v>
      </c>
      <c r="AG113" t="s">
        <v>219</v>
      </c>
      <c r="AH113">
        <v>25881832.882951468</v>
      </c>
      <c r="AI113">
        <v>0.3659566342830658</v>
      </c>
      <c r="AJ113">
        <v>0</v>
      </c>
      <c r="AK113" t="s">
        <v>219</v>
      </c>
      <c r="AL113">
        <v>195.01284610007161</v>
      </c>
      <c r="AM113">
        <v>195.01284610007161</v>
      </c>
      <c r="AN113" t="b">
        <f t="shared" si="4"/>
        <v>0</v>
      </c>
      <c r="AO113">
        <f t="shared" si="5"/>
        <v>16887.530088</v>
      </c>
      <c r="AP113">
        <f t="shared" si="6"/>
        <v>1.1547742333181364E-2</v>
      </c>
      <c r="AQ113">
        <f t="shared" si="7"/>
        <v>1.1547742333181364E-2</v>
      </c>
    </row>
    <row r="114" spans="1:43" hidden="1" x14ac:dyDescent="0.3">
      <c r="A114">
        <v>112</v>
      </c>
      <c r="B114">
        <v>120</v>
      </c>
      <c r="C114">
        <v>825</v>
      </c>
      <c r="D114">
        <v>825</v>
      </c>
      <c r="E114">
        <v>1</v>
      </c>
      <c r="F114">
        <v>874</v>
      </c>
      <c r="G114" t="s">
        <v>38</v>
      </c>
      <c r="H114" t="s">
        <v>434</v>
      </c>
      <c r="I114" t="s">
        <v>435</v>
      </c>
      <c r="J114" t="s">
        <v>293</v>
      </c>
      <c r="K114" t="s">
        <v>217</v>
      </c>
      <c r="L114">
        <v>4</v>
      </c>
      <c r="M114" t="s">
        <v>46</v>
      </c>
      <c r="N114">
        <v>3.9</v>
      </c>
      <c r="O114">
        <v>0</v>
      </c>
      <c r="P114">
        <v>0</v>
      </c>
      <c r="Q114">
        <v>0</v>
      </c>
      <c r="R114">
        <v>4.4000000000000004</v>
      </c>
      <c r="S114" t="s">
        <v>44</v>
      </c>
      <c r="T114" t="s">
        <v>45</v>
      </c>
      <c r="U114" s="2">
        <v>40945</v>
      </c>
      <c r="V114" t="s">
        <v>436</v>
      </c>
      <c r="W114" t="s">
        <v>434</v>
      </c>
      <c r="X114">
        <v>17847.794000000002</v>
      </c>
      <c r="Y114">
        <v>797.40099999999995</v>
      </c>
      <c r="Z114" t="s">
        <v>46</v>
      </c>
      <c r="AA114" t="s">
        <v>46</v>
      </c>
      <c r="AB114" t="s">
        <v>435</v>
      </c>
      <c r="AC114">
        <v>4.32</v>
      </c>
      <c r="AD114" t="s">
        <v>83</v>
      </c>
      <c r="AE114" t="s">
        <v>48</v>
      </c>
      <c r="AF114">
        <v>404</v>
      </c>
      <c r="AG114" t="s">
        <v>437</v>
      </c>
      <c r="AH114">
        <v>19228317.32202898</v>
      </c>
      <c r="AI114">
        <v>0.34225749969482422</v>
      </c>
      <c r="AJ114">
        <v>0</v>
      </c>
      <c r="AK114" t="s">
        <v>437</v>
      </c>
      <c r="AL114">
        <v>86390.572117889285</v>
      </c>
      <c r="AM114">
        <v>43798.708395406502</v>
      </c>
      <c r="AN114" t="b">
        <f t="shared" si="4"/>
        <v>0</v>
      </c>
      <c r="AO114">
        <f t="shared" si="5"/>
        <v>17482.417920000004</v>
      </c>
      <c r="AP114">
        <f t="shared" si="6"/>
        <v>4.9415688672593676</v>
      </c>
      <c r="AQ114">
        <f t="shared" si="7"/>
        <v>2.505300387842833</v>
      </c>
    </row>
    <row r="115" spans="1:43" hidden="1" x14ac:dyDescent="0.3">
      <c r="A115">
        <v>113</v>
      </c>
      <c r="B115">
        <v>121</v>
      </c>
      <c r="C115">
        <v>824</v>
      </c>
      <c r="D115">
        <v>824</v>
      </c>
      <c r="E115">
        <v>1</v>
      </c>
      <c r="F115">
        <v>873</v>
      </c>
      <c r="G115" t="s">
        <v>38</v>
      </c>
      <c r="H115" t="s">
        <v>438</v>
      </c>
      <c r="I115" t="s">
        <v>439</v>
      </c>
      <c r="J115" t="s">
        <v>293</v>
      </c>
      <c r="K115" t="s">
        <v>217</v>
      </c>
      <c r="L115">
        <v>4</v>
      </c>
      <c r="M115" t="s">
        <v>46</v>
      </c>
      <c r="N115">
        <v>5</v>
      </c>
      <c r="O115">
        <v>0</v>
      </c>
      <c r="P115">
        <v>0</v>
      </c>
      <c r="Q115">
        <v>0</v>
      </c>
      <c r="R115">
        <v>6</v>
      </c>
      <c r="S115" t="s">
        <v>44</v>
      </c>
      <c r="T115" t="s">
        <v>45</v>
      </c>
      <c r="U115" s="2">
        <v>40945</v>
      </c>
      <c r="V115" t="s">
        <v>46</v>
      </c>
      <c r="W115" t="s">
        <v>438</v>
      </c>
      <c r="X115">
        <v>14439.388000000001</v>
      </c>
      <c r="Y115">
        <v>475.59</v>
      </c>
      <c r="Z115" t="s">
        <v>46</v>
      </c>
      <c r="AA115" t="s">
        <v>46</v>
      </c>
      <c r="AB115" t="s">
        <v>439</v>
      </c>
      <c r="AC115">
        <v>6.2210000000000001</v>
      </c>
      <c r="AD115" t="s">
        <v>83</v>
      </c>
      <c r="AE115" t="s">
        <v>48</v>
      </c>
      <c r="AF115">
        <v>404</v>
      </c>
      <c r="AG115" t="s">
        <v>437</v>
      </c>
      <c r="AH115">
        <v>19228317.32202898</v>
      </c>
      <c r="AI115">
        <v>0.33698183298110962</v>
      </c>
      <c r="AJ115">
        <v>0</v>
      </c>
      <c r="AK115" t="s">
        <v>437</v>
      </c>
      <c r="AL115">
        <v>180386.63126866391</v>
      </c>
      <c r="AM115">
        <v>56735.416467645759</v>
      </c>
      <c r="AN115" t="b">
        <f t="shared" si="4"/>
        <v>0</v>
      </c>
      <c r="AO115">
        <f t="shared" si="5"/>
        <v>25175.491176000003</v>
      </c>
      <c r="AP115">
        <f t="shared" si="6"/>
        <v>7.1651682983102205</v>
      </c>
      <c r="AQ115">
        <f t="shared" si="7"/>
        <v>2.2535972017790096</v>
      </c>
    </row>
    <row r="116" spans="1:43" hidden="1" x14ac:dyDescent="0.3">
      <c r="A116">
        <v>114</v>
      </c>
      <c r="B116">
        <v>126</v>
      </c>
      <c r="C116">
        <v>816</v>
      </c>
      <c r="D116">
        <v>816</v>
      </c>
      <c r="E116">
        <v>1</v>
      </c>
      <c r="F116">
        <v>875</v>
      </c>
      <c r="G116" t="s">
        <v>38</v>
      </c>
      <c r="H116" t="s">
        <v>440</v>
      </c>
      <c r="I116" t="s">
        <v>441</v>
      </c>
      <c r="J116" t="s">
        <v>442</v>
      </c>
      <c r="K116" t="s">
        <v>217</v>
      </c>
      <c r="L116">
        <v>4</v>
      </c>
      <c r="M116" t="s">
        <v>443</v>
      </c>
      <c r="N116">
        <v>19.05</v>
      </c>
      <c r="O116">
        <v>5.8000001907348633</v>
      </c>
      <c r="P116">
        <v>7.5999999046325684</v>
      </c>
      <c r="Q116">
        <v>0</v>
      </c>
      <c r="R116">
        <v>32.4</v>
      </c>
      <c r="S116" t="s">
        <v>44</v>
      </c>
      <c r="T116" t="s">
        <v>45</v>
      </c>
      <c r="U116" s="2">
        <v>40946</v>
      </c>
      <c r="V116" t="s">
        <v>46</v>
      </c>
      <c r="W116" t="s">
        <v>440</v>
      </c>
      <c r="X116">
        <v>133830.47500000001</v>
      </c>
      <c r="Y116">
        <v>5251.4620000000004</v>
      </c>
      <c r="Z116" t="s">
        <v>46</v>
      </c>
      <c r="AA116" t="s">
        <v>444</v>
      </c>
      <c r="AB116" t="s">
        <v>445</v>
      </c>
      <c r="AC116">
        <v>31.834</v>
      </c>
      <c r="AD116" t="s">
        <v>83</v>
      </c>
      <c r="AE116" t="s">
        <v>48</v>
      </c>
      <c r="AF116">
        <v>404</v>
      </c>
      <c r="AG116" t="s">
        <v>437</v>
      </c>
      <c r="AH116">
        <v>19228317.32202898</v>
      </c>
      <c r="AI116">
        <v>0.33933806419372559</v>
      </c>
      <c r="AJ116">
        <v>0</v>
      </c>
      <c r="AK116" t="s">
        <v>437</v>
      </c>
      <c r="AL116">
        <v>257416.6007388453</v>
      </c>
      <c r="AM116">
        <v>252828.87337639471</v>
      </c>
      <c r="AN116" t="b">
        <f t="shared" si="4"/>
        <v>0</v>
      </c>
      <c r="AO116">
        <f t="shared" si="5"/>
        <v>128827.61390400001</v>
      </c>
      <c r="AP116">
        <f t="shared" si="6"/>
        <v>1.9981477024845578</v>
      </c>
      <c r="AQ116">
        <f t="shared" si="7"/>
        <v>1.9625363360746413</v>
      </c>
    </row>
    <row r="117" spans="1:43" hidden="1" x14ac:dyDescent="0.3">
      <c r="A117">
        <v>115</v>
      </c>
      <c r="B117">
        <v>124</v>
      </c>
      <c r="C117">
        <v>821</v>
      </c>
      <c r="D117">
        <v>821</v>
      </c>
      <c r="E117">
        <v>1</v>
      </c>
      <c r="F117">
        <v>350</v>
      </c>
      <c r="G117" t="s">
        <v>38</v>
      </c>
      <c r="H117" t="s">
        <v>118</v>
      </c>
      <c r="I117" t="s">
        <v>446</v>
      </c>
      <c r="J117" t="s">
        <v>447</v>
      </c>
      <c r="K117" t="s">
        <v>448</v>
      </c>
      <c r="L117">
        <v>4</v>
      </c>
      <c r="M117" t="s">
        <v>46</v>
      </c>
      <c r="N117">
        <v>0</v>
      </c>
      <c r="O117">
        <v>0</v>
      </c>
      <c r="P117">
        <v>0</v>
      </c>
      <c r="Q117">
        <v>0</v>
      </c>
      <c r="R117">
        <v>0</v>
      </c>
      <c r="S117" t="s">
        <v>44</v>
      </c>
      <c r="T117" t="s">
        <v>45</v>
      </c>
      <c r="U117" s="2">
        <v>38295</v>
      </c>
      <c r="V117" t="s">
        <v>449</v>
      </c>
      <c r="W117" t="s">
        <v>450</v>
      </c>
      <c r="X117">
        <v>34460.752</v>
      </c>
      <c r="Y117">
        <v>1625.518</v>
      </c>
      <c r="Z117" t="s">
        <v>38</v>
      </c>
      <c r="AA117" t="s">
        <v>451</v>
      </c>
      <c r="AB117" t="s">
        <v>452</v>
      </c>
      <c r="AC117">
        <v>8.5150000000000006</v>
      </c>
      <c r="AD117" t="s">
        <v>83</v>
      </c>
      <c r="AE117" t="s">
        <v>118</v>
      </c>
      <c r="AF117">
        <v>619</v>
      </c>
      <c r="AG117" t="s">
        <v>453</v>
      </c>
      <c r="AH117">
        <v>2581387.9392790012</v>
      </c>
      <c r="AI117">
        <v>0.1154689341783524</v>
      </c>
      <c r="AJ117">
        <v>0</v>
      </c>
      <c r="AK117" t="s">
        <v>453</v>
      </c>
      <c r="AL117">
        <v>681763.96312458266</v>
      </c>
      <c r="AM117">
        <v>560836.55849037494</v>
      </c>
      <c r="AN117" t="b">
        <f t="shared" si="4"/>
        <v>0</v>
      </c>
      <c r="AO117">
        <f t="shared" si="5"/>
        <v>34458.978840000003</v>
      </c>
      <c r="AP117">
        <f t="shared" si="6"/>
        <v>19.784798797728463</v>
      </c>
      <c r="AQ117">
        <f t="shared" si="7"/>
        <v>16.275483991979343</v>
      </c>
    </row>
    <row r="118" spans="1:43" hidden="1" x14ac:dyDescent="0.3">
      <c r="A118">
        <v>116</v>
      </c>
      <c r="B118">
        <v>119</v>
      </c>
      <c r="C118">
        <v>826</v>
      </c>
      <c r="D118">
        <v>826</v>
      </c>
      <c r="E118">
        <v>1</v>
      </c>
      <c r="F118">
        <v>60</v>
      </c>
      <c r="G118" t="s">
        <v>38</v>
      </c>
      <c r="H118" t="s">
        <v>118</v>
      </c>
      <c r="I118" t="s">
        <v>454</v>
      </c>
      <c r="J118" t="s">
        <v>455</v>
      </c>
      <c r="K118" t="s">
        <v>448</v>
      </c>
      <c r="L118">
        <v>4</v>
      </c>
      <c r="M118" t="s">
        <v>456</v>
      </c>
      <c r="N118">
        <v>0</v>
      </c>
      <c r="O118">
        <v>0</v>
      </c>
      <c r="P118">
        <v>0</v>
      </c>
      <c r="Q118">
        <v>0</v>
      </c>
      <c r="R118">
        <v>0</v>
      </c>
      <c r="S118" t="s">
        <v>44</v>
      </c>
      <c r="T118" t="s">
        <v>45</v>
      </c>
      <c r="U118" s="2">
        <v>39372</v>
      </c>
      <c r="V118" t="s">
        <v>457</v>
      </c>
      <c r="W118" t="s">
        <v>90</v>
      </c>
      <c r="X118">
        <v>33232.324000000001</v>
      </c>
      <c r="Y118">
        <v>1792.931</v>
      </c>
      <c r="Z118" t="s">
        <v>46</v>
      </c>
      <c r="AA118" t="s">
        <v>46</v>
      </c>
      <c r="AB118" t="s">
        <v>46</v>
      </c>
      <c r="AC118">
        <v>8.2119999999999997</v>
      </c>
      <c r="AD118" t="s">
        <v>83</v>
      </c>
      <c r="AE118" t="s">
        <v>118</v>
      </c>
      <c r="AF118">
        <v>93</v>
      </c>
      <c r="AG118" t="s">
        <v>458</v>
      </c>
      <c r="AH118">
        <v>1250747.0255802311</v>
      </c>
      <c r="AI118">
        <v>0.1125926747918129</v>
      </c>
      <c r="AJ118">
        <v>0</v>
      </c>
      <c r="AK118" t="s">
        <v>458</v>
      </c>
      <c r="AL118">
        <v>186237.00268666469</v>
      </c>
      <c r="AM118">
        <v>66431.823146192633</v>
      </c>
      <c r="AN118" t="b">
        <f t="shared" si="4"/>
        <v>0</v>
      </c>
      <c r="AO118">
        <f t="shared" si="5"/>
        <v>33232.781472000002</v>
      </c>
      <c r="AP118">
        <f t="shared" si="6"/>
        <v>5.6040149044875189</v>
      </c>
      <c r="AQ118">
        <f t="shared" si="7"/>
        <v>1.9989847434878179</v>
      </c>
    </row>
    <row r="119" spans="1:43" hidden="1" x14ac:dyDescent="0.3">
      <c r="A119">
        <v>117</v>
      </c>
      <c r="B119">
        <v>111</v>
      </c>
      <c r="C119">
        <v>852</v>
      </c>
      <c r="D119">
        <v>852</v>
      </c>
      <c r="E119">
        <v>1</v>
      </c>
      <c r="F119">
        <v>85</v>
      </c>
      <c r="G119" t="s">
        <v>38</v>
      </c>
      <c r="H119" t="s">
        <v>459</v>
      </c>
      <c r="I119" t="s">
        <v>460</v>
      </c>
      <c r="J119" t="s">
        <v>225</v>
      </c>
      <c r="K119" t="s">
        <v>226</v>
      </c>
      <c r="L119">
        <v>4</v>
      </c>
      <c r="M119" t="s">
        <v>461</v>
      </c>
      <c r="N119">
        <v>14</v>
      </c>
      <c r="O119">
        <v>0</v>
      </c>
      <c r="P119">
        <v>0</v>
      </c>
      <c r="Q119">
        <v>0</v>
      </c>
      <c r="R119">
        <v>16</v>
      </c>
      <c r="S119" t="s">
        <v>44</v>
      </c>
      <c r="T119" t="s">
        <v>45</v>
      </c>
      <c r="U119" s="2">
        <v>37631</v>
      </c>
      <c r="V119" t="s">
        <v>46</v>
      </c>
      <c r="W119" t="s">
        <v>459</v>
      </c>
      <c r="X119">
        <v>50855.892999999996</v>
      </c>
      <c r="Y119">
        <v>1861.8330000000001</v>
      </c>
      <c r="Z119" t="s">
        <v>46</v>
      </c>
      <c r="AA119" t="s">
        <v>462</v>
      </c>
      <c r="AB119" t="s">
        <v>463</v>
      </c>
      <c r="AC119">
        <v>12.567</v>
      </c>
      <c r="AD119" t="s">
        <v>57</v>
      </c>
      <c r="AE119" t="s">
        <v>48</v>
      </c>
      <c r="AF119">
        <v>263</v>
      </c>
      <c r="AG119" t="s">
        <v>464</v>
      </c>
      <c r="AH119">
        <v>1158054.7238658741</v>
      </c>
      <c r="AI119">
        <v>0.23013533651828769</v>
      </c>
      <c r="AJ119">
        <v>0</v>
      </c>
      <c r="AK119" t="s">
        <v>464</v>
      </c>
      <c r="AL119">
        <v>760744.00380062894</v>
      </c>
      <c r="AM119">
        <v>495502.0634058374</v>
      </c>
      <c r="AN119" t="b">
        <f t="shared" si="4"/>
        <v>0</v>
      </c>
      <c r="AO119">
        <f t="shared" si="5"/>
        <v>50856.839352000003</v>
      </c>
      <c r="AP119">
        <f t="shared" si="6"/>
        <v>14.958538782467846</v>
      </c>
      <c r="AQ119">
        <f t="shared" si="7"/>
        <v>9.743076245385101</v>
      </c>
    </row>
    <row r="120" spans="1:43" hidden="1" x14ac:dyDescent="0.3">
      <c r="A120">
        <v>118</v>
      </c>
      <c r="B120">
        <v>118</v>
      </c>
      <c r="C120">
        <v>834</v>
      </c>
      <c r="D120">
        <v>834</v>
      </c>
      <c r="E120">
        <v>1</v>
      </c>
      <c r="F120">
        <v>581</v>
      </c>
      <c r="G120" t="s">
        <v>38</v>
      </c>
      <c r="H120" t="s">
        <v>465</v>
      </c>
      <c r="I120" t="s">
        <v>466</v>
      </c>
      <c r="J120" t="s">
        <v>467</v>
      </c>
      <c r="K120" t="s">
        <v>226</v>
      </c>
      <c r="L120">
        <v>4</v>
      </c>
      <c r="M120" t="s">
        <v>46</v>
      </c>
      <c r="N120">
        <v>13</v>
      </c>
      <c r="O120">
        <v>0</v>
      </c>
      <c r="P120">
        <v>0</v>
      </c>
      <c r="Q120">
        <v>0</v>
      </c>
      <c r="R120">
        <v>12.5</v>
      </c>
      <c r="S120" t="s">
        <v>44</v>
      </c>
      <c r="T120" t="s">
        <v>45</v>
      </c>
      <c r="U120" s="2">
        <v>39189</v>
      </c>
      <c r="V120" t="s">
        <v>46</v>
      </c>
      <c r="W120" t="s">
        <v>465</v>
      </c>
      <c r="X120">
        <v>50395.540999999997</v>
      </c>
      <c r="Y120">
        <v>3194.4180000000001</v>
      </c>
      <c r="Z120" t="s">
        <v>46</v>
      </c>
      <c r="AA120" t="s">
        <v>46</v>
      </c>
      <c r="AB120" t="s">
        <v>466</v>
      </c>
      <c r="AC120">
        <v>12.452999999999999</v>
      </c>
      <c r="AD120" t="s">
        <v>57</v>
      </c>
      <c r="AE120" t="s">
        <v>48</v>
      </c>
      <c r="AF120">
        <v>262</v>
      </c>
      <c r="AG120" t="s">
        <v>468</v>
      </c>
      <c r="AH120">
        <v>5108519.5201935917</v>
      </c>
      <c r="AI120">
        <v>0.2072399705648422</v>
      </c>
      <c r="AJ120">
        <v>0</v>
      </c>
      <c r="AK120" t="s">
        <v>468</v>
      </c>
      <c r="AL120">
        <v>7223655.8182149613</v>
      </c>
      <c r="AM120">
        <v>347142.01337746001</v>
      </c>
      <c r="AN120" t="b">
        <f t="shared" si="4"/>
        <v>1</v>
      </c>
      <c r="AO120">
        <f t="shared" si="5"/>
        <v>50395.497768000001</v>
      </c>
      <c r="AP120">
        <f t="shared" si="6"/>
        <v>143.33930883011973</v>
      </c>
      <c r="AQ120">
        <f t="shared" si="7"/>
        <v>6.8883536972996691</v>
      </c>
    </row>
    <row r="121" spans="1:43" x14ac:dyDescent="0.3">
      <c r="A121">
        <v>119</v>
      </c>
      <c r="B121">
        <v>122</v>
      </c>
      <c r="C121">
        <v>823</v>
      </c>
      <c r="D121">
        <v>823</v>
      </c>
      <c r="E121">
        <v>1</v>
      </c>
      <c r="F121">
        <v>195</v>
      </c>
      <c r="G121" t="s">
        <v>38</v>
      </c>
      <c r="H121" t="s">
        <v>469</v>
      </c>
      <c r="I121" t="s">
        <v>470</v>
      </c>
      <c r="J121" t="s">
        <v>471</v>
      </c>
      <c r="K121" t="s">
        <v>233</v>
      </c>
      <c r="L121">
        <v>4</v>
      </c>
      <c r="M121" t="s">
        <v>472</v>
      </c>
      <c r="N121">
        <v>7</v>
      </c>
      <c r="O121">
        <v>0</v>
      </c>
      <c r="P121">
        <v>0</v>
      </c>
      <c r="Q121">
        <v>0</v>
      </c>
      <c r="R121">
        <v>7</v>
      </c>
      <c r="S121" t="s">
        <v>44</v>
      </c>
      <c r="T121" t="s">
        <v>45</v>
      </c>
      <c r="U121" s="2">
        <v>37746</v>
      </c>
      <c r="V121" t="s">
        <v>46</v>
      </c>
      <c r="W121" t="s">
        <v>469</v>
      </c>
      <c r="X121">
        <v>29186.828000000001</v>
      </c>
      <c r="Y121">
        <v>854.04600000000005</v>
      </c>
      <c r="Z121" t="s">
        <v>46</v>
      </c>
      <c r="AA121" t="s">
        <v>46</v>
      </c>
      <c r="AB121" t="s">
        <v>470</v>
      </c>
      <c r="AC121">
        <v>7.2119999999999997</v>
      </c>
      <c r="AD121" t="s">
        <v>57</v>
      </c>
      <c r="AE121" t="s">
        <v>48</v>
      </c>
      <c r="AF121">
        <v>560</v>
      </c>
      <c r="AG121" t="s">
        <v>473</v>
      </c>
      <c r="AH121">
        <v>1843404.341085826</v>
      </c>
      <c r="AI121">
        <v>0.13426569104194641</v>
      </c>
      <c r="AJ121">
        <v>1</v>
      </c>
      <c r="AK121" t="s">
        <v>473</v>
      </c>
      <c r="AL121">
        <v>3382883.1294352622</v>
      </c>
      <c r="AM121">
        <v>234705.90596382221</v>
      </c>
      <c r="AN121" t="b">
        <f t="shared" si="4"/>
        <v>1</v>
      </c>
      <c r="AO121">
        <f t="shared" si="5"/>
        <v>29185.925471999999</v>
      </c>
      <c r="AP121">
        <f t="shared" si="6"/>
        <v>115.90803014558121</v>
      </c>
      <c r="AQ121">
        <f t="shared" si="7"/>
        <v>8.0417496504947632</v>
      </c>
    </row>
    <row r="122" spans="1:43" hidden="1" x14ac:dyDescent="0.3">
      <c r="A122">
        <v>120</v>
      </c>
      <c r="B122">
        <v>123</v>
      </c>
      <c r="C122">
        <v>822</v>
      </c>
      <c r="D122">
        <v>822</v>
      </c>
      <c r="E122">
        <v>1</v>
      </c>
      <c r="F122">
        <v>179</v>
      </c>
      <c r="G122" t="s">
        <v>38</v>
      </c>
      <c r="H122" t="s">
        <v>474</v>
      </c>
      <c r="I122" t="s">
        <v>475</v>
      </c>
      <c r="J122" t="s">
        <v>476</v>
      </c>
      <c r="K122" t="s">
        <v>233</v>
      </c>
      <c r="L122">
        <v>4</v>
      </c>
      <c r="M122" t="s">
        <v>477</v>
      </c>
      <c r="N122">
        <v>1.77</v>
      </c>
      <c r="O122">
        <v>0</v>
      </c>
      <c r="P122">
        <v>0</v>
      </c>
      <c r="Q122">
        <v>0</v>
      </c>
      <c r="R122">
        <v>1.77</v>
      </c>
      <c r="S122" t="s">
        <v>44</v>
      </c>
      <c r="T122" t="s">
        <v>45</v>
      </c>
      <c r="U122" s="2">
        <v>37729</v>
      </c>
      <c r="V122" t="s">
        <v>46</v>
      </c>
      <c r="W122" t="s">
        <v>474</v>
      </c>
      <c r="X122">
        <v>7619.3609999999999</v>
      </c>
      <c r="Y122">
        <v>594.31799999999998</v>
      </c>
      <c r="Z122" t="s">
        <v>46</v>
      </c>
      <c r="AA122" t="s">
        <v>313</v>
      </c>
      <c r="AB122" t="s">
        <v>478</v>
      </c>
      <c r="AC122">
        <v>1.883</v>
      </c>
      <c r="AD122" t="s">
        <v>57</v>
      </c>
      <c r="AE122" t="s">
        <v>48</v>
      </c>
      <c r="AF122">
        <v>420</v>
      </c>
      <c r="AG122" t="s">
        <v>479</v>
      </c>
      <c r="AH122">
        <v>7179163.0251482604</v>
      </c>
      <c r="AI122">
        <v>0.14103113114833829</v>
      </c>
      <c r="AJ122">
        <v>0</v>
      </c>
      <c r="AK122" t="s">
        <v>479</v>
      </c>
      <c r="AL122">
        <v>68059.399497320759</v>
      </c>
      <c r="AM122">
        <v>68023.131769924861</v>
      </c>
      <c r="AN122" t="b">
        <f t="shared" si="4"/>
        <v>0</v>
      </c>
      <c r="AO122">
        <f t="shared" si="5"/>
        <v>7620.2298480000009</v>
      </c>
      <c r="AP122">
        <f t="shared" si="6"/>
        <v>8.93141031896611</v>
      </c>
      <c r="AQ122">
        <f t="shared" si="7"/>
        <v>8.9266509182499476</v>
      </c>
    </row>
    <row r="123" spans="1:43" hidden="1" x14ac:dyDescent="0.3">
      <c r="A123">
        <v>121</v>
      </c>
      <c r="B123">
        <v>110</v>
      </c>
      <c r="C123">
        <v>853</v>
      </c>
      <c r="D123">
        <v>853</v>
      </c>
      <c r="E123">
        <v>1</v>
      </c>
      <c r="F123">
        <v>197</v>
      </c>
      <c r="G123" t="s">
        <v>38</v>
      </c>
      <c r="H123" t="s">
        <v>480</v>
      </c>
      <c r="I123" t="s">
        <v>481</v>
      </c>
      <c r="J123" t="s">
        <v>370</v>
      </c>
      <c r="K123" t="s">
        <v>233</v>
      </c>
      <c r="L123">
        <v>4</v>
      </c>
      <c r="M123" t="s">
        <v>482</v>
      </c>
      <c r="N123">
        <v>4.4000000000000004</v>
      </c>
      <c r="O123">
        <v>0</v>
      </c>
      <c r="P123">
        <v>0</v>
      </c>
      <c r="Q123">
        <v>0</v>
      </c>
      <c r="R123">
        <v>4.41</v>
      </c>
      <c r="S123" t="s">
        <v>44</v>
      </c>
      <c r="T123" t="s">
        <v>45</v>
      </c>
      <c r="U123" s="2">
        <v>39259</v>
      </c>
      <c r="V123" t="s">
        <v>46</v>
      </c>
      <c r="W123" t="s">
        <v>483</v>
      </c>
      <c r="X123">
        <v>19117.425999999999</v>
      </c>
      <c r="Y123">
        <v>1336.317</v>
      </c>
      <c r="Z123" t="s">
        <v>46</v>
      </c>
      <c r="AA123" t="s">
        <v>269</v>
      </c>
      <c r="AB123" t="s">
        <v>484</v>
      </c>
      <c r="AC123">
        <v>4.7240000000000002</v>
      </c>
      <c r="AD123" t="s">
        <v>57</v>
      </c>
      <c r="AE123" t="s">
        <v>48</v>
      </c>
      <c r="AF123">
        <v>519</v>
      </c>
      <c r="AG123" t="s">
        <v>485</v>
      </c>
      <c r="AH123">
        <v>14189844.714628911</v>
      </c>
      <c r="AI123">
        <v>0.1845341473817825</v>
      </c>
      <c r="AJ123">
        <v>0</v>
      </c>
      <c r="AK123" t="s">
        <v>485</v>
      </c>
      <c r="AL123">
        <v>454379.28622060001</v>
      </c>
      <c r="AM123">
        <v>454379.28622060001</v>
      </c>
      <c r="AN123" t="b">
        <f t="shared" si="4"/>
        <v>0</v>
      </c>
      <c r="AO123">
        <f t="shared" si="5"/>
        <v>19117.347744000002</v>
      </c>
      <c r="AP123">
        <f t="shared" si="6"/>
        <v>23.767904016037338</v>
      </c>
      <c r="AQ123">
        <f t="shared" si="7"/>
        <v>23.767904016037338</v>
      </c>
    </row>
    <row r="124" spans="1:43" x14ac:dyDescent="0.3">
      <c r="A124">
        <v>122</v>
      </c>
      <c r="B124">
        <v>113</v>
      </c>
      <c r="C124">
        <v>846</v>
      </c>
      <c r="D124">
        <v>846</v>
      </c>
      <c r="E124">
        <v>1</v>
      </c>
      <c r="F124">
        <v>575</v>
      </c>
      <c r="G124" t="s">
        <v>38</v>
      </c>
      <c r="H124" t="s">
        <v>483</v>
      </c>
      <c r="I124" t="s">
        <v>486</v>
      </c>
      <c r="J124" t="s">
        <v>370</v>
      </c>
      <c r="K124" t="s">
        <v>233</v>
      </c>
      <c r="L124">
        <v>4</v>
      </c>
      <c r="M124" t="s">
        <v>487</v>
      </c>
      <c r="N124">
        <v>3.9</v>
      </c>
      <c r="O124">
        <v>0</v>
      </c>
      <c r="P124">
        <v>1.6000000238418579</v>
      </c>
      <c r="Q124">
        <v>0</v>
      </c>
      <c r="R124">
        <v>6.1</v>
      </c>
      <c r="S124" t="s">
        <v>44</v>
      </c>
      <c r="T124" t="s">
        <v>45</v>
      </c>
      <c r="U124" s="2">
        <v>39259</v>
      </c>
      <c r="V124" t="s">
        <v>46</v>
      </c>
      <c r="W124" t="s">
        <v>483</v>
      </c>
      <c r="X124">
        <v>24763.474999999999</v>
      </c>
      <c r="Y124">
        <v>1183.8969999999999</v>
      </c>
      <c r="Z124" t="s">
        <v>46</v>
      </c>
      <c r="AA124" t="s">
        <v>46</v>
      </c>
      <c r="AB124" t="s">
        <v>486</v>
      </c>
      <c r="AC124">
        <v>6.1189999999999998</v>
      </c>
      <c r="AD124" t="s">
        <v>57</v>
      </c>
      <c r="AE124" t="s">
        <v>48</v>
      </c>
      <c r="AF124">
        <v>255</v>
      </c>
      <c r="AG124" t="s">
        <v>488</v>
      </c>
      <c r="AH124">
        <v>1624084.0450369951</v>
      </c>
      <c r="AI124">
        <v>0.17342869937419891</v>
      </c>
      <c r="AJ124">
        <v>1</v>
      </c>
      <c r="AK124" t="s">
        <v>488</v>
      </c>
      <c r="AL124">
        <v>37247.410312520296</v>
      </c>
      <c r="AM124">
        <v>19456.592527700679</v>
      </c>
      <c r="AN124" t="b">
        <f t="shared" si="4"/>
        <v>0</v>
      </c>
      <c r="AO124">
        <f t="shared" si="5"/>
        <v>24762.711864000001</v>
      </c>
      <c r="AP124">
        <f t="shared" si="6"/>
        <v>1.5041733117555083</v>
      </c>
      <c r="AQ124">
        <f t="shared" si="7"/>
        <v>0.78572139572429656</v>
      </c>
    </row>
    <row r="125" spans="1:43" hidden="1" x14ac:dyDescent="0.3">
      <c r="A125">
        <v>123</v>
      </c>
      <c r="B125">
        <v>116</v>
      </c>
      <c r="C125">
        <v>838</v>
      </c>
      <c r="D125">
        <v>838</v>
      </c>
      <c r="E125">
        <v>1</v>
      </c>
      <c r="F125">
        <v>196</v>
      </c>
      <c r="G125" t="s">
        <v>38</v>
      </c>
      <c r="H125" t="s">
        <v>483</v>
      </c>
      <c r="I125" t="s">
        <v>486</v>
      </c>
      <c r="J125" t="s">
        <v>370</v>
      </c>
      <c r="K125" t="s">
        <v>233</v>
      </c>
      <c r="L125">
        <v>4</v>
      </c>
      <c r="M125" t="s">
        <v>489</v>
      </c>
      <c r="N125">
        <v>3.7</v>
      </c>
      <c r="O125">
        <v>0</v>
      </c>
      <c r="P125">
        <v>1.5</v>
      </c>
      <c r="Q125">
        <v>0</v>
      </c>
      <c r="R125">
        <v>3.7</v>
      </c>
      <c r="S125" t="s">
        <v>44</v>
      </c>
      <c r="T125" t="s">
        <v>45</v>
      </c>
      <c r="U125" s="2">
        <v>39259</v>
      </c>
      <c r="V125" t="s">
        <v>46</v>
      </c>
      <c r="W125" t="s">
        <v>483</v>
      </c>
      <c r="X125">
        <v>15555.964</v>
      </c>
      <c r="Y125">
        <v>508.178</v>
      </c>
      <c r="Z125" t="s">
        <v>46</v>
      </c>
      <c r="AA125" t="s">
        <v>46</v>
      </c>
      <c r="AB125" t="s">
        <v>486</v>
      </c>
      <c r="AC125">
        <v>3.8439999999999999</v>
      </c>
      <c r="AD125" t="s">
        <v>57</v>
      </c>
      <c r="AE125" t="s">
        <v>48</v>
      </c>
      <c r="AF125">
        <v>519</v>
      </c>
      <c r="AG125" t="s">
        <v>485</v>
      </c>
      <c r="AH125">
        <v>14189844.714628911</v>
      </c>
      <c r="AI125">
        <v>0.16385948657989499</v>
      </c>
      <c r="AJ125">
        <v>0</v>
      </c>
      <c r="AK125" t="s">
        <v>485</v>
      </c>
      <c r="AL125">
        <v>661482.65785338951</v>
      </c>
      <c r="AM125">
        <v>376979.79545683833</v>
      </c>
      <c r="AN125" t="b">
        <f t="shared" si="4"/>
        <v>0</v>
      </c>
      <c r="AO125">
        <f t="shared" si="5"/>
        <v>15556.114464</v>
      </c>
      <c r="AP125">
        <f t="shared" si="6"/>
        <v>42.522357326708693</v>
      </c>
      <c r="AQ125">
        <f t="shared" si="7"/>
        <v>24.233544715118029</v>
      </c>
    </row>
    <row r="126" spans="1:43" x14ac:dyDescent="0.3">
      <c r="A126">
        <v>124</v>
      </c>
      <c r="B126">
        <v>125</v>
      </c>
      <c r="C126">
        <v>820</v>
      </c>
      <c r="D126">
        <v>820</v>
      </c>
      <c r="E126">
        <v>1</v>
      </c>
      <c r="F126">
        <v>198</v>
      </c>
      <c r="G126" t="s">
        <v>38</v>
      </c>
      <c r="H126" t="s">
        <v>483</v>
      </c>
      <c r="I126" t="s">
        <v>486</v>
      </c>
      <c r="J126" t="s">
        <v>490</v>
      </c>
      <c r="K126" t="s">
        <v>233</v>
      </c>
      <c r="L126">
        <v>4</v>
      </c>
      <c r="M126" t="s">
        <v>491</v>
      </c>
      <c r="N126">
        <v>15</v>
      </c>
      <c r="O126">
        <v>0</v>
      </c>
      <c r="P126">
        <v>6</v>
      </c>
      <c r="Q126">
        <v>0</v>
      </c>
      <c r="R126">
        <v>19.5</v>
      </c>
      <c r="S126" t="s">
        <v>44</v>
      </c>
      <c r="T126" t="s">
        <v>45</v>
      </c>
      <c r="U126" s="2">
        <v>39259</v>
      </c>
      <c r="V126" t="s">
        <v>46</v>
      </c>
      <c r="W126" t="s">
        <v>492</v>
      </c>
      <c r="X126">
        <v>78762.357000000004</v>
      </c>
      <c r="Y126">
        <v>2086.9830000000002</v>
      </c>
      <c r="Z126" t="s">
        <v>46</v>
      </c>
      <c r="AA126" t="s">
        <v>46</v>
      </c>
      <c r="AB126" t="s">
        <v>486</v>
      </c>
      <c r="AC126">
        <v>19.463000000000001</v>
      </c>
      <c r="AD126" t="s">
        <v>57</v>
      </c>
      <c r="AE126" t="s">
        <v>48</v>
      </c>
      <c r="AF126">
        <v>317</v>
      </c>
      <c r="AG126" t="s">
        <v>493</v>
      </c>
      <c r="AH126">
        <v>8850103.2100658938</v>
      </c>
      <c r="AI126">
        <v>0.14568029344081879</v>
      </c>
      <c r="AJ126">
        <v>1</v>
      </c>
      <c r="AK126" t="s">
        <v>493</v>
      </c>
      <c r="AL126">
        <v>531994.31238360493</v>
      </c>
      <c r="AM126">
        <v>524992.05158921063</v>
      </c>
      <c r="AN126" t="b">
        <f t="shared" si="4"/>
        <v>0</v>
      </c>
      <c r="AO126">
        <f t="shared" si="5"/>
        <v>78763.958328000008</v>
      </c>
      <c r="AP126">
        <f t="shared" si="6"/>
        <v>6.7542861440279456</v>
      </c>
      <c r="AQ126">
        <f t="shared" si="7"/>
        <v>6.6653843043662757</v>
      </c>
    </row>
    <row r="127" spans="1:43" x14ac:dyDescent="0.3">
      <c r="A127">
        <v>125</v>
      </c>
      <c r="B127">
        <v>127</v>
      </c>
      <c r="C127">
        <v>813</v>
      </c>
      <c r="D127">
        <v>813</v>
      </c>
      <c r="E127">
        <v>1</v>
      </c>
      <c r="F127">
        <v>222</v>
      </c>
      <c r="G127" t="s">
        <v>38</v>
      </c>
      <c r="H127" t="s">
        <v>258</v>
      </c>
      <c r="I127" t="s">
        <v>494</v>
      </c>
      <c r="J127" t="s">
        <v>495</v>
      </c>
      <c r="K127" t="s">
        <v>233</v>
      </c>
      <c r="L127">
        <v>4</v>
      </c>
      <c r="M127" t="s">
        <v>496</v>
      </c>
      <c r="N127">
        <v>15.2</v>
      </c>
      <c r="O127">
        <v>0</v>
      </c>
      <c r="P127">
        <v>0</v>
      </c>
      <c r="Q127">
        <v>0</v>
      </c>
      <c r="R127">
        <v>15.4</v>
      </c>
      <c r="S127" t="s">
        <v>44</v>
      </c>
      <c r="T127" t="s">
        <v>45</v>
      </c>
      <c r="U127" s="2">
        <v>38901</v>
      </c>
      <c r="V127" t="s">
        <v>497</v>
      </c>
      <c r="W127" t="s">
        <v>258</v>
      </c>
      <c r="X127">
        <v>63499.296999999999</v>
      </c>
      <c r="Y127">
        <v>3244.826</v>
      </c>
      <c r="Z127" t="s">
        <v>46</v>
      </c>
      <c r="AA127" t="s">
        <v>46</v>
      </c>
      <c r="AB127" t="s">
        <v>494</v>
      </c>
      <c r="AC127">
        <v>15.691000000000001</v>
      </c>
      <c r="AD127" t="s">
        <v>57</v>
      </c>
      <c r="AE127" t="s">
        <v>48</v>
      </c>
      <c r="AF127">
        <v>317</v>
      </c>
      <c r="AG127" t="s">
        <v>493</v>
      </c>
      <c r="AH127">
        <v>8850103.2100658938</v>
      </c>
      <c r="AI127">
        <v>0.14568029344081879</v>
      </c>
      <c r="AJ127">
        <v>1</v>
      </c>
      <c r="AK127" t="s">
        <v>493</v>
      </c>
      <c r="AL127">
        <v>44657.877516990447</v>
      </c>
      <c r="AM127">
        <v>43659.345119823513</v>
      </c>
      <c r="AN127" t="b">
        <f t="shared" si="4"/>
        <v>0</v>
      </c>
      <c r="AO127">
        <f t="shared" si="5"/>
        <v>63499.217496000005</v>
      </c>
      <c r="AP127">
        <f t="shared" si="6"/>
        <v>0.70328232816102931</v>
      </c>
      <c r="AQ127">
        <f t="shared" si="7"/>
        <v>0.68755721474164211</v>
      </c>
    </row>
    <row r="128" spans="1:43" x14ac:dyDescent="0.3">
      <c r="A128">
        <v>126</v>
      </c>
      <c r="B128">
        <v>108</v>
      </c>
      <c r="C128">
        <v>859</v>
      </c>
      <c r="D128">
        <v>859</v>
      </c>
      <c r="E128">
        <v>1</v>
      </c>
      <c r="F128">
        <v>704</v>
      </c>
      <c r="G128" t="s">
        <v>46</v>
      </c>
      <c r="H128" t="s">
        <v>70</v>
      </c>
      <c r="I128" t="s">
        <v>46</v>
      </c>
      <c r="J128" t="s">
        <v>46</v>
      </c>
      <c r="K128" t="s">
        <v>380</v>
      </c>
      <c r="L128">
        <v>4</v>
      </c>
      <c r="M128" t="s">
        <v>46</v>
      </c>
      <c r="N128">
        <v>0</v>
      </c>
      <c r="O128">
        <v>0</v>
      </c>
      <c r="P128">
        <v>0</v>
      </c>
      <c r="Q128">
        <v>0</v>
      </c>
      <c r="R128">
        <v>1.5</v>
      </c>
      <c r="S128" t="s">
        <v>44</v>
      </c>
      <c r="T128" t="s">
        <v>45</v>
      </c>
      <c r="U128" s="2">
        <v>40533</v>
      </c>
      <c r="V128" t="s">
        <v>46</v>
      </c>
      <c r="W128" t="s">
        <v>90</v>
      </c>
      <c r="X128">
        <v>0</v>
      </c>
      <c r="Y128">
        <v>0</v>
      </c>
      <c r="Z128" t="s">
        <v>46</v>
      </c>
      <c r="AA128" t="s">
        <v>46</v>
      </c>
      <c r="AB128" t="s">
        <v>46</v>
      </c>
      <c r="AC128">
        <v>1.5149999999999999</v>
      </c>
      <c r="AD128" t="s">
        <v>57</v>
      </c>
      <c r="AE128" t="s">
        <v>48</v>
      </c>
      <c r="AF128">
        <v>527</v>
      </c>
      <c r="AG128" t="s">
        <v>498</v>
      </c>
      <c r="AH128">
        <v>1572836.75188291</v>
      </c>
      <c r="AI128">
        <v>0.31706616282463068</v>
      </c>
      <c r="AJ128">
        <v>1</v>
      </c>
      <c r="AK128" t="s">
        <v>498</v>
      </c>
      <c r="AL128">
        <v>840114.17211041204</v>
      </c>
      <c r="AM128">
        <v>151672.58880534489</v>
      </c>
      <c r="AN128" t="b">
        <f t="shared" si="4"/>
        <v>0</v>
      </c>
      <c r="AO128">
        <f t="shared" si="5"/>
        <v>6130.9868399999996</v>
      </c>
      <c r="AP128">
        <f t="shared" si="6"/>
        <v>137.02756082092847</v>
      </c>
      <c r="AQ128">
        <f t="shared" si="7"/>
        <v>24.738690974803152</v>
      </c>
    </row>
    <row r="129" spans="1:43" hidden="1" x14ac:dyDescent="0.3">
      <c r="A129">
        <v>127</v>
      </c>
      <c r="B129">
        <v>106</v>
      </c>
      <c r="C129">
        <v>860</v>
      </c>
      <c r="D129">
        <v>860</v>
      </c>
      <c r="E129">
        <v>1</v>
      </c>
      <c r="F129">
        <v>138</v>
      </c>
      <c r="G129" t="s">
        <v>38</v>
      </c>
      <c r="H129" t="s">
        <v>499</v>
      </c>
      <c r="I129" t="s">
        <v>500</v>
      </c>
      <c r="J129" t="s">
        <v>501</v>
      </c>
      <c r="K129" t="s">
        <v>380</v>
      </c>
      <c r="L129">
        <v>4</v>
      </c>
      <c r="M129" t="s">
        <v>502</v>
      </c>
      <c r="N129">
        <v>11</v>
      </c>
      <c r="O129">
        <v>0</v>
      </c>
      <c r="P129">
        <v>0</v>
      </c>
      <c r="Q129">
        <v>0</v>
      </c>
      <c r="R129">
        <v>11.76</v>
      </c>
      <c r="S129" t="s">
        <v>44</v>
      </c>
      <c r="T129" t="s">
        <v>45</v>
      </c>
      <c r="U129" s="2">
        <v>39069</v>
      </c>
      <c r="V129" t="s">
        <v>46</v>
      </c>
      <c r="W129" t="s">
        <v>503</v>
      </c>
      <c r="X129">
        <v>47055.684999999998</v>
      </c>
      <c r="Y129">
        <v>1550.557</v>
      </c>
      <c r="Z129" t="s">
        <v>46</v>
      </c>
      <c r="AA129" t="s">
        <v>504</v>
      </c>
      <c r="AB129" t="s">
        <v>500</v>
      </c>
      <c r="AC129">
        <v>11.628</v>
      </c>
      <c r="AD129" t="s">
        <v>57</v>
      </c>
      <c r="AE129" t="s">
        <v>48</v>
      </c>
      <c r="AF129">
        <v>321</v>
      </c>
      <c r="AG129" t="s">
        <v>505</v>
      </c>
      <c r="AH129">
        <v>7759416.2627086733</v>
      </c>
      <c r="AI129">
        <v>0.32062342762947083</v>
      </c>
      <c r="AJ129">
        <v>0</v>
      </c>
      <c r="AK129" t="s">
        <v>505</v>
      </c>
      <c r="AL129">
        <v>309289.95216473559</v>
      </c>
      <c r="AM129">
        <v>201784.00961675739</v>
      </c>
      <c r="AN129" t="b">
        <f t="shared" si="4"/>
        <v>0</v>
      </c>
      <c r="AO129">
        <f t="shared" si="5"/>
        <v>47056.841568000003</v>
      </c>
      <c r="AP129">
        <f t="shared" si="6"/>
        <v>6.5726883033106409</v>
      </c>
      <c r="AQ129">
        <f t="shared" si="7"/>
        <v>4.2880908045043187</v>
      </c>
    </row>
    <row r="130" spans="1:43" hidden="1" x14ac:dyDescent="0.3">
      <c r="A130">
        <v>128</v>
      </c>
      <c r="B130">
        <v>132</v>
      </c>
      <c r="C130">
        <v>780</v>
      </c>
      <c r="D130">
        <v>780</v>
      </c>
      <c r="E130">
        <v>1</v>
      </c>
      <c r="F130">
        <v>26</v>
      </c>
      <c r="G130" t="s">
        <v>38</v>
      </c>
      <c r="H130" t="s">
        <v>70</v>
      </c>
      <c r="I130" t="s">
        <v>506</v>
      </c>
      <c r="J130" t="s">
        <v>507</v>
      </c>
      <c r="K130" t="s">
        <v>419</v>
      </c>
      <c r="L130">
        <v>4</v>
      </c>
      <c r="M130" t="s">
        <v>46</v>
      </c>
      <c r="N130">
        <v>5</v>
      </c>
      <c r="O130">
        <v>0</v>
      </c>
      <c r="P130">
        <v>0</v>
      </c>
      <c r="Q130">
        <v>0</v>
      </c>
      <c r="R130">
        <v>3.8</v>
      </c>
      <c r="S130" t="s">
        <v>44</v>
      </c>
      <c r="T130" t="s">
        <v>45</v>
      </c>
      <c r="U130" s="2">
        <v>39449</v>
      </c>
      <c r="V130" t="s">
        <v>508</v>
      </c>
      <c r="W130" t="s">
        <v>509</v>
      </c>
      <c r="X130">
        <v>15199.949000000001</v>
      </c>
      <c r="Y130">
        <v>495.40300000000002</v>
      </c>
      <c r="Z130" t="s">
        <v>46</v>
      </c>
      <c r="AA130" t="s">
        <v>510</v>
      </c>
      <c r="AB130" t="s">
        <v>511</v>
      </c>
      <c r="AC130">
        <v>3.7559999999999998</v>
      </c>
      <c r="AD130" t="s">
        <v>83</v>
      </c>
      <c r="AE130" t="s">
        <v>48</v>
      </c>
      <c r="AF130">
        <v>404</v>
      </c>
      <c r="AG130" t="s">
        <v>437</v>
      </c>
      <c r="AH130">
        <v>19228317.32202898</v>
      </c>
      <c r="AI130">
        <v>0.33406087756156921</v>
      </c>
      <c r="AJ130">
        <v>0</v>
      </c>
      <c r="AK130" t="s">
        <v>437</v>
      </c>
      <c r="AL130">
        <v>51678.342769193143</v>
      </c>
      <c r="AM130">
        <v>51678.342769193143</v>
      </c>
      <c r="AN130" t="b">
        <f t="shared" si="4"/>
        <v>0</v>
      </c>
      <c r="AO130">
        <f t="shared" si="5"/>
        <v>15199.991136000001</v>
      </c>
      <c r="AP130">
        <f t="shared" si="6"/>
        <v>3.399892954331861</v>
      </c>
      <c r="AQ130">
        <f t="shared" si="7"/>
        <v>3.399892954331861</v>
      </c>
    </row>
    <row r="131" spans="1:43" hidden="1" x14ac:dyDescent="0.3">
      <c r="A131">
        <v>129</v>
      </c>
      <c r="B131">
        <v>139</v>
      </c>
      <c r="C131">
        <v>757</v>
      </c>
      <c r="D131">
        <v>757</v>
      </c>
      <c r="E131">
        <v>1</v>
      </c>
      <c r="F131">
        <v>870</v>
      </c>
      <c r="G131" t="s">
        <v>38</v>
      </c>
      <c r="H131" t="s">
        <v>512</v>
      </c>
      <c r="I131" t="s">
        <v>513</v>
      </c>
      <c r="J131" t="s">
        <v>507</v>
      </c>
      <c r="K131" t="s">
        <v>419</v>
      </c>
      <c r="L131">
        <v>4</v>
      </c>
      <c r="M131" t="s">
        <v>514</v>
      </c>
      <c r="N131">
        <v>7.91</v>
      </c>
      <c r="O131">
        <v>5.1999998092651367</v>
      </c>
      <c r="P131">
        <v>0</v>
      </c>
      <c r="Q131">
        <v>0</v>
      </c>
      <c r="R131">
        <v>13.14</v>
      </c>
      <c r="S131" t="s">
        <v>44</v>
      </c>
      <c r="T131" t="s">
        <v>45</v>
      </c>
      <c r="U131" s="2">
        <v>40945</v>
      </c>
      <c r="V131" t="s">
        <v>46</v>
      </c>
      <c r="W131" t="s">
        <v>512</v>
      </c>
      <c r="X131">
        <v>58015.250999999997</v>
      </c>
      <c r="Y131">
        <v>2931.3789999999999</v>
      </c>
      <c r="Z131" t="s">
        <v>46</v>
      </c>
      <c r="AA131" t="s">
        <v>515</v>
      </c>
      <c r="AB131" t="s">
        <v>516</v>
      </c>
      <c r="AC131">
        <v>13.468</v>
      </c>
      <c r="AD131" t="s">
        <v>83</v>
      </c>
      <c r="AE131" t="s">
        <v>48</v>
      </c>
      <c r="AF131">
        <v>404</v>
      </c>
      <c r="AG131" t="s">
        <v>437</v>
      </c>
      <c r="AH131">
        <v>19228317.32202898</v>
      </c>
      <c r="AI131">
        <v>0.32760626077651978</v>
      </c>
      <c r="AJ131">
        <v>0</v>
      </c>
      <c r="AK131" t="s">
        <v>437</v>
      </c>
      <c r="AL131">
        <v>291933.8312060656</v>
      </c>
      <c r="AM131">
        <v>291933.8312060656</v>
      </c>
      <c r="AN131" t="b">
        <f t="shared" si="4"/>
        <v>0</v>
      </c>
      <c r="AO131">
        <f t="shared" si="5"/>
        <v>54503.056608000006</v>
      </c>
      <c r="AP131">
        <f t="shared" si="6"/>
        <v>5.3562836540660239</v>
      </c>
      <c r="AQ131">
        <f t="shared" si="7"/>
        <v>5.3562836540660239</v>
      </c>
    </row>
    <row r="132" spans="1:43" hidden="1" x14ac:dyDescent="0.3">
      <c r="A132">
        <v>130</v>
      </c>
      <c r="B132">
        <v>141</v>
      </c>
      <c r="C132">
        <v>754</v>
      </c>
      <c r="D132">
        <v>754</v>
      </c>
      <c r="E132">
        <v>1</v>
      </c>
      <c r="F132">
        <v>406</v>
      </c>
      <c r="G132" t="s">
        <v>38</v>
      </c>
      <c r="H132" t="s">
        <v>517</v>
      </c>
      <c r="I132" t="s">
        <v>518</v>
      </c>
      <c r="J132" t="s">
        <v>519</v>
      </c>
      <c r="K132" t="s">
        <v>419</v>
      </c>
      <c r="L132">
        <v>4</v>
      </c>
      <c r="M132" t="s">
        <v>520</v>
      </c>
      <c r="N132">
        <v>5</v>
      </c>
      <c r="O132">
        <v>0</v>
      </c>
      <c r="P132">
        <v>0</v>
      </c>
      <c r="Q132">
        <v>0</v>
      </c>
      <c r="R132">
        <v>5</v>
      </c>
      <c r="S132" t="s">
        <v>44</v>
      </c>
      <c r="T132" t="s">
        <v>45</v>
      </c>
      <c r="U132" s="2">
        <v>39849</v>
      </c>
      <c r="V132" t="s">
        <v>46</v>
      </c>
      <c r="W132" t="s">
        <v>517</v>
      </c>
      <c r="X132">
        <v>20227.097000000002</v>
      </c>
      <c r="Y132">
        <v>975.51700000000005</v>
      </c>
      <c r="Z132" t="s">
        <v>46</v>
      </c>
      <c r="AA132" t="s">
        <v>521</v>
      </c>
      <c r="AB132" t="s">
        <v>511</v>
      </c>
      <c r="AC132">
        <v>4.9980000000000002</v>
      </c>
      <c r="AD132" t="s">
        <v>83</v>
      </c>
      <c r="AE132" t="s">
        <v>48</v>
      </c>
      <c r="AF132">
        <v>404</v>
      </c>
      <c r="AG132" t="s">
        <v>437</v>
      </c>
      <c r="AH132">
        <v>19228317.32202898</v>
      </c>
      <c r="AI132">
        <v>0.327024906873703</v>
      </c>
      <c r="AJ132">
        <v>0</v>
      </c>
      <c r="AK132" t="s">
        <v>437</v>
      </c>
      <c r="AL132">
        <v>637691.12554208306</v>
      </c>
      <c r="AM132">
        <v>204532.83215369779</v>
      </c>
      <c r="AN132" t="b">
        <f t="shared" ref="AN132:AN195" si="8">AL132&gt;AH132</f>
        <v>0</v>
      </c>
      <c r="AO132">
        <f t="shared" ref="AO132:AO195" si="9">AC132*4046.856</f>
        <v>20226.186288000001</v>
      </c>
      <c r="AP132">
        <f t="shared" ref="AP132:AP195" si="10">AL132/AO132</f>
        <v>31.527996255053726</v>
      </c>
      <c r="AQ132">
        <f t="shared" ref="AQ132:AQ195" si="11">AM132/AO132</f>
        <v>10.112278668917686</v>
      </c>
    </row>
    <row r="133" spans="1:43" hidden="1" x14ac:dyDescent="0.3">
      <c r="A133">
        <v>131</v>
      </c>
      <c r="B133">
        <v>142</v>
      </c>
      <c r="C133">
        <v>755</v>
      </c>
      <c r="D133">
        <v>755</v>
      </c>
      <c r="E133">
        <v>1</v>
      </c>
      <c r="F133">
        <v>54</v>
      </c>
      <c r="G133" t="s">
        <v>38</v>
      </c>
      <c r="H133" t="s">
        <v>522</v>
      </c>
      <c r="I133" t="s">
        <v>523</v>
      </c>
      <c r="J133" t="s">
        <v>507</v>
      </c>
      <c r="K133" t="s">
        <v>419</v>
      </c>
      <c r="L133">
        <v>4</v>
      </c>
      <c r="M133" t="s">
        <v>523</v>
      </c>
      <c r="N133">
        <v>7.78</v>
      </c>
      <c r="O133">
        <v>0</v>
      </c>
      <c r="P133">
        <v>0</v>
      </c>
      <c r="Q133">
        <v>0</v>
      </c>
      <c r="R133">
        <v>9</v>
      </c>
      <c r="S133" t="s">
        <v>44</v>
      </c>
      <c r="T133" t="s">
        <v>45</v>
      </c>
      <c r="U133" s="2">
        <v>38903</v>
      </c>
      <c r="V133" t="s">
        <v>524</v>
      </c>
      <c r="W133" t="s">
        <v>525</v>
      </c>
      <c r="X133">
        <v>41552.911</v>
      </c>
      <c r="Y133">
        <v>1666.173</v>
      </c>
      <c r="Z133" t="s">
        <v>46</v>
      </c>
      <c r="AA133" t="s">
        <v>46</v>
      </c>
      <c r="AB133" t="s">
        <v>523</v>
      </c>
      <c r="AC133">
        <v>10.268000000000001</v>
      </c>
      <c r="AD133" t="s">
        <v>83</v>
      </c>
      <c r="AE133" t="s">
        <v>48</v>
      </c>
      <c r="AF133">
        <v>404</v>
      </c>
      <c r="AG133" t="s">
        <v>437</v>
      </c>
      <c r="AH133">
        <v>19228317.32202898</v>
      </c>
      <c r="AI133">
        <v>0.32286101579666138</v>
      </c>
      <c r="AJ133">
        <v>0</v>
      </c>
      <c r="AK133" t="s">
        <v>437</v>
      </c>
      <c r="AL133">
        <v>195.0114496194382</v>
      </c>
      <c r="AM133">
        <v>195.0114496194382</v>
      </c>
      <c r="AN133" t="b">
        <f t="shared" si="8"/>
        <v>0</v>
      </c>
      <c r="AO133">
        <f t="shared" si="9"/>
        <v>41553.117408000006</v>
      </c>
      <c r="AP133">
        <f t="shared" si="10"/>
        <v>4.6930642460508544E-3</v>
      </c>
      <c r="AQ133">
        <f t="shared" si="11"/>
        <v>4.6930642460508544E-3</v>
      </c>
    </row>
    <row r="134" spans="1:43" hidden="1" x14ac:dyDescent="0.3">
      <c r="A134">
        <v>132</v>
      </c>
      <c r="B134">
        <v>145</v>
      </c>
      <c r="C134">
        <v>748</v>
      </c>
      <c r="D134">
        <v>748</v>
      </c>
      <c r="E134">
        <v>1</v>
      </c>
      <c r="F134">
        <v>407</v>
      </c>
      <c r="G134" t="s">
        <v>38</v>
      </c>
      <c r="H134" t="s">
        <v>118</v>
      </c>
      <c r="I134" t="s">
        <v>526</v>
      </c>
      <c r="J134" t="s">
        <v>519</v>
      </c>
      <c r="K134" t="s">
        <v>419</v>
      </c>
      <c r="L134">
        <v>4</v>
      </c>
      <c r="M134" t="s">
        <v>527</v>
      </c>
      <c r="N134">
        <v>6</v>
      </c>
      <c r="O134">
        <v>0</v>
      </c>
      <c r="P134">
        <v>0</v>
      </c>
      <c r="Q134">
        <v>0</v>
      </c>
      <c r="R134">
        <v>10.5</v>
      </c>
      <c r="S134" t="s">
        <v>44</v>
      </c>
      <c r="T134" t="s">
        <v>45</v>
      </c>
      <c r="U134" s="2">
        <v>37561</v>
      </c>
      <c r="V134" t="s">
        <v>528</v>
      </c>
      <c r="W134" t="s">
        <v>529</v>
      </c>
      <c r="X134">
        <v>35492.642999999996</v>
      </c>
      <c r="Y134">
        <v>1521.7260000000001</v>
      </c>
      <c r="Z134" t="s">
        <v>46</v>
      </c>
      <c r="AA134" t="s">
        <v>46</v>
      </c>
      <c r="AB134" t="s">
        <v>530</v>
      </c>
      <c r="AC134">
        <v>8.77</v>
      </c>
      <c r="AD134" t="s">
        <v>83</v>
      </c>
      <c r="AE134" t="s">
        <v>118</v>
      </c>
      <c r="AF134">
        <v>404</v>
      </c>
      <c r="AG134" t="s">
        <v>437</v>
      </c>
      <c r="AH134">
        <v>19228317.32202898</v>
      </c>
      <c r="AI134">
        <v>0.327024906873703</v>
      </c>
      <c r="AJ134">
        <v>0</v>
      </c>
      <c r="AK134" t="s">
        <v>437</v>
      </c>
      <c r="AL134">
        <v>407576.28275814292</v>
      </c>
      <c r="AM134">
        <v>394068.45963951212</v>
      </c>
      <c r="AN134" t="b">
        <f t="shared" si="8"/>
        <v>0</v>
      </c>
      <c r="AO134">
        <f t="shared" si="9"/>
        <v>35490.92712</v>
      </c>
      <c r="AP134">
        <f t="shared" si="10"/>
        <v>11.483957051335066</v>
      </c>
      <c r="AQ134">
        <f t="shared" si="11"/>
        <v>11.10335772032974</v>
      </c>
    </row>
    <row r="135" spans="1:43" hidden="1" x14ac:dyDescent="0.3">
      <c r="A135">
        <v>133</v>
      </c>
      <c r="B135">
        <v>131</v>
      </c>
      <c r="C135">
        <v>784</v>
      </c>
      <c r="D135">
        <v>784</v>
      </c>
      <c r="E135">
        <v>1</v>
      </c>
      <c r="F135">
        <v>872</v>
      </c>
      <c r="G135" t="s">
        <v>38</v>
      </c>
      <c r="H135" t="s">
        <v>517</v>
      </c>
      <c r="I135" t="s">
        <v>518</v>
      </c>
      <c r="J135" t="s">
        <v>507</v>
      </c>
      <c r="K135" t="s">
        <v>217</v>
      </c>
      <c r="L135">
        <v>4</v>
      </c>
      <c r="M135" t="s">
        <v>531</v>
      </c>
      <c r="N135">
        <v>10.29</v>
      </c>
      <c r="O135">
        <v>4.5999999046325684</v>
      </c>
      <c r="P135">
        <v>0</v>
      </c>
      <c r="Q135">
        <v>0</v>
      </c>
      <c r="R135">
        <v>15.8</v>
      </c>
      <c r="S135" t="s">
        <v>44</v>
      </c>
      <c r="T135" t="s">
        <v>45</v>
      </c>
      <c r="U135" s="2">
        <v>40945</v>
      </c>
      <c r="V135" t="s">
        <v>46</v>
      </c>
      <c r="W135" t="s">
        <v>517</v>
      </c>
      <c r="X135">
        <v>64783.514000000003</v>
      </c>
      <c r="Y135">
        <v>1970.604</v>
      </c>
      <c r="Z135" t="s">
        <v>46</v>
      </c>
      <c r="AA135" t="s">
        <v>521</v>
      </c>
      <c r="AB135" t="s">
        <v>511</v>
      </c>
      <c r="AC135">
        <v>15.666</v>
      </c>
      <c r="AD135" t="s">
        <v>83</v>
      </c>
      <c r="AE135" t="s">
        <v>48</v>
      </c>
      <c r="AF135">
        <v>404</v>
      </c>
      <c r="AG135" t="s">
        <v>437</v>
      </c>
      <c r="AH135">
        <v>19228317.32202898</v>
      </c>
      <c r="AI135">
        <v>0.32530564069747919</v>
      </c>
      <c r="AJ135">
        <v>0</v>
      </c>
      <c r="AK135" t="s">
        <v>437</v>
      </c>
      <c r="AL135">
        <v>103356.6520232092</v>
      </c>
      <c r="AM135">
        <v>103356.6520232092</v>
      </c>
      <c r="AN135" t="b">
        <f t="shared" si="8"/>
        <v>0</v>
      </c>
      <c r="AO135">
        <f t="shared" si="9"/>
        <v>63398.046096000005</v>
      </c>
      <c r="AP135">
        <f t="shared" si="10"/>
        <v>1.6302813475781601</v>
      </c>
      <c r="AQ135">
        <f t="shared" si="11"/>
        <v>1.6302813475781601</v>
      </c>
    </row>
    <row r="136" spans="1:43" hidden="1" x14ac:dyDescent="0.3">
      <c r="A136">
        <v>134</v>
      </c>
      <c r="B136">
        <v>134</v>
      </c>
      <c r="C136">
        <v>775</v>
      </c>
      <c r="D136">
        <v>775</v>
      </c>
      <c r="E136">
        <v>1</v>
      </c>
      <c r="F136">
        <v>877</v>
      </c>
      <c r="G136" t="s">
        <v>38</v>
      </c>
      <c r="H136" t="s">
        <v>532</v>
      </c>
      <c r="I136" t="s">
        <v>533</v>
      </c>
      <c r="J136" t="s">
        <v>507</v>
      </c>
      <c r="K136" t="s">
        <v>217</v>
      </c>
      <c r="L136">
        <v>4</v>
      </c>
      <c r="M136" t="s">
        <v>534</v>
      </c>
      <c r="N136">
        <v>15.4</v>
      </c>
      <c r="O136">
        <v>0</v>
      </c>
      <c r="P136">
        <v>0</v>
      </c>
      <c r="Q136">
        <v>0</v>
      </c>
      <c r="R136">
        <v>17.5</v>
      </c>
      <c r="S136" t="s">
        <v>44</v>
      </c>
      <c r="T136" t="s">
        <v>45</v>
      </c>
      <c r="U136" s="2">
        <v>40946</v>
      </c>
      <c r="V136" t="s">
        <v>46</v>
      </c>
      <c r="W136" t="s">
        <v>532</v>
      </c>
      <c r="X136">
        <v>70810.225999999995</v>
      </c>
      <c r="Y136">
        <v>2175.5030000000002</v>
      </c>
      <c r="Z136" t="s">
        <v>46</v>
      </c>
      <c r="AA136" t="s">
        <v>46</v>
      </c>
      <c r="AB136" t="s">
        <v>533</v>
      </c>
      <c r="AC136">
        <v>17.317</v>
      </c>
      <c r="AD136" t="s">
        <v>83</v>
      </c>
      <c r="AE136" t="s">
        <v>48</v>
      </c>
      <c r="AF136">
        <v>404</v>
      </c>
      <c r="AG136" t="s">
        <v>437</v>
      </c>
      <c r="AH136">
        <v>19228317.32202898</v>
      </c>
      <c r="AI136">
        <v>0.3276715874671936</v>
      </c>
      <c r="AJ136">
        <v>0</v>
      </c>
      <c r="AK136" t="s">
        <v>437</v>
      </c>
      <c r="AL136">
        <v>251566.2055810219</v>
      </c>
      <c r="AM136">
        <v>29836.92495399098</v>
      </c>
      <c r="AN136" t="b">
        <f t="shared" si="8"/>
        <v>0</v>
      </c>
      <c r="AO136">
        <f t="shared" si="9"/>
        <v>70079.405352000002</v>
      </c>
      <c r="AP136">
        <f t="shared" si="10"/>
        <v>3.5897308819536442</v>
      </c>
      <c r="AQ136">
        <f t="shared" si="11"/>
        <v>0.42575882035704887</v>
      </c>
    </row>
    <row r="137" spans="1:43" hidden="1" x14ac:dyDescent="0.3">
      <c r="A137">
        <v>135</v>
      </c>
      <c r="B137">
        <v>135</v>
      </c>
      <c r="C137">
        <v>773</v>
      </c>
      <c r="D137">
        <v>773</v>
      </c>
      <c r="E137">
        <v>1</v>
      </c>
      <c r="F137">
        <v>871</v>
      </c>
      <c r="G137" t="s">
        <v>38</v>
      </c>
      <c r="H137" t="s">
        <v>532</v>
      </c>
      <c r="I137" t="s">
        <v>533</v>
      </c>
      <c r="J137" t="s">
        <v>507</v>
      </c>
      <c r="K137" t="s">
        <v>419</v>
      </c>
      <c r="L137">
        <v>4</v>
      </c>
      <c r="M137" t="s">
        <v>535</v>
      </c>
      <c r="N137">
        <v>8.25</v>
      </c>
      <c r="O137">
        <v>0</v>
      </c>
      <c r="P137">
        <v>0</v>
      </c>
      <c r="Q137">
        <v>0</v>
      </c>
      <c r="R137">
        <v>9.5</v>
      </c>
      <c r="S137" t="s">
        <v>44</v>
      </c>
      <c r="T137" t="s">
        <v>45</v>
      </c>
      <c r="U137" s="2">
        <v>40945</v>
      </c>
      <c r="V137" t="s">
        <v>46</v>
      </c>
      <c r="W137" t="s">
        <v>532</v>
      </c>
      <c r="X137">
        <v>38397.341</v>
      </c>
      <c r="Y137">
        <v>1449.4159999999999</v>
      </c>
      <c r="Z137" t="s">
        <v>46</v>
      </c>
      <c r="AA137" t="s">
        <v>46</v>
      </c>
      <c r="AB137" t="s">
        <v>533</v>
      </c>
      <c r="AC137">
        <v>9.1850000000000005</v>
      </c>
      <c r="AD137" t="s">
        <v>83</v>
      </c>
      <c r="AE137" t="s">
        <v>48</v>
      </c>
      <c r="AF137">
        <v>404</v>
      </c>
      <c r="AG137" t="s">
        <v>437</v>
      </c>
      <c r="AH137">
        <v>19228317.32202898</v>
      </c>
      <c r="AI137">
        <v>0.32985413074493408</v>
      </c>
      <c r="AJ137">
        <v>0</v>
      </c>
      <c r="AK137" t="s">
        <v>437</v>
      </c>
      <c r="AL137">
        <v>221729.28062703091</v>
      </c>
      <c r="AM137">
        <v>221729.28062703091</v>
      </c>
      <c r="AN137" t="b">
        <f t="shared" si="8"/>
        <v>0</v>
      </c>
      <c r="AO137">
        <f t="shared" si="9"/>
        <v>37170.372360000001</v>
      </c>
      <c r="AP137">
        <f t="shared" si="10"/>
        <v>5.9652154807477666</v>
      </c>
      <c r="AQ137">
        <f t="shared" si="11"/>
        <v>5.9652154807477666</v>
      </c>
    </row>
    <row r="138" spans="1:43" hidden="1" x14ac:dyDescent="0.3">
      <c r="A138">
        <v>136</v>
      </c>
      <c r="B138">
        <v>137</v>
      </c>
      <c r="C138">
        <v>769</v>
      </c>
      <c r="D138">
        <v>769</v>
      </c>
      <c r="E138">
        <v>1</v>
      </c>
      <c r="F138">
        <v>878</v>
      </c>
      <c r="G138" t="s">
        <v>38</v>
      </c>
      <c r="H138" t="s">
        <v>512</v>
      </c>
      <c r="I138" t="s">
        <v>513</v>
      </c>
      <c r="J138" t="s">
        <v>507</v>
      </c>
      <c r="K138" t="s">
        <v>419</v>
      </c>
      <c r="L138">
        <v>4</v>
      </c>
      <c r="M138" t="s">
        <v>536</v>
      </c>
      <c r="N138">
        <v>9</v>
      </c>
      <c r="O138">
        <v>0</v>
      </c>
      <c r="P138">
        <v>0</v>
      </c>
      <c r="Q138">
        <v>0</v>
      </c>
      <c r="R138">
        <v>9</v>
      </c>
      <c r="S138" t="s">
        <v>44</v>
      </c>
      <c r="T138" t="s">
        <v>45</v>
      </c>
      <c r="U138" s="2">
        <v>40946</v>
      </c>
      <c r="V138" t="s">
        <v>46</v>
      </c>
      <c r="W138" t="s">
        <v>537</v>
      </c>
      <c r="X138">
        <v>39460.589</v>
      </c>
      <c r="Y138">
        <v>1738.7750000000001</v>
      </c>
      <c r="Z138" t="s">
        <v>46</v>
      </c>
      <c r="AA138" t="s">
        <v>515</v>
      </c>
      <c r="AB138" t="s">
        <v>516</v>
      </c>
      <c r="AC138">
        <v>9.2919999999999998</v>
      </c>
      <c r="AD138" t="s">
        <v>83</v>
      </c>
      <c r="AE138" t="s">
        <v>48</v>
      </c>
      <c r="AF138">
        <v>404</v>
      </c>
      <c r="AG138" t="s">
        <v>437</v>
      </c>
      <c r="AH138">
        <v>19228317.32202898</v>
      </c>
      <c r="AI138">
        <v>0.32515585422515869</v>
      </c>
      <c r="AJ138">
        <v>0</v>
      </c>
      <c r="AK138" t="s">
        <v>437</v>
      </c>
      <c r="AL138">
        <v>4344685.1499300078</v>
      </c>
      <c r="AM138">
        <v>2110433.5247094282</v>
      </c>
      <c r="AN138" t="b">
        <f t="shared" si="8"/>
        <v>0</v>
      </c>
      <c r="AO138">
        <f t="shared" si="9"/>
        <v>37603.385952000004</v>
      </c>
      <c r="AP138">
        <f t="shared" si="10"/>
        <v>115.53973239207539</v>
      </c>
      <c r="AQ138">
        <f t="shared" si="11"/>
        <v>56.123497160690683</v>
      </c>
    </row>
    <row r="139" spans="1:43" hidden="1" x14ac:dyDescent="0.3">
      <c r="A139">
        <v>137</v>
      </c>
      <c r="B139">
        <v>140</v>
      </c>
      <c r="C139">
        <v>758</v>
      </c>
      <c r="D139">
        <v>758</v>
      </c>
      <c r="E139">
        <v>1</v>
      </c>
      <c r="F139">
        <v>879</v>
      </c>
      <c r="G139" t="s">
        <v>38</v>
      </c>
      <c r="H139" t="s">
        <v>538</v>
      </c>
      <c r="I139" t="s">
        <v>539</v>
      </c>
      <c r="J139" t="s">
        <v>540</v>
      </c>
      <c r="K139" t="s">
        <v>419</v>
      </c>
      <c r="L139">
        <v>4</v>
      </c>
      <c r="M139" t="s">
        <v>541</v>
      </c>
      <c r="N139">
        <v>14.3</v>
      </c>
      <c r="O139">
        <v>0</v>
      </c>
      <c r="P139">
        <v>0</v>
      </c>
      <c r="Q139">
        <v>0</v>
      </c>
      <c r="R139">
        <v>16.3</v>
      </c>
      <c r="S139" t="s">
        <v>44</v>
      </c>
      <c r="T139" t="s">
        <v>45</v>
      </c>
      <c r="U139" s="2">
        <v>40946</v>
      </c>
      <c r="V139" t="s">
        <v>542</v>
      </c>
      <c r="W139" t="s">
        <v>538</v>
      </c>
      <c r="X139">
        <v>69473.047999999995</v>
      </c>
      <c r="Y139">
        <v>2651.79</v>
      </c>
      <c r="Z139" t="s">
        <v>46</v>
      </c>
      <c r="AA139" t="s">
        <v>313</v>
      </c>
      <c r="AB139" t="s">
        <v>543</v>
      </c>
      <c r="AC139">
        <v>16.518999999999998</v>
      </c>
      <c r="AD139" t="s">
        <v>83</v>
      </c>
      <c r="AE139" t="s">
        <v>48</v>
      </c>
      <c r="AF139">
        <v>404</v>
      </c>
      <c r="AG139" t="s">
        <v>437</v>
      </c>
      <c r="AH139">
        <v>19228317.32202898</v>
      </c>
      <c r="AI139">
        <v>0.3161444365978241</v>
      </c>
      <c r="AJ139">
        <v>0</v>
      </c>
      <c r="AK139" t="s">
        <v>437</v>
      </c>
      <c r="AL139">
        <v>6041099.5031214831</v>
      </c>
      <c r="AM139">
        <v>3351847.0878403578</v>
      </c>
      <c r="AN139" t="b">
        <f t="shared" si="8"/>
        <v>0</v>
      </c>
      <c r="AO139">
        <f t="shared" si="9"/>
        <v>66850.014263999998</v>
      </c>
      <c r="AP139">
        <f t="shared" si="10"/>
        <v>90.367961318068552</v>
      </c>
      <c r="AQ139">
        <f t="shared" si="11"/>
        <v>50.139811109141249</v>
      </c>
    </row>
    <row r="140" spans="1:43" x14ac:dyDescent="0.3">
      <c r="A140">
        <v>138</v>
      </c>
      <c r="B140">
        <v>149</v>
      </c>
      <c r="C140">
        <v>740</v>
      </c>
      <c r="D140">
        <v>740</v>
      </c>
      <c r="E140">
        <v>1</v>
      </c>
      <c r="F140">
        <v>611</v>
      </c>
      <c r="G140" t="s">
        <v>38</v>
      </c>
      <c r="H140" t="s">
        <v>544</v>
      </c>
      <c r="I140" t="s">
        <v>545</v>
      </c>
      <c r="J140" t="s">
        <v>546</v>
      </c>
      <c r="K140" t="s">
        <v>448</v>
      </c>
      <c r="L140">
        <v>4</v>
      </c>
      <c r="M140" t="s">
        <v>547</v>
      </c>
      <c r="N140">
        <v>32.5</v>
      </c>
      <c r="O140">
        <v>0</v>
      </c>
      <c r="P140">
        <v>13</v>
      </c>
      <c r="Q140">
        <v>0</v>
      </c>
      <c r="R140">
        <v>32.5</v>
      </c>
      <c r="S140" t="s">
        <v>44</v>
      </c>
      <c r="T140" t="s">
        <v>45</v>
      </c>
      <c r="U140" s="2">
        <v>39261</v>
      </c>
      <c r="V140" t="s">
        <v>548</v>
      </c>
      <c r="W140" t="s">
        <v>549</v>
      </c>
      <c r="X140">
        <v>118037.591</v>
      </c>
      <c r="Y140">
        <v>3779.0740000000001</v>
      </c>
      <c r="Z140" t="s">
        <v>550</v>
      </c>
      <c r="AA140" t="s">
        <v>46</v>
      </c>
      <c r="AB140" t="s">
        <v>545</v>
      </c>
      <c r="AC140">
        <v>29.167999999999999</v>
      </c>
      <c r="AD140" t="s">
        <v>83</v>
      </c>
      <c r="AE140" t="s">
        <v>48</v>
      </c>
      <c r="AF140">
        <v>496</v>
      </c>
      <c r="AG140" t="s">
        <v>551</v>
      </c>
      <c r="AH140">
        <v>3239173.4385808492</v>
      </c>
      <c r="AI140">
        <v>8.3734415471553802E-2</v>
      </c>
      <c r="AJ140">
        <v>1</v>
      </c>
      <c r="AK140" t="s">
        <v>551</v>
      </c>
      <c r="AL140">
        <v>3301172.9186886321</v>
      </c>
      <c r="AM140">
        <v>695361.73053655564</v>
      </c>
      <c r="AN140" t="b">
        <f t="shared" si="8"/>
        <v>1</v>
      </c>
      <c r="AO140">
        <f t="shared" si="9"/>
        <v>118038.695808</v>
      </c>
      <c r="AP140">
        <f t="shared" si="10"/>
        <v>27.966870491845075</v>
      </c>
      <c r="AQ140">
        <f t="shared" si="11"/>
        <v>5.8909641942132325</v>
      </c>
    </row>
    <row r="141" spans="1:43" x14ac:dyDescent="0.3">
      <c r="A141">
        <v>139</v>
      </c>
      <c r="B141">
        <v>143</v>
      </c>
      <c r="C141">
        <v>756</v>
      </c>
      <c r="D141">
        <v>756</v>
      </c>
      <c r="E141">
        <v>1</v>
      </c>
      <c r="F141">
        <v>822</v>
      </c>
      <c r="G141" t="s">
        <v>38</v>
      </c>
      <c r="H141" t="s">
        <v>552</v>
      </c>
      <c r="I141" t="s">
        <v>553</v>
      </c>
      <c r="J141" t="s">
        <v>554</v>
      </c>
      <c r="K141" t="s">
        <v>448</v>
      </c>
      <c r="L141">
        <v>4</v>
      </c>
      <c r="M141" t="s">
        <v>46</v>
      </c>
      <c r="N141">
        <v>0</v>
      </c>
      <c r="O141">
        <v>0</v>
      </c>
      <c r="P141">
        <v>0</v>
      </c>
      <c r="Q141">
        <v>8.6</v>
      </c>
      <c r="R141">
        <v>8.6</v>
      </c>
      <c r="S141" t="s">
        <v>44</v>
      </c>
      <c r="T141" t="s">
        <v>45</v>
      </c>
      <c r="U141" s="2">
        <v>40940</v>
      </c>
      <c r="V141" t="s">
        <v>46</v>
      </c>
      <c r="W141" t="s">
        <v>82</v>
      </c>
      <c r="X141">
        <v>36463.142</v>
      </c>
      <c r="Y141">
        <v>1340.4549999999999</v>
      </c>
      <c r="Z141" t="s">
        <v>552</v>
      </c>
      <c r="AA141" t="s">
        <v>46</v>
      </c>
      <c r="AB141" t="s">
        <v>553</v>
      </c>
      <c r="AC141">
        <v>8.8019999999999996</v>
      </c>
      <c r="AD141" t="s">
        <v>83</v>
      </c>
      <c r="AE141" t="s">
        <v>48</v>
      </c>
      <c r="AF141">
        <v>49</v>
      </c>
      <c r="AG141" t="s">
        <v>555</v>
      </c>
      <c r="AH141">
        <v>1561350.3269766869</v>
      </c>
      <c r="AI141">
        <v>7.5571715831756592E-2</v>
      </c>
      <c r="AJ141">
        <v>1</v>
      </c>
      <c r="AK141" t="s">
        <v>555</v>
      </c>
      <c r="AL141">
        <v>873266.31405217981</v>
      </c>
      <c r="AM141">
        <v>79565.121108215288</v>
      </c>
      <c r="AN141" t="b">
        <f t="shared" si="8"/>
        <v>0</v>
      </c>
      <c r="AO141">
        <f t="shared" si="9"/>
        <v>35620.426511999998</v>
      </c>
      <c r="AP141">
        <f t="shared" si="10"/>
        <v>24.515885955435969</v>
      </c>
      <c r="AQ141">
        <f t="shared" si="11"/>
        <v>2.2336936667900642</v>
      </c>
    </row>
    <row r="142" spans="1:43" hidden="1" x14ac:dyDescent="0.3">
      <c r="A142">
        <v>140</v>
      </c>
      <c r="B142">
        <v>147</v>
      </c>
      <c r="C142">
        <v>742</v>
      </c>
      <c r="D142">
        <v>742</v>
      </c>
      <c r="E142">
        <v>1</v>
      </c>
      <c r="F142">
        <v>541</v>
      </c>
      <c r="G142" t="s">
        <v>38</v>
      </c>
      <c r="H142" t="s">
        <v>556</v>
      </c>
      <c r="I142" t="s">
        <v>557</v>
      </c>
      <c r="J142" t="s">
        <v>558</v>
      </c>
      <c r="K142" t="s">
        <v>448</v>
      </c>
      <c r="L142">
        <v>4</v>
      </c>
      <c r="M142" t="s">
        <v>559</v>
      </c>
      <c r="N142">
        <v>41.52</v>
      </c>
      <c r="O142">
        <v>0</v>
      </c>
      <c r="P142">
        <v>4.119999885559082</v>
      </c>
      <c r="Q142">
        <v>0</v>
      </c>
      <c r="R142">
        <v>40.06</v>
      </c>
      <c r="S142" t="s">
        <v>44</v>
      </c>
      <c r="T142" t="s">
        <v>45</v>
      </c>
      <c r="U142" s="2">
        <v>38975</v>
      </c>
      <c r="V142" t="s">
        <v>46</v>
      </c>
      <c r="W142" t="s">
        <v>556</v>
      </c>
      <c r="X142">
        <v>160658.86799999999</v>
      </c>
      <c r="Y142">
        <v>5560.9960000000001</v>
      </c>
      <c r="Z142" t="s">
        <v>46</v>
      </c>
      <c r="AA142" t="s">
        <v>46</v>
      </c>
      <c r="AB142" t="s">
        <v>557</v>
      </c>
      <c r="AC142">
        <v>39.700000000000003</v>
      </c>
      <c r="AD142" t="s">
        <v>83</v>
      </c>
      <c r="AE142" t="s">
        <v>48</v>
      </c>
      <c r="AF142">
        <v>49</v>
      </c>
      <c r="AG142" t="s">
        <v>555</v>
      </c>
      <c r="AH142">
        <v>1561350.3269766869</v>
      </c>
      <c r="AI142">
        <v>7.5490154325962067E-2</v>
      </c>
      <c r="AJ142">
        <v>0</v>
      </c>
      <c r="AK142" t="s">
        <v>555</v>
      </c>
      <c r="AL142">
        <v>793701.1929439645</v>
      </c>
      <c r="AM142">
        <v>378664.94942525419</v>
      </c>
      <c r="AN142" t="b">
        <f t="shared" si="8"/>
        <v>0</v>
      </c>
      <c r="AO142">
        <f t="shared" si="9"/>
        <v>160660.18320000003</v>
      </c>
      <c r="AP142">
        <f t="shared" si="10"/>
        <v>4.9402482751803829</v>
      </c>
      <c r="AQ142">
        <f t="shared" si="11"/>
        <v>2.3569308952789374</v>
      </c>
    </row>
    <row r="143" spans="1:43" hidden="1" x14ac:dyDescent="0.3">
      <c r="A143">
        <v>141</v>
      </c>
      <c r="B143">
        <v>150</v>
      </c>
      <c r="C143">
        <v>739</v>
      </c>
      <c r="D143">
        <v>739</v>
      </c>
      <c r="E143">
        <v>1</v>
      </c>
      <c r="F143">
        <v>354</v>
      </c>
      <c r="G143" t="s">
        <v>38</v>
      </c>
      <c r="H143" t="s">
        <v>70</v>
      </c>
      <c r="I143" t="s">
        <v>560</v>
      </c>
      <c r="J143" t="s">
        <v>38</v>
      </c>
      <c r="K143" t="s">
        <v>448</v>
      </c>
      <c r="L143">
        <v>4</v>
      </c>
      <c r="M143" t="s">
        <v>38</v>
      </c>
      <c r="N143">
        <v>0</v>
      </c>
      <c r="O143">
        <v>0</v>
      </c>
      <c r="P143">
        <v>0</v>
      </c>
      <c r="Q143">
        <v>0</v>
      </c>
      <c r="R143">
        <v>1.5</v>
      </c>
      <c r="S143" t="s">
        <v>44</v>
      </c>
      <c r="T143" t="s">
        <v>45</v>
      </c>
      <c r="U143" s="2">
        <v>38296</v>
      </c>
      <c r="V143" t="s">
        <v>561</v>
      </c>
      <c r="W143" t="s">
        <v>90</v>
      </c>
      <c r="X143">
        <v>0</v>
      </c>
      <c r="Y143">
        <v>0</v>
      </c>
      <c r="Z143" t="s">
        <v>38</v>
      </c>
      <c r="AA143" t="s">
        <v>46</v>
      </c>
      <c r="AB143" t="s">
        <v>46</v>
      </c>
      <c r="AC143">
        <v>1.508</v>
      </c>
      <c r="AD143" t="s">
        <v>83</v>
      </c>
      <c r="AE143" t="s">
        <v>48</v>
      </c>
      <c r="AF143">
        <v>438</v>
      </c>
      <c r="AG143" t="s">
        <v>562</v>
      </c>
      <c r="AH143">
        <v>2299228.1420178809</v>
      </c>
      <c r="AI143">
        <v>7.5780011713504791E-2</v>
      </c>
      <c r="AJ143">
        <v>0</v>
      </c>
      <c r="AK143" t="s">
        <v>562</v>
      </c>
      <c r="AL143">
        <v>50508.26010676122</v>
      </c>
      <c r="AM143">
        <v>49134.441831393167</v>
      </c>
      <c r="AN143" t="b">
        <f t="shared" si="8"/>
        <v>0</v>
      </c>
      <c r="AO143">
        <f t="shared" si="9"/>
        <v>6102.658848</v>
      </c>
      <c r="AP143">
        <f t="shared" si="10"/>
        <v>8.276435135041849</v>
      </c>
      <c r="AQ143">
        <f t="shared" si="11"/>
        <v>8.051317148015869</v>
      </c>
    </row>
    <row r="144" spans="1:43" x14ac:dyDescent="0.3">
      <c r="A144">
        <v>142</v>
      </c>
      <c r="B144">
        <v>151</v>
      </c>
      <c r="C144">
        <v>736</v>
      </c>
      <c r="D144">
        <v>736</v>
      </c>
      <c r="E144">
        <v>1</v>
      </c>
      <c r="F144">
        <v>783</v>
      </c>
      <c r="G144" t="s">
        <v>38</v>
      </c>
      <c r="H144" t="s">
        <v>563</v>
      </c>
      <c r="I144" t="s">
        <v>564</v>
      </c>
      <c r="J144" t="s">
        <v>565</v>
      </c>
      <c r="K144" t="s">
        <v>448</v>
      </c>
      <c r="L144">
        <v>4</v>
      </c>
      <c r="M144" t="s">
        <v>566</v>
      </c>
      <c r="N144">
        <v>92</v>
      </c>
      <c r="O144">
        <v>0</v>
      </c>
      <c r="P144">
        <v>0</v>
      </c>
      <c r="Q144">
        <v>0</v>
      </c>
      <c r="R144">
        <v>95.4</v>
      </c>
      <c r="S144" t="s">
        <v>44</v>
      </c>
      <c r="T144" t="s">
        <v>45</v>
      </c>
      <c r="U144" s="2">
        <v>40935</v>
      </c>
      <c r="V144" t="s">
        <v>46</v>
      </c>
      <c r="W144" t="s">
        <v>563</v>
      </c>
      <c r="X144">
        <v>389104.853</v>
      </c>
      <c r="Y144">
        <v>5900.5879999999997</v>
      </c>
      <c r="Z144" t="s">
        <v>46</v>
      </c>
      <c r="AA144" t="s">
        <v>567</v>
      </c>
      <c r="AB144" t="s">
        <v>511</v>
      </c>
      <c r="AC144">
        <v>93.557000000000002</v>
      </c>
      <c r="AD144" t="s">
        <v>83</v>
      </c>
      <c r="AE144" t="s">
        <v>48</v>
      </c>
      <c r="AF144">
        <v>373</v>
      </c>
      <c r="AG144" t="s">
        <v>568</v>
      </c>
      <c r="AH144">
        <v>19141273.358374991</v>
      </c>
      <c r="AI144">
        <v>7.9959623515605927E-2</v>
      </c>
      <c r="AJ144">
        <v>1</v>
      </c>
      <c r="AK144" t="s">
        <v>568</v>
      </c>
      <c r="AL144">
        <v>1809326.6444484361</v>
      </c>
      <c r="AM144">
        <v>1648674.4238867329</v>
      </c>
      <c r="AN144" t="b">
        <f t="shared" si="8"/>
        <v>0</v>
      </c>
      <c r="AO144">
        <f t="shared" si="9"/>
        <v>378611.70679200004</v>
      </c>
      <c r="AP144">
        <f t="shared" si="10"/>
        <v>4.7788449537891218</v>
      </c>
      <c r="AQ144">
        <f t="shared" si="11"/>
        <v>4.3545257431579474</v>
      </c>
    </row>
    <row r="145" spans="1:43" x14ac:dyDescent="0.3">
      <c r="A145">
        <v>143</v>
      </c>
      <c r="B145">
        <v>148</v>
      </c>
      <c r="C145">
        <v>741</v>
      </c>
      <c r="D145">
        <v>741</v>
      </c>
      <c r="E145">
        <v>1</v>
      </c>
      <c r="F145">
        <v>641</v>
      </c>
      <c r="G145" t="s">
        <v>46</v>
      </c>
      <c r="H145" t="s">
        <v>569</v>
      </c>
      <c r="I145" t="s">
        <v>570</v>
      </c>
      <c r="J145" t="s">
        <v>565</v>
      </c>
      <c r="K145" t="s">
        <v>448</v>
      </c>
      <c r="L145">
        <v>4</v>
      </c>
      <c r="M145" t="s">
        <v>571</v>
      </c>
      <c r="N145">
        <v>4.7</v>
      </c>
      <c r="O145">
        <v>0</v>
      </c>
      <c r="P145">
        <v>0</v>
      </c>
      <c r="Q145">
        <v>0</v>
      </c>
      <c r="R145">
        <v>4.7</v>
      </c>
      <c r="S145" t="s">
        <v>44</v>
      </c>
      <c r="T145" t="s">
        <v>45</v>
      </c>
      <c r="U145" s="2">
        <v>39457</v>
      </c>
      <c r="V145" t="s">
        <v>46</v>
      </c>
      <c r="W145" t="s">
        <v>569</v>
      </c>
      <c r="X145">
        <v>19309.666000000001</v>
      </c>
      <c r="Y145">
        <v>0</v>
      </c>
      <c r="Z145" t="s">
        <v>46</v>
      </c>
      <c r="AA145" t="s">
        <v>572</v>
      </c>
      <c r="AB145" t="s">
        <v>511</v>
      </c>
      <c r="AC145">
        <v>4.7720000000000002</v>
      </c>
      <c r="AD145" t="s">
        <v>83</v>
      </c>
      <c r="AE145" t="s">
        <v>48</v>
      </c>
      <c r="AF145">
        <v>373</v>
      </c>
      <c r="AG145" t="s">
        <v>568</v>
      </c>
      <c r="AH145">
        <v>19141273.358374991</v>
      </c>
      <c r="AI145">
        <v>7.5863786041736603E-2</v>
      </c>
      <c r="AJ145">
        <v>1</v>
      </c>
      <c r="AK145" t="s">
        <v>568</v>
      </c>
      <c r="AL145">
        <v>39002.513359170269</v>
      </c>
      <c r="AM145">
        <v>39002.513359170269</v>
      </c>
      <c r="AN145" t="b">
        <f t="shared" si="8"/>
        <v>0</v>
      </c>
      <c r="AO145">
        <f t="shared" si="9"/>
        <v>19311.596832000003</v>
      </c>
      <c r="AP145">
        <f t="shared" si="10"/>
        <v>2.0196420678450431</v>
      </c>
      <c r="AQ145">
        <f t="shared" si="11"/>
        <v>2.0196420678450431</v>
      </c>
    </row>
    <row r="146" spans="1:43" hidden="1" x14ac:dyDescent="0.3">
      <c r="A146">
        <v>144</v>
      </c>
      <c r="B146">
        <v>130</v>
      </c>
      <c r="C146">
        <v>790</v>
      </c>
      <c r="D146">
        <v>790</v>
      </c>
      <c r="E146">
        <v>1</v>
      </c>
      <c r="F146">
        <v>86</v>
      </c>
      <c r="G146" t="s">
        <v>38</v>
      </c>
      <c r="H146" t="s">
        <v>70</v>
      </c>
      <c r="I146" t="s">
        <v>573</v>
      </c>
      <c r="J146" t="s">
        <v>38</v>
      </c>
      <c r="K146" t="s">
        <v>226</v>
      </c>
      <c r="L146">
        <v>4</v>
      </c>
      <c r="M146" t="s">
        <v>574</v>
      </c>
      <c r="N146">
        <v>0</v>
      </c>
      <c r="O146">
        <v>0</v>
      </c>
      <c r="P146">
        <v>0</v>
      </c>
      <c r="Q146">
        <v>0</v>
      </c>
      <c r="R146">
        <v>3.06</v>
      </c>
      <c r="S146" t="s">
        <v>44</v>
      </c>
      <c r="T146" t="s">
        <v>45</v>
      </c>
      <c r="U146" s="2">
        <v>37631</v>
      </c>
      <c r="V146" t="s">
        <v>575</v>
      </c>
      <c r="W146" t="s">
        <v>576</v>
      </c>
      <c r="X146">
        <v>13797.431</v>
      </c>
      <c r="Y146">
        <v>503.38499999999999</v>
      </c>
      <c r="Z146" t="s">
        <v>46</v>
      </c>
      <c r="AA146" t="s">
        <v>577</v>
      </c>
      <c r="AB146" t="s">
        <v>578</v>
      </c>
      <c r="AC146">
        <v>3.4089999999999998</v>
      </c>
      <c r="AD146" t="s">
        <v>83</v>
      </c>
      <c r="AE146" t="s">
        <v>48</v>
      </c>
      <c r="AF146">
        <v>66</v>
      </c>
      <c r="AG146" t="s">
        <v>579</v>
      </c>
      <c r="AH146">
        <v>29900701.30178846</v>
      </c>
      <c r="AI146">
        <v>0.16589382290840149</v>
      </c>
      <c r="AJ146">
        <v>0</v>
      </c>
      <c r="AK146" t="s">
        <v>579</v>
      </c>
      <c r="AL146">
        <v>148014.52535080281</v>
      </c>
      <c r="AM146">
        <v>148014.52535080281</v>
      </c>
      <c r="AN146" t="b">
        <f t="shared" si="8"/>
        <v>0</v>
      </c>
      <c r="AO146">
        <f t="shared" si="9"/>
        <v>13795.732104000001</v>
      </c>
      <c r="AP146">
        <f t="shared" si="10"/>
        <v>10.729008379909521</v>
      </c>
      <c r="AQ146">
        <f t="shared" si="11"/>
        <v>10.729008379909521</v>
      </c>
    </row>
    <row r="147" spans="1:43" hidden="1" x14ac:dyDescent="0.3">
      <c r="A147">
        <v>145</v>
      </c>
      <c r="B147">
        <v>133</v>
      </c>
      <c r="C147">
        <v>779</v>
      </c>
      <c r="D147">
        <v>779</v>
      </c>
      <c r="E147">
        <v>1</v>
      </c>
      <c r="F147">
        <v>24</v>
      </c>
      <c r="G147" t="s">
        <v>38</v>
      </c>
      <c r="H147" t="s">
        <v>118</v>
      </c>
      <c r="I147" t="s">
        <v>580</v>
      </c>
      <c r="J147" t="s">
        <v>581</v>
      </c>
      <c r="K147" t="s">
        <v>226</v>
      </c>
      <c r="L147">
        <v>4</v>
      </c>
      <c r="M147" t="s">
        <v>582</v>
      </c>
      <c r="N147">
        <v>13.87</v>
      </c>
      <c r="O147">
        <v>0</v>
      </c>
      <c r="P147">
        <v>0</v>
      </c>
      <c r="Q147">
        <v>0</v>
      </c>
      <c r="R147">
        <v>13.87</v>
      </c>
      <c r="S147" t="s">
        <v>44</v>
      </c>
      <c r="T147" t="s">
        <v>45</v>
      </c>
      <c r="U147" s="2">
        <v>37560</v>
      </c>
      <c r="V147" t="s">
        <v>583</v>
      </c>
      <c r="W147" t="s">
        <v>584</v>
      </c>
      <c r="X147">
        <v>53754.124000000003</v>
      </c>
      <c r="Y147">
        <v>1895.883</v>
      </c>
      <c r="Z147" t="s">
        <v>46</v>
      </c>
      <c r="AA147" t="s">
        <v>46</v>
      </c>
      <c r="AB147" t="s">
        <v>580</v>
      </c>
      <c r="AC147">
        <v>13.282999999999999</v>
      </c>
      <c r="AD147" t="s">
        <v>83</v>
      </c>
      <c r="AE147" t="s">
        <v>118</v>
      </c>
      <c r="AF147">
        <v>66</v>
      </c>
      <c r="AG147" t="s">
        <v>579</v>
      </c>
      <c r="AH147">
        <v>29900701.30178846</v>
      </c>
      <c r="AI147">
        <v>0.1602547615766525</v>
      </c>
      <c r="AJ147">
        <v>0</v>
      </c>
      <c r="AK147" t="s">
        <v>579</v>
      </c>
      <c r="AL147">
        <v>1483070.5942240159</v>
      </c>
      <c r="AM147">
        <v>1295670.8155713531</v>
      </c>
      <c r="AN147" t="b">
        <f t="shared" si="8"/>
        <v>0</v>
      </c>
      <c r="AO147">
        <f t="shared" si="9"/>
        <v>53754.388248000003</v>
      </c>
      <c r="AP147">
        <f t="shared" si="10"/>
        <v>27.589758577137104</v>
      </c>
      <c r="AQ147">
        <f t="shared" si="11"/>
        <v>24.103535688912991</v>
      </c>
    </row>
    <row r="148" spans="1:43" hidden="1" x14ac:dyDescent="0.3">
      <c r="A148">
        <v>146</v>
      </c>
      <c r="B148">
        <v>138</v>
      </c>
      <c r="C148">
        <v>764</v>
      </c>
      <c r="D148">
        <v>764</v>
      </c>
      <c r="E148">
        <v>1</v>
      </c>
      <c r="F148">
        <v>957</v>
      </c>
      <c r="G148" t="s">
        <v>38</v>
      </c>
      <c r="H148" t="s">
        <v>585</v>
      </c>
      <c r="I148" t="s">
        <v>586</v>
      </c>
      <c r="J148" t="s">
        <v>587</v>
      </c>
      <c r="K148" t="s">
        <v>226</v>
      </c>
      <c r="L148">
        <v>4</v>
      </c>
      <c r="M148" t="s">
        <v>588</v>
      </c>
      <c r="N148">
        <v>40.81</v>
      </c>
      <c r="O148">
        <v>0</v>
      </c>
      <c r="P148">
        <v>18</v>
      </c>
      <c r="Q148">
        <v>0</v>
      </c>
      <c r="R148">
        <v>40.81</v>
      </c>
      <c r="S148" t="s">
        <v>44</v>
      </c>
      <c r="T148" t="s">
        <v>45</v>
      </c>
      <c r="U148" s="2">
        <v>41250</v>
      </c>
      <c r="V148" t="s">
        <v>46</v>
      </c>
      <c r="W148" t="s">
        <v>585</v>
      </c>
      <c r="X148">
        <v>174506.58799999999</v>
      </c>
      <c r="Y148">
        <v>6297.5280000000002</v>
      </c>
      <c r="Z148" t="s">
        <v>46</v>
      </c>
      <c r="AA148" t="s">
        <v>46</v>
      </c>
      <c r="AB148" t="s">
        <v>586</v>
      </c>
      <c r="AC148">
        <v>44.012</v>
      </c>
      <c r="AD148" t="s">
        <v>83</v>
      </c>
      <c r="AE148" t="s">
        <v>48</v>
      </c>
      <c r="AF148">
        <v>66</v>
      </c>
      <c r="AG148" t="s">
        <v>579</v>
      </c>
      <c r="AH148">
        <v>29900701.30178846</v>
      </c>
      <c r="AI148">
        <v>0.1414479315280914</v>
      </c>
      <c r="AJ148">
        <v>0</v>
      </c>
      <c r="AK148" t="s">
        <v>579</v>
      </c>
      <c r="AL148">
        <v>3668576.5342049929</v>
      </c>
      <c r="AM148">
        <v>1178851.0193484169</v>
      </c>
      <c r="AN148" t="b">
        <f t="shared" si="8"/>
        <v>0</v>
      </c>
      <c r="AO148">
        <f t="shared" si="9"/>
        <v>178110.226272</v>
      </c>
      <c r="AP148">
        <f t="shared" si="10"/>
        <v>20.597225723595159</v>
      </c>
      <c r="AQ148">
        <f t="shared" si="11"/>
        <v>6.6186599389758873</v>
      </c>
    </row>
    <row r="149" spans="1:43" hidden="1" x14ac:dyDescent="0.3">
      <c r="A149">
        <v>147</v>
      </c>
      <c r="B149">
        <v>144</v>
      </c>
      <c r="C149">
        <v>751</v>
      </c>
      <c r="D149">
        <v>751</v>
      </c>
      <c r="E149">
        <v>1</v>
      </c>
      <c r="F149">
        <v>563</v>
      </c>
      <c r="G149" t="s">
        <v>38</v>
      </c>
      <c r="H149" t="s">
        <v>589</v>
      </c>
      <c r="I149" t="s">
        <v>590</v>
      </c>
      <c r="J149" t="s">
        <v>587</v>
      </c>
      <c r="K149" t="s">
        <v>591</v>
      </c>
      <c r="L149">
        <v>4</v>
      </c>
      <c r="M149" t="s">
        <v>592</v>
      </c>
      <c r="N149">
        <v>4.24</v>
      </c>
      <c r="O149">
        <v>0</v>
      </c>
      <c r="P149">
        <v>0</v>
      </c>
      <c r="Q149">
        <v>0</v>
      </c>
      <c r="R149">
        <v>6.1</v>
      </c>
      <c r="S149" t="s">
        <v>44</v>
      </c>
      <c r="T149" t="s">
        <v>45</v>
      </c>
      <c r="U149" s="2">
        <v>39087</v>
      </c>
      <c r="V149" t="s">
        <v>46</v>
      </c>
      <c r="W149" t="s">
        <v>589</v>
      </c>
      <c r="X149">
        <v>24631.764999999999</v>
      </c>
      <c r="Y149">
        <v>957.20399999999995</v>
      </c>
      <c r="Z149" t="s">
        <v>46</v>
      </c>
      <c r="AA149" t="s">
        <v>46</v>
      </c>
      <c r="AB149" t="s">
        <v>590</v>
      </c>
      <c r="AC149">
        <v>6.0869999999999997</v>
      </c>
      <c r="AD149" t="s">
        <v>83</v>
      </c>
      <c r="AE149" t="s">
        <v>48</v>
      </c>
      <c r="AF149">
        <v>66</v>
      </c>
      <c r="AG149" t="s">
        <v>579</v>
      </c>
      <c r="AH149">
        <v>29900701.30178846</v>
      </c>
      <c r="AI149">
        <v>0.14291828870773321</v>
      </c>
      <c r="AJ149">
        <v>0</v>
      </c>
      <c r="AK149" t="s">
        <v>579</v>
      </c>
      <c r="AL149">
        <v>90680.844956557354</v>
      </c>
      <c r="AM149">
        <v>90680.844956557368</v>
      </c>
      <c r="AN149" t="b">
        <f t="shared" si="8"/>
        <v>0</v>
      </c>
      <c r="AO149">
        <f t="shared" si="9"/>
        <v>24633.212471999999</v>
      </c>
      <c r="AP149">
        <f t="shared" si="10"/>
        <v>3.68124316142818</v>
      </c>
      <c r="AQ149">
        <f t="shared" si="11"/>
        <v>3.6812431614281809</v>
      </c>
    </row>
    <row r="150" spans="1:43" hidden="1" x14ac:dyDescent="0.3">
      <c r="A150">
        <v>148</v>
      </c>
      <c r="B150">
        <v>146</v>
      </c>
      <c r="C150">
        <v>746</v>
      </c>
      <c r="D150">
        <v>746</v>
      </c>
      <c r="E150">
        <v>1</v>
      </c>
      <c r="F150">
        <v>19</v>
      </c>
      <c r="G150" t="s">
        <v>38</v>
      </c>
      <c r="H150" t="s">
        <v>589</v>
      </c>
      <c r="I150" t="s">
        <v>590</v>
      </c>
      <c r="J150" t="s">
        <v>587</v>
      </c>
      <c r="K150" t="s">
        <v>591</v>
      </c>
      <c r="L150">
        <v>4</v>
      </c>
      <c r="M150" t="s">
        <v>593</v>
      </c>
      <c r="N150">
        <v>1.43</v>
      </c>
      <c r="O150">
        <v>0</v>
      </c>
      <c r="P150">
        <v>0</v>
      </c>
      <c r="Q150">
        <v>0</v>
      </c>
      <c r="R150">
        <v>1.43</v>
      </c>
      <c r="S150" t="s">
        <v>44</v>
      </c>
      <c r="T150" t="s">
        <v>45</v>
      </c>
      <c r="U150" s="2">
        <v>37554</v>
      </c>
      <c r="V150" t="s">
        <v>46</v>
      </c>
      <c r="W150" t="s">
        <v>589</v>
      </c>
      <c r="X150">
        <v>6338.1480000000001</v>
      </c>
      <c r="Y150">
        <v>325.25700000000001</v>
      </c>
      <c r="Z150" t="s">
        <v>46</v>
      </c>
      <c r="AA150" t="s">
        <v>46</v>
      </c>
      <c r="AB150" t="s">
        <v>590</v>
      </c>
      <c r="AC150">
        <v>1.5740000000000001</v>
      </c>
      <c r="AD150" t="s">
        <v>83</v>
      </c>
      <c r="AE150" t="s">
        <v>48</v>
      </c>
      <c r="AF150">
        <v>66</v>
      </c>
      <c r="AG150" t="s">
        <v>579</v>
      </c>
      <c r="AH150">
        <v>29900701.30178846</v>
      </c>
      <c r="AI150">
        <v>0.14226087927818301</v>
      </c>
      <c r="AJ150">
        <v>0</v>
      </c>
      <c r="AK150" t="s">
        <v>579</v>
      </c>
      <c r="AL150">
        <v>36272.334910340942</v>
      </c>
      <c r="AM150">
        <v>36272.334910340942</v>
      </c>
      <c r="AN150" t="b">
        <f t="shared" si="8"/>
        <v>0</v>
      </c>
      <c r="AO150">
        <f t="shared" si="9"/>
        <v>6369.7513440000002</v>
      </c>
      <c r="AP150">
        <f t="shared" si="10"/>
        <v>5.6944663851765167</v>
      </c>
      <c r="AQ150">
        <f t="shared" si="11"/>
        <v>5.6944663851765167</v>
      </c>
    </row>
    <row r="151" spans="1:43" hidden="1" x14ac:dyDescent="0.3">
      <c r="A151">
        <v>149</v>
      </c>
      <c r="B151">
        <v>152</v>
      </c>
      <c r="C151">
        <v>735</v>
      </c>
      <c r="D151">
        <v>735</v>
      </c>
      <c r="E151">
        <v>1</v>
      </c>
      <c r="F151">
        <v>684</v>
      </c>
      <c r="G151" t="s">
        <v>38</v>
      </c>
      <c r="H151" t="s">
        <v>585</v>
      </c>
      <c r="I151" t="s">
        <v>586</v>
      </c>
      <c r="J151" t="s">
        <v>587</v>
      </c>
      <c r="K151" t="s">
        <v>591</v>
      </c>
      <c r="L151">
        <v>4</v>
      </c>
      <c r="M151" t="s">
        <v>594</v>
      </c>
      <c r="N151">
        <v>49.35</v>
      </c>
      <c r="O151">
        <v>0</v>
      </c>
      <c r="P151">
        <v>23.10000038146973</v>
      </c>
      <c r="Q151">
        <v>0</v>
      </c>
      <c r="R151">
        <v>57</v>
      </c>
      <c r="S151" t="s">
        <v>44</v>
      </c>
      <c r="T151" t="s">
        <v>45</v>
      </c>
      <c r="U151" s="2">
        <v>40532</v>
      </c>
      <c r="V151" t="s">
        <v>46</v>
      </c>
      <c r="W151" t="s">
        <v>585</v>
      </c>
      <c r="X151">
        <v>228913.42800000001</v>
      </c>
      <c r="Y151">
        <v>4095.404</v>
      </c>
      <c r="Z151" t="s">
        <v>46</v>
      </c>
      <c r="AA151" t="s">
        <v>46</v>
      </c>
      <c r="AB151" t="s">
        <v>586</v>
      </c>
      <c r="AC151">
        <v>56.783999999999999</v>
      </c>
      <c r="AD151" t="s">
        <v>83</v>
      </c>
      <c r="AE151" t="s">
        <v>48</v>
      </c>
      <c r="AF151">
        <v>66</v>
      </c>
      <c r="AG151" t="s">
        <v>579</v>
      </c>
      <c r="AH151">
        <v>29900701.30178846</v>
      </c>
      <c r="AI151">
        <v>0.14145541191101069</v>
      </c>
      <c r="AJ151">
        <v>0</v>
      </c>
      <c r="AK151" t="s">
        <v>579</v>
      </c>
      <c r="AL151">
        <v>2362772.3349896781</v>
      </c>
      <c r="AM151">
        <v>2362772.334989679</v>
      </c>
      <c r="AN151" t="b">
        <f t="shared" si="8"/>
        <v>0</v>
      </c>
      <c r="AO151">
        <f t="shared" si="9"/>
        <v>229796.67110400001</v>
      </c>
      <c r="AP151">
        <f t="shared" si="10"/>
        <v>10.282012892694816</v>
      </c>
      <c r="AQ151">
        <f t="shared" si="11"/>
        <v>10.282012892694819</v>
      </c>
    </row>
    <row r="152" spans="1:43" hidden="1" x14ac:dyDescent="0.3">
      <c r="A152">
        <v>150</v>
      </c>
      <c r="B152">
        <v>128</v>
      </c>
      <c r="C152">
        <v>809</v>
      </c>
      <c r="D152">
        <v>809</v>
      </c>
      <c r="E152">
        <v>1</v>
      </c>
      <c r="F152">
        <v>223</v>
      </c>
      <c r="G152" t="s">
        <v>38</v>
      </c>
      <c r="H152" t="s">
        <v>299</v>
      </c>
      <c r="I152" t="s">
        <v>595</v>
      </c>
      <c r="J152" t="s">
        <v>495</v>
      </c>
      <c r="K152" t="s">
        <v>233</v>
      </c>
      <c r="L152">
        <v>4</v>
      </c>
      <c r="M152" t="s">
        <v>46</v>
      </c>
      <c r="N152">
        <v>0</v>
      </c>
      <c r="O152">
        <v>6.25</v>
      </c>
      <c r="P152">
        <v>0</v>
      </c>
      <c r="Q152">
        <v>0</v>
      </c>
      <c r="R152">
        <v>6.25</v>
      </c>
      <c r="S152" t="s">
        <v>44</v>
      </c>
      <c r="T152" t="s">
        <v>45</v>
      </c>
      <c r="U152" s="2">
        <v>37746</v>
      </c>
      <c r="V152" t="s">
        <v>46</v>
      </c>
      <c r="W152" t="s">
        <v>90</v>
      </c>
      <c r="X152">
        <v>25056.387999999999</v>
      </c>
      <c r="Y152">
        <v>1193.319</v>
      </c>
      <c r="Z152" t="s">
        <v>46</v>
      </c>
      <c r="AA152" t="s">
        <v>46</v>
      </c>
      <c r="AB152" t="s">
        <v>46</v>
      </c>
      <c r="AC152">
        <v>6.1920000000000002</v>
      </c>
      <c r="AD152" t="s">
        <v>57</v>
      </c>
      <c r="AE152" t="s">
        <v>48</v>
      </c>
      <c r="AF152">
        <v>317</v>
      </c>
      <c r="AG152" t="s">
        <v>493</v>
      </c>
      <c r="AH152">
        <v>8850103.2100658938</v>
      </c>
      <c r="AI152">
        <v>0.14814114570617681</v>
      </c>
      <c r="AJ152">
        <v>0</v>
      </c>
      <c r="AK152" t="s">
        <v>493</v>
      </c>
      <c r="AL152">
        <v>21451.372572260148</v>
      </c>
      <c r="AM152">
        <v>21451.372572260148</v>
      </c>
      <c r="AN152" t="b">
        <f t="shared" si="8"/>
        <v>0</v>
      </c>
      <c r="AO152">
        <f t="shared" si="9"/>
        <v>25058.132352000001</v>
      </c>
      <c r="AP152">
        <f t="shared" si="10"/>
        <v>0.85606430163770841</v>
      </c>
      <c r="AQ152">
        <f t="shared" si="11"/>
        <v>0.85606430163770841</v>
      </c>
    </row>
    <row r="153" spans="1:43" hidden="1" x14ac:dyDescent="0.3">
      <c r="A153">
        <v>151</v>
      </c>
      <c r="B153">
        <v>129</v>
      </c>
      <c r="C153">
        <v>797</v>
      </c>
      <c r="D153">
        <v>797</v>
      </c>
      <c r="E153">
        <v>1</v>
      </c>
      <c r="F153">
        <v>394</v>
      </c>
      <c r="G153" t="s">
        <v>38</v>
      </c>
      <c r="H153" t="s">
        <v>70</v>
      </c>
      <c r="I153" t="s">
        <v>38</v>
      </c>
      <c r="J153" t="s">
        <v>38</v>
      </c>
      <c r="K153" t="s">
        <v>596</v>
      </c>
      <c r="L153">
        <v>4</v>
      </c>
      <c r="M153" t="s">
        <v>38</v>
      </c>
      <c r="N153">
        <v>0</v>
      </c>
      <c r="O153">
        <v>0</v>
      </c>
      <c r="P153">
        <v>0</v>
      </c>
      <c r="Q153">
        <v>0</v>
      </c>
      <c r="R153">
        <v>1.5</v>
      </c>
      <c r="S153" t="s">
        <v>146</v>
      </c>
      <c r="T153" t="s">
        <v>45</v>
      </c>
      <c r="U153" s="2">
        <v>38342</v>
      </c>
      <c r="V153" t="s">
        <v>46</v>
      </c>
      <c r="W153" t="s">
        <v>90</v>
      </c>
      <c r="X153">
        <v>0</v>
      </c>
      <c r="Y153">
        <v>0</v>
      </c>
      <c r="Z153" t="s">
        <v>38</v>
      </c>
      <c r="AA153" t="s">
        <v>46</v>
      </c>
      <c r="AB153" t="s">
        <v>46</v>
      </c>
      <c r="AC153">
        <v>1.494</v>
      </c>
      <c r="AD153" t="s">
        <v>57</v>
      </c>
      <c r="AE153" t="s">
        <v>48</v>
      </c>
      <c r="AF153">
        <v>394</v>
      </c>
      <c r="AG153" t="s">
        <v>597</v>
      </c>
      <c r="AH153">
        <v>1662208.7899447121</v>
      </c>
      <c r="AI153">
        <v>0.25354674458503718</v>
      </c>
      <c r="AJ153">
        <v>0</v>
      </c>
      <c r="AK153" t="s">
        <v>597</v>
      </c>
      <c r="AL153">
        <v>24961.613577178759</v>
      </c>
      <c r="AM153">
        <v>24961.613577178759</v>
      </c>
      <c r="AN153" t="b">
        <f t="shared" si="8"/>
        <v>0</v>
      </c>
      <c r="AO153">
        <f t="shared" si="9"/>
        <v>6046.002864</v>
      </c>
      <c r="AP153">
        <f t="shared" si="10"/>
        <v>4.1286142495579803</v>
      </c>
      <c r="AQ153">
        <f t="shared" si="11"/>
        <v>4.1286142495579803</v>
      </c>
    </row>
    <row r="154" spans="1:43" hidden="1" x14ac:dyDescent="0.3">
      <c r="A154">
        <v>152</v>
      </c>
      <c r="B154">
        <v>136</v>
      </c>
      <c r="C154">
        <v>771</v>
      </c>
      <c r="D154">
        <v>771</v>
      </c>
      <c r="E154">
        <v>1</v>
      </c>
      <c r="F154">
        <v>163</v>
      </c>
      <c r="G154" t="s">
        <v>38</v>
      </c>
      <c r="H154" t="s">
        <v>598</v>
      </c>
      <c r="I154" t="s">
        <v>599</v>
      </c>
      <c r="J154" t="s">
        <v>600</v>
      </c>
      <c r="K154" t="s">
        <v>380</v>
      </c>
      <c r="L154">
        <v>4</v>
      </c>
      <c r="M154" t="s">
        <v>46</v>
      </c>
      <c r="N154">
        <v>4.71</v>
      </c>
      <c r="O154">
        <v>0</v>
      </c>
      <c r="P154">
        <v>0</v>
      </c>
      <c r="Q154">
        <v>0</v>
      </c>
      <c r="R154">
        <v>4.71</v>
      </c>
      <c r="S154" t="s">
        <v>44</v>
      </c>
      <c r="T154" t="s">
        <v>45</v>
      </c>
      <c r="U154" s="2">
        <v>37718</v>
      </c>
      <c r="V154" t="s">
        <v>46</v>
      </c>
      <c r="W154" t="s">
        <v>598</v>
      </c>
      <c r="X154">
        <v>10540.710999999999</v>
      </c>
      <c r="Y154">
        <v>966.20799999999997</v>
      </c>
      <c r="Z154" t="s">
        <v>46</v>
      </c>
      <c r="AA154" t="s">
        <v>601</v>
      </c>
      <c r="AB154" t="s">
        <v>602</v>
      </c>
      <c r="AC154">
        <v>2.605</v>
      </c>
      <c r="AD154" t="s">
        <v>57</v>
      </c>
      <c r="AE154" t="s">
        <v>48</v>
      </c>
      <c r="AF154">
        <v>396</v>
      </c>
      <c r="AG154" t="s">
        <v>603</v>
      </c>
      <c r="AH154">
        <v>1664408.3508062901</v>
      </c>
      <c r="AI154">
        <v>0.3113124668598175</v>
      </c>
      <c r="AJ154">
        <v>0</v>
      </c>
      <c r="AK154" t="s">
        <v>603</v>
      </c>
      <c r="AL154">
        <v>1286497.9372277481</v>
      </c>
      <c r="AM154">
        <v>213288.41900069141</v>
      </c>
      <c r="AN154" t="b">
        <f t="shared" si="8"/>
        <v>0</v>
      </c>
      <c r="AO154">
        <f t="shared" si="9"/>
        <v>10542.059880000001</v>
      </c>
      <c r="AP154">
        <f t="shared" si="10"/>
        <v>122.03477801036243</v>
      </c>
      <c r="AQ154">
        <f t="shared" si="11"/>
        <v>20.232138825670511</v>
      </c>
    </row>
    <row r="155" spans="1:43" hidden="1" x14ac:dyDescent="0.3">
      <c r="A155">
        <v>153</v>
      </c>
      <c r="B155">
        <v>154</v>
      </c>
      <c r="C155">
        <v>729</v>
      </c>
      <c r="D155">
        <v>729</v>
      </c>
      <c r="E155">
        <v>1</v>
      </c>
      <c r="F155">
        <v>881</v>
      </c>
      <c r="G155" t="s">
        <v>38</v>
      </c>
      <c r="H155" t="s">
        <v>440</v>
      </c>
      <c r="I155" t="s">
        <v>441</v>
      </c>
      <c r="J155" t="s">
        <v>604</v>
      </c>
      <c r="K155" t="s">
        <v>419</v>
      </c>
      <c r="L155">
        <v>4</v>
      </c>
      <c r="M155" t="s">
        <v>605</v>
      </c>
      <c r="N155">
        <v>6.24</v>
      </c>
      <c r="O155">
        <v>0</v>
      </c>
      <c r="P155">
        <v>0</v>
      </c>
      <c r="Q155">
        <v>0</v>
      </c>
      <c r="R155">
        <v>6.43</v>
      </c>
      <c r="S155" t="s">
        <v>44</v>
      </c>
      <c r="T155" t="s">
        <v>45</v>
      </c>
      <c r="U155" s="2">
        <v>40947</v>
      </c>
      <c r="V155" t="s">
        <v>46</v>
      </c>
      <c r="W155" t="s">
        <v>606</v>
      </c>
      <c r="X155">
        <v>26637.634999999998</v>
      </c>
      <c r="Y155">
        <v>1098.511</v>
      </c>
      <c r="Z155" t="s">
        <v>46</v>
      </c>
      <c r="AA155" t="s">
        <v>444</v>
      </c>
      <c r="AB155" t="s">
        <v>445</v>
      </c>
      <c r="AC155">
        <v>6.3019999999999996</v>
      </c>
      <c r="AD155" t="s">
        <v>83</v>
      </c>
      <c r="AE155" t="s">
        <v>48</v>
      </c>
      <c r="AF155">
        <v>404</v>
      </c>
      <c r="AG155" t="s">
        <v>437</v>
      </c>
      <c r="AH155">
        <v>19228317.32202898</v>
      </c>
      <c r="AI155">
        <v>0.31882289052009583</v>
      </c>
      <c r="AJ155">
        <v>0</v>
      </c>
      <c r="AK155" t="s">
        <v>437</v>
      </c>
      <c r="AL155">
        <v>376764.29497010022</v>
      </c>
      <c r="AM155">
        <v>355770.52609533927</v>
      </c>
      <c r="AN155" t="b">
        <f t="shared" si="8"/>
        <v>0</v>
      </c>
      <c r="AO155">
        <f t="shared" si="9"/>
        <v>25503.286511999999</v>
      </c>
      <c r="AP155">
        <f t="shared" si="10"/>
        <v>14.773166383588336</v>
      </c>
      <c r="AQ155">
        <f t="shared" si="11"/>
        <v>13.949987423304814</v>
      </c>
    </row>
    <row r="156" spans="1:43" hidden="1" x14ac:dyDescent="0.3">
      <c r="A156">
        <v>154</v>
      </c>
      <c r="B156">
        <v>153</v>
      </c>
      <c r="C156">
        <v>733</v>
      </c>
      <c r="D156">
        <v>733</v>
      </c>
      <c r="E156">
        <v>1</v>
      </c>
      <c r="F156">
        <v>882</v>
      </c>
      <c r="G156" t="s">
        <v>38</v>
      </c>
      <c r="H156" t="s">
        <v>299</v>
      </c>
      <c r="I156" t="s">
        <v>607</v>
      </c>
      <c r="J156" t="s">
        <v>507</v>
      </c>
      <c r="K156" t="s">
        <v>419</v>
      </c>
      <c r="L156">
        <v>4</v>
      </c>
      <c r="M156" t="s">
        <v>46</v>
      </c>
      <c r="N156">
        <v>0</v>
      </c>
      <c r="O156">
        <v>6.3000001907348633</v>
      </c>
      <c r="P156">
        <v>0</v>
      </c>
      <c r="Q156">
        <v>0</v>
      </c>
      <c r="R156">
        <v>6.3</v>
      </c>
      <c r="S156" t="s">
        <v>44</v>
      </c>
      <c r="T156" t="s">
        <v>45</v>
      </c>
      <c r="U156" s="2">
        <v>40973</v>
      </c>
      <c r="V156" t="s">
        <v>608</v>
      </c>
      <c r="W156" t="s">
        <v>90</v>
      </c>
      <c r="X156">
        <v>25159.321</v>
      </c>
      <c r="Y156">
        <v>1222.6890000000001</v>
      </c>
      <c r="Z156" t="s">
        <v>46</v>
      </c>
      <c r="AA156" t="s">
        <v>609</v>
      </c>
      <c r="AB156" t="s">
        <v>610</v>
      </c>
      <c r="AC156">
        <v>6.0430000000000001</v>
      </c>
      <c r="AD156" t="s">
        <v>83</v>
      </c>
      <c r="AE156" t="s">
        <v>48</v>
      </c>
      <c r="AF156">
        <v>404</v>
      </c>
      <c r="AG156" t="s">
        <v>437</v>
      </c>
      <c r="AH156">
        <v>19228317.32202898</v>
      </c>
      <c r="AI156">
        <v>0.31672295928001398</v>
      </c>
      <c r="AJ156">
        <v>0</v>
      </c>
      <c r="AK156" t="s">
        <v>437</v>
      </c>
      <c r="AL156">
        <v>66499.296728533198</v>
      </c>
      <c r="AM156">
        <v>66499.296728533198</v>
      </c>
      <c r="AN156" t="b">
        <f t="shared" si="8"/>
        <v>0</v>
      </c>
      <c r="AO156">
        <f t="shared" si="9"/>
        <v>24455.150808000002</v>
      </c>
      <c r="AP156">
        <f t="shared" si="10"/>
        <v>2.7192347841412334</v>
      </c>
      <c r="AQ156">
        <f t="shared" si="11"/>
        <v>2.7192347841412334</v>
      </c>
    </row>
    <row r="157" spans="1:43" hidden="1" x14ac:dyDescent="0.3">
      <c r="A157">
        <v>155</v>
      </c>
      <c r="B157">
        <v>155</v>
      </c>
      <c r="C157">
        <v>730</v>
      </c>
      <c r="D157">
        <v>730</v>
      </c>
      <c r="E157">
        <v>1</v>
      </c>
      <c r="F157">
        <v>880</v>
      </c>
      <c r="G157" t="s">
        <v>38</v>
      </c>
      <c r="H157" t="s">
        <v>611</v>
      </c>
      <c r="I157" t="s">
        <v>612</v>
      </c>
      <c r="J157" t="s">
        <v>507</v>
      </c>
      <c r="K157" t="s">
        <v>419</v>
      </c>
      <c r="L157">
        <v>4</v>
      </c>
      <c r="M157" t="s">
        <v>535</v>
      </c>
      <c r="N157">
        <v>20.46</v>
      </c>
      <c r="O157">
        <v>6</v>
      </c>
      <c r="P157">
        <v>10.19999980926514</v>
      </c>
      <c r="Q157">
        <v>0</v>
      </c>
      <c r="R157">
        <v>27</v>
      </c>
      <c r="S157" t="s">
        <v>44</v>
      </c>
      <c r="T157" t="s">
        <v>45</v>
      </c>
      <c r="U157" s="2">
        <v>40946</v>
      </c>
      <c r="V157" t="s">
        <v>46</v>
      </c>
      <c r="W157" t="s">
        <v>613</v>
      </c>
      <c r="X157">
        <v>107249.00199999999</v>
      </c>
      <c r="Y157">
        <v>3920.5830000000001</v>
      </c>
      <c r="Z157" t="s">
        <v>46</v>
      </c>
      <c r="AA157" t="s">
        <v>46</v>
      </c>
      <c r="AB157" t="s">
        <v>612</v>
      </c>
      <c r="AC157">
        <v>27.359000000000002</v>
      </c>
      <c r="AD157" t="s">
        <v>83</v>
      </c>
      <c r="AE157" t="s">
        <v>48</v>
      </c>
      <c r="AF157">
        <v>404</v>
      </c>
      <c r="AG157" t="s">
        <v>437</v>
      </c>
      <c r="AH157">
        <v>19228317.32202898</v>
      </c>
      <c r="AI157">
        <v>0.30950024724006647</v>
      </c>
      <c r="AJ157">
        <v>0</v>
      </c>
      <c r="AK157" t="s">
        <v>437</v>
      </c>
      <c r="AL157">
        <v>1838773.5590715599</v>
      </c>
      <c r="AM157">
        <v>1505931.4738335439</v>
      </c>
      <c r="AN157" t="b">
        <f t="shared" si="8"/>
        <v>0</v>
      </c>
      <c r="AO157">
        <f t="shared" si="9"/>
        <v>110717.93330400002</v>
      </c>
      <c r="AP157">
        <f t="shared" si="10"/>
        <v>16.607730149937044</v>
      </c>
      <c r="AQ157">
        <f t="shared" si="11"/>
        <v>13.601513584061252</v>
      </c>
    </row>
    <row r="158" spans="1:43" hidden="1" x14ac:dyDescent="0.3">
      <c r="A158">
        <v>156</v>
      </c>
      <c r="B158">
        <v>156</v>
      </c>
      <c r="C158">
        <v>727</v>
      </c>
      <c r="D158">
        <v>727</v>
      </c>
      <c r="E158">
        <v>1</v>
      </c>
      <c r="F158">
        <v>253</v>
      </c>
      <c r="G158" t="s">
        <v>38</v>
      </c>
      <c r="H158" t="s">
        <v>614</v>
      </c>
      <c r="I158" t="s">
        <v>615</v>
      </c>
      <c r="J158" t="s">
        <v>507</v>
      </c>
      <c r="K158" t="s">
        <v>419</v>
      </c>
      <c r="L158">
        <v>4</v>
      </c>
      <c r="M158" t="s">
        <v>535</v>
      </c>
      <c r="N158">
        <v>18</v>
      </c>
      <c r="O158">
        <v>0</v>
      </c>
      <c r="P158">
        <v>9</v>
      </c>
      <c r="Q158">
        <v>0</v>
      </c>
      <c r="R158">
        <v>24.2</v>
      </c>
      <c r="S158" t="s">
        <v>44</v>
      </c>
      <c r="T158" t="s">
        <v>45</v>
      </c>
      <c r="U158" s="2">
        <v>40947</v>
      </c>
      <c r="V158" t="s">
        <v>46</v>
      </c>
      <c r="W158" t="s">
        <v>616</v>
      </c>
      <c r="X158">
        <v>96876.751000000004</v>
      </c>
      <c r="Y158">
        <v>4218.1350000000002</v>
      </c>
      <c r="Z158" t="s">
        <v>46</v>
      </c>
      <c r="AA158" t="s">
        <v>617</v>
      </c>
      <c r="AB158" t="s">
        <v>618</v>
      </c>
      <c r="AC158">
        <v>23.335000000000001</v>
      </c>
      <c r="AD158" t="s">
        <v>83</v>
      </c>
      <c r="AE158" t="s">
        <v>48</v>
      </c>
      <c r="AF158">
        <v>404</v>
      </c>
      <c r="AG158" t="s">
        <v>437</v>
      </c>
      <c r="AH158">
        <v>19228317.32202898</v>
      </c>
      <c r="AI158">
        <v>0.31206405162811279</v>
      </c>
      <c r="AJ158">
        <v>0</v>
      </c>
      <c r="AK158" t="s">
        <v>437</v>
      </c>
      <c r="AL158">
        <v>2178875.4934386802</v>
      </c>
      <c r="AM158">
        <v>340101.93436711992</v>
      </c>
      <c r="AN158" t="b">
        <f t="shared" si="8"/>
        <v>0</v>
      </c>
      <c r="AO158">
        <f t="shared" si="9"/>
        <v>94433.384760000015</v>
      </c>
      <c r="AP158">
        <f t="shared" si="10"/>
        <v>23.073148325417282</v>
      </c>
      <c r="AQ158">
        <f t="shared" si="11"/>
        <v>3.6015010499886255</v>
      </c>
    </row>
    <row r="159" spans="1:43" hidden="1" x14ac:dyDescent="0.3">
      <c r="A159">
        <v>157</v>
      </c>
      <c r="B159">
        <v>158</v>
      </c>
      <c r="C159">
        <v>726</v>
      </c>
      <c r="D159">
        <v>726</v>
      </c>
      <c r="E159">
        <v>1</v>
      </c>
      <c r="F159">
        <v>332</v>
      </c>
      <c r="G159" t="s">
        <v>38</v>
      </c>
      <c r="H159" t="s">
        <v>70</v>
      </c>
      <c r="I159" t="s">
        <v>383</v>
      </c>
      <c r="J159" t="s">
        <v>619</v>
      </c>
      <c r="K159" t="s">
        <v>620</v>
      </c>
      <c r="L159">
        <v>4</v>
      </c>
      <c r="M159" t="s">
        <v>38</v>
      </c>
      <c r="N159">
        <v>0</v>
      </c>
      <c r="O159">
        <v>0</v>
      </c>
      <c r="P159">
        <v>0</v>
      </c>
      <c r="Q159">
        <v>0</v>
      </c>
      <c r="R159">
        <v>2.7</v>
      </c>
      <c r="S159" t="s">
        <v>146</v>
      </c>
      <c r="T159" t="s">
        <v>45</v>
      </c>
      <c r="U159" s="2">
        <v>38223</v>
      </c>
      <c r="V159" t="s">
        <v>46</v>
      </c>
      <c r="W159" t="s">
        <v>90</v>
      </c>
      <c r="X159">
        <v>11059.504000000001</v>
      </c>
      <c r="Y159">
        <v>637.37800000000004</v>
      </c>
      <c r="Z159" t="s">
        <v>38</v>
      </c>
      <c r="AA159" t="s">
        <v>46</v>
      </c>
      <c r="AB159" t="s">
        <v>46</v>
      </c>
      <c r="AC159">
        <v>2.7330000000000001</v>
      </c>
      <c r="AD159" t="s">
        <v>83</v>
      </c>
      <c r="AE159" t="s">
        <v>48</v>
      </c>
      <c r="AF159">
        <v>404</v>
      </c>
      <c r="AG159" t="s">
        <v>437</v>
      </c>
      <c r="AH159">
        <v>19228317.32202898</v>
      </c>
      <c r="AI159">
        <v>0.30303838849067688</v>
      </c>
      <c r="AJ159">
        <v>0</v>
      </c>
      <c r="AK159" t="s">
        <v>437</v>
      </c>
      <c r="AL159">
        <v>256636.55494068269</v>
      </c>
      <c r="AM159">
        <v>252724.99133090841</v>
      </c>
      <c r="AN159" t="b">
        <f t="shared" si="8"/>
        <v>0</v>
      </c>
      <c r="AO159">
        <f t="shared" si="9"/>
        <v>11060.057448000001</v>
      </c>
      <c r="AP159">
        <f t="shared" si="10"/>
        <v>23.20390794960025</v>
      </c>
      <c r="AQ159">
        <f t="shared" si="11"/>
        <v>22.850242190795207</v>
      </c>
    </row>
    <row r="160" spans="1:43" hidden="1" x14ac:dyDescent="0.3">
      <c r="A160">
        <v>158</v>
      </c>
      <c r="B160">
        <v>163</v>
      </c>
      <c r="C160">
        <v>716</v>
      </c>
      <c r="D160">
        <v>716</v>
      </c>
      <c r="E160">
        <v>1</v>
      </c>
      <c r="F160">
        <v>647</v>
      </c>
      <c r="G160" t="s">
        <v>38</v>
      </c>
      <c r="H160" t="s">
        <v>544</v>
      </c>
      <c r="I160" t="s">
        <v>545</v>
      </c>
      <c r="J160" t="s">
        <v>546</v>
      </c>
      <c r="K160" t="s">
        <v>448</v>
      </c>
      <c r="L160">
        <v>4</v>
      </c>
      <c r="M160" t="s">
        <v>621</v>
      </c>
      <c r="N160">
        <v>26.4</v>
      </c>
      <c r="O160">
        <v>0</v>
      </c>
      <c r="P160">
        <v>10.60000038146973</v>
      </c>
      <c r="Q160">
        <v>1.48</v>
      </c>
      <c r="R160">
        <v>27.88</v>
      </c>
      <c r="S160" t="s">
        <v>44</v>
      </c>
      <c r="T160" t="s">
        <v>45</v>
      </c>
      <c r="U160" s="2">
        <v>39870</v>
      </c>
      <c r="V160" t="s">
        <v>622</v>
      </c>
      <c r="W160" t="s">
        <v>544</v>
      </c>
      <c r="X160">
        <v>461939.864</v>
      </c>
      <c r="Y160">
        <v>8700.7039999999997</v>
      </c>
      <c r="Z160" t="s">
        <v>550</v>
      </c>
      <c r="AA160" t="s">
        <v>46</v>
      </c>
      <c r="AB160" t="s">
        <v>545</v>
      </c>
      <c r="AC160">
        <v>27.573</v>
      </c>
      <c r="AD160" t="s">
        <v>83</v>
      </c>
      <c r="AE160" t="s">
        <v>48</v>
      </c>
      <c r="AF160">
        <v>438</v>
      </c>
      <c r="AG160" t="s">
        <v>562</v>
      </c>
      <c r="AH160">
        <v>2299228.1420178809</v>
      </c>
      <c r="AI160">
        <v>9.7459912300109863E-2</v>
      </c>
      <c r="AJ160">
        <v>0</v>
      </c>
      <c r="AK160" t="s">
        <v>562</v>
      </c>
      <c r="AL160">
        <v>318845.57184789749</v>
      </c>
      <c r="AM160">
        <v>312046.41734944162</v>
      </c>
      <c r="AN160" t="b">
        <f t="shared" si="8"/>
        <v>0</v>
      </c>
      <c r="AO160">
        <f t="shared" si="9"/>
        <v>111583.96048800001</v>
      </c>
      <c r="AP160">
        <f t="shared" si="10"/>
        <v>2.857449856175224</v>
      </c>
      <c r="AQ160">
        <f t="shared" si="11"/>
        <v>2.7965167752134032</v>
      </c>
    </row>
    <row r="161" spans="1:43" hidden="1" x14ac:dyDescent="0.3">
      <c r="A161">
        <v>159</v>
      </c>
      <c r="B161">
        <v>164</v>
      </c>
      <c r="C161">
        <v>713</v>
      </c>
      <c r="D161">
        <v>713</v>
      </c>
      <c r="E161">
        <v>1</v>
      </c>
      <c r="F161">
        <v>648</v>
      </c>
      <c r="G161" t="s">
        <v>38</v>
      </c>
      <c r="H161" t="s">
        <v>544</v>
      </c>
      <c r="I161" t="s">
        <v>545</v>
      </c>
      <c r="J161" t="s">
        <v>546</v>
      </c>
      <c r="K161" t="s">
        <v>448</v>
      </c>
      <c r="L161">
        <v>4</v>
      </c>
      <c r="M161" t="s">
        <v>623</v>
      </c>
      <c r="N161">
        <v>0</v>
      </c>
      <c r="O161">
        <v>0</v>
      </c>
      <c r="P161">
        <v>0</v>
      </c>
      <c r="Q161">
        <v>6.81</v>
      </c>
      <c r="R161">
        <v>7</v>
      </c>
      <c r="S161" t="s">
        <v>44</v>
      </c>
      <c r="T161" t="s">
        <v>45</v>
      </c>
      <c r="U161" s="2">
        <v>39870</v>
      </c>
      <c r="V161" t="s">
        <v>624</v>
      </c>
      <c r="W161" t="s">
        <v>544</v>
      </c>
      <c r="X161">
        <v>461939.864</v>
      </c>
      <c r="Y161">
        <v>8700.7039999999997</v>
      </c>
      <c r="Z161" t="s">
        <v>550</v>
      </c>
      <c r="AA161" t="s">
        <v>46</v>
      </c>
      <c r="AB161" t="s">
        <v>545</v>
      </c>
      <c r="AC161">
        <v>7.7880000000000003</v>
      </c>
      <c r="AD161" t="s">
        <v>83</v>
      </c>
      <c r="AE161" t="s">
        <v>48</v>
      </c>
      <c r="AF161">
        <v>438</v>
      </c>
      <c r="AG161" t="s">
        <v>562</v>
      </c>
      <c r="AH161">
        <v>2299228.1420178809</v>
      </c>
      <c r="AI161">
        <v>9.3064315617084503E-2</v>
      </c>
      <c r="AJ161">
        <v>0</v>
      </c>
      <c r="AK161" t="s">
        <v>562</v>
      </c>
      <c r="AL161">
        <v>11700.747025333299</v>
      </c>
      <c r="AM161">
        <v>11700.747025333299</v>
      </c>
      <c r="AN161" t="b">
        <f t="shared" si="8"/>
        <v>0</v>
      </c>
      <c r="AO161">
        <f t="shared" si="9"/>
        <v>31516.914528000001</v>
      </c>
      <c r="AP161">
        <f t="shared" si="10"/>
        <v>0.37125293514814772</v>
      </c>
      <c r="AQ161">
        <f t="shared" si="11"/>
        <v>0.37125293514814772</v>
      </c>
    </row>
    <row r="162" spans="1:43" hidden="1" x14ac:dyDescent="0.3">
      <c r="A162">
        <v>160</v>
      </c>
      <c r="B162">
        <v>170</v>
      </c>
      <c r="C162">
        <v>701</v>
      </c>
      <c r="D162">
        <v>701</v>
      </c>
      <c r="E162">
        <v>1</v>
      </c>
      <c r="F162">
        <v>612</v>
      </c>
      <c r="G162" t="s">
        <v>38</v>
      </c>
      <c r="H162" t="s">
        <v>544</v>
      </c>
      <c r="I162" t="s">
        <v>545</v>
      </c>
      <c r="J162" t="s">
        <v>546</v>
      </c>
      <c r="K162" t="s">
        <v>448</v>
      </c>
      <c r="L162">
        <v>4</v>
      </c>
      <c r="M162" t="s">
        <v>625</v>
      </c>
      <c r="N162">
        <v>5</v>
      </c>
      <c r="O162">
        <v>0</v>
      </c>
      <c r="P162">
        <v>2</v>
      </c>
      <c r="Q162">
        <v>0</v>
      </c>
      <c r="R162">
        <v>5</v>
      </c>
      <c r="S162" t="s">
        <v>44</v>
      </c>
      <c r="T162" t="s">
        <v>45</v>
      </c>
      <c r="U162" s="2">
        <v>39261</v>
      </c>
      <c r="V162" t="s">
        <v>626</v>
      </c>
      <c r="W162" t="s">
        <v>544</v>
      </c>
      <c r="X162">
        <v>20175.463</v>
      </c>
      <c r="Y162">
        <v>616.04300000000001</v>
      </c>
      <c r="Z162" t="s">
        <v>550</v>
      </c>
      <c r="AA162" t="s">
        <v>46</v>
      </c>
      <c r="AB162" t="s">
        <v>545</v>
      </c>
      <c r="AC162">
        <v>4.9850000000000003</v>
      </c>
      <c r="AD162" t="s">
        <v>83</v>
      </c>
      <c r="AE162" t="s">
        <v>48</v>
      </c>
      <c r="AF162">
        <v>496</v>
      </c>
      <c r="AG162" t="s">
        <v>551</v>
      </c>
      <c r="AH162">
        <v>3239173.4385808492</v>
      </c>
      <c r="AI162">
        <v>0.10726383328437809</v>
      </c>
      <c r="AJ162">
        <v>0</v>
      </c>
      <c r="AK162" t="s">
        <v>551</v>
      </c>
      <c r="AL162">
        <v>2171075.0284715178</v>
      </c>
      <c r="AM162">
        <v>305994.34769242338</v>
      </c>
      <c r="AN162" t="b">
        <f t="shared" si="8"/>
        <v>0</v>
      </c>
      <c r="AO162">
        <f t="shared" si="9"/>
        <v>20173.577160000001</v>
      </c>
      <c r="AP162">
        <f t="shared" si="10"/>
        <v>107.61973502529374</v>
      </c>
      <c r="AQ162">
        <f t="shared" si="11"/>
        <v>15.168075808545566</v>
      </c>
    </row>
    <row r="163" spans="1:43" hidden="1" x14ac:dyDescent="0.3">
      <c r="A163">
        <v>161</v>
      </c>
      <c r="B163">
        <v>176</v>
      </c>
      <c r="C163">
        <v>685</v>
      </c>
      <c r="D163">
        <v>685</v>
      </c>
      <c r="E163">
        <v>1</v>
      </c>
      <c r="F163">
        <v>888</v>
      </c>
      <c r="G163" t="s">
        <v>38</v>
      </c>
      <c r="H163" t="s">
        <v>544</v>
      </c>
      <c r="I163" t="s">
        <v>545</v>
      </c>
      <c r="J163" t="s">
        <v>627</v>
      </c>
      <c r="K163" t="s">
        <v>448</v>
      </c>
      <c r="L163">
        <v>4</v>
      </c>
      <c r="M163" t="s">
        <v>628</v>
      </c>
      <c r="N163">
        <v>30</v>
      </c>
      <c r="O163">
        <v>0</v>
      </c>
      <c r="P163">
        <v>15</v>
      </c>
      <c r="Q163">
        <v>44.67</v>
      </c>
      <c r="R163">
        <v>76.040000000000006</v>
      </c>
      <c r="S163" t="s">
        <v>44</v>
      </c>
      <c r="T163" t="s">
        <v>45</v>
      </c>
      <c r="U163" s="2">
        <v>40947</v>
      </c>
      <c r="V163" t="s">
        <v>629</v>
      </c>
      <c r="W163" t="s">
        <v>630</v>
      </c>
      <c r="X163">
        <v>311336.11900000001</v>
      </c>
      <c r="Y163">
        <v>9902.8140000000003</v>
      </c>
      <c r="Z163" t="s">
        <v>550</v>
      </c>
      <c r="AA163" t="s">
        <v>46</v>
      </c>
      <c r="AB163" t="s">
        <v>545</v>
      </c>
      <c r="AC163">
        <v>75.826999999999998</v>
      </c>
      <c r="AD163" t="s">
        <v>83</v>
      </c>
      <c r="AE163" t="s">
        <v>48</v>
      </c>
      <c r="AF163">
        <v>496</v>
      </c>
      <c r="AG163" t="s">
        <v>551</v>
      </c>
      <c r="AH163">
        <v>3239173.4385808492</v>
      </c>
      <c r="AI163">
        <v>0.1124969273805618</v>
      </c>
      <c r="AJ163">
        <v>0</v>
      </c>
      <c r="AK163" t="s">
        <v>551</v>
      </c>
      <c r="AL163">
        <v>1704994.957520671</v>
      </c>
      <c r="AM163">
        <v>1344042.541577396</v>
      </c>
      <c r="AN163" t="b">
        <f t="shared" si="8"/>
        <v>0</v>
      </c>
      <c r="AO163">
        <f t="shared" si="9"/>
        <v>306860.94991199998</v>
      </c>
      <c r="AP163">
        <f t="shared" si="10"/>
        <v>5.5562461043336429</v>
      </c>
      <c r="AQ163">
        <f t="shared" si="11"/>
        <v>4.3799725639995364</v>
      </c>
    </row>
    <row r="164" spans="1:43" hidden="1" x14ac:dyDescent="0.3">
      <c r="A164">
        <v>162</v>
      </c>
      <c r="B164">
        <v>178</v>
      </c>
      <c r="C164">
        <v>672</v>
      </c>
      <c r="D164">
        <v>672</v>
      </c>
      <c r="E164">
        <v>1</v>
      </c>
      <c r="F164">
        <v>603</v>
      </c>
      <c r="G164" t="s">
        <v>38</v>
      </c>
      <c r="H164" t="s">
        <v>544</v>
      </c>
      <c r="I164" t="s">
        <v>545</v>
      </c>
      <c r="J164" t="s">
        <v>546</v>
      </c>
      <c r="K164" t="s">
        <v>448</v>
      </c>
      <c r="L164">
        <v>4</v>
      </c>
      <c r="M164" t="s">
        <v>631</v>
      </c>
      <c r="N164">
        <v>1.27</v>
      </c>
      <c r="O164">
        <v>0</v>
      </c>
      <c r="P164">
        <v>0</v>
      </c>
      <c r="Q164">
        <v>0.19</v>
      </c>
      <c r="R164">
        <v>1.67</v>
      </c>
      <c r="S164" t="s">
        <v>44</v>
      </c>
      <c r="T164" t="s">
        <v>45</v>
      </c>
      <c r="U164" s="2">
        <v>39251</v>
      </c>
      <c r="V164" t="s">
        <v>632</v>
      </c>
      <c r="W164" t="s">
        <v>544</v>
      </c>
      <c r="X164">
        <v>6421.8530000000001</v>
      </c>
      <c r="Y164">
        <v>314.57</v>
      </c>
      <c r="Z164" t="s">
        <v>550</v>
      </c>
      <c r="AA164" t="s">
        <v>46</v>
      </c>
      <c r="AB164" t="s">
        <v>545</v>
      </c>
      <c r="AC164">
        <v>1.587</v>
      </c>
      <c r="AD164" t="s">
        <v>83</v>
      </c>
      <c r="AE164" t="s">
        <v>48</v>
      </c>
      <c r="AF164">
        <v>438</v>
      </c>
      <c r="AG164" t="s">
        <v>562</v>
      </c>
      <c r="AH164">
        <v>2299228.1420178809</v>
      </c>
      <c r="AI164">
        <v>0.11429018527269361</v>
      </c>
      <c r="AJ164">
        <v>0</v>
      </c>
      <c r="AK164" t="s">
        <v>562</v>
      </c>
      <c r="AL164">
        <v>91070.873441965872</v>
      </c>
      <c r="AM164">
        <v>80412.517674421833</v>
      </c>
      <c r="AN164" t="b">
        <f t="shared" si="8"/>
        <v>0</v>
      </c>
      <c r="AO164">
        <f t="shared" si="9"/>
        <v>6422.3604720000003</v>
      </c>
      <c r="AP164">
        <f t="shared" si="10"/>
        <v>14.180280574255171</v>
      </c>
      <c r="AQ164">
        <f t="shared" si="11"/>
        <v>12.520710730112663</v>
      </c>
    </row>
    <row r="165" spans="1:43" hidden="1" x14ac:dyDescent="0.3">
      <c r="A165">
        <v>163</v>
      </c>
      <c r="B165">
        <v>182</v>
      </c>
      <c r="C165">
        <v>660</v>
      </c>
      <c r="D165">
        <v>660</v>
      </c>
      <c r="E165">
        <v>1</v>
      </c>
      <c r="F165">
        <v>953</v>
      </c>
      <c r="G165" t="s">
        <v>38</v>
      </c>
      <c r="H165" t="s">
        <v>633</v>
      </c>
      <c r="I165" t="s">
        <v>634</v>
      </c>
      <c r="J165" t="s">
        <v>635</v>
      </c>
      <c r="K165" t="s">
        <v>448</v>
      </c>
      <c r="L165">
        <v>4</v>
      </c>
      <c r="M165" t="s">
        <v>636</v>
      </c>
      <c r="N165">
        <v>76.94</v>
      </c>
      <c r="O165">
        <v>5.4000000953674316</v>
      </c>
      <c r="P165">
        <v>21.20000076293945</v>
      </c>
      <c r="Q165">
        <v>0</v>
      </c>
      <c r="R165">
        <v>83</v>
      </c>
      <c r="S165" t="s">
        <v>44</v>
      </c>
      <c r="T165" t="s">
        <v>45</v>
      </c>
      <c r="U165" s="2">
        <v>41246</v>
      </c>
      <c r="V165" t="s">
        <v>46</v>
      </c>
      <c r="W165" t="s">
        <v>633</v>
      </c>
      <c r="X165">
        <v>342219.02399999998</v>
      </c>
      <c r="Y165">
        <v>6490.5959999999995</v>
      </c>
      <c r="Z165" t="s">
        <v>46</v>
      </c>
      <c r="AA165" t="s">
        <v>46</v>
      </c>
      <c r="AB165" t="s">
        <v>634</v>
      </c>
      <c r="AC165">
        <v>83.352000000000004</v>
      </c>
      <c r="AD165" t="s">
        <v>83</v>
      </c>
      <c r="AE165" t="s">
        <v>48</v>
      </c>
      <c r="AF165">
        <v>350</v>
      </c>
      <c r="AG165" t="s">
        <v>637</v>
      </c>
      <c r="AH165">
        <v>5809319.030729821</v>
      </c>
      <c r="AI165">
        <v>0.117316871881485</v>
      </c>
      <c r="AJ165">
        <v>0</v>
      </c>
      <c r="AK165" t="s">
        <v>637</v>
      </c>
      <c r="AL165">
        <v>4251469.1044587446</v>
      </c>
      <c r="AM165">
        <v>977266.11393927026</v>
      </c>
      <c r="AN165" t="b">
        <f t="shared" si="8"/>
        <v>0</v>
      </c>
      <c r="AO165">
        <f t="shared" si="9"/>
        <v>337313.54131200002</v>
      </c>
      <c r="AP165">
        <f t="shared" si="10"/>
        <v>12.603908778528179</v>
      </c>
      <c r="AQ165">
        <f t="shared" si="11"/>
        <v>2.897203919350936</v>
      </c>
    </row>
    <row r="166" spans="1:43" hidden="1" x14ac:dyDescent="0.3">
      <c r="A166">
        <v>164</v>
      </c>
      <c r="B166">
        <v>159</v>
      </c>
      <c r="C166">
        <v>724</v>
      </c>
      <c r="D166">
        <v>724</v>
      </c>
      <c r="E166">
        <v>1</v>
      </c>
      <c r="F166">
        <v>433</v>
      </c>
      <c r="G166" t="s">
        <v>38</v>
      </c>
      <c r="H166" t="s">
        <v>638</v>
      </c>
      <c r="I166" t="s">
        <v>639</v>
      </c>
      <c r="J166" t="s">
        <v>558</v>
      </c>
      <c r="K166" t="s">
        <v>448</v>
      </c>
      <c r="L166">
        <v>4</v>
      </c>
      <c r="M166" t="s">
        <v>640</v>
      </c>
      <c r="N166">
        <v>26.14</v>
      </c>
      <c r="O166">
        <v>0</v>
      </c>
      <c r="P166">
        <v>11.760000228881839</v>
      </c>
      <c r="Q166">
        <v>0</v>
      </c>
      <c r="R166">
        <v>31.3</v>
      </c>
      <c r="S166" t="s">
        <v>44</v>
      </c>
      <c r="T166" t="s">
        <v>45</v>
      </c>
      <c r="U166" s="2">
        <v>41250</v>
      </c>
      <c r="V166" t="s">
        <v>641</v>
      </c>
      <c r="W166" t="s">
        <v>642</v>
      </c>
      <c r="X166">
        <v>105898.916</v>
      </c>
      <c r="Y166">
        <v>4829.67</v>
      </c>
      <c r="Z166" t="s">
        <v>46</v>
      </c>
      <c r="AA166" t="s">
        <v>46</v>
      </c>
      <c r="AB166" t="s">
        <v>639</v>
      </c>
      <c r="AC166">
        <v>31.288</v>
      </c>
      <c r="AD166" t="s">
        <v>83</v>
      </c>
      <c r="AE166" t="s">
        <v>48</v>
      </c>
      <c r="AF166">
        <v>49</v>
      </c>
      <c r="AG166" t="s">
        <v>555</v>
      </c>
      <c r="AH166">
        <v>1561350.3269766869</v>
      </c>
      <c r="AI166">
        <v>8.374980092048645E-2</v>
      </c>
      <c r="AJ166">
        <v>0</v>
      </c>
      <c r="AK166" t="s">
        <v>555</v>
      </c>
      <c r="AL166">
        <v>1492236.210558658</v>
      </c>
      <c r="AM166">
        <v>565456.55148161657</v>
      </c>
      <c r="AN166" t="b">
        <f t="shared" si="8"/>
        <v>0</v>
      </c>
      <c r="AO166">
        <f t="shared" si="9"/>
        <v>126618.030528</v>
      </c>
      <c r="AP166">
        <f t="shared" si="10"/>
        <v>11.785337398915461</v>
      </c>
      <c r="AQ166">
        <f t="shared" si="11"/>
        <v>4.465845418094486</v>
      </c>
    </row>
    <row r="167" spans="1:43" hidden="1" x14ac:dyDescent="0.3">
      <c r="A167">
        <v>165</v>
      </c>
      <c r="B167">
        <v>160</v>
      </c>
      <c r="C167">
        <v>721</v>
      </c>
      <c r="D167">
        <v>721</v>
      </c>
      <c r="E167">
        <v>1</v>
      </c>
      <c r="F167">
        <v>540</v>
      </c>
      <c r="G167" t="s">
        <v>38</v>
      </c>
      <c r="H167" t="s">
        <v>638</v>
      </c>
      <c r="I167" t="s">
        <v>639</v>
      </c>
      <c r="J167" t="s">
        <v>558</v>
      </c>
      <c r="K167" t="s">
        <v>448</v>
      </c>
      <c r="L167">
        <v>4</v>
      </c>
      <c r="M167" t="s">
        <v>643</v>
      </c>
      <c r="N167">
        <v>1.8</v>
      </c>
      <c r="O167">
        <v>0</v>
      </c>
      <c r="P167">
        <v>0.89999997615814209</v>
      </c>
      <c r="Q167">
        <v>0</v>
      </c>
      <c r="R167">
        <v>1.86</v>
      </c>
      <c r="S167" t="s">
        <v>44</v>
      </c>
      <c r="T167" t="s">
        <v>45</v>
      </c>
      <c r="U167" s="2">
        <v>38975</v>
      </c>
      <c r="V167" t="s">
        <v>644</v>
      </c>
      <c r="W167" t="s">
        <v>556</v>
      </c>
      <c r="X167">
        <v>7472.2420000000002</v>
      </c>
      <c r="Y167">
        <v>476.88600000000002</v>
      </c>
      <c r="Z167" t="s">
        <v>46</v>
      </c>
      <c r="AA167" t="s">
        <v>46</v>
      </c>
      <c r="AB167" t="s">
        <v>639</v>
      </c>
      <c r="AC167">
        <v>1.7769999999999999</v>
      </c>
      <c r="AD167" t="s">
        <v>83</v>
      </c>
      <c r="AE167" t="s">
        <v>48</v>
      </c>
      <c r="AF167">
        <v>49</v>
      </c>
      <c r="AG167" t="s">
        <v>555</v>
      </c>
      <c r="AH167">
        <v>1561350.3269766869</v>
      </c>
      <c r="AI167">
        <v>8.3758518099784851E-2</v>
      </c>
      <c r="AJ167">
        <v>0</v>
      </c>
      <c r="AK167" t="s">
        <v>555</v>
      </c>
      <c r="AL167">
        <v>315920.36658844491</v>
      </c>
      <c r="AM167">
        <v>105910.5588225075</v>
      </c>
      <c r="AN167" t="b">
        <f t="shared" si="8"/>
        <v>0</v>
      </c>
      <c r="AO167">
        <f t="shared" si="9"/>
        <v>7191.2631119999996</v>
      </c>
      <c r="AP167">
        <f t="shared" si="10"/>
        <v>43.931137224178499</v>
      </c>
      <c r="AQ167">
        <f t="shared" si="11"/>
        <v>14.727671227294612</v>
      </c>
    </row>
    <row r="168" spans="1:43" hidden="1" x14ac:dyDescent="0.3">
      <c r="A168">
        <v>166</v>
      </c>
      <c r="B168">
        <v>162</v>
      </c>
      <c r="C168">
        <v>719</v>
      </c>
      <c r="D168">
        <v>719</v>
      </c>
      <c r="E168">
        <v>1</v>
      </c>
      <c r="F168">
        <v>610</v>
      </c>
      <c r="G168" t="s">
        <v>38</v>
      </c>
      <c r="H168" t="s">
        <v>544</v>
      </c>
      <c r="I168" t="s">
        <v>545</v>
      </c>
      <c r="J168" t="s">
        <v>546</v>
      </c>
      <c r="K168" t="s">
        <v>448</v>
      </c>
      <c r="L168">
        <v>4</v>
      </c>
      <c r="M168" t="s">
        <v>645</v>
      </c>
      <c r="N168">
        <v>76.33</v>
      </c>
      <c r="O168">
        <v>0</v>
      </c>
      <c r="P168">
        <v>33.299999237060547</v>
      </c>
      <c r="Q168">
        <v>3.68</v>
      </c>
      <c r="R168">
        <v>78</v>
      </c>
      <c r="S168" t="s">
        <v>44</v>
      </c>
      <c r="T168" t="s">
        <v>45</v>
      </c>
      <c r="U168" s="2">
        <v>40532</v>
      </c>
      <c r="V168" t="s">
        <v>646</v>
      </c>
      <c r="W168" t="s">
        <v>544</v>
      </c>
      <c r="X168">
        <v>461939.864</v>
      </c>
      <c r="Y168">
        <v>8700.7039999999997</v>
      </c>
      <c r="Z168" t="s">
        <v>550</v>
      </c>
      <c r="AA168" t="s">
        <v>46</v>
      </c>
      <c r="AB168" t="s">
        <v>545</v>
      </c>
      <c r="AC168">
        <v>78.415000000000006</v>
      </c>
      <c r="AD168" t="s">
        <v>83</v>
      </c>
      <c r="AE168" t="s">
        <v>48</v>
      </c>
      <c r="AF168">
        <v>438</v>
      </c>
      <c r="AG168" t="s">
        <v>562</v>
      </c>
      <c r="AH168">
        <v>2299228.1420178809</v>
      </c>
      <c r="AI168">
        <v>8.9638359844684601E-2</v>
      </c>
      <c r="AJ168">
        <v>0</v>
      </c>
      <c r="AK168" t="s">
        <v>562</v>
      </c>
      <c r="AL168">
        <v>624235.23636916419</v>
      </c>
      <c r="AM168">
        <v>608773.60664214683</v>
      </c>
      <c r="AN168" t="b">
        <f t="shared" si="8"/>
        <v>0</v>
      </c>
      <c r="AO168">
        <f t="shared" si="9"/>
        <v>317334.21324000007</v>
      </c>
      <c r="AP168">
        <f t="shared" si="10"/>
        <v>1.967122391234426</v>
      </c>
      <c r="AQ168">
        <f t="shared" si="11"/>
        <v>1.91839890324631</v>
      </c>
    </row>
    <row r="169" spans="1:43" x14ac:dyDescent="0.3">
      <c r="A169">
        <v>167</v>
      </c>
      <c r="B169">
        <v>171</v>
      </c>
      <c r="C169">
        <v>697</v>
      </c>
      <c r="D169">
        <v>697</v>
      </c>
      <c r="E169">
        <v>1</v>
      </c>
      <c r="F169">
        <v>445</v>
      </c>
      <c r="G169" t="s">
        <v>38</v>
      </c>
      <c r="H169" t="s">
        <v>556</v>
      </c>
      <c r="I169" t="s">
        <v>557</v>
      </c>
      <c r="J169" t="s">
        <v>558</v>
      </c>
      <c r="K169" t="s">
        <v>448</v>
      </c>
      <c r="L169">
        <v>4</v>
      </c>
      <c r="M169" t="s">
        <v>647</v>
      </c>
      <c r="N169">
        <v>23.44</v>
      </c>
      <c r="O169">
        <v>0</v>
      </c>
      <c r="P169">
        <v>8.0500001907348633</v>
      </c>
      <c r="Q169">
        <v>0</v>
      </c>
      <c r="R169">
        <v>31.73</v>
      </c>
      <c r="S169" t="s">
        <v>44</v>
      </c>
      <c r="T169" t="s">
        <v>45</v>
      </c>
      <c r="U169" s="2">
        <v>38441</v>
      </c>
      <c r="V169" t="s">
        <v>46</v>
      </c>
      <c r="W169" t="s">
        <v>556</v>
      </c>
      <c r="X169">
        <v>127339.05899999999</v>
      </c>
      <c r="Y169">
        <v>3423.0210000000002</v>
      </c>
      <c r="Z169" t="s">
        <v>46</v>
      </c>
      <c r="AA169" t="s">
        <v>46</v>
      </c>
      <c r="AB169" t="s">
        <v>557</v>
      </c>
      <c r="AC169">
        <v>31.466000000000001</v>
      </c>
      <c r="AD169" t="s">
        <v>83</v>
      </c>
      <c r="AE169" t="s">
        <v>48</v>
      </c>
      <c r="AF169">
        <v>234</v>
      </c>
      <c r="AG169" t="s">
        <v>648</v>
      </c>
      <c r="AH169">
        <v>7413738.3161399504</v>
      </c>
      <c r="AI169">
        <v>8.9495398104190826E-2</v>
      </c>
      <c r="AJ169">
        <v>1</v>
      </c>
      <c r="AK169" t="s">
        <v>648</v>
      </c>
      <c r="AL169">
        <v>11220048.46631185</v>
      </c>
      <c r="AM169">
        <v>162835.49746405301</v>
      </c>
      <c r="AN169" t="b">
        <f t="shared" si="8"/>
        <v>1</v>
      </c>
      <c r="AO169">
        <f t="shared" si="9"/>
        <v>127338.37089600001</v>
      </c>
      <c r="AP169">
        <f t="shared" si="10"/>
        <v>88.11207798060731</v>
      </c>
      <c r="AQ169">
        <f t="shared" si="11"/>
        <v>1.2787622169051014</v>
      </c>
    </row>
    <row r="170" spans="1:43" x14ac:dyDescent="0.3">
      <c r="A170">
        <v>168</v>
      </c>
      <c r="B170">
        <v>172</v>
      </c>
      <c r="C170">
        <v>696</v>
      </c>
      <c r="D170">
        <v>696</v>
      </c>
      <c r="E170">
        <v>1</v>
      </c>
      <c r="F170">
        <v>823</v>
      </c>
      <c r="G170" t="s">
        <v>38</v>
      </c>
      <c r="H170" t="s">
        <v>649</v>
      </c>
      <c r="I170" t="s">
        <v>650</v>
      </c>
      <c r="J170" t="s">
        <v>558</v>
      </c>
      <c r="K170" t="s">
        <v>448</v>
      </c>
      <c r="L170">
        <v>4</v>
      </c>
      <c r="M170" t="s">
        <v>651</v>
      </c>
      <c r="N170">
        <v>57</v>
      </c>
      <c r="O170">
        <v>0</v>
      </c>
      <c r="P170">
        <v>0</v>
      </c>
      <c r="Q170">
        <v>13.42</v>
      </c>
      <c r="R170">
        <v>70.42</v>
      </c>
      <c r="S170" t="s">
        <v>44</v>
      </c>
      <c r="T170" t="s">
        <v>45</v>
      </c>
      <c r="U170" s="2">
        <v>40940</v>
      </c>
      <c r="V170" t="s">
        <v>46</v>
      </c>
      <c r="W170" t="s">
        <v>649</v>
      </c>
      <c r="X170">
        <v>305214.38900000002</v>
      </c>
      <c r="Y170">
        <v>10916.53</v>
      </c>
      <c r="Z170" t="s">
        <v>652</v>
      </c>
      <c r="AA170" t="s">
        <v>46</v>
      </c>
      <c r="AB170" t="s">
        <v>650</v>
      </c>
      <c r="AC170">
        <v>71.454999999999998</v>
      </c>
      <c r="AD170" t="s">
        <v>83</v>
      </c>
      <c r="AE170" t="s">
        <v>48</v>
      </c>
      <c r="AF170">
        <v>234</v>
      </c>
      <c r="AG170" t="s">
        <v>648</v>
      </c>
      <c r="AH170">
        <v>7413738.3161399504</v>
      </c>
      <c r="AI170">
        <v>8.8933125138282776E-2</v>
      </c>
      <c r="AJ170">
        <v>1</v>
      </c>
      <c r="AK170" t="s">
        <v>648</v>
      </c>
      <c r="AL170">
        <v>11057212.968847791</v>
      </c>
      <c r="AM170">
        <v>1890628.25608821</v>
      </c>
      <c r="AN170" t="b">
        <f t="shared" si="8"/>
        <v>1</v>
      </c>
      <c r="AO170">
        <f t="shared" si="9"/>
        <v>289168.09548000002</v>
      </c>
      <c r="AP170">
        <f t="shared" si="10"/>
        <v>38.238011529223321</v>
      </c>
      <c r="AQ170">
        <f t="shared" si="11"/>
        <v>6.5381633922991798</v>
      </c>
    </row>
    <row r="171" spans="1:43" x14ac:dyDescent="0.3">
      <c r="A171">
        <v>169</v>
      </c>
      <c r="B171">
        <v>173</v>
      </c>
      <c r="C171">
        <v>691</v>
      </c>
      <c r="D171">
        <v>691</v>
      </c>
      <c r="E171">
        <v>1</v>
      </c>
      <c r="F171">
        <v>937</v>
      </c>
      <c r="G171" t="s">
        <v>38</v>
      </c>
      <c r="H171" t="s">
        <v>544</v>
      </c>
      <c r="I171" t="s">
        <v>545</v>
      </c>
      <c r="J171" t="s">
        <v>627</v>
      </c>
      <c r="K171" t="s">
        <v>448</v>
      </c>
      <c r="L171">
        <v>4</v>
      </c>
      <c r="M171" t="s">
        <v>653</v>
      </c>
      <c r="N171">
        <v>20</v>
      </c>
      <c r="O171">
        <v>0</v>
      </c>
      <c r="P171">
        <v>0</v>
      </c>
      <c r="Q171">
        <v>0.17</v>
      </c>
      <c r="R171">
        <v>19.350000000000001</v>
      </c>
      <c r="S171" t="s">
        <v>44</v>
      </c>
      <c r="T171" t="s">
        <v>45</v>
      </c>
      <c r="U171" s="2">
        <v>41046</v>
      </c>
      <c r="V171" t="s">
        <v>654</v>
      </c>
      <c r="W171" t="s">
        <v>544</v>
      </c>
      <c r="X171">
        <v>82253.070000000007</v>
      </c>
      <c r="Y171">
        <v>2520.5439999999999</v>
      </c>
      <c r="Z171" t="s">
        <v>550</v>
      </c>
      <c r="AA171" t="s">
        <v>46</v>
      </c>
      <c r="AB171" t="s">
        <v>545</v>
      </c>
      <c r="AC171">
        <v>20.161000000000001</v>
      </c>
      <c r="AD171" t="s">
        <v>83</v>
      </c>
      <c r="AE171" t="s">
        <v>48</v>
      </c>
      <c r="AF171">
        <v>234</v>
      </c>
      <c r="AG171" t="s">
        <v>648</v>
      </c>
      <c r="AH171">
        <v>7413738.3161399504</v>
      </c>
      <c r="AI171">
        <v>8.9495398104190826E-2</v>
      </c>
      <c r="AJ171">
        <v>1</v>
      </c>
      <c r="AK171" t="s">
        <v>648</v>
      </c>
      <c r="AL171">
        <v>132413.54793634999</v>
      </c>
      <c r="AM171">
        <v>124949.02661103909</v>
      </c>
      <c r="AN171" t="b">
        <f t="shared" si="8"/>
        <v>0</v>
      </c>
      <c r="AO171">
        <f t="shared" si="9"/>
        <v>81588.663816000015</v>
      </c>
      <c r="AP171">
        <f t="shared" si="10"/>
        <v>1.622940513341057</v>
      </c>
      <c r="AQ171">
        <f t="shared" si="11"/>
        <v>1.5314508262180395</v>
      </c>
    </row>
    <row r="172" spans="1:43" hidden="1" x14ac:dyDescent="0.3">
      <c r="A172">
        <v>170</v>
      </c>
      <c r="B172">
        <v>174</v>
      </c>
      <c r="C172">
        <v>688</v>
      </c>
      <c r="D172">
        <v>688</v>
      </c>
      <c r="E172">
        <v>1</v>
      </c>
      <c r="F172">
        <v>604</v>
      </c>
      <c r="G172" t="s">
        <v>38</v>
      </c>
      <c r="H172" t="s">
        <v>544</v>
      </c>
      <c r="I172" t="s">
        <v>545</v>
      </c>
      <c r="J172" t="s">
        <v>546</v>
      </c>
      <c r="K172" t="s">
        <v>448</v>
      </c>
      <c r="L172">
        <v>4</v>
      </c>
      <c r="M172" t="s">
        <v>655</v>
      </c>
      <c r="N172">
        <v>9.41</v>
      </c>
      <c r="O172">
        <v>0</v>
      </c>
      <c r="P172">
        <v>0</v>
      </c>
      <c r="Q172">
        <v>0</v>
      </c>
      <c r="R172">
        <v>9.41</v>
      </c>
      <c r="S172" t="s">
        <v>44</v>
      </c>
      <c r="T172" t="s">
        <v>45</v>
      </c>
      <c r="U172" s="2">
        <v>39251</v>
      </c>
      <c r="V172" t="s">
        <v>656</v>
      </c>
      <c r="W172" t="s">
        <v>544</v>
      </c>
      <c r="X172">
        <v>38817.381999999998</v>
      </c>
      <c r="Y172">
        <v>2005.5540000000001</v>
      </c>
      <c r="Z172" t="s">
        <v>550</v>
      </c>
      <c r="AA172" t="s">
        <v>46</v>
      </c>
      <c r="AB172" t="s">
        <v>545</v>
      </c>
      <c r="AC172">
        <v>9.5920000000000005</v>
      </c>
      <c r="AD172" t="s">
        <v>83</v>
      </c>
      <c r="AE172" t="s">
        <v>48</v>
      </c>
      <c r="AF172">
        <v>350</v>
      </c>
      <c r="AG172" t="s">
        <v>637</v>
      </c>
      <c r="AH172">
        <v>5809319.030729821</v>
      </c>
      <c r="AI172">
        <v>0.10177399218082429</v>
      </c>
      <c r="AJ172">
        <v>0</v>
      </c>
      <c r="AK172" t="s">
        <v>637</v>
      </c>
      <c r="AL172">
        <v>492991.77668058639</v>
      </c>
      <c r="AM172">
        <v>184881.99859021779</v>
      </c>
      <c r="AN172" t="b">
        <f t="shared" si="8"/>
        <v>0</v>
      </c>
      <c r="AO172">
        <f t="shared" si="9"/>
        <v>38817.442752000003</v>
      </c>
      <c r="AP172">
        <f t="shared" si="10"/>
        <v>12.700264152645291</v>
      </c>
      <c r="AQ172">
        <f t="shared" si="11"/>
        <v>4.7628587944704845</v>
      </c>
    </row>
    <row r="173" spans="1:43" hidden="1" x14ac:dyDescent="0.3">
      <c r="A173">
        <v>171</v>
      </c>
      <c r="B173">
        <v>177</v>
      </c>
      <c r="C173">
        <v>674</v>
      </c>
      <c r="D173">
        <v>674</v>
      </c>
      <c r="E173">
        <v>1</v>
      </c>
      <c r="F173">
        <v>522</v>
      </c>
      <c r="G173" t="s">
        <v>38</v>
      </c>
      <c r="H173" t="s">
        <v>544</v>
      </c>
      <c r="I173" t="s">
        <v>545</v>
      </c>
      <c r="J173" t="s">
        <v>558</v>
      </c>
      <c r="K173" t="s">
        <v>448</v>
      </c>
      <c r="L173">
        <v>4</v>
      </c>
      <c r="M173" t="s">
        <v>657</v>
      </c>
      <c r="N173">
        <v>13.43</v>
      </c>
      <c r="O173">
        <v>0</v>
      </c>
      <c r="P173">
        <v>0</v>
      </c>
      <c r="Q173">
        <v>0.21</v>
      </c>
      <c r="R173">
        <v>13.56</v>
      </c>
      <c r="S173" t="s">
        <v>44</v>
      </c>
      <c r="T173" t="s">
        <v>45</v>
      </c>
      <c r="U173" s="2">
        <v>39251</v>
      </c>
      <c r="V173" t="s">
        <v>658</v>
      </c>
      <c r="W173" t="s">
        <v>544</v>
      </c>
      <c r="X173">
        <v>55746.394</v>
      </c>
      <c r="Y173">
        <v>2118.259</v>
      </c>
      <c r="Z173" t="s">
        <v>550</v>
      </c>
      <c r="AA173" t="s">
        <v>46</v>
      </c>
      <c r="AB173" t="s">
        <v>545</v>
      </c>
      <c r="AC173">
        <v>13.775</v>
      </c>
      <c r="AD173" t="s">
        <v>83</v>
      </c>
      <c r="AE173" t="s">
        <v>48</v>
      </c>
      <c r="AF173">
        <v>234</v>
      </c>
      <c r="AG173" t="s">
        <v>648</v>
      </c>
      <c r="AH173">
        <v>7413738.3161399504</v>
      </c>
      <c r="AI173">
        <v>9.8918803036212921E-2</v>
      </c>
      <c r="AJ173">
        <v>0</v>
      </c>
      <c r="AK173" t="s">
        <v>648</v>
      </c>
      <c r="AL173">
        <v>4372181.9109558146</v>
      </c>
      <c r="AM173">
        <v>630280.65554498765</v>
      </c>
      <c r="AN173" t="b">
        <f t="shared" si="8"/>
        <v>0</v>
      </c>
      <c r="AO173">
        <f t="shared" si="9"/>
        <v>55745.441400000003</v>
      </c>
      <c r="AP173">
        <f t="shared" si="10"/>
        <v>78.431200850726682</v>
      </c>
      <c r="AQ173">
        <f t="shared" si="11"/>
        <v>11.306407119865188</v>
      </c>
    </row>
    <row r="174" spans="1:43" hidden="1" x14ac:dyDescent="0.3">
      <c r="A174">
        <v>172</v>
      </c>
      <c r="B174">
        <v>180</v>
      </c>
      <c r="C174">
        <v>668</v>
      </c>
      <c r="D174">
        <v>668</v>
      </c>
      <c r="E174">
        <v>1</v>
      </c>
      <c r="F174">
        <v>956</v>
      </c>
      <c r="G174" t="s">
        <v>38</v>
      </c>
      <c r="H174" t="s">
        <v>544</v>
      </c>
      <c r="I174" t="s">
        <v>545</v>
      </c>
      <c r="J174" t="s">
        <v>558</v>
      </c>
      <c r="K174" t="s">
        <v>448</v>
      </c>
      <c r="L174">
        <v>4</v>
      </c>
      <c r="M174" t="s">
        <v>659</v>
      </c>
      <c r="N174">
        <v>19.420000000000002</v>
      </c>
      <c r="O174">
        <v>0</v>
      </c>
      <c r="P174">
        <v>9.7100000381469727</v>
      </c>
      <c r="Q174">
        <v>0</v>
      </c>
      <c r="R174">
        <v>21.8</v>
      </c>
      <c r="S174" t="s">
        <v>44</v>
      </c>
      <c r="T174" t="s">
        <v>45</v>
      </c>
      <c r="U174" s="2">
        <v>41250</v>
      </c>
      <c r="V174" t="s">
        <v>46</v>
      </c>
      <c r="W174" t="s">
        <v>660</v>
      </c>
      <c r="X174">
        <v>80415.534</v>
      </c>
      <c r="Y174">
        <v>3802.6619999999998</v>
      </c>
      <c r="Z174" t="s">
        <v>46</v>
      </c>
      <c r="AA174" t="s">
        <v>46</v>
      </c>
      <c r="AB174" t="s">
        <v>545</v>
      </c>
      <c r="AC174">
        <v>21.818000000000001</v>
      </c>
      <c r="AD174" t="s">
        <v>83</v>
      </c>
      <c r="AE174" t="s">
        <v>48</v>
      </c>
      <c r="AF174">
        <v>234</v>
      </c>
      <c r="AG174" t="s">
        <v>648</v>
      </c>
      <c r="AH174">
        <v>7413738.3161399504</v>
      </c>
      <c r="AI174">
        <v>0.10045512765645979</v>
      </c>
      <c r="AJ174">
        <v>0</v>
      </c>
      <c r="AK174" t="s">
        <v>648</v>
      </c>
      <c r="AL174">
        <v>1154474.4331374429</v>
      </c>
      <c r="AM174">
        <v>950324.0817254046</v>
      </c>
      <c r="AN174" t="b">
        <f t="shared" si="8"/>
        <v>0</v>
      </c>
      <c r="AO174">
        <f t="shared" si="9"/>
        <v>88294.304208000016</v>
      </c>
      <c r="AP174">
        <f t="shared" si="10"/>
        <v>13.075299063660783</v>
      </c>
      <c r="AQ174">
        <f t="shared" si="11"/>
        <v>10.763141408155514</v>
      </c>
    </row>
    <row r="175" spans="1:43" hidden="1" x14ac:dyDescent="0.3">
      <c r="A175">
        <v>173</v>
      </c>
      <c r="B175">
        <v>183</v>
      </c>
      <c r="C175">
        <v>655</v>
      </c>
      <c r="D175">
        <v>655</v>
      </c>
      <c r="E175">
        <v>1</v>
      </c>
      <c r="F175">
        <v>723</v>
      </c>
      <c r="G175" t="s">
        <v>38</v>
      </c>
      <c r="H175" t="s">
        <v>544</v>
      </c>
      <c r="I175" t="s">
        <v>545</v>
      </c>
      <c r="J175" t="s">
        <v>635</v>
      </c>
      <c r="K175" t="s">
        <v>448</v>
      </c>
      <c r="L175">
        <v>4</v>
      </c>
      <c r="M175" t="s">
        <v>661</v>
      </c>
      <c r="N175">
        <v>9.1</v>
      </c>
      <c r="O175">
        <v>0</v>
      </c>
      <c r="P175">
        <v>0</v>
      </c>
      <c r="Q175">
        <v>0.77</v>
      </c>
      <c r="R175">
        <v>9.94</v>
      </c>
      <c r="S175" t="s">
        <v>44</v>
      </c>
      <c r="T175" t="s">
        <v>45</v>
      </c>
      <c r="U175" s="2">
        <v>40568</v>
      </c>
      <c r="V175" t="s">
        <v>662</v>
      </c>
      <c r="W175" t="s">
        <v>663</v>
      </c>
      <c r="X175">
        <v>41434.161999999997</v>
      </c>
      <c r="Y175">
        <v>2083.8870000000002</v>
      </c>
      <c r="Z175" t="s">
        <v>550</v>
      </c>
      <c r="AA175" t="s">
        <v>46</v>
      </c>
      <c r="AB175" t="s">
        <v>545</v>
      </c>
      <c r="AC175">
        <v>9.8230000000000004</v>
      </c>
      <c r="AD175" t="s">
        <v>83</v>
      </c>
      <c r="AE175" t="s">
        <v>48</v>
      </c>
      <c r="AF175">
        <v>350</v>
      </c>
      <c r="AG175" t="s">
        <v>637</v>
      </c>
      <c r="AH175">
        <v>5809319.030729821</v>
      </c>
      <c r="AI175">
        <v>0.1112664341926575</v>
      </c>
      <c r="AJ175">
        <v>0</v>
      </c>
      <c r="AK175" t="s">
        <v>637</v>
      </c>
      <c r="AL175">
        <v>189357.20403488589</v>
      </c>
      <c r="AM175">
        <v>189357.20403488589</v>
      </c>
      <c r="AN175" t="b">
        <f t="shared" si="8"/>
        <v>0</v>
      </c>
      <c r="AO175">
        <f t="shared" si="9"/>
        <v>39752.266488000001</v>
      </c>
      <c r="AP175">
        <f t="shared" si="10"/>
        <v>4.7634316421189986</v>
      </c>
      <c r="AQ175">
        <f t="shared" si="11"/>
        <v>4.7634316421189986</v>
      </c>
    </row>
    <row r="176" spans="1:43" hidden="1" x14ac:dyDescent="0.3">
      <c r="A176">
        <v>174</v>
      </c>
      <c r="B176">
        <v>161</v>
      </c>
      <c r="C176">
        <v>720</v>
      </c>
      <c r="D176">
        <v>720</v>
      </c>
      <c r="E176">
        <v>1</v>
      </c>
      <c r="F176">
        <v>622</v>
      </c>
      <c r="G176" t="s">
        <v>38</v>
      </c>
      <c r="H176" t="s">
        <v>569</v>
      </c>
      <c r="I176" t="s">
        <v>570</v>
      </c>
      <c r="J176" t="s">
        <v>565</v>
      </c>
      <c r="K176" t="s">
        <v>448</v>
      </c>
      <c r="L176">
        <v>4</v>
      </c>
      <c r="M176" t="s">
        <v>664</v>
      </c>
      <c r="N176">
        <v>57.3</v>
      </c>
      <c r="O176">
        <v>0</v>
      </c>
      <c r="P176">
        <v>0</v>
      </c>
      <c r="Q176">
        <v>0</v>
      </c>
      <c r="R176">
        <v>60.5</v>
      </c>
      <c r="S176" t="s">
        <v>44</v>
      </c>
      <c r="T176" t="s">
        <v>45</v>
      </c>
      <c r="U176" s="2">
        <v>39321</v>
      </c>
      <c r="V176" t="s">
        <v>46</v>
      </c>
      <c r="W176" t="s">
        <v>569</v>
      </c>
      <c r="X176">
        <v>245249.95600000001</v>
      </c>
      <c r="Y176">
        <v>6400.39</v>
      </c>
      <c r="Z176" t="s">
        <v>46</v>
      </c>
      <c r="AA176" t="s">
        <v>572</v>
      </c>
      <c r="AB176" t="s">
        <v>511</v>
      </c>
      <c r="AC176">
        <v>60.601999999999997</v>
      </c>
      <c r="AD176" t="s">
        <v>83</v>
      </c>
      <c r="AE176" t="s">
        <v>48</v>
      </c>
      <c r="AF176">
        <v>373</v>
      </c>
      <c r="AG176" t="s">
        <v>568</v>
      </c>
      <c r="AH176">
        <v>19141273.358374991</v>
      </c>
      <c r="AI176">
        <v>8.5318632423877716E-2</v>
      </c>
      <c r="AJ176">
        <v>0</v>
      </c>
      <c r="AK176" t="s">
        <v>568</v>
      </c>
      <c r="AL176">
        <v>870731.14146681631</v>
      </c>
      <c r="AM176">
        <v>526338.93007133633</v>
      </c>
      <c r="AN176" t="b">
        <f t="shared" si="8"/>
        <v>0</v>
      </c>
      <c r="AO176">
        <f t="shared" si="9"/>
        <v>245247.567312</v>
      </c>
      <c r="AP176">
        <f t="shared" si="10"/>
        <v>3.5504170378134114</v>
      </c>
      <c r="AQ176">
        <f t="shared" si="11"/>
        <v>2.1461535208695319</v>
      </c>
    </row>
    <row r="177" spans="1:43" hidden="1" x14ac:dyDescent="0.3">
      <c r="A177">
        <v>175</v>
      </c>
      <c r="B177">
        <v>165</v>
      </c>
      <c r="C177">
        <v>711</v>
      </c>
      <c r="D177">
        <v>711</v>
      </c>
      <c r="E177">
        <v>1</v>
      </c>
      <c r="F177">
        <v>981</v>
      </c>
      <c r="G177" t="s">
        <v>38</v>
      </c>
      <c r="H177" t="s">
        <v>665</v>
      </c>
      <c r="I177" t="s">
        <v>666</v>
      </c>
      <c r="J177" t="s">
        <v>667</v>
      </c>
      <c r="K177" t="s">
        <v>448</v>
      </c>
      <c r="L177">
        <v>4</v>
      </c>
      <c r="M177" t="s">
        <v>668</v>
      </c>
      <c r="N177">
        <v>32</v>
      </c>
      <c r="O177">
        <v>0</v>
      </c>
      <c r="P177">
        <v>0</v>
      </c>
      <c r="Q177">
        <v>0</v>
      </c>
      <c r="R177">
        <v>26</v>
      </c>
      <c r="S177" t="s">
        <v>44</v>
      </c>
      <c r="T177" t="s">
        <v>45</v>
      </c>
      <c r="U177" s="2">
        <v>41386</v>
      </c>
      <c r="V177" t="s">
        <v>46</v>
      </c>
      <c r="W177" t="s">
        <v>665</v>
      </c>
      <c r="X177">
        <v>107243.86199999999</v>
      </c>
      <c r="Y177">
        <v>5014.9279999999999</v>
      </c>
      <c r="Z177" t="s">
        <v>46</v>
      </c>
      <c r="AA177" t="s">
        <v>46</v>
      </c>
      <c r="AB177" t="s">
        <v>666</v>
      </c>
      <c r="AC177">
        <v>25.734000000000002</v>
      </c>
      <c r="AD177" t="s">
        <v>83</v>
      </c>
      <c r="AE177" t="s">
        <v>48</v>
      </c>
      <c r="AF177">
        <v>373</v>
      </c>
      <c r="AG177" t="s">
        <v>568</v>
      </c>
      <c r="AH177">
        <v>19141273.358374991</v>
      </c>
      <c r="AI177">
        <v>9.3013890087604523E-2</v>
      </c>
      <c r="AJ177">
        <v>0</v>
      </c>
      <c r="AK177" t="s">
        <v>568</v>
      </c>
      <c r="AL177">
        <v>434488.02479576308</v>
      </c>
      <c r="AM177">
        <v>434488.02479576308</v>
      </c>
      <c r="AN177" t="b">
        <f t="shared" si="8"/>
        <v>0</v>
      </c>
      <c r="AO177">
        <f t="shared" si="9"/>
        <v>104141.79230400002</v>
      </c>
      <c r="AP177">
        <f t="shared" si="10"/>
        <v>4.1720813055286232</v>
      </c>
      <c r="AQ177">
        <f t="shared" si="11"/>
        <v>4.1720813055286232</v>
      </c>
    </row>
    <row r="178" spans="1:43" x14ac:dyDescent="0.3">
      <c r="A178">
        <v>176</v>
      </c>
      <c r="B178">
        <v>166</v>
      </c>
      <c r="C178">
        <v>709</v>
      </c>
      <c r="D178">
        <v>709</v>
      </c>
      <c r="E178">
        <v>1</v>
      </c>
      <c r="F178">
        <v>520</v>
      </c>
      <c r="G178" t="s">
        <v>38</v>
      </c>
      <c r="H178" t="s">
        <v>544</v>
      </c>
      <c r="I178" t="s">
        <v>545</v>
      </c>
      <c r="J178" t="s">
        <v>565</v>
      </c>
      <c r="K178" t="s">
        <v>448</v>
      </c>
      <c r="L178">
        <v>4</v>
      </c>
      <c r="M178" t="s">
        <v>669</v>
      </c>
      <c r="N178">
        <v>62.82</v>
      </c>
      <c r="O178">
        <v>0</v>
      </c>
      <c r="P178">
        <v>0</v>
      </c>
      <c r="Q178">
        <v>2.33</v>
      </c>
      <c r="R178">
        <v>63.15</v>
      </c>
      <c r="S178" t="s">
        <v>44</v>
      </c>
      <c r="T178" t="s">
        <v>45</v>
      </c>
      <c r="U178" s="2">
        <v>38695</v>
      </c>
      <c r="V178" t="s">
        <v>670</v>
      </c>
      <c r="W178" t="s">
        <v>544</v>
      </c>
      <c r="X178">
        <v>247697.20699999999</v>
      </c>
      <c r="Y178">
        <v>6138.4979999999996</v>
      </c>
      <c r="Z178" t="s">
        <v>550</v>
      </c>
      <c r="AA178" t="s">
        <v>46</v>
      </c>
      <c r="AB178" t="s">
        <v>545</v>
      </c>
      <c r="AC178">
        <v>61.207000000000001</v>
      </c>
      <c r="AD178" t="s">
        <v>83</v>
      </c>
      <c r="AE178" t="s">
        <v>48</v>
      </c>
      <c r="AF178">
        <v>373</v>
      </c>
      <c r="AG178" t="s">
        <v>568</v>
      </c>
      <c r="AH178">
        <v>19141273.358374991</v>
      </c>
      <c r="AI178">
        <v>8.9816711843013763E-2</v>
      </c>
      <c r="AJ178">
        <v>1</v>
      </c>
      <c r="AK178" t="s">
        <v>568</v>
      </c>
      <c r="AL178">
        <v>11961291.23577676</v>
      </c>
      <c r="AM178">
        <v>1721180.962302031</v>
      </c>
      <c r="AN178" t="b">
        <f t="shared" si="8"/>
        <v>0</v>
      </c>
      <c r="AO178">
        <f t="shared" si="9"/>
        <v>247695.91519200001</v>
      </c>
      <c r="AP178">
        <f t="shared" si="10"/>
        <v>48.29022402935081</v>
      </c>
      <c r="AQ178">
        <f t="shared" si="11"/>
        <v>6.9487660342233246</v>
      </c>
    </row>
    <row r="179" spans="1:43" hidden="1" x14ac:dyDescent="0.3">
      <c r="A179">
        <v>177</v>
      </c>
      <c r="B179">
        <v>168</v>
      </c>
      <c r="C179">
        <v>706</v>
      </c>
      <c r="D179">
        <v>706</v>
      </c>
      <c r="E179">
        <v>1</v>
      </c>
      <c r="F179">
        <v>414</v>
      </c>
      <c r="G179" t="s">
        <v>38</v>
      </c>
      <c r="H179" t="s">
        <v>633</v>
      </c>
      <c r="I179" t="s">
        <v>634</v>
      </c>
      <c r="J179" t="s">
        <v>565</v>
      </c>
      <c r="K179" t="s">
        <v>448</v>
      </c>
      <c r="L179">
        <v>4</v>
      </c>
      <c r="M179" t="s">
        <v>671</v>
      </c>
      <c r="N179">
        <v>24.39</v>
      </c>
      <c r="O179">
        <v>0</v>
      </c>
      <c r="P179">
        <v>9.6999998092651367</v>
      </c>
      <c r="Q179">
        <v>0</v>
      </c>
      <c r="R179">
        <v>24.28</v>
      </c>
      <c r="S179" t="s">
        <v>44</v>
      </c>
      <c r="T179" t="s">
        <v>45</v>
      </c>
      <c r="U179" s="2">
        <v>40646</v>
      </c>
      <c r="V179" t="s">
        <v>46</v>
      </c>
      <c r="W179" t="s">
        <v>633</v>
      </c>
      <c r="X179">
        <v>102192.97199999999</v>
      </c>
      <c r="Y179">
        <v>4145.4750000000004</v>
      </c>
      <c r="Z179" t="s">
        <v>46</v>
      </c>
      <c r="AA179" t="s">
        <v>46</v>
      </c>
      <c r="AB179" t="s">
        <v>634</v>
      </c>
      <c r="AC179">
        <v>25.251999999999999</v>
      </c>
      <c r="AD179" t="s">
        <v>83</v>
      </c>
      <c r="AE179" t="s">
        <v>48</v>
      </c>
      <c r="AF179">
        <v>373</v>
      </c>
      <c r="AG179" t="s">
        <v>568</v>
      </c>
      <c r="AH179">
        <v>19141273.358374991</v>
      </c>
      <c r="AI179">
        <v>9.0630047023296356E-2</v>
      </c>
      <c r="AJ179">
        <v>0</v>
      </c>
      <c r="AK179" t="s">
        <v>568</v>
      </c>
      <c r="AL179">
        <v>344392.21139547997</v>
      </c>
      <c r="AM179">
        <v>344392.21139547997</v>
      </c>
      <c r="AN179" t="b">
        <f t="shared" si="8"/>
        <v>0</v>
      </c>
      <c r="AO179">
        <f t="shared" si="9"/>
        <v>102191.207712</v>
      </c>
      <c r="AP179">
        <f t="shared" si="10"/>
        <v>3.3700767326878265</v>
      </c>
      <c r="AQ179">
        <f t="shared" si="11"/>
        <v>3.3700767326878265</v>
      </c>
    </row>
    <row r="180" spans="1:43" hidden="1" x14ac:dyDescent="0.3">
      <c r="A180">
        <v>178</v>
      </c>
      <c r="B180">
        <v>175</v>
      </c>
      <c r="C180">
        <v>686</v>
      </c>
      <c r="D180">
        <v>686</v>
      </c>
      <c r="E180">
        <v>1</v>
      </c>
      <c r="F180">
        <v>933</v>
      </c>
      <c r="G180" t="s">
        <v>38</v>
      </c>
      <c r="H180" t="s">
        <v>544</v>
      </c>
      <c r="I180" t="s">
        <v>545</v>
      </c>
      <c r="J180" t="s">
        <v>46</v>
      </c>
      <c r="K180" t="s">
        <v>448</v>
      </c>
      <c r="L180">
        <v>4</v>
      </c>
      <c r="M180" t="s">
        <v>672</v>
      </c>
      <c r="N180">
        <v>64.180000000000007</v>
      </c>
      <c r="O180">
        <v>0</v>
      </c>
      <c r="P180">
        <v>0</v>
      </c>
      <c r="Q180">
        <v>3.4</v>
      </c>
      <c r="R180">
        <v>67.58</v>
      </c>
      <c r="S180" t="s">
        <v>44</v>
      </c>
      <c r="T180" t="s">
        <v>45</v>
      </c>
      <c r="U180" s="2">
        <v>41046</v>
      </c>
      <c r="V180" t="s">
        <v>673</v>
      </c>
      <c r="W180" t="s">
        <v>544</v>
      </c>
      <c r="X180">
        <v>268521.88299999997</v>
      </c>
      <c r="Y180">
        <v>9866.2620000000006</v>
      </c>
      <c r="Z180" t="s">
        <v>550</v>
      </c>
      <c r="AA180" t="s">
        <v>46</v>
      </c>
      <c r="AB180" t="s">
        <v>545</v>
      </c>
      <c r="AC180">
        <v>65.962000000000003</v>
      </c>
      <c r="AD180" t="s">
        <v>83</v>
      </c>
      <c r="AE180" t="s">
        <v>48</v>
      </c>
      <c r="AF180">
        <v>373</v>
      </c>
      <c r="AG180" t="s">
        <v>568</v>
      </c>
      <c r="AH180">
        <v>19141273.358374991</v>
      </c>
      <c r="AI180">
        <v>0.1028154045343399</v>
      </c>
      <c r="AJ180">
        <v>0</v>
      </c>
      <c r="AK180" t="s">
        <v>568</v>
      </c>
      <c r="AL180">
        <v>10240110.273474719</v>
      </c>
      <c r="AM180">
        <v>813982.48983554868</v>
      </c>
      <c r="AN180" t="b">
        <f t="shared" si="8"/>
        <v>0</v>
      </c>
      <c r="AO180">
        <f t="shared" si="9"/>
        <v>266938.71547200001</v>
      </c>
      <c r="AP180">
        <f t="shared" si="10"/>
        <v>38.361278001087989</v>
      </c>
      <c r="AQ180">
        <f t="shared" si="11"/>
        <v>3.049323468857891</v>
      </c>
    </row>
    <row r="181" spans="1:43" hidden="1" x14ac:dyDescent="0.3">
      <c r="A181">
        <v>179</v>
      </c>
      <c r="B181">
        <v>179</v>
      </c>
      <c r="C181">
        <v>671</v>
      </c>
      <c r="D181">
        <v>671</v>
      </c>
      <c r="E181">
        <v>1</v>
      </c>
      <c r="F181">
        <v>934</v>
      </c>
      <c r="G181" t="s">
        <v>38</v>
      </c>
      <c r="H181" t="s">
        <v>544</v>
      </c>
      <c r="I181" t="s">
        <v>545</v>
      </c>
      <c r="J181" t="s">
        <v>674</v>
      </c>
      <c r="K181" t="s">
        <v>448</v>
      </c>
      <c r="L181">
        <v>4</v>
      </c>
      <c r="M181" t="s">
        <v>672</v>
      </c>
      <c r="N181">
        <v>64.900000000000006</v>
      </c>
      <c r="O181">
        <v>0</v>
      </c>
      <c r="P181">
        <v>0</v>
      </c>
      <c r="Q181">
        <v>0.61</v>
      </c>
      <c r="R181">
        <v>65.510000000000005</v>
      </c>
      <c r="S181" t="s">
        <v>44</v>
      </c>
      <c r="T181" t="s">
        <v>45</v>
      </c>
      <c r="U181" s="2">
        <v>41046</v>
      </c>
      <c r="V181" t="s">
        <v>675</v>
      </c>
      <c r="W181" t="s">
        <v>544</v>
      </c>
      <c r="X181">
        <v>257664.25200000001</v>
      </c>
      <c r="Y181">
        <v>10344.280000000001</v>
      </c>
      <c r="Z181" t="s">
        <v>550</v>
      </c>
      <c r="AA181" t="s">
        <v>46</v>
      </c>
      <c r="AB181" t="s">
        <v>545</v>
      </c>
      <c r="AC181">
        <v>63.042000000000002</v>
      </c>
      <c r="AD181" t="s">
        <v>83</v>
      </c>
      <c r="AE181" t="s">
        <v>48</v>
      </c>
      <c r="AF181">
        <v>373</v>
      </c>
      <c r="AG181" t="s">
        <v>568</v>
      </c>
      <c r="AH181">
        <v>19141273.358374991</v>
      </c>
      <c r="AI181">
        <v>0.1109601631760597</v>
      </c>
      <c r="AJ181">
        <v>0</v>
      </c>
      <c r="AK181" t="s">
        <v>568</v>
      </c>
      <c r="AL181">
        <v>9426127.7836391758</v>
      </c>
      <c r="AM181">
        <v>4016471.7740327921</v>
      </c>
      <c r="AN181" t="b">
        <f t="shared" si="8"/>
        <v>0</v>
      </c>
      <c r="AO181">
        <f t="shared" si="9"/>
        <v>255121.89595200002</v>
      </c>
      <c r="AP181">
        <f t="shared" si="10"/>
        <v>36.947545205655956</v>
      </c>
      <c r="AQ181">
        <f t="shared" si="11"/>
        <v>15.743344016181474</v>
      </c>
    </row>
    <row r="182" spans="1:43" hidden="1" x14ac:dyDescent="0.3">
      <c r="A182">
        <v>180</v>
      </c>
      <c r="B182">
        <v>167</v>
      </c>
      <c r="C182">
        <v>707</v>
      </c>
      <c r="D182">
        <v>707</v>
      </c>
      <c r="E182">
        <v>1</v>
      </c>
      <c r="F182">
        <v>667</v>
      </c>
      <c r="G182" t="s">
        <v>38</v>
      </c>
      <c r="H182" t="s">
        <v>585</v>
      </c>
      <c r="I182" t="s">
        <v>586</v>
      </c>
      <c r="J182" t="s">
        <v>587</v>
      </c>
      <c r="K182" t="s">
        <v>591</v>
      </c>
      <c r="L182">
        <v>4</v>
      </c>
      <c r="M182" t="s">
        <v>676</v>
      </c>
      <c r="N182">
        <v>23.7</v>
      </c>
      <c r="O182">
        <v>0</v>
      </c>
      <c r="P182">
        <v>0</v>
      </c>
      <c r="Q182">
        <v>0</v>
      </c>
      <c r="R182">
        <v>21.27</v>
      </c>
      <c r="S182" t="s">
        <v>44</v>
      </c>
      <c r="T182" t="s">
        <v>45</v>
      </c>
      <c r="U182" s="2">
        <v>37560</v>
      </c>
      <c r="V182" t="s">
        <v>46</v>
      </c>
      <c r="W182" t="s">
        <v>585</v>
      </c>
      <c r="X182">
        <v>102480.12</v>
      </c>
      <c r="Y182">
        <v>1267.4549999999999</v>
      </c>
      <c r="Z182" t="s">
        <v>46</v>
      </c>
      <c r="AA182" t="s">
        <v>46</v>
      </c>
      <c r="AB182" t="s">
        <v>586</v>
      </c>
      <c r="AC182">
        <v>20.824000000000002</v>
      </c>
      <c r="AD182" t="s">
        <v>83</v>
      </c>
      <c r="AE182" t="s">
        <v>48</v>
      </c>
      <c r="AF182">
        <v>66</v>
      </c>
      <c r="AG182" t="s">
        <v>579</v>
      </c>
      <c r="AH182">
        <v>29900701.30178846</v>
      </c>
      <c r="AI182">
        <v>0.13734495639801031</v>
      </c>
      <c r="AJ182">
        <v>0</v>
      </c>
      <c r="AK182" t="s">
        <v>579</v>
      </c>
      <c r="AL182">
        <v>57333.698548207562</v>
      </c>
      <c r="AM182">
        <v>57333.698548207562</v>
      </c>
      <c r="AN182" t="b">
        <f t="shared" si="8"/>
        <v>0</v>
      </c>
      <c r="AO182">
        <f t="shared" si="9"/>
        <v>84271.729344000007</v>
      </c>
      <c r="AP182">
        <f t="shared" si="10"/>
        <v>0.68034320636959389</v>
      </c>
      <c r="AQ182">
        <f t="shared" si="11"/>
        <v>0.68034320636959389</v>
      </c>
    </row>
    <row r="183" spans="1:43" hidden="1" x14ac:dyDescent="0.3">
      <c r="A183">
        <v>181</v>
      </c>
      <c r="B183">
        <v>181</v>
      </c>
      <c r="C183">
        <v>661</v>
      </c>
      <c r="D183">
        <v>661</v>
      </c>
      <c r="E183">
        <v>1</v>
      </c>
      <c r="F183">
        <v>512</v>
      </c>
      <c r="G183" t="s">
        <v>38</v>
      </c>
      <c r="H183" t="s">
        <v>544</v>
      </c>
      <c r="I183" t="s">
        <v>545</v>
      </c>
      <c r="J183" t="s">
        <v>38</v>
      </c>
      <c r="K183" t="s">
        <v>448</v>
      </c>
      <c r="L183">
        <v>4</v>
      </c>
      <c r="M183" t="s">
        <v>677</v>
      </c>
      <c r="N183">
        <v>16.18</v>
      </c>
      <c r="O183">
        <v>0</v>
      </c>
      <c r="P183">
        <v>0</v>
      </c>
      <c r="Q183">
        <v>0</v>
      </c>
      <c r="R183">
        <v>15.96</v>
      </c>
      <c r="S183" t="s">
        <v>44</v>
      </c>
      <c r="T183" t="s">
        <v>45</v>
      </c>
      <c r="U183" s="2">
        <v>40897</v>
      </c>
      <c r="V183" t="s">
        <v>678</v>
      </c>
      <c r="W183" t="s">
        <v>544</v>
      </c>
      <c r="X183">
        <v>67964.865999999995</v>
      </c>
      <c r="Y183">
        <v>1676.771</v>
      </c>
      <c r="Z183" t="s">
        <v>46</v>
      </c>
      <c r="AA183" t="s">
        <v>46</v>
      </c>
      <c r="AB183" t="s">
        <v>545</v>
      </c>
      <c r="AC183">
        <v>16.794</v>
      </c>
      <c r="AD183" t="s">
        <v>83</v>
      </c>
      <c r="AE183" t="s">
        <v>48</v>
      </c>
      <c r="AF183">
        <v>66</v>
      </c>
      <c r="AG183" t="s">
        <v>579</v>
      </c>
      <c r="AH183">
        <v>29900701.30178846</v>
      </c>
      <c r="AI183">
        <v>0.1360592395067215</v>
      </c>
      <c r="AJ183">
        <v>0</v>
      </c>
      <c r="AK183" t="s">
        <v>579</v>
      </c>
      <c r="AL183">
        <v>21532703.390056681</v>
      </c>
      <c r="AM183">
        <v>137468.3546797311</v>
      </c>
      <c r="AN183" t="b">
        <f t="shared" si="8"/>
        <v>0</v>
      </c>
      <c r="AO183">
        <f t="shared" si="9"/>
        <v>67962.899664000011</v>
      </c>
      <c r="AP183">
        <f t="shared" si="10"/>
        <v>316.83026322466588</v>
      </c>
      <c r="AQ183">
        <f t="shared" si="11"/>
        <v>2.0226970208651673</v>
      </c>
    </row>
    <row r="184" spans="1:43" hidden="1" x14ac:dyDescent="0.3">
      <c r="A184">
        <v>182</v>
      </c>
      <c r="B184">
        <v>184</v>
      </c>
      <c r="C184">
        <v>652</v>
      </c>
      <c r="D184">
        <v>652</v>
      </c>
      <c r="E184">
        <v>1</v>
      </c>
      <c r="F184">
        <v>511</v>
      </c>
      <c r="G184" t="s">
        <v>38</v>
      </c>
      <c r="H184" t="s">
        <v>544</v>
      </c>
      <c r="I184" t="s">
        <v>545</v>
      </c>
      <c r="J184" t="s">
        <v>38</v>
      </c>
      <c r="K184" t="s">
        <v>448</v>
      </c>
      <c r="L184">
        <v>4</v>
      </c>
      <c r="M184" t="s">
        <v>679</v>
      </c>
      <c r="N184">
        <v>55.08</v>
      </c>
      <c r="O184">
        <v>0</v>
      </c>
      <c r="P184">
        <v>0</v>
      </c>
      <c r="Q184">
        <v>0</v>
      </c>
      <c r="R184">
        <v>55.08</v>
      </c>
      <c r="S184" t="s">
        <v>44</v>
      </c>
      <c r="T184" t="s">
        <v>45</v>
      </c>
      <c r="U184" s="2">
        <v>41046</v>
      </c>
      <c r="V184" t="s">
        <v>680</v>
      </c>
      <c r="W184" t="s">
        <v>544</v>
      </c>
      <c r="X184">
        <v>221639.21</v>
      </c>
      <c r="Y184">
        <v>6696.36</v>
      </c>
      <c r="Z184" t="s">
        <v>46</v>
      </c>
      <c r="AA184" t="s">
        <v>46</v>
      </c>
      <c r="AB184" t="s">
        <v>545</v>
      </c>
      <c r="AC184">
        <v>54.768000000000001</v>
      </c>
      <c r="AD184" t="s">
        <v>83</v>
      </c>
      <c r="AE184" t="s">
        <v>48</v>
      </c>
      <c r="AF184">
        <v>66</v>
      </c>
      <c r="AG184" t="s">
        <v>579</v>
      </c>
      <c r="AH184">
        <v>29900701.30178846</v>
      </c>
      <c r="AI184">
        <v>0.14066822826862341</v>
      </c>
      <c r="AJ184">
        <v>0</v>
      </c>
      <c r="AK184" t="s">
        <v>579</v>
      </c>
      <c r="AL184">
        <v>21320724.722408362</v>
      </c>
      <c r="AM184">
        <v>3716709.6639646678</v>
      </c>
      <c r="AN184" t="b">
        <f t="shared" si="8"/>
        <v>0</v>
      </c>
      <c r="AO184">
        <f t="shared" si="9"/>
        <v>221638.20940800002</v>
      </c>
      <c r="AP184">
        <f t="shared" si="10"/>
        <v>96.196070070031851</v>
      </c>
      <c r="AQ184">
        <f t="shared" si="11"/>
        <v>16.769264080828265</v>
      </c>
    </row>
    <row r="185" spans="1:43" hidden="1" x14ac:dyDescent="0.3">
      <c r="A185">
        <v>183</v>
      </c>
      <c r="B185">
        <v>157</v>
      </c>
      <c r="C185">
        <v>728</v>
      </c>
      <c r="D185">
        <v>728</v>
      </c>
      <c r="E185">
        <v>1</v>
      </c>
      <c r="F185">
        <v>401</v>
      </c>
      <c r="G185" t="s">
        <v>38</v>
      </c>
      <c r="H185" t="s">
        <v>118</v>
      </c>
      <c r="I185" t="s">
        <v>38</v>
      </c>
      <c r="J185" t="s">
        <v>38</v>
      </c>
      <c r="K185" t="s">
        <v>591</v>
      </c>
      <c r="L185">
        <v>4</v>
      </c>
      <c r="M185" t="s">
        <v>38</v>
      </c>
      <c r="N185">
        <v>0</v>
      </c>
      <c r="O185">
        <v>0</v>
      </c>
      <c r="P185">
        <v>0</v>
      </c>
      <c r="Q185">
        <v>0</v>
      </c>
      <c r="R185">
        <v>10.199999999999999</v>
      </c>
      <c r="S185" t="s">
        <v>146</v>
      </c>
      <c r="T185" t="s">
        <v>45</v>
      </c>
      <c r="U185" s="2">
        <v>38343</v>
      </c>
      <c r="V185" t="s">
        <v>46</v>
      </c>
      <c r="W185" t="s">
        <v>70</v>
      </c>
      <c r="X185">
        <v>41378.824000000001</v>
      </c>
      <c r="Y185">
        <v>834.16099999999994</v>
      </c>
      <c r="Z185" t="s">
        <v>38</v>
      </c>
      <c r="AA185" t="s">
        <v>46</v>
      </c>
      <c r="AB185" t="s">
        <v>46</v>
      </c>
      <c r="AC185">
        <v>10.225</v>
      </c>
      <c r="AD185" t="s">
        <v>83</v>
      </c>
      <c r="AE185" t="s">
        <v>118</v>
      </c>
      <c r="AF185">
        <v>66</v>
      </c>
      <c r="AG185" t="s">
        <v>579</v>
      </c>
      <c r="AH185">
        <v>29900701.30178846</v>
      </c>
      <c r="AI185">
        <v>0.1488617658615112</v>
      </c>
      <c r="AJ185">
        <v>0</v>
      </c>
      <c r="AK185" t="s">
        <v>579</v>
      </c>
      <c r="AL185">
        <v>439363.32081196859</v>
      </c>
      <c r="AM185">
        <v>439363.32081196859</v>
      </c>
      <c r="AN185" t="b">
        <f t="shared" si="8"/>
        <v>0</v>
      </c>
      <c r="AO185">
        <f t="shared" si="9"/>
        <v>41379.102599999998</v>
      </c>
      <c r="AP185">
        <f t="shared" si="10"/>
        <v>10.618000227292717</v>
      </c>
      <c r="AQ185">
        <f t="shared" si="11"/>
        <v>10.618000227292717</v>
      </c>
    </row>
    <row r="186" spans="1:43" hidden="1" x14ac:dyDescent="0.3">
      <c r="A186">
        <v>184</v>
      </c>
      <c r="B186">
        <v>169</v>
      </c>
      <c r="C186">
        <v>703</v>
      </c>
      <c r="D186">
        <v>703</v>
      </c>
      <c r="E186">
        <v>1</v>
      </c>
      <c r="F186">
        <v>580</v>
      </c>
      <c r="G186" t="s">
        <v>38</v>
      </c>
      <c r="H186" t="s">
        <v>334</v>
      </c>
      <c r="I186" t="s">
        <v>335</v>
      </c>
      <c r="J186" t="s">
        <v>681</v>
      </c>
      <c r="K186" t="s">
        <v>209</v>
      </c>
      <c r="L186">
        <v>4</v>
      </c>
      <c r="M186" t="s">
        <v>682</v>
      </c>
      <c r="N186">
        <v>2</v>
      </c>
      <c r="O186">
        <v>0</v>
      </c>
      <c r="P186">
        <v>0</v>
      </c>
      <c r="Q186">
        <v>0</v>
      </c>
      <c r="R186">
        <v>1.6</v>
      </c>
      <c r="S186" t="s">
        <v>44</v>
      </c>
      <c r="T186" t="s">
        <v>45</v>
      </c>
      <c r="U186" s="2">
        <v>40312</v>
      </c>
      <c r="V186" t="s">
        <v>683</v>
      </c>
      <c r="W186" t="s">
        <v>334</v>
      </c>
      <c r="X186">
        <v>6311.6970000000001</v>
      </c>
      <c r="Y186">
        <v>313.74700000000001</v>
      </c>
      <c r="Z186" t="s">
        <v>46</v>
      </c>
      <c r="AA186" t="s">
        <v>338</v>
      </c>
      <c r="AB186" t="s">
        <v>339</v>
      </c>
      <c r="AC186">
        <v>1.56</v>
      </c>
      <c r="AD186" t="s">
        <v>57</v>
      </c>
      <c r="AE186" t="s">
        <v>48</v>
      </c>
      <c r="AF186">
        <v>395</v>
      </c>
      <c r="AG186" t="s">
        <v>684</v>
      </c>
      <c r="AH186">
        <v>4230666.4075322058</v>
      </c>
      <c r="AI186">
        <v>0.33836811780929571</v>
      </c>
      <c r="AJ186">
        <v>0</v>
      </c>
      <c r="AK186" t="s">
        <v>684</v>
      </c>
      <c r="AL186">
        <v>26911.736452282959</v>
      </c>
      <c r="AM186">
        <v>18806.28468800343</v>
      </c>
      <c r="AN186" t="b">
        <f t="shared" si="8"/>
        <v>0</v>
      </c>
      <c r="AO186">
        <f t="shared" si="9"/>
        <v>6313.0953600000003</v>
      </c>
      <c r="AP186">
        <f t="shared" si="10"/>
        <v>4.262843330832081</v>
      </c>
      <c r="AQ186">
        <f t="shared" si="11"/>
        <v>2.9789324595286057</v>
      </c>
    </row>
    <row r="187" spans="1:43" hidden="1" x14ac:dyDescent="0.3">
      <c r="A187">
        <v>185</v>
      </c>
      <c r="B187">
        <v>187</v>
      </c>
      <c r="C187">
        <v>646</v>
      </c>
      <c r="D187">
        <v>646</v>
      </c>
      <c r="E187">
        <v>1</v>
      </c>
      <c r="F187">
        <v>627</v>
      </c>
      <c r="G187" t="s">
        <v>38</v>
      </c>
      <c r="H187" t="s">
        <v>544</v>
      </c>
      <c r="I187" t="s">
        <v>545</v>
      </c>
      <c r="J187" t="s">
        <v>685</v>
      </c>
      <c r="K187" t="s">
        <v>686</v>
      </c>
      <c r="L187">
        <v>4</v>
      </c>
      <c r="M187" t="s">
        <v>209</v>
      </c>
      <c r="N187">
        <v>9.3800000000000008</v>
      </c>
      <c r="O187">
        <v>0</v>
      </c>
      <c r="P187">
        <v>0</v>
      </c>
      <c r="Q187">
        <v>0</v>
      </c>
      <c r="R187">
        <v>9.6</v>
      </c>
      <c r="S187" t="s">
        <v>44</v>
      </c>
      <c r="T187" t="s">
        <v>45</v>
      </c>
      <c r="U187" s="2">
        <v>41046</v>
      </c>
      <c r="V187" t="s">
        <v>687</v>
      </c>
      <c r="W187" t="s">
        <v>544</v>
      </c>
      <c r="X187">
        <v>38846.800999999999</v>
      </c>
      <c r="Y187">
        <v>3257.02</v>
      </c>
      <c r="Z187" t="s">
        <v>550</v>
      </c>
      <c r="AA187" t="s">
        <v>46</v>
      </c>
      <c r="AB187" t="s">
        <v>545</v>
      </c>
      <c r="AC187">
        <v>9.5990000000000002</v>
      </c>
      <c r="AD187" t="s">
        <v>83</v>
      </c>
      <c r="AE187" t="s">
        <v>48</v>
      </c>
      <c r="AF187">
        <v>350</v>
      </c>
      <c r="AG187" t="s">
        <v>637</v>
      </c>
      <c r="AH187">
        <v>5809319.030729821</v>
      </c>
      <c r="AI187">
        <v>0.1299474239349365</v>
      </c>
      <c r="AJ187">
        <v>0</v>
      </c>
      <c r="AK187" t="s">
        <v>637</v>
      </c>
      <c r="AL187">
        <v>2368817.7569587422</v>
      </c>
      <c r="AM187">
        <v>8580.5596421554746</v>
      </c>
      <c r="AN187" t="b">
        <f t="shared" si="8"/>
        <v>0</v>
      </c>
      <c r="AO187">
        <f t="shared" si="9"/>
        <v>38845.770744000001</v>
      </c>
      <c r="AP187">
        <f t="shared" si="10"/>
        <v>60.980068398427193</v>
      </c>
      <c r="AQ187">
        <f t="shared" si="11"/>
        <v>0.22088787216252626</v>
      </c>
    </row>
    <row r="188" spans="1:43" hidden="1" x14ac:dyDescent="0.3">
      <c r="A188">
        <v>186</v>
      </c>
      <c r="B188">
        <v>190</v>
      </c>
      <c r="C188">
        <v>640</v>
      </c>
      <c r="D188">
        <v>640</v>
      </c>
      <c r="E188">
        <v>1</v>
      </c>
      <c r="F188">
        <v>525</v>
      </c>
      <c r="G188" t="s">
        <v>38</v>
      </c>
      <c r="H188" t="s">
        <v>544</v>
      </c>
      <c r="I188" t="s">
        <v>545</v>
      </c>
      <c r="J188" t="s">
        <v>685</v>
      </c>
      <c r="K188" t="s">
        <v>686</v>
      </c>
      <c r="L188">
        <v>4</v>
      </c>
      <c r="M188" t="s">
        <v>209</v>
      </c>
      <c r="N188">
        <v>26.6</v>
      </c>
      <c r="O188">
        <v>0</v>
      </c>
      <c r="P188">
        <v>0</v>
      </c>
      <c r="Q188">
        <v>0.12</v>
      </c>
      <c r="R188">
        <v>26.6</v>
      </c>
      <c r="S188" t="s">
        <v>44</v>
      </c>
      <c r="T188" t="s">
        <v>45</v>
      </c>
      <c r="U188" s="2">
        <v>41046</v>
      </c>
      <c r="V188" t="s">
        <v>688</v>
      </c>
      <c r="W188" t="s">
        <v>544</v>
      </c>
      <c r="X188">
        <v>156084.674</v>
      </c>
      <c r="Y188">
        <v>3257.02</v>
      </c>
      <c r="Z188" t="s">
        <v>550</v>
      </c>
      <c r="AA188" t="s">
        <v>46</v>
      </c>
      <c r="AB188" t="s">
        <v>545</v>
      </c>
      <c r="AC188">
        <v>26.617000000000001</v>
      </c>
      <c r="AD188" t="s">
        <v>83</v>
      </c>
      <c r="AE188" t="s">
        <v>48</v>
      </c>
      <c r="AF188">
        <v>350</v>
      </c>
      <c r="AG188" t="s">
        <v>637</v>
      </c>
      <c r="AH188">
        <v>5809319.030729821</v>
      </c>
      <c r="AI188">
        <v>0.1299474239349365</v>
      </c>
      <c r="AJ188">
        <v>0</v>
      </c>
      <c r="AK188" t="s">
        <v>637</v>
      </c>
      <c r="AL188">
        <v>2360237.197316587</v>
      </c>
      <c r="AM188">
        <v>574679.48043073679</v>
      </c>
      <c r="AN188" t="b">
        <f t="shared" si="8"/>
        <v>0</v>
      </c>
      <c r="AO188">
        <f t="shared" si="9"/>
        <v>107715.16615200001</v>
      </c>
      <c r="AP188">
        <f t="shared" si="10"/>
        <v>21.911837317188812</v>
      </c>
      <c r="AQ188">
        <f t="shared" si="11"/>
        <v>5.3351770318006091</v>
      </c>
    </row>
    <row r="189" spans="1:43" hidden="1" x14ac:dyDescent="0.3">
      <c r="A189">
        <v>187</v>
      </c>
      <c r="B189">
        <v>191</v>
      </c>
      <c r="C189">
        <v>638</v>
      </c>
      <c r="D189">
        <v>638</v>
      </c>
      <c r="E189">
        <v>1</v>
      </c>
      <c r="F189">
        <v>628</v>
      </c>
      <c r="G189" t="s">
        <v>38</v>
      </c>
      <c r="H189" t="s">
        <v>544</v>
      </c>
      <c r="I189" t="s">
        <v>545</v>
      </c>
      <c r="J189" t="s">
        <v>685</v>
      </c>
      <c r="K189" t="s">
        <v>686</v>
      </c>
      <c r="L189">
        <v>4</v>
      </c>
      <c r="M189" t="s">
        <v>209</v>
      </c>
      <c r="N189">
        <v>2.2000000000000002</v>
      </c>
      <c r="O189">
        <v>0</v>
      </c>
      <c r="P189">
        <v>0</v>
      </c>
      <c r="Q189">
        <v>0</v>
      </c>
      <c r="R189">
        <v>2.2000000000000002</v>
      </c>
      <c r="S189" t="s">
        <v>44</v>
      </c>
      <c r="T189" t="s">
        <v>45</v>
      </c>
      <c r="U189" s="2">
        <v>41046</v>
      </c>
      <c r="V189" t="s">
        <v>689</v>
      </c>
      <c r="W189" t="s">
        <v>544</v>
      </c>
      <c r="X189">
        <v>156084.674</v>
      </c>
      <c r="Y189">
        <v>3257.02</v>
      </c>
      <c r="Z189" t="s">
        <v>550</v>
      </c>
      <c r="AA189" t="s">
        <v>46</v>
      </c>
      <c r="AB189" t="s">
        <v>545</v>
      </c>
      <c r="AC189">
        <v>2.1760000000000002</v>
      </c>
      <c r="AD189" t="s">
        <v>83</v>
      </c>
      <c r="AE189" t="s">
        <v>48</v>
      </c>
      <c r="AF189">
        <v>350</v>
      </c>
      <c r="AG189" t="s">
        <v>637</v>
      </c>
      <c r="AH189">
        <v>5809319.030729821</v>
      </c>
      <c r="AI189">
        <v>0.13729698956012731</v>
      </c>
      <c r="AJ189">
        <v>0</v>
      </c>
      <c r="AK189" t="s">
        <v>637</v>
      </c>
      <c r="AL189">
        <v>114667.4054749248</v>
      </c>
      <c r="AM189">
        <v>114667.4054749248</v>
      </c>
      <c r="AN189" t="b">
        <f t="shared" si="8"/>
        <v>0</v>
      </c>
      <c r="AO189">
        <f t="shared" si="9"/>
        <v>8805.9586560000007</v>
      </c>
      <c r="AP189">
        <f t="shared" si="10"/>
        <v>13.021569820430098</v>
      </c>
      <c r="AQ189">
        <f t="shared" si="11"/>
        <v>13.021569820430098</v>
      </c>
    </row>
    <row r="190" spans="1:43" hidden="1" x14ac:dyDescent="0.3">
      <c r="A190">
        <v>188</v>
      </c>
      <c r="B190">
        <v>194</v>
      </c>
      <c r="C190">
        <v>627</v>
      </c>
      <c r="D190">
        <v>627</v>
      </c>
      <c r="E190">
        <v>1</v>
      </c>
      <c r="F190">
        <v>786</v>
      </c>
      <c r="G190" t="s">
        <v>38</v>
      </c>
      <c r="H190" t="s">
        <v>544</v>
      </c>
      <c r="I190" t="s">
        <v>545</v>
      </c>
      <c r="J190" t="s">
        <v>685</v>
      </c>
      <c r="K190" t="s">
        <v>686</v>
      </c>
      <c r="L190">
        <v>4</v>
      </c>
      <c r="M190" t="s">
        <v>690</v>
      </c>
      <c r="N190">
        <v>43.74</v>
      </c>
      <c r="O190">
        <v>0</v>
      </c>
      <c r="P190">
        <v>0</v>
      </c>
      <c r="Q190">
        <v>26.42</v>
      </c>
      <c r="R190">
        <v>58.94</v>
      </c>
      <c r="S190" t="s">
        <v>44</v>
      </c>
      <c r="T190" t="s">
        <v>45</v>
      </c>
      <c r="U190" s="2">
        <v>40938</v>
      </c>
      <c r="V190" t="s">
        <v>691</v>
      </c>
      <c r="W190" t="s">
        <v>544</v>
      </c>
      <c r="X190">
        <v>244699.337</v>
      </c>
      <c r="Y190">
        <v>7266.66</v>
      </c>
      <c r="Z190" t="s">
        <v>550</v>
      </c>
      <c r="AA190" t="s">
        <v>46</v>
      </c>
      <c r="AB190" t="s">
        <v>545</v>
      </c>
      <c r="AC190">
        <v>59.408000000000001</v>
      </c>
      <c r="AD190" t="s">
        <v>83</v>
      </c>
      <c r="AE190" t="s">
        <v>48</v>
      </c>
      <c r="AF190">
        <v>350</v>
      </c>
      <c r="AG190" t="s">
        <v>637</v>
      </c>
      <c r="AH190">
        <v>5809319.030729821</v>
      </c>
      <c r="AI190">
        <v>0.14378432929515839</v>
      </c>
      <c r="AJ190">
        <v>0</v>
      </c>
      <c r="AK190" t="s">
        <v>637</v>
      </c>
      <c r="AL190">
        <v>1360017.7117762819</v>
      </c>
      <c r="AM190">
        <v>429364.29608040559</v>
      </c>
      <c r="AN190" t="b">
        <f t="shared" si="8"/>
        <v>0</v>
      </c>
      <c r="AO190">
        <f t="shared" si="9"/>
        <v>240415.62124800001</v>
      </c>
      <c r="AP190">
        <f t="shared" si="10"/>
        <v>5.6569440235056927</v>
      </c>
      <c r="AQ190">
        <f t="shared" si="11"/>
        <v>1.7859251152299132</v>
      </c>
    </row>
    <row r="191" spans="1:43" hidden="1" x14ac:dyDescent="0.3">
      <c r="A191">
        <v>189</v>
      </c>
      <c r="B191">
        <v>196</v>
      </c>
      <c r="C191">
        <v>620</v>
      </c>
      <c r="D191">
        <v>620</v>
      </c>
      <c r="E191">
        <v>1</v>
      </c>
      <c r="F191">
        <v>767</v>
      </c>
      <c r="G191" t="s">
        <v>38</v>
      </c>
      <c r="H191" t="s">
        <v>692</v>
      </c>
      <c r="I191" t="s">
        <v>693</v>
      </c>
      <c r="J191" t="s">
        <v>694</v>
      </c>
      <c r="K191" t="s">
        <v>686</v>
      </c>
      <c r="L191">
        <v>4</v>
      </c>
      <c r="M191" t="s">
        <v>695</v>
      </c>
      <c r="N191">
        <v>17.63</v>
      </c>
      <c r="O191">
        <v>0</v>
      </c>
      <c r="P191">
        <v>0</v>
      </c>
      <c r="Q191">
        <v>0</v>
      </c>
      <c r="R191">
        <v>17.63</v>
      </c>
      <c r="S191" t="s">
        <v>44</v>
      </c>
      <c r="T191" t="s">
        <v>45</v>
      </c>
      <c r="U191" s="2">
        <v>40919</v>
      </c>
      <c r="V191" t="s">
        <v>46</v>
      </c>
      <c r="W191" t="s">
        <v>692</v>
      </c>
      <c r="X191">
        <v>77190.611999999994</v>
      </c>
      <c r="Y191">
        <v>3292.259</v>
      </c>
      <c r="Z191" t="s">
        <v>46</v>
      </c>
      <c r="AA191" t="s">
        <v>46</v>
      </c>
      <c r="AB191" t="s">
        <v>693</v>
      </c>
      <c r="AC191">
        <v>18.198</v>
      </c>
      <c r="AD191" t="s">
        <v>83</v>
      </c>
      <c r="AE191" t="s">
        <v>48</v>
      </c>
      <c r="AF191">
        <v>615</v>
      </c>
      <c r="AG191" t="s">
        <v>696</v>
      </c>
      <c r="AH191">
        <v>13516995.1179034</v>
      </c>
      <c r="AI191">
        <v>0.14764907956123349</v>
      </c>
      <c r="AJ191">
        <v>0</v>
      </c>
      <c r="AK191" t="s">
        <v>696</v>
      </c>
      <c r="AL191">
        <v>118567.6344675836</v>
      </c>
      <c r="AM191">
        <v>59616.204054718539</v>
      </c>
      <c r="AN191" t="b">
        <f t="shared" si="8"/>
        <v>0</v>
      </c>
      <c r="AO191">
        <f t="shared" si="9"/>
        <v>73644.685488000003</v>
      </c>
      <c r="AP191">
        <f t="shared" si="10"/>
        <v>1.6099958018953526</v>
      </c>
      <c r="AQ191">
        <f t="shared" si="11"/>
        <v>0.80951128597640176</v>
      </c>
    </row>
    <row r="192" spans="1:43" hidden="1" x14ac:dyDescent="0.3">
      <c r="A192">
        <v>190</v>
      </c>
      <c r="B192">
        <v>197</v>
      </c>
      <c r="C192">
        <v>607</v>
      </c>
      <c r="D192">
        <v>607</v>
      </c>
      <c r="E192">
        <v>1</v>
      </c>
      <c r="F192">
        <v>798</v>
      </c>
      <c r="G192" t="s">
        <v>38</v>
      </c>
      <c r="H192" t="s">
        <v>697</v>
      </c>
      <c r="I192" t="s">
        <v>698</v>
      </c>
      <c r="J192" t="s">
        <v>685</v>
      </c>
      <c r="K192" t="s">
        <v>686</v>
      </c>
      <c r="L192">
        <v>4</v>
      </c>
      <c r="M192" t="s">
        <v>699</v>
      </c>
      <c r="N192">
        <v>28.14</v>
      </c>
      <c r="O192">
        <v>0</v>
      </c>
      <c r="P192">
        <v>0</v>
      </c>
      <c r="Q192">
        <v>0</v>
      </c>
      <c r="R192">
        <v>28.03</v>
      </c>
      <c r="S192" t="s">
        <v>44</v>
      </c>
      <c r="T192" t="s">
        <v>45</v>
      </c>
      <c r="U192" s="2">
        <v>40939</v>
      </c>
      <c r="V192" t="s">
        <v>700</v>
      </c>
      <c r="W192" t="s">
        <v>697</v>
      </c>
      <c r="X192">
        <v>116405.05499999999</v>
      </c>
      <c r="Y192">
        <v>3636.3389999999999</v>
      </c>
      <c r="Z192" t="s">
        <v>46</v>
      </c>
      <c r="AA192" t="s">
        <v>46</v>
      </c>
      <c r="AB192" t="s">
        <v>698</v>
      </c>
      <c r="AC192">
        <v>28.408000000000001</v>
      </c>
      <c r="AD192" t="s">
        <v>83</v>
      </c>
      <c r="AE192" t="s">
        <v>48</v>
      </c>
      <c r="AF192">
        <v>615</v>
      </c>
      <c r="AG192" t="s">
        <v>696</v>
      </c>
      <c r="AH192">
        <v>13516995.1179034</v>
      </c>
      <c r="AI192">
        <v>0.15688468515872961</v>
      </c>
      <c r="AJ192">
        <v>0</v>
      </c>
      <c r="AK192" t="s">
        <v>696</v>
      </c>
      <c r="AL192">
        <v>581332.49960295751</v>
      </c>
      <c r="AM192">
        <v>423246.05377564422</v>
      </c>
      <c r="AN192" t="b">
        <f t="shared" si="8"/>
        <v>0</v>
      </c>
      <c r="AO192">
        <f t="shared" si="9"/>
        <v>114963.08524800002</v>
      </c>
      <c r="AP192">
        <f t="shared" si="10"/>
        <v>5.0566884000103052</v>
      </c>
      <c r="AQ192">
        <f t="shared" si="11"/>
        <v>3.6815822475763569</v>
      </c>
    </row>
    <row r="193" spans="1:43" hidden="1" x14ac:dyDescent="0.3">
      <c r="A193">
        <v>191</v>
      </c>
      <c r="B193">
        <v>185</v>
      </c>
      <c r="C193">
        <v>650</v>
      </c>
      <c r="D193">
        <v>650</v>
      </c>
      <c r="E193">
        <v>1</v>
      </c>
      <c r="F193">
        <v>521</v>
      </c>
      <c r="G193" t="s">
        <v>38</v>
      </c>
      <c r="H193" t="s">
        <v>544</v>
      </c>
      <c r="I193" t="s">
        <v>545</v>
      </c>
      <c r="J193" t="s">
        <v>701</v>
      </c>
      <c r="K193" t="s">
        <v>591</v>
      </c>
      <c r="L193">
        <v>4</v>
      </c>
      <c r="M193" t="s">
        <v>702</v>
      </c>
      <c r="N193">
        <v>18.75</v>
      </c>
      <c r="O193">
        <v>0</v>
      </c>
      <c r="P193">
        <v>1.799999952316284</v>
      </c>
      <c r="Q193">
        <v>0</v>
      </c>
      <c r="R193">
        <v>19.489999999999998</v>
      </c>
      <c r="S193" t="s">
        <v>44</v>
      </c>
      <c r="T193" t="s">
        <v>45</v>
      </c>
      <c r="U193" s="2">
        <v>38695</v>
      </c>
      <c r="V193" t="s">
        <v>703</v>
      </c>
      <c r="W193" t="s">
        <v>544</v>
      </c>
      <c r="X193">
        <v>82932.058999999994</v>
      </c>
      <c r="Y193">
        <v>3088.1979999999999</v>
      </c>
      <c r="Z193" t="s">
        <v>550</v>
      </c>
      <c r="AA193" t="s">
        <v>46</v>
      </c>
      <c r="AB193" t="s">
        <v>545</v>
      </c>
      <c r="AC193">
        <v>20.492999999999999</v>
      </c>
      <c r="AD193" t="s">
        <v>83</v>
      </c>
      <c r="AE193" t="s">
        <v>48</v>
      </c>
      <c r="AF193">
        <v>234</v>
      </c>
      <c r="AG193" t="s">
        <v>648</v>
      </c>
      <c r="AH193">
        <v>7413738.3161399504</v>
      </c>
      <c r="AI193">
        <v>0.1134505867958069</v>
      </c>
      <c r="AJ193">
        <v>0</v>
      </c>
      <c r="AK193" t="s">
        <v>648</v>
      </c>
      <c r="AL193">
        <v>2587426.8222733838</v>
      </c>
      <c r="AM193">
        <v>2073673.1698682019</v>
      </c>
      <c r="AN193" t="b">
        <f t="shared" si="8"/>
        <v>0</v>
      </c>
      <c r="AO193">
        <f t="shared" si="9"/>
        <v>82932.220008000004</v>
      </c>
      <c r="AP193">
        <f t="shared" si="10"/>
        <v>31.199295304331528</v>
      </c>
      <c r="AQ193">
        <f t="shared" si="11"/>
        <v>25.004433375450052</v>
      </c>
    </row>
    <row r="194" spans="1:43" x14ac:dyDescent="0.3">
      <c r="A194">
        <v>192</v>
      </c>
      <c r="B194">
        <v>188</v>
      </c>
      <c r="C194">
        <v>645</v>
      </c>
      <c r="D194">
        <v>645</v>
      </c>
      <c r="E194">
        <v>1</v>
      </c>
      <c r="F194">
        <v>526</v>
      </c>
      <c r="G194" t="s">
        <v>38</v>
      </c>
      <c r="H194" t="s">
        <v>544</v>
      </c>
      <c r="I194" t="s">
        <v>545</v>
      </c>
      <c r="J194" t="s">
        <v>546</v>
      </c>
      <c r="K194" t="s">
        <v>591</v>
      </c>
      <c r="L194">
        <v>4</v>
      </c>
      <c r="M194" t="s">
        <v>704</v>
      </c>
      <c r="N194">
        <v>70.72</v>
      </c>
      <c r="O194">
        <v>0</v>
      </c>
      <c r="P194">
        <v>0</v>
      </c>
      <c r="Q194">
        <v>0.54</v>
      </c>
      <c r="R194">
        <v>68.44</v>
      </c>
      <c r="S194" t="s">
        <v>44</v>
      </c>
      <c r="T194" t="s">
        <v>45</v>
      </c>
      <c r="U194" s="2">
        <v>39251</v>
      </c>
      <c r="V194" t="s">
        <v>705</v>
      </c>
      <c r="W194" t="s">
        <v>544</v>
      </c>
      <c r="X194">
        <v>282036.02</v>
      </c>
      <c r="Y194">
        <v>8708.2379999999994</v>
      </c>
      <c r="Z194" t="s">
        <v>550</v>
      </c>
      <c r="AA194" t="s">
        <v>46</v>
      </c>
      <c r="AB194" t="s">
        <v>545</v>
      </c>
      <c r="AC194">
        <v>69.691999999999993</v>
      </c>
      <c r="AD194" t="s">
        <v>83</v>
      </c>
      <c r="AE194" t="s">
        <v>48</v>
      </c>
      <c r="AF194">
        <v>197</v>
      </c>
      <c r="AG194" t="s">
        <v>706</v>
      </c>
      <c r="AH194">
        <v>3529797.7000881368</v>
      </c>
      <c r="AI194">
        <v>0.1183584779500961</v>
      </c>
      <c r="AJ194">
        <v>1</v>
      </c>
      <c r="AK194" t="s">
        <v>706</v>
      </c>
      <c r="AL194">
        <v>4974185.7331427783</v>
      </c>
      <c r="AM194">
        <v>2671648.7861391702</v>
      </c>
      <c r="AN194" t="b">
        <f t="shared" si="8"/>
        <v>1</v>
      </c>
      <c r="AO194">
        <f t="shared" si="9"/>
        <v>282033.48835200001</v>
      </c>
      <c r="AP194">
        <f t="shared" si="10"/>
        <v>17.636862069849673</v>
      </c>
      <c r="AQ194">
        <f t="shared" si="11"/>
        <v>9.4728069412974882</v>
      </c>
    </row>
    <row r="195" spans="1:43" x14ac:dyDescent="0.3">
      <c r="A195">
        <v>193</v>
      </c>
      <c r="B195">
        <v>189</v>
      </c>
      <c r="C195">
        <v>641</v>
      </c>
      <c r="D195">
        <v>641</v>
      </c>
      <c r="E195">
        <v>1</v>
      </c>
      <c r="F195">
        <v>724</v>
      </c>
      <c r="G195" t="s">
        <v>38</v>
      </c>
      <c r="H195" t="s">
        <v>707</v>
      </c>
      <c r="I195" t="s">
        <v>708</v>
      </c>
      <c r="J195" t="s">
        <v>694</v>
      </c>
      <c r="K195" t="s">
        <v>686</v>
      </c>
      <c r="L195">
        <v>4</v>
      </c>
      <c r="M195" t="s">
        <v>709</v>
      </c>
      <c r="N195">
        <v>4.1100000000000003</v>
      </c>
      <c r="O195">
        <v>0</v>
      </c>
      <c r="P195">
        <v>0</v>
      </c>
      <c r="Q195">
        <v>0</v>
      </c>
      <c r="R195">
        <v>4.1100000000000003</v>
      </c>
      <c r="S195" t="s">
        <v>44</v>
      </c>
      <c r="T195" t="s">
        <v>45</v>
      </c>
      <c r="U195" s="2">
        <v>40568</v>
      </c>
      <c r="V195" t="s">
        <v>46</v>
      </c>
      <c r="W195" t="s">
        <v>697</v>
      </c>
      <c r="X195">
        <v>17309.881000000001</v>
      </c>
      <c r="Y195">
        <v>1106.3109999999999</v>
      </c>
      <c r="Z195" t="s">
        <v>46</v>
      </c>
      <c r="AA195" t="s">
        <v>46</v>
      </c>
      <c r="AB195" t="s">
        <v>708</v>
      </c>
      <c r="AC195">
        <v>4.1239999999999997</v>
      </c>
      <c r="AD195" t="s">
        <v>83</v>
      </c>
      <c r="AE195" t="s">
        <v>48</v>
      </c>
      <c r="AF195">
        <v>615</v>
      </c>
      <c r="AG195" t="s">
        <v>696</v>
      </c>
      <c r="AH195">
        <v>13516995.1179034</v>
      </c>
      <c r="AI195">
        <v>0.1222627535462379</v>
      </c>
      <c r="AJ195">
        <v>1</v>
      </c>
      <c r="AK195" t="s">
        <v>696</v>
      </c>
      <c r="AL195">
        <v>304804.66508356179</v>
      </c>
      <c r="AM195">
        <v>234585.01647695809</v>
      </c>
      <c r="AN195" t="b">
        <f t="shared" si="8"/>
        <v>0</v>
      </c>
      <c r="AO195">
        <f t="shared" si="9"/>
        <v>16689.234143999998</v>
      </c>
      <c r="AP195">
        <f t="shared" si="10"/>
        <v>18.263550169744796</v>
      </c>
      <c r="AQ195">
        <f t="shared" si="11"/>
        <v>14.056068388332518</v>
      </c>
    </row>
    <row r="196" spans="1:43" x14ac:dyDescent="0.3">
      <c r="A196">
        <v>194</v>
      </c>
      <c r="B196">
        <v>192</v>
      </c>
      <c r="C196">
        <v>637</v>
      </c>
      <c r="D196">
        <v>637</v>
      </c>
      <c r="E196">
        <v>1</v>
      </c>
      <c r="F196">
        <v>527</v>
      </c>
      <c r="G196" t="s">
        <v>38</v>
      </c>
      <c r="H196" t="s">
        <v>544</v>
      </c>
      <c r="I196" t="s">
        <v>545</v>
      </c>
      <c r="J196" t="s">
        <v>546</v>
      </c>
      <c r="K196" t="s">
        <v>591</v>
      </c>
      <c r="L196">
        <v>4</v>
      </c>
      <c r="M196" t="s">
        <v>710</v>
      </c>
      <c r="N196">
        <v>9.2200000000000006</v>
      </c>
      <c r="O196">
        <v>0</v>
      </c>
      <c r="P196">
        <v>0</v>
      </c>
      <c r="Q196">
        <v>0.94</v>
      </c>
      <c r="R196">
        <v>10.62</v>
      </c>
      <c r="S196" t="s">
        <v>44</v>
      </c>
      <c r="T196" t="s">
        <v>45</v>
      </c>
      <c r="U196" s="2">
        <v>39251</v>
      </c>
      <c r="V196" t="s">
        <v>711</v>
      </c>
      <c r="W196" t="s">
        <v>544</v>
      </c>
      <c r="X196">
        <v>40059.595000000001</v>
      </c>
      <c r="Y196">
        <v>1866.2950000000001</v>
      </c>
      <c r="Z196" t="s">
        <v>550</v>
      </c>
      <c r="AA196" t="s">
        <v>46</v>
      </c>
      <c r="AB196" t="s">
        <v>545</v>
      </c>
      <c r="AC196">
        <v>9.8989999999999991</v>
      </c>
      <c r="AD196" t="s">
        <v>83</v>
      </c>
      <c r="AE196" t="s">
        <v>48</v>
      </c>
      <c r="AF196">
        <v>615</v>
      </c>
      <c r="AG196" t="s">
        <v>696</v>
      </c>
      <c r="AH196">
        <v>13516995.1179034</v>
      </c>
      <c r="AI196">
        <v>0.1270782649517059</v>
      </c>
      <c r="AJ196">
        <v>1</v>
      </c>
      <c r="AK196" t="s">
        <v>696</v>
      </c>
      <c r="AL196">
        <v>453599.26416227297</v>
      </c>
      <c r="AM196">
        <v>453599.26416227297</v>
      </c>
      <c r="AN196" t="b">
        <f t="shared" ref="AN196:AN259" si="12">AL196&gt;AH196</f>
        <v>0</v>
      </c>
      <c r="AO196">
        <f t="shared" ref="AO196:AO259" si="13">AC196*4046.856</f>
        <v>40059.827544</v>
      </c>
      <c r="AP196">
        <f t="shared" ref="AP196:AP259" si="14">AL196/AO196</f>
        <v>11.323045853456533</v>
      </c>
      <c r="AQ196">
        <f t="shared" ref="AQ196:AQ259" si="15">AM196/AO196</f>
        <v>11.323045853456533</v>
      </c>
    </row>
    <row r="197" spans="1:43" x14ac:dyDescent="0.3">
      <c r="A197">
        <v>195</v>
      </c>
      <c r="B197">
        <v>198</v>
      </c>
      <c r="C197">
        <v>606</v>
      </c>
      <c r="D197">
        <v>606</v>
      </c>
      <c r="E197">
        <v>1</v>
      </c>
      <c r="F197">
        <v>607</v>
      </c>
      <c r="G197" t="s">
        <v>38</v>
      </c>
      <c r="H197" t="s">
        <v>544</v>
      </c>
      <c r="I197" t="s">
        <v>545</v>
      </c>
      <c r="J197" t="s">
        <v>712</v>
      </c>
      <c r="K197" t="s">
        <v>686</v>
      </c>
      <c r="L197">
        <v>4</v>
      </c>
      <c r="M197" t="s">
        <v>713</v>
      </c>
      <c r="N197">
        <v>22.94</v>
      </c>
      <c r="O197">
        <v>0</v>
      </c>
      <c r="P197">
        <v>0</v>
      </c>
      <c r="Q197">
        <v>27.26</v>
      </c>
      <c r="R197">
        <v>42.42</v>
      </c>
      <c r="S197" t="s">
        <v>44</v>
      </c>
      <c r="T197" t="s">
        <v>45</v>
      </c>
      <c r="U197" s="2">
        <v>40532</v>
      </c>
      <c r="V197" t="s">
        <v>714</v>
      </c>
      <c r="W197" t="s">
        <v>544</v>
      </c>
      <c r="X197">
        <v>162546.04500000001</v>
      </c>
      <c r="Y197">
        <v>7056.1450000000004</v>
      </c>
      <c r="Z197" t="s">
        <v>550</v>
      </c>
      <c r="AA197" t="s">
        <v>46</v>
      </c>
      <c r="AB197" t="s">
        <v>545</v>
      </c>
      <c r="AC197">
        <v>41.658000000000001</v>
      </c>
      <c r="AD197" t="s">
        <v>83</v>
      </c>
      <c r="AE197" t="s">
        <v>48</v>
      </c>
      <c r="AF197">
        <v>615</v>
      </c>
      <c r="AG197" t="s">
        <v>696</v>
      </c>
      <c r="AH197">
        <v>13516995.1179034</v>
      </c>
      <c r="AI197">
        <v>0.14669916033744809</v>
      </c>
      <c r="AJ197">
        <v>1</v>
      </c>
      <c r="AK197" t="s">
        <v>696</v>
      </c>
      <c r="AL197">
        <v>19585697.822897699</v>
      </c>
      <c r="AM197">
        <v>2107956.4555414109</v>
      </c>
      <c r="AN197" t="b">
        <f t="shared" si="12"/>
        <v>1</v>
      </c>
      <c r="AO197">
        <f t="shared" si="13"/>
        <v>168583.92724800002</v>
      </c>
      <c r="AP197">
        <f t="shared" si="14"/>
        <v>116.1777290553068</v>
      </c>
      <c r="AQ197">
        <f t="shared" si="15"/>
        <v>12.503899333418918</v>
      </c>
    </row>
    <row r="198" spans="1:43" hidden="1" x14ac:dyDescent="0.3">
      <c r="A198">
        <v>196</v>
      </c>
      <c r="B198">
        <v>200</v>
      </c>
      <c r="C198">
        <v>597</v>
      </c>
      <c r="D198">
        <v>597</v>
      </c>
      <c r="E198">
        <v>1</v>
      </c>
      <c r="F198">
        <v>768</v>
      </c>
      <c r="G198" t="s">
        <v>38</v>
      </c>
      <c r="H198" t="s">
        <v>544</v>
      </c>
      <c r="I198" t="s">
        <v>545</v>
      </c>
      <c r="J198" t="s">
        <v>712</v>
      </c>
      <c r="K198" t="s">
        <v>686</v>
      </c>
      <c r="L198">
        <v>4</v>
      </c>
      <c r="M198" t="s">
        <v>715</v>
      </c>
      <c r="N198">
        <v>68.69</v>
      </c>
      <c r="O198">
        <v>0</v>
      </c>
      <c r="P198">
        <v>0</v>
      </c>
      <c r="Q198">
        <v>0.41</v>
      </c>
      <c r="R198">
        <v>71.64</v>
      </c>
      <c r="S198" t="s">
        <v>44</v>
      </c>
      <c r="T198" t="s">
        <v>45</v>
      </c>
      <c r="U198" s="2">
        <v>40919</v>
      </c>
      <c r="V198" t="s">
        <v>716</v>
      </c>
      <c r="W198" t="s">
        <v>544</v>
      </c>
      <c r="X198">
        <v>292908.86599999998</v>
      </c>
      <c r="Y198">
        <v>7441.0659999999998</v>
      </c>
      <c r="Z198" t="s">
        <v>550</v>
      </c>
      <c r="AA198" t="s">
        <v>46</v>
      </c>
      <c r="AB198" t="s">
        <v>545</v>
      </c>
      <c r="AC198">
        <v>68.686999999999998</v>
      </c>
      <c r="AD198" t="s">
        <v>83</v>
      </c>
      <c r="AE198" t="s">
        <v>48</v>
      </c>
      <c r="AF198">
        <v>615</v>
      </c>
      <c r="AG198" t="s">
        <v>696</v>
      </c>
      <c r="AH198">
        <v>13516995.1179034</v>
      </c>
      <c r="AI198">
        <v>0.14821057021617889</v>
      </c>
      <c r="AJ198">
        <v>0</v>
      </c>
      <c r="AK198" t="s">
        <v>696</v>
      </c>
      <c r="AL198">
        <v>1482095.580266994</v>
      </c>
      <c r="AM198">
        <v>1482095.580266994</v>
      </c>
      <c r="AN198" t="b">
        <f t="shared" si="12"/>
        <v>0</v>
      </c>
      <c r="AO198">
        <f t="shared" si="13"/>
        <v>277966.39807200001</v>
      </c>
      <c r="AP198">
        <f t="shared" si="14"/>
        <v>5.3319235366106925</v>
      </c>
      <c r="AQ198">
        <f t="shared" si="15"/>
        <v>5.3319235366106925</v>
      </c>
    </row>
    <row r="199" spans="1:43" hidden="1" x14ac:dyDescent="0.3">
      <c r="A199">
        <v>197</v>
      </c>
      <c r="B199">
        <v>193</v>
      </c>
      <c r="C199">
        <v>635</v>
      </c>
      <c r="D199">
        <v>635</v>
      </c>
      <c r="E199">
        <v>1</v>
      </c>
      <c r="F199">
        <v>519</v>
      </c>
      <c r="G199" t="s">
        <v>38</v>
      </c>
      <c r="H199" t="s">
        <v>544</v>
      </c>
      <c r="I199" t="s">
        <v>545</v>
      </c>
      <c r="J199" t="s">
        <v>674</v>
      </c>
      <c r="K199" t="s">
        <v>591</v>
      </c>
      <c r="L199">
        <v>4</v>
      </c>
      <c r="M199" t="s">
        <v>717</v>
      </c>
      <c r="N199">
        <v>9.89</v>
      </c>
      <c r="O199">
        <v>0</v>
      </c>
      <c r="P199">
        <v>0</v>
      </c>
      <c r="Q199">
        <v>0.21</v>
      </c>
      <c r="R199">
        <v>9.67</v>
      </c>
      <c r="S199" t="s">
        <v>44</v>
      </c>
      <c r="T199" t="s">
        <v>45</v>
      </c>
      <c r="U199" s="2">
        <v>39251</v>
      </c>
      <c r="V199" t="s">
        <v>718</v>
      </c>
      <c r="W199" t="s">
        <v>544</v>
      </c>
      <c r="X199">
        <v>39100.39</v>
      </c>
      <c r="Y199">
        <v>2531.5129999999999</v>
      </c>
      <c r="Z199" t="s">
        <v>550</v>
      </c>
      <c r="AA199" t="s">
        <v>46</v>
      </c>
      <c r="AB199" t="s">
        <v>545</v>
      </c>
      <c r="AC199">
        <v>9.6620000000000008</v>
      </c>
      <c r="AD199" t="s">
        <v>83</v>
      </c>
      <c r="AE199" t="s">
        <v>48</v>
      </c>
      <c r="AF199">
        <v>373</v>
      </c>
      <c r="AG199" t="s">
        <v>568</v>
      </c>
      <c r="AH199">
        <v>19141273.358374991</v>
      </c>
      <c r="AI199">
        <v>0.13911764323711401</v>
      </c>
      <c r="AJ199">
        <v>0</v>
      </c>
      <c r="AK199" t="s">
        <v>568</v>
      </c>
      <c r="AL199">
        <v>260146.77499878901</v>
      </c>
      <c r="AM199">
        <v>233711.05297747819</v>
      </c>
      <c r="AN199" t="b">
        <f t="shared" si="12"/>
        <v>0</v>
      </c>
      <c r="AO199">
        <f t="shared" si="13"/>
        <v>39100.722672000004</v>
      </c>
      <c r="AP199">
        <f t="shared" si="14"/>
        <v>6.6532472348670915</v>
      </c>
      <c r="AQ199">
        <f t="shared" si="15"/>
        <v>5.977154308322759</v>
      </c>
    </row>
    <row r="200" spans="1:43" x14ac:dyDescent="0.3">
      <c r="A200">
        <v>198</v>
      </c>
      <c r="B200">
        <v>203</v>
      </c>
      <c r="C200">
        <v>579</v>
      </c>
      <c r="D200">
        <v>579</v>
      </c>
      <c r="E200">
        <v>1</v>
      </c>
      <c r="F200">
        <v>518</v>
      </c>
      <c r="G200" t="s">
        <v>38</v>
      </c>
      <c r="H200" t="s">
        <v>544</v>
      </c>
      <c r="I200" t="s">
        <v>545</v>
      </c>
      <c r="J200" t="s">
        <v>674</v>
      </c>
      <c r="K200" t="s">
        <v>591</v>
      </c>
      <c r="L200">
        <v>4</v>
      </c>
      <c r="M200" t="s">
        <v>719</v>
      </c>
      <c r="N200">
        <v>48.82</v>
      </c>
      <c r="O200">
        <v>0</v>
      </c>
      <c r="P200">
        <v>0</v>
      </c>
      <c r="Q200">
        <v>1.4</v>
      </c>
      <c r="R200">
        <v>49.67</v>
      </c>
      <c r="S200" t="s">
        <v>44</v>
      </c>
      <c r="T200" t="s">
        <v>45</v>
      </c>
      <c r="U200" s="2">
        <v>39251</v>
      </c>
      <c r="V200" t="s">
        <v>720</v>
      </c>
      <c r="W200" t="s">
        <v>544</v>
      </c>
      <c r="X200">
        <v>201060.39300000001</v>
      </c>
      <c r="Y200">
        <v>8831.6309999999994</v>
      </c>
      <c r="Z200" t="s">
        <v>550</v>
      </c>
      <c r="AA200" t="s">
        <v>46</v>
      </c>
      <c r="AB200" t="s">
        <v>545</v>
      </c>
      <c r="AC200">
        <v>49.683</v>
      </c>
      <c r="AD200" t="s">
        <v>83</v>
      </c>
      <c r="AE200" t="s">
        <v>48</v>
      </c>
      <c r="AF200">
        <v>6</v>
      </c>
      <c r="AG200" t="s">
        <v>721</v>
      </c>
      <c r="AH200">
        <v>7188479.6742635602</v>
      </c>
      <c r="AI200">
        <v>0.16528785228729251</v>
      </c>
      <c r="AJ200">
        <v>1</v>
      </c>
      <c r="AK200" t="s">
        <v>721</v>
      </c>
      <c r="AL200">
        <v>26480952.520800661</v>
      </c>
      <c r="AM200">
        <v>2543939.1249010982</v>
      </c>
      <c r="AN200" t="b">
        <f t="shared" si="12"/>
        <v>1</v>
      </c>
      <c r="AO200">
        <f t="shared" si="13"/>
        <v>201059.94664800001</v>
      </c>
      <c r="AP200">
        <f t="shared" si="14"/>
        <v>131.70675195274688</v>
      </c>
      <c r="AQ200">
        <f t="shared" si="15"/>
        <v>12.652640007683019</v>
      </c>
    </row>
    <row r="201" spans="1:43" hidden="1" x14ac:dyDescent="0.3">
      <c r="A201">
        <v>199</v>
      </c>
      <c r="B201">
        <v>186</v>
      </c>
      <c r="C201">
        <v>648</v>
      </c>
      <c r="D201">
        <v>648</v>
      </c>
      <c r="E201">
        <v>1</v>
      </c>
      <c r="F201">
        <v>35</v>
      </c>
      <c r="G201" t="s">
        <v>38</v>
      </c>
      <c r="H201" t="s">
        <v>722</v>
      </c>
      <c r="I201" t="s">
        <v>723</v>
      </c>
      <c r="J201" t="s">
        <v>724</v>
      </c>
      <c r="K201" t="s">
        <v>591</v>
      </c>
      <c r="L201">
        <v>4</v>
      </c>
      <c r="M201" t="s">
        <v>46</v>
      </c>
      <c r="N201">
        <v>15</v>
      </c>
      <c r="O201">
        <v>0</v>
      </c>
      <c r="P201">
        <v>0</v>
      </c>
      <c r="Q201">
        <v>0</v>
      </c>
      <c r="R201">
        <v>15.62</v>
      </c>
      <c r="S201" t="s">
        <v>44</v>
      </c>
      <c r="T201" t="s">
        <v>45</v>
      </c>
      <c r="U201" s="2">
        <v>37565</v>
      </c>
      <c r="V201" t="s">
        <v>46</v>
      </c>
      <c r="W201" t="s">
        <v>722</v>
      </c>
      <c r="X201">
        <v>63332.534</v>
      </c>
      <c r="Y201">
        <v>2340.2310000000002</v>
      </c>
      <c r="Z201" t="s">
        <v>46</v>
      </c>
      <c r="AA201" t="s">
        <v>46</v>
      </c>
      <c r="AB201" t="s">
        <v>723</v>
      </c>
      <c r="AC201">
        <v>15.65</v>
      </c>
      <c r="AD201" t="s">
        <v>83</v>
      </c>
      <c r="AE201" t="s">
        <v>48</v>
      </c>
      <c r="AF201">
        <v>66</v>
      </c>
      <c r="AG201" t="s">
        <v>579</v>
      </c>
      <c r="AH201">
        <v>29900701.30178846</v>
      </c>
      <c r="AI201">
        <v>0.15379513800144201</v>
      </c>
      <c r="AJ201">
        <v>0</v>
      </c>
      <c r="AK201" t="s">
        <v>579</v>
      </c>
      <c r="AL201">
        <v>8000780.8312623166</v>
      </c>
      <c r="AM201">
        <v>2189022.793690776</v>
      </c>
      <c r="AN201" t="b">
        <f t="shared" si="12"/>
        <v>0</v>
      </c>
      <c r="AO201">
        <f t="shared" si="13"/>
        <v>63333.296400000007</v>
      </c>
      <c r="AP201">
        <f t="shared" si="14"/>
        <v>126.32819205763488</v>
      </c>
      <c r="AQ201">
        <f t="shared" si="15"/>
        <v>34.563537951117539</v>
      </c>
    </row>
    <row r="202" spans="1:43" hidden="1" x14ac:dyDescent="0.3">
      <c r="A202">
        <v>200</v>
      </c>
      <c r="B202">
        <v>195</v>
      </c>
      <c r="C202">
        <v>625</v>
      </c>
      <c r="D202">
        <v>625</v>
      </c>
      <c r="E202">
        <v>1</v>
      </c>
      <c r="F202">
        <v>425</v>
      </c>
      <c r="G202" t="s">
        <v>38</v>
      </c>
      <c r="H202" t="s">
        <v>70</v>
      </c>
      <c r="I202" t="s">
        <v>38</v>
      </c>
      <c r="J202" t="s">
        <v>38</v>
      </c>
      <c r="K202" t="s">
        <v>38</v>
      </c>
      <c r="L202">
        <v>4</v>
      </c>
      <c r="M202" t="s">
        <v>38</v>
      </c>
      <c r="N202">
        <v>0</v>
      </c>
      <c r="O202">
        <v>0</v>
      </c>
      <c r="P202">
        <v>0</v>
      </c>
      <c r="Q202">
        <v>0</v>
      </c>
      <c r="R202">
        <v>3</v>
      </c>
      <c r="S202" t="s">
        <v>146</v>
      </c>
      <c r="T202" t="s">
        <v>45</v>
      </c>
      <c r="U202" s="2">
        <v>38391</v>
      </c>
      <c r="V202" t="s">
        <v>46</v>
      </c>
      <c r="W202" t="s">
        <v>90</v>
      </c>
      <c r="X202">
        <v>12117.623</v>
      </c>
      <c r="Y202">
        <v>556.83799999999997</v>
      </c>
      <c r="Z202" t="s">
        <v>38</v>
      </c>
      <c r="AA202" t="s">
        <v>46</v>
      </c>
      <c r="AB202" t="s">
        <v>46</v>
      </c>
      <c r="AC202">
        <v>2.9940000000000002</v>
      </c>
      <c r="AD202" t="s">
        <v>83</v>
      </c>
      <c r="AE202" t="s">
        <v>48</v>
      </c>
      <c r="AF202">
        <v>66</v>
      </c>
      <c r="AG202" t="s">
        <v>579</v>
      </c>
      <c r="AH202">
        <v>29900701.30178846</v>
      </c>
      <c r="AI202">
        <v>0.15642380714416501</v>
      </c>
      <c r="AJ202">
        <v>0</v>
      </c>
      <c r="AK202" t="s">
        <v>579</v>
      </c>
      <c r="AL202">
        <v>65329.208480162728</v>
      </c>
      <c r="AM202">
        <v>9390.2072690666992</v>
      </c>
      <c r="AN202" t="b">
        <f t="shared" si="12"/>
        <v>0</v>
      </c>
      <c r="AO202">
        <f t="shared" si="13"/>
        <v>12116.286864000002</v>
      </c>
      <c r="AP202">
        <f t="shared" si="14"/>
        <v>5.3918505903214742</v>
      </c>
      <c r="AQ202">
        <f t="shared" si="15"/>
        <v>0.77500701117988136</v>
      </c>
    </row>
    <row r="203" spans="1:43" hidden="1" x14ac:dyDescent="0.3">
      <c r="A203">
        <v>201</v>
      </c>
      <c r="B203">
        <v>195</v>
      </c>
      <c r="C203">
        <v>625</v>
      </c>
      <c r="D203">
        <v>625</v>
      </c>
      <c r="E203">
        <v>1</v>
      </c>
      <c r="F203">
        <v>425</v>
      </c>
      <c r="G203" t="s">
        <v>38</v>
      </c>
      <c r="H203" t="s">
        <v>70</v>
      </c>
      <c r="I203" t="s">
        <v>38</v>
      </c>
      <c r="J203" t="s">
        <v>38</v>
      </c>
      <c r="K203" t="s">
        <v>38</v>
      </c>
      <c r="L203">
        <v>4</v>
      </c>
      <c r="M203" t="s">
        <v>38</v>
      </c>
      <c r="N203">
        <v>0</v>
      </c>
      <c r="O203">
        <v>0</v>
      </c>
      <c r="P203">
        <v>0</v>
      </c>
      <c r="Q203">
        <v>0</v>
      </c>
      <c r="R203">
        <v>3</v>
      </c>
      <c r="S203" t="s">
        <v>146</v>
      </c>
      <c r="T203" t="s">
        <v>45</v>
      </c>
      <c r="U203" s="2">
        <v>38391</v>
      </c>
      <c r="V203" t="s">
        <v>46</v>
      </c>
      <c r="W203" t="s">
        <v>90</v>
      </c>
      <c r="X203">
        <v>12117.623</v>
      </c>
      <c r="Y203">
        <v>556.83799999999997</v>
      </c>
      <c r="Z203" t="s">
        <v>38</v>
      </c>
      <c r="AA203" t="s">
        <v>46</v>
      </c>
      <c r="AB203" t="s">
        <v>46</v>
      </c>
      <c r="AC203">
        <v>2.9940000000000002</v>
      </c>
      <c r="AD203" t="s">
        <v>83</v>
      </c>
      <c r="AE203" t="s">
        <v>48</v>
      </c>
      <c r="AF203">
        <v>678</v>
      </c>
      <c r="AG203" t="s">
        <v>725</v>
      </c>
      <c r="AH203">
        <v>5750645.2230400452</v>
      </c>
      <c r="AI203">
        <v>0.15642380714416501</v>
      </c>
      <c r="AJ203">
        <v>0</v>
      </c>
      <c r="AK203" t="s">
        <v>579</v>
      </c>
      <c r="AL203">
        <v>65329.208480162728</v>
      </c>
      <c r="AM203">
        <v>9390.2072690666992</v>
      </c>
      <c r="AN203" t="b">
        <f t="shared" si="12"/>
        <v>0</v>
      </c>
      <c r="AO203">
        <f t="shared" si="13"/>
        <v>12116.286864000002</v>
      </c>
      <c r="AP203">
        <f t="shared" si="14"/>
        <v>5.3918505903214742</v>
      </c>
      <c r="AQ203">
        <f t="shared" si="15"/>
        <v>0.77500701117988136</v>
      </c>
    </row>
    <row r="204" spans="1:43" hidden="1" x14ac:dyDescent="0.3">
      <c r="A204">
        <v>202</v>
      </c>
      <c r="B204">
        <v>199</v>
      </c>
      <c r="C204">
        <v>601</v>
      </c>
      <c r="D204">
        <v>601</v>
      </c>
      <c r="E204">
        <v>1</v>
      </c>
      <c r="F204">
        <v>533</v>
      </c>
      <c r="G204" t="s">
        <v>38</v>
      </c>
      <c r="H204" t="s">
        <v>726</v>
      </c>
      <c r="I204" t="s">
        <v>727</v>
      </c>
      <c r="J204" t="s">
        <v>724</v>
      </c>
      <c r="K204" t="s">
        <v>591</v>
      </c>
      <c r="L204">
        <v>4</v>
      </c>
      <c r="M204" t="s">
        <v>728</v>
      </c>
      <c r="N204">
        <v>47.4</v>
      </c>
      <c r="O204">
        <v>0</v>
      </c>
      <c r="P204">
        <v>0</v>
      </c>
      <c r="Q204">
        <v>0</v>
      </c>
      <c r="R204">
        <v>47.4</v>
      </c>
      <c r="S204" t="s">
        <v>44</v>
      </c>
      <c r="T204" t="s">
        <v>45</v>
      </c>
      <c r="U204" s="2">
        <v>38894</v>
      </c>
      <c r="V204" t="s">
        <v>729</v>
      </c>
      <c r="W204" t="s">
        <v>726</v>
      </c>
      <c r="X204">
        <v>202154.603</v>
      </c>
      <c r="Y204">
        <v>6233.9740000000002</v>
      </c>
      <c r="Z204" t="s">
        <v>46</v>
      </c>
      <c r="AA204" t="s">
        <v>46</v>
      </c>
      <c r="AB204" t="s">
        <v>727</v>
      </c>
      <c r="AC204">
        <v>49.953000000000003</v>
      </c>
      <c r="AD204" t="s">
        <v>83</v>
      </c>
      <c r="AE204" t="s">
        <v>48</v>
      </c>
      <c r="AF204">
        <v>66</v>
      </c>
      <c r="AG204" t="s">
        <v>579</v>
      </c>
      <c r="AH204">
        <v>29900701.30178846</v>
      </c>
      <c r="AI204">
        <v>0.1630485653877258</v>
      </c>
      <c r="AJ204">
        <v>0</v>
      </c>
      <c r="AK204" t="s">
        <v>579</v>
      </c>
      <c r="AL204">
        <v>563196.32865684305</v>
      </c>
      <c r="AM204">
        <v>68140.037751771</v>
      </c>
      <c r="AN204" t="b">
        <f t="shared" si="12"/>
        <v>0</v>
      </c>
      <c r="AO204">
        <f t="shared" si="13"/>
        <v>202152.59776800004</v>
      </c>
      <c r="AP204">
        <f t="shared" si="14"/>
        <v>2.7859959994340215</v>
      </c>
      <c r="AQ204">
        <f t="shared" si="15"/>
        <v>0.33707228353291685</v>
      </c>
    </row>
    <row r="205" spans="1:43" hidden="1" x14ac:dyDescent="0.3">
      <c r="A205">
        <v>203</v>
      </c>
      <c r="B205">
        <v>199</v>
      </c>
      <c r="C205">
        <v>601</v>
      </c>
      <c r="D205">
        <v>601</v>
      </c>
      <c r="E205">
        <v>1</v>
      </c>
      <c r="F205">
        <v>533</v>
      </c>
      <c r="G205" t="s">
        <v>38</v>
      </c>
      <c r="H205" t="s">
        <v>726</v>
      </c>
      <c r="I205" t="s">
        <v>727</v>
      </c>
      <c r="J205" t="s">
        <v>724</v>
      </c>
      <c r="K205" t="s">
        <v>591</v>
      </c>
      <c r="L205">
        <v>4</v>
      </c>
      <c r="M205" t="s">
        <v>728</v>
      </c>
      <c r="N205">
        <v>47.4</v>
      </c>
      <c r="O205">
        <v>0</v>
      </c>
      <c r="P205">
        <v>0</v>
      </c>
      <c r="Q205">
        <v>0</v>
      </c>
      <c r="R205">
        <v>47.4</v>
      </c>
      <c r="S205" t="s">
        <v>44</v>
      </c>
      <c r="T205" t="s">
        <v>45</v>
      </c>
      <c r="U205" s="2">
        <v>38894</v>
      </c>
      <c r="V205" t="s">
        <v>729</v>
      </c>
      <c r="W205" t="s">
        <v>726</v>
      </c>
      <c r="X205">
        <v>202154.603</v>
      </c>
      <c r="Y205">
        <v>6233.9740000000002</v>
      </c>
      <c r="Z205" t="s">
        <v>46</v>
      </c>
      <c r="AA205" t="s">
        <v>46</v>
      </c>
      <c r="AB205" t="s">
        <v>727</v>
      </c>
      <c r="AC205">
        <v>49.953000000000003</v>
      </c>
      <c r="AD205" t="s">
        <v>83</v>
      </c>
      <c r="AE205" t="s">
        <v>48</v>
      </c>
      <c r="AF205">
        <v>678</v>
      </c>
      <c r="AG205" t="s">
        <v>725</v>
      </c>
      <c r="AH205">
        <v>5750645.2230400452</v>
      </c>
      <c r="AI205">
        <v>0.1630485653877258</v>
      </c>
      <c r="AJ205">
        <v>0</v>
      </c>
      <c r="AK205" t="s">
        <v>579</v>
      </c>
      <c r="AL205">
        <v>563196.32865684305</v>
      </c>
      <c r="AM205">
        <v>68140.037751771</v>
      </c>
      <c r="AN205" t="b">
        <f t="shared" si="12"/>
        <v>0</v>
      </c>
      <c r="AO205">
        <f t="shared" si="13"/>
        <v>202152.59776800004</v>
      </c>
      <c r="AP205">
        <f t="shared" si="14"/>
        <v>2.7859959994340215</v>
      </c>
      <c r="AQ205">
        <f t="shared" si="15"/>
        <v>0.33707228353291685</v>
      </c>
    </row>
    <row r="206" spans="1:43" hidden="1" x14ac:dyDescent="0.3">
      <c r="A206">
        <v>204</v>
      </c>
      <c r="B206">
        <v>201</v>
      </c>
      <c r="C206">
        <v>591</v>
      </c>
      <c r="D206">
        <v>591</v>
      </c>
      <c r="E206">
        <v>1</v>
      </c>
      <c r="F206">
        <v>935</v>
      </c>
      <c r="G206" t="s">
        <v>38</v>
      </c>
      <c r="H206" t="s">
        <v>544</v>
      </c>
      <c r="I206" t="s">
        <v>545</v>
      </c>
      <c r="J206" t="s">
        <v>730</v>
      </c>
      <c r="K206" t="s">
        <v>591</v>
      </c>
      <c r="L206">
        <v>4</v>
      </c>
      <c r="M206" t="s">
        <v>731</v>
      </c>
      <c r="N206">
        <v>38.68</v>
      </c>
      <c r="O206">
        <v>0</v>
      </c>
      <c r="P206">
        <v>0</v>
      </c>
      <c r="Q206">
        <v>0.84</v>
      </c>
      <c r="R206">
        <v>37.04</v>
      </c>
      <c r="S206" t="s">
        <v>44</v>
      </c>
      <c r="T206" t="s">
        <v>45</v>
      </c>
      <c r="U206" s="2">
        <v>41046</v>
      </c>
      <c r="V206" t="s">
        <v>732</v>
      </c>
      <c r="W206" t="s">
        <v>544</v>
      </c>
      <c r="X206">
        <v>153585.94399999999</v>
      </c>
      <c r="Y206">
        <v>4104.7470000000003</v>
      </c>
      <c r="Z206" t="s">
        <v>550</v>
      </c>
      <c r="AA206" t="s">
        <v>46</v>
      </c>
      <c r="AB206" t="s">
        <v>545</v>
      </c>
      <c r="AC206">
        <v>37.776000000000003</v>
      </c>
      <c r="AD206" t="s">
        <v>83</v>
      </c>
      <c r="AE206" t="s">
        <v>48</v>
      </c>
      <c r="AF206">
        <v>66</v>
      </c>
      <c r="AG206" t="s">
        <v>579</v>
      </c>
      <c r="AH206">
        <v>29900701.30178846</v>
      </c>
      <c r="AI206">
        <v>0.16668504476547241</v>
      </c>
      <c r="AJ206">
        <v>0</v>
      </c>
      <c r="AK206" t="s">
        <v>579</v>
      </c>
      <c r="AL206">
        <v>1975282.348846708</v>
      </c>
      <c r="AM206">
        <v>298331.4322226462</v>
      </c>
      <c r="AN206" t="b">
        <f t="shared" si="12"/>
        <v>0</v>
      </c>
      <c r="AO206">
        <f t="shared" si="13"/>
        <v>152874.03225600003</v>
      </c>
      <c r="AP206">
        <f t="shared" si="14"/>
        <v>12.920980232528548</v>
      </c>
      <c r="AQ206">
        <f t="shared" si="15"/>
        <v>1.9514853361299838</v>
      </c>
    </row>
    <row r="207" spans="1:43" hidden="1" x14ac:dyDescent="0.3">
      <c r="A207">
        <v>205</v>
      </c>
      <c r="B207">
        <v>201</v>
      </c>
      <c r="C207">
        <v>591</v>
      </c>
      <c r="D207">
        <v>591</v>
      </c>
      <c r="E207">
        <v>1</v>
      </c>
      <c r="F207">
        <v>935</v>
      </c>
      <c r="G207" t="s">
        <v>38</v>
      </c>
      <c r="H207" t="s">
        <v>544</v>
      </c>
      <c r="I207" t="s">
        <v>545</v>
      </c>
      <c r="J207" t="s">
        <v>730</v>
      </c>
      <c r="K207" t="s">
        <v>591</v>
      </c>
      <c r="L207">
        <v>4</v>
      </c>
      <c r="M207" t="s">
        <v>731</v>
      </c>
      <c r="N207">
        <v>38.68</v>
      </c>
      <c r="O207">
        <v>0</v>
      </c>
      <c r="P207">
        <v>0</v>
      </c>
      <c r="Q207">
        <v>0.84</v>
      </c>
      <c r="R207">
        <v>37.04</v>
      </c>
      <c r="S207" t="s">
        <v>44</v>
      </c>
      <c r="T207" t="s">
        <v>45</v>
      </c>
      <c r="U207" s="2">
        <v>41046</v>
      </c>
      <c r="V207" t="s">
        <v>732</v>
      </c>
      <c r="W207" t="s">
        <v>544</v>
      </c>
      <c r="X207">
        <v>153585.94399999999</v>
      </c>
      <c r="Y207">
        <v>4104.7470000000003</v>
      </c>
      <c r="Z207" t="s">
        <v>550</v>
      </c>
      <c r="AA207" t="s">
        <v>46</v>
      </c>
      <c r="AB207" t="s">
        <v>545</v>
      </c>
      <c r="AC207">
        <v>37.776000000000003</v>
      </c>
      <c r="AD207" t="s">
        <v>83</v>
      </c>
      <c r="AE207" t="s">
        <v>48</v>
      </c>
      <c r="AF207">
        <v>678</v>
      </c>
      <c r="AG207" t="s">
        <v>725</v>
      </c>
      <c r="AH207">
        <v>5750645.2230400452</v>
      </c>
      <c r="AI207">
        <v>0.16668504476547241</v>
      </c>
      <c r="AJ207">
        <v>0</v>
      </c>
      <c r="AK207" t="s">
        <v>579</v>
      </c>
      <c r="AL207">
        <v>1975282.348846708</v>
      </c>
      <c r="AM207">
        <v>298331.4322226462</v>
      </c>
      <c r="AN207" t="b">
        <f t="shared" si="12"/>
        <v>0</v>
      </c>
      <c r="AO207">
        <f t="shared" si="13"/>
        <v>152874.03225600003</v>
      </c>
      <c r="AP207">
        <f t="shared" si="14"/>
        <v>12.920980232528548</v>
      </c>
      <c r="AQ207">
        <f t="shared" si="15"/>
        <v>1.9514853361299838</v>
      </c>
    </row>
    <row r="208" spans="1:43" hidden="1" x14ac:dyDescent="0.3">
      <c r="A208">
        <v>206</v>
      </c>
      <c r="B208">
        <v>202</v>
      </c>
      <c r="C208">
        <v>589</v>
      </c>
      <c r="D208">
        <v>589</v>
      </c>
      <c r="E208">
        <v>1</v>
      </c>
      <c r="F208">
        <v>513</v>
      </c>
      <c r="G208" t="s">
        <v>38</v>
      </c>
      <c r="H208" t="s">
        <v>544</v>
      </c>
      <c r="I208" t="s">
        <v>545</v>
      </c>
      <c r="J208" t="s">
        <v>730</v>
      </c>
      <c r="K208" t="s">
        <v>591</v>
      </c>
      <c r="L208">
        <v>4</v>
      </c>
      <c r="M208" t="s">
        <v>731</v>
      </c>
      <c r="N208">
        <v>5.3</v>
      </c>
      <c r="O208">
        <v>0</v>
      </c>
      <c r="P208">
        <v>0</v>
      </c>
      <c r="Q208">
        <v>0</v>
      </c>
      <c r="R208">
        <v>5.3</v>
      </c>
      <c r="S208" t="s">
        <v>44</v>
      </c>
      <c r="T208" t="s">
        <v>45</v>
      </c>
      <c r="U208" s="2">
        <v>38691</v>
      </c>
      <c r="V208" t="s">
        <v>733</v>
      </c>
      <c r="W208" t="s">
        <v>544</v>
      </c>
      <c r="X208">
        <v>20726.596000000001</v>
      </c>
      <c r="Y208">
        <v>872.73599999999999</v>
      </c>
      <c r="Z208" t="s">
        <v>46</v>
      </c>
      <c r="AA208" t="s">
        <v>46</v>
      </c>
      <c r="AB208" t="s">
        <v>545</v>
      </c>
      <c r="AC208">
        <v>5.1219999999999999</v>
      </c>
      <c r="AD208" t="s">
        <v>83</v>
      </c>
      <c r="AE208" t="s">
        <v>48</v>
      </c>
      <c r="AF208">
        <v>66</v>
      </c>
      <c r="AG208" t="s">
        <v>579</v>
      </c>
      <c r="AH208">
        <v>29900701.30178846</v>
      </c>
      <c r="AI208">
        <v>0.16383412480354309</v>
      </c>
      <c r="AJ208">
        <v>0</v>
      </c>
      <c r="AK208" t="s">
        <v>579</v>
      </c>
      <c r="AL208">
        <v>433707.9650329742</v>
      </c>
      <c r="AM208">
        <v>75375.116467335873</v>
      </c>
      <c r="AN208" t="b">
        <f t="shared" si="12"/>
        <v>0</v>
      </c>
      <c r="AO208">
        <f t="shared" si="13"/>
        <v>20727.996432</v>
      </c>
      <c r="AP208">
        <f t="shared" si="14"/>
        <v>20.923776519153261</v>
      </c>
      <c r="AQ208">
        <f t="shared" si="15"/>
        <v>3.6363918102075381</v>
      </c>
    </row>
    <row r="209" spans="1:43" hidden="1" x14ac:dyDescent="0.3">
      <c r="A209">
        <v>207</v>
      </c>
      <c r="B209">
        <v>202</v>
      </c>
      <c r="C209">
        <v>589</v>
      </c>
      <c r="D209">
        <v>589</v>
      </c>
      <c r="E209">
        <v>1</v>
      </c>
      <c r="F209">
        <v>513</v>
      </c>
      <c r="G209" t="s">
        <v>38</v>
      </c>
      <c r="H209" t="s">
        <v>544</v>
      </c>
      <c r="I209" t="s">
        <v>545</v>
      </c>
      <c r="J209" t="s">
        <v>730</v>
      </c>
      <c r="K209" t="s">
        <v>591</v>
      </c>
      <c r="L209">
        <v>4</v>
      </c>
      <c r="M209" t="s">
        <v>731</v>
      </c>
      <c r="N209">
        <v>5.3</v>
      </c>
      <c r="O209">
        <v>0</v>
      </c>
      <c r="P209">
        <v>0</v>
      </c>
      <c r="Q209">
        <v>0</v>
      </c>
      <c r="R209">
        <v>5.3</v>
      </c>
      <c r="S209" t="s">
        <v>44</v>
      </c>
      <c r="T209" t="s">
        <v>45</v>
      </c>
      <c r="U209" s="2">
        <v>38691</v>
      </c>
      <c r="V209" t="s">
        <v>733</v>
      </c>
      <c r="W209" t="s">
        <v>544</v>
      </c>
      <c r="X209">
        <v>20726.596000000001</v>
      </c>
      <c r="Y209">
        <v>872.73599999999999</v>
      </c>
      <c r="Z209" t="s">
        <v>46</v>
      </c>
      <c r="AA209" t="s">
        <v>46</v>
      </c>
      <c r="AB209" t="s">
        <v>545</v>
      </c>
      <c r="AC209">
        <v>5.1219999999999999</v>
      </c>
      <c r="AD209" t="s">
        <v>83</v>
      </c>
      <c r="AE209" t="s">
        <v>48</v>
      </c>
      <c r="AF209">
        <v>678</v>
      </c>
      <c r="AG209" t="s">
        <v>725</v>
      </c>
      <c r="AH209">
        <v>5750645.2230400452</v>
      </c>
      <c r="AI209">
        <v>0.16383412480354309</v>
      </c>
      <c r="AJ209">
        <v>0</v>
      </c>
      <c r="AK209" t="s">
        <v>579</v>
      </c>
      <c r="AL209">
        <v>433707.9650329742</v>
      </c>
      <c r="AM209">
        <v>75375.116467335873</v>
      </c>
      <c r="AN209" t="b">
        <f t="shared" si="12"/>
        <v>0</v>
      </c>
      <c r="AO209">
        <f t="shared" si="13"/>
        <v>20727.996432</v>
      </c>
      <c r="AP209">
        <f t="shared" si="14"/>
        <v>20.923776519153261</v>
      </c>
      <c r="AQ209">
        <f t="shared" si="15"/>
        <v>3.6363918102075381</v>
      </c>
    </row>
    <row r="210" spans="1:43" hidden="1" x14ac:dyDescent="0.3">
      <c r="A210">
        <v>208</v>
      </c>
      <c r="B210">
        <v>205</v>
      </c>
      <c r="C210">
        <v>562</v>
      </c>
      <c r="D210">
        <v>562</v>
      </c>
      <c r="E210">
        <v>1</v>
      </c>
      <c r="F210">
        <v>602</v>
      </c>
      <c r="G210" t="s">
        <v>38</v>
      </c>
      <c r="H210" t="s">
        <v>544</v>
      </c>
      <c r="I210" t="s">
        <v>545</v>
      </c>
      <c r="J210" t="s">
        <v>38</v>
      </c>
      <c r="K210" t="s">
        <v>591</v>
      </c>
      <c r="L210">
        <v>4</v>
      </c>
      <c r="M210" t="s">
        <v>713</v>
      </c>
      <c r="N210">
        <v>42.29</v>
      </c>
      <c r="O210">
        <v>0</v>
      </c>
      <c r="P210">
        <v>20.39999961853027</v>
      </c>
      <c r="Q210">
        <v>6.04</v>
      </c>
      <c r="R210">
        <v>48.22</v>
      </c>
      <c r="S210" t="s">
        <v>44</v>
      </c>
      <c r="T210" t="s">
        <v>45</v>
      </c>
      <c r="U210" s="2">
        <v>39251</v>
      </c>
      <c r="V210" t="s">
        <v>734</v>
      </c>
      <c r="W210" t="s">
        <v>544</v>
      </c>
      <c r="X210">
        <v>199741.07500000001</v>
      </c>
      <c r="Y210">
        <v>7900.5330000000004</v>
      </c>
      <c r="Z210" t="s">
        <v>550</v>
      </c>
      <c r="AA210" t="s">
        <v>46</v>
      </c>
      <c r="AB210" t="s">
        <v>545</v>
      </c>
      <c r="AC210">
        <v>49.356999999999999</v>
      </c>
      <c r="AD210" t="s">
        <v>83</v>
      </c>
      <c r="AE210" t="s">
        <v>48</v>
      </c>
      <c r="AF210">
        <v>615</v>
      </c>
      <c r="AG210" t="s">
        <v>696</v>
      </c>
      <c r="AH210">
        <v>13516995.1179034</v>
      </c>
      <c r="AI210">
        <v>0.16525126993656161</v>
      </c>
      <c r="AJ210">
        <v>0</v>
      </c>
      <c r="AK210" t="s">
        <v>696</v>
      </c>
      <c r="AL210">
        <v>13101724.711876171</v>
      </c>
      <c r="AM210">
        <v>234707.6577076278</v>
      </c>
      <c r="AN210" t="b">
        <f t="shared" si="12"/>
        <v>0</v>
      </c>
      <c r="AO210">
        <f t="shared" si="13"/>
        <v>199740.671592</v>
      </c>
      <c r="AP210">
        <f t="shared" si="14"/>
        <v>65.593675076042544</v>
      </c>
      <c r="AQ210">
        <f t="shared" si="15"/>
        <v>1.1750619232273989</v>
      </c>
    </row>
    <row r="211" spans="1:43" hidden="1" x14ac:dyDescent="0.3">
      <c r="A211">
        <v>209</v>
      </c>
      <c r="B211">
        <v>206</v>
      </c>
      <c r="C211">
        <v>557</v>
      </c>
      <c r="D211">
        <v>557</v>
      </c>
      <c r="E211">
        <v>1</v>
      </c>
      <c r="F211">
        <v>800</v>
      </c>
      <c r="G211" t="s">
        <v>38</v>
      </c>
      <c r="H211" t="s">
        <v>735</v>
      </c>
      <c r="I211" t="s">
        <v>736</v>
      </c>
      <c r="J211" t="s">
        <v>737</v>
      </c>
      <c r="K211" t="s">
        <v>686</v>
      </c>
      <c r="L211">
        <v>4</v>
      </c>
      <c r="M211" t="s">
        <v>738</v>
      </c>
      <c r="N211">
        <v>34.270000000000003</v>
      </c>
      <c r="O211">
        <v>8.1000003814697266</v>
      </c>
      <c r="P211">
        <v>0</v>
      </c>
      <c r="Q211">
        <v>0</v>
      </c>
      <c r="R211">
        <v>41.4</v>
      </c>
      <c r="S211" t="s">
        <v>44</v>
      </c>
      <c r="T211" t="s">
        <v>45</v>
      </c>
      <c r="U211" s="2">
        <v>40939</v>
      </c>
      <c r="V211" t="s">
        <v>46</v>
      </c>
      <c r="W211" t="s">
        <v>735</v>
      </c>
      <c r="X211">
        <v>168581.05799999999</v>
      </c>
      <c r="Y211">
        <v>5565.19</v>
      </c>
      <c r="Z211" t="s">
        <v>46</v>
      </c>
      <c r="AA211" t="s">
        <v>46</v>
      </c>
      <c r="AB211" t="s">
        <v>736</v>
      </c>
      <c r="AC211">
        <v>39.908000000000001</v>
      </c>
      <c r="AD211" t="s">
        <v>83</v>
      </c>
      <c r="AE211" t="s">
        <v>48</v>
      </c>
      <c r="AF211">
        <v>615</v>
      </c>
      <c r="AG211" t="s">
        <v>696</v>
      </c>
      <c r="AH211">
        <v>13516995.1179034</v>
      </c>
      <c r="AI211">
        <v>0.1646062433719635</v>
      </c>
      <c r="AJ211">
        <v>0</v>
      </c>
      <c r="AK211" t="s">
        <v>696</v>
      </c>
      <c r="AL211">
        <v>12817201.360442581</v>
      </c>
      <c r="AM211">
        <v>684157.95137051935</v>
      </c>
      <c r="AN211" t="b">
        <f t="shared" si="12"/>
        <v>0</v>
      </c>
      <c r="AO211">
        <f t="shared" si="13"/>
        <v>161501.929248</v>
      </c>
      <c r="AP211">
        <f t="shared" si="14"/>
        <v>79.362527866528907</v>
      </c>
      <c r="AQ211">
        <f t="shared" si="15"/>
        <v>4.2362215396197307</v>
      </c>
    </row>
    <row r="212" spans="1:43" hidden="1" x14ac:dyDescent="0.3">
      <c r="A212">
        <v>210</v>
      </c>
      <c r="B212">
        <v>207</v>
      </c>
      <c r="C212">
        <v>554</v>
      </c>
      <c r="D212">
        <v>554</v>
      </c>
      <c r="E212">
        <v>1</v>
      </c>
      <c r="F212">
        <v>523</v>
      </c>
      <c r="G212" t="s">
        <v>38</v>
      </c>
      <c r="H212" t="s">
        <v>544</v>
      </c>
      <c r="I212" t="s">
        <v>545</v>
      </c>
      <c r="J212" t="s">
        <v>739</v>
      </c>
      <c r="K212" t="s">
        <v>686</v>
      </c>
      <c r="L212">
        <v>4</v>
      </c>
      <c r="M212" t="s">
        <v>740</v>
      </c>
      <c r="N212">
        <v>158.31</v>
      </c>
      <c r="O212">
        <v>0</v>
      </c>
      <c r="P212">
        <v>0</v>
      </c>
      <c r="Q212">
        <v>0.96</v>
      </c>
      <c r="R212">
        <v>158.28</v>
      </c>
      <c r="S212" t="s">
        <v>44</v>
      </c>
      <c r="T212" t="s">
        <v>45</v>
      </c>
      <c r="U212" s="2">
        <v>39251</v>
      </c>
      <c r="V212" t="s">
        <v>741</v>
      </c>
      <c r="W212" t="s">
        <v>544</v>
      </c>
      <c r="X212">
        <v>643947.80000000005</v>
      </c>
      <c r="Y212">
        <v>15667.407999999999</v>
      </c>
      <c r="Z212" t="s">
        <v>550</v>
      </c>
      <c r="AA212" t="s">
        <v>46</v>
      </c>
      <c r="AB212" t="s">
        <v>545</v>
      </c>
      <c r="AC212">
        <v>159.12200000000001</v>
      </c>
      <c r="AD212" t="s">
        <v>83</v>
      </c>
      <c r="AE212" t="s">
        <v>48</v>
      </c>
      <c r="AF212">
        <v>615</v>
      </c>
      <c r="AG212" t="s">
        <v>696</v>
      </c>
      <c r="AH212">
        <v>13516995.1179034</v>
      </c>
      <c r="AI212">
        <v>0.16712164878845209</v>
      </c>
      <c r="AJ212">
        <v>0</v>
      </c>
      <c r="AK212" t="s">
        <v>696</v>
      </c>
      <c r="AL212">
        <v>2752407.4847842921</v>
      </c>
      <c r="AM212">
        <v>1474295.0664231919</v>
      </c>
      <c r="AN212" t="b">
        <f t="shared" si="12"/>
        <v>0</v>
      </c>
      <c r="AO212">
        <f t="shared" si="13"/>
        <v>643943.8204320001</v>
      </c>
      <c r="AP212">
        <f t="shared" si="14"/>
        <v>4.2742975356729023</v>
      </c>
      <c r="AQ212">
        <f t="shared" si="15"/>
        <v>2.2894777768565855</v>
      </c>
    </row>
    <row r="213" spans="1:43" hidden="1" x14ac:dyDescent="0.3">
      <c r="A213">
        <v>211</v>
      </c>
      <c r="B213">
        <v>210</v>
      </c>
      <c r="C213">
        <v>528</v>
      </c>
      <c r="D213">
        <v>528</v>
      </c>
      <c r="E213">
        <v>1</v>
      </c>
      <c r="F213">
        <v>44</v>
      </c>
      <c r="G213" t="s">
        <v>38</v>
      </c>
      <c r="H213" t="s">
        <v>742</v>
      </c>
      <c r="I213" t="s">
        <v>743</v>
      </c>
      <c r="J213" t="s">
        <v>739</v>
      </c>
      <c r="K213" t="s">
        <v>686</v>
      </c>
      <c r="L213">
        <v>4</v>
      </c>
      <c r="M213" t="s">
        <v>46</v>
      </c>
      <c r="N213">
        <v>3.07</v>
      </c>
      <c r="O213">
        <v>0</v>
      </c>
      <c r="P213">
        <v>0</v>
      </c>
      <c r="Q213">
        <v>0</v>
      </c>
      <c r="R213">
        <v>3.07</v>
      </c>
      <c r="S213" t="s">
        <v>44</v>
      </c>
      <c r="T213" t="s">
        <v>45</v>
      </c>
      <c r="U213" s="2">
        <v>37602</v>
      </c>
      <c r="V213" t="s">
        <v>46</v>
      </c>
      <c r="W213" t="s">
        <v>744</v>
      </c>
      <c r="X213">
        <v>12975.561</v>
      </c>
      <c r="Y213">
        <v>859.02499999999998</v>
      </c>
      <c r="Z213" t="s">
        <v>46</v>
      </c>
      <c r="AA213" t="s">
        <v>745</v>
      </c>
      <c r="AB213" t="s">
        <v>746</v>
      </c>
      <c r="AC213">
        <v>3.206</v>
      </c>
      <c r="AD213" t="s">
        <v>83</v>
      </c>
      <c r="AE213" t="s">
        <v>48</v>
      </c>
      <c r="AF213">
        <v>615</v>
      </c>
      <c r="AG213" t="s">
        <v>696</v>
      </c>
      <c r="AH213">
        <v>13516995.1179034</v>
      </c>
      <c r="AI213">
        <v>0.17991213500499731</v>
      </c>
      <c r="AJ213">
        <v>0</v>
      </c>
      <c r="AK213" t="s">
        <v>696</v>
      </c>
      <c r="AL213">
        <v>888087.27359693823</v>
      </c>
      <c r="AM213">
        <v>843131.30103148601</v>
      </c>
      <c r="AN213" t="b">
        <f t="shared" si="12"/>
        <v>0</v>
      </c>
      <c r="AO213">
        <f t="shared" si="13"/>
        <v>12974.220336</v>
      </c>
      <c r="AP213">
        <f t="shared" si="14"/>
        <v>68.450145796640513</v>
      </c>
      <c r="AQ213">
        <f t="shared" si="15"/>
        <v>64.985122743138689</v>
      </c>
    </row>
    <row r="214" spans="1:43" hidden="1" x14ac:dyDescent="0.3">
      <c r="A214">
        <v>212</v>
      </c>
      <c r="B214">
        <v>212</v>
      </c>
      <c r="C214">
        <v>522</v>
      </c>
      <c r="D214">
        <v>522</v>
      </c>
      <c r="E214">
        <v>1</v>
      </c>
      <c r="F214">
        <v>887</v>
      </c>
      <c r="G214" t="s">
        <v>38</v>
      </c>
      <c r="H214" t="s">
        <v>747</v>
      </c>
      <c r="I214" t="s">
        <v>748</v>
      </c>
      <c r="J214" t="s">
        <v>737</v>
      </c>
      <c r="K214" t="s">
        <v>686</v>
      </c>
      <c r="L214">
        <v>4</v>
      </c>
      <c r="M214" t="s">
        <v>749</v>
      </c>
      <c r="N214">
        <v>7.57</v>
      </c>
      <c r="O214">
        <v>0</v>
      </c>
      <c r="P214">
        <v>0</v>
      </c>
      <c r="Q214">
        <v>0</v>
      </c>
      <c r="R214">
        <v>7.57</v>
      </c>
      <c r="S214" t="s">
        <v>44</v>
      </c>
      <c r="T214" t="s">
        <v>45</v>
      </c>
      <c r="U214" s="2">
        <v>40947</v>
      </c>
      <c r="V214" t="s">
        <v>46</v>
      </c>
      <c r="W214" t="s">
        <v>750</v>
      </c>
      <c r="X214">
        <v>30228.835999999999</v>
      </c>
      <c r="Y214">
        <v>966.82100000000003</v>
      </c>
      <c r="Z214" t="s">
        <v>46</v>
      </c>
      <c r="AA214" t="s">
        <v>46</v>
      </c>
      <c r="AB214" t="s">
        <v>748</v>
      </c>
      <c r="AC214">
        <v>7.4169999999999998</v>
      </c>
      <c r="AD214" t="s">
        <v>83</v>
      </c>
      <c r="AE214" t="s">
        <v>48</v>
      </c>
      <c r="AF214">
        <v>615</v>
      </c>
      <c r="AG214" t="s">
        <v>696</v>
      </c>
      <c r="AH214">
        <v>13516995.1179034</v>
      </c>
      <c r="AI214">
        <v>0.17832477390766141</v>
      </c>
      <c r="AJ214">
        <v>0</v>
      </c>
      <c r="AK214" t="s">
        <v>696</v>
      </c>
      <c r="AL214">
        <v>343417.14018249238</v>
      </c>
      <c r="AM214">
        <v>315922.96070776088</v>
      </c>
      <c r="AN214" t="b">
        <f t="shared" si="12"/>
        <v>0</v>
      </c>
      <c r="AO214">
        <f t="shared" si="13"/>
        <v>30015.530952000001</v>
      </c>
      <c r="AP214">
        <f t="shared" si="14"/>
        <v>11.441314855688393</v>
      </c>
      <c r="AQ214">
        <f t="shared" si="15"/>
        <v>10.525316417456551</v>
      </c>
    </row>
    <row r="215" spans="1:43" hidden="1" x14ac:dyDescent="0.3">
      <c r="A215">
        <v>213</v>
      </c>
      <c r="B215">
        <v>213</v>
      </c>
      <c r="C215">
        <v>517</v>
      </c>
      <c r="D215">
        <v>517</v>
      </c>
      <c r="E215">
        <v>1</v>
      </c>
      <c r="F215">
        <v>324</v>
      </c>
      <c r="G215" t="s">
        <v>38</v>
      </c>
      <c r="H215" t="s">
        <v>744</v>
      </c>
      <c r="I215" t="s">
        <v>751</v>
      </c>
      <c r="J215" t="s">
        <v>739</v>
      </c>
      <c r="K215" t="s">
        <v>686</v>
      </c>
      <c r="L215">
        <v>4</v>
      </c>
      <c r="M215" t="s">
        <v>752</v>
      </c>
      <c r="N215">
        <v>7.78</v>
      </c>
      <c r="O215">
        <v>0</v>
      </c>
      <c r="P215">
        <v>0</v>
      </c>
      <c r="Q215">
        <v>0</v>
      </c>
      <c r="R215">
        <v>7.78</v>
      </c>
      <c r="S215" t="s">
        <v>44</v>
      </c>
      <c r="T215" t="s">
        <v>45</v>
      </c>
      <c r="U215" s="2">
        <v>38182</v>
      </c>
      <c r="V215" t="s">
        <v>46</v>
      </c>
      <c r="W215" t="s">
        <v>744</v>
      </c>
      <c r="X215">
        <v>31840.492999999999</v>
      </c>
      <c r="Y215">
        <v>1578.271</v>
      </c>
      <c r="Z215" t="s">
        <v>46</v>
      </c>
      <c r="AA215" t="s">
        <v>46</v>
      </c>
      <c r="AB215" t="s">
        <v>751</v>
      </c>
      <c r="AC215">
        <v>7.8680000000000003</v>
      </c>
      <c r="AD215" t="s">
        <v>83</v>
      </c>
      <c r="AE215" t="s">
        <v>48</v>
      </c>
      <c r="AF215">
        <v>615</v>
      </c>
      <c r="AG215" t="s">
        <v>696</v>
      </c>
      <c r="AH215">
        <v>13516995.1179034</v>
      </c>
      <c r="AI215">
        <v>0.18094103038310999</v>
      </c>
      <c r="AJ215">
        <v>0</v>
      </c>
      <c r="AK215" t="s">
        <v>696</v>
      </c>
      <c r="AL215">
        <v>390025.14476416202</v>
      </c>
      <c r="AM215">
        <v>390025.14476416202</v>
      </c>
      <c r="AN215" t="b">
        <f t="shared" si="12"/>
        <v>0</v>
      </c>
      <c r="AO215">
        <f t="shared" si="13"/>
        <v>31840.663008000003</v>
      </c>
      <c r="AP215">
        <f t="shared" si="14"/>
        <v>12.249278372946184</v>
      </c>
      <c r="AQ215">
        <f t="shared" si="15"/>
        <v>12.249278372946184</v>
      </c>
    </row>
    <row r="216" spans="1:43" hidden="1" x14ac:dyDescent="0.3">
      <c r="A216">
        <v>214</v>
      </c>
      <c r="B216">
        <v>208</v>
      </c>
      <c r="C216">
        <v>549</v>
      </c>
      <c r="D216">
        <v>549</v>
      </c>
      <c r="E216">
        <v>1</v>
      </c>
      <c r="F216">
        <v>81</v>
      </c>
      <c r="G216" t="s">
        <v>38</v>
      </c>
      <c r="H216" t="s">
        <v>753</v>
      </c>
      <c r="I216" t="s">
        <v>754</v>
      </c>
      <c r="J216" t="s">
        <v>755</v>
      </c>
      <c r="K216" t="s">
        <v>591</v>
      </c>
      <c r="L216">
        <v>4</v>
      </c>
      <c r="M216" t="s">
        <v>756</v>
      </c>
      <c r="N216">
        <v>5.08</v>
      </c>
      <c r="O216">
        <v>0</v>
      </c>
      <c r="P216">
        <v>0</v>
      </c>
      <c r="Q216">
        <v>0</v>
      </c>
      <c r="R216">
        <v>5.08</v>
      </c>
      <c r="S216" t="s">
        <v>44</v>
      </c>
      <c r="T216" t="s">
        <v>45</v>
      </c>
      <c r="U216" s="2">
        <v>37629</v>
      </c>
      <c r="V216" t="s">
        <v>46</v>
      </c>
      <c r="W216" t="s">
        <v>753</v>
      </c>
      <c r="X216">
        <v>20946.602999999999</v>
      </c>
      <c r="Y216">
        <v>616.19299999999998</v>
      </c>
      <c r="Z216" t="s">
        <v>46</v>
      </c>
      <c r="AA216" t="s">
        <v>46</v>
      </c>
      <c r="AB216" t="s">
        <v>754</v>
      </c>
      <c r="AC216">
        <v>5.1760000000000002</v>
      </c>
      <c r="AD216" t="s">
        <v>83</v>
      </c>
      <c r="AE216" t="s">
        <v>48</v>
      </c>
      <c r="AF216">
        <v>197</v>
      </c>
      <c r="AG216" t="s">
        <v>706</v>
      </c>
      <c r="AH216">
        <v>3529797.7000881368</v>
      </c>
      <c r="AI216">
        <v>0.17062948644161219</v>
      </c>
      <c r="AJ216">
        <v>0</v>
      </c>
      <c r="AK216" t="s">
        <v>706</v>
      </c>
      <c r="AL216">
        <v>366818.64400872751</v>
      </c>
      <c r="AM216">
        <v>187600.77263361291</v>
      </c>
      <c r="AN216" t="b">
        <f t="shared" si="12"/>
        <v>0</v>
      </c>
      <c r="AO216">
        <f t="shared" si="13"/>
        <v>20946.526656000002</v>
      </c>
      <c r="AP216">
        <f t="shared" si="14"/>
        <v>17.512146525908847</v>
      </c>
      <c r="AQ216">
        <f t="shared" si="15"/>
        <v>8.9561756807960258</v>
      </c>
    </row>
    <row r="217" spans="1:43" hidden="1" x14ac:dyDescent="0.3">
      <c r="A217">
        <v>215</v>
      </c>
      <c r="B217">
        <v>204</v>
      </c>
      <c r="C217">
        <v>570</v>
      </c>
      <c r="D217">
        <v>570</v>
      </c>
      <c r="E217">
        <v>1</v>
      </c>
      <c r="F217">
        <v>655</v>
      </c>
      <c r="G217" t="s">
        <v>38</v>
      </c>
      <c r="H217" t="s">
        <v>70</v>
      </c>
      <c r="I217" t="s">
        <v>757</v>
      </c>
      <c r="J217" t="s">
        <v>758</v>
      </c>
      <c r="K217" t="s">
        <v>591</v>
      </c>
      <c r="L217">
        <v>4</v>
      </c>
      <c r="M217" t="s">
        <v>759</v>
      </c>
      <c r="N217">
        <v>0</v>
      </c>
      <c r="O217">
        <v>0</v>
      </c>
      <c r="P217">
        <v>0</v>
      </c>
      <c r="Q217">
        <v>0</v>
      </c>
      <c r="R217">
        <v>4.59</v>
      </c>
      <c r="S217" t="s">
        <v>44</v>
      </c>
      <c r="T217" t="s">
        <v>45</v>
      </c>
      <c r="U217" s="2">
        <v>40016</v>
      </c>
      <c r="V217" t="s">
        <v>760</v>
      </c>
      <c r="W217" t="s">
        <v>90</v>
      </c>
      <c r="X217">
        <v>19303.973999999998</v>
      </c>
      <c r="Y217">
        <v>694.21600000000001</v>
      </c>
      <c r="Z217" t="s">
        <v>46</v>
      </c>
      <c r="AA217" t="s">
        <v>46</v>
      </c>
      <c r="AB217" t="s">
        <v>757</v>
      </c>
      <c r="AC217">
        <v>4.5940000000000003</v>
      </c>
      <c r="AD217" t="s">
        <v>83</v>
      </c>
      <c r="AE217" t="s">
        <v>48</v>
      </c>
      <c r="AF217">
        <v>178</v>
      </c>
      <c r="AG217" t="s">
        <v>761</v>
      </c>
      <c r="AH217">
        <v>3313965.1959156361</v>
      </c>
      <c r="AI217">
        <v>0.16254329681396479</v>
      </c>
      <c r="AJ217">
        <v>0</v>
      </c>
      <c r="AK217" t="s">
        <v>761</v>
      </c>
      <c r="AL217">
        <v>730907.13051526295</v>
      </c>
      <c r="AM217">
        <v>690653.98295494623</v>
      </c>
      <c r="AN217" t="b">
        <f t="shared" si="12"/>
        <v>0</v>
      </c>
      <c r="AO217">
        <f t="shared" si="13"/>
        <v>18591.256464000002</v>
      </c>
      <c r="AP217">
        <f t="shared" si="14"/>
        <v>39.3145633771761</v>
      </c>
      <c r="AQ217">
        <f t="shared" si="15"/>
        <v>37.149397852282036</v>
      </c>
    </row>
    <row r="218" spans="1:43" hidden="1" x14ac:dyDescent="0.3">
      <c r="A218">
        <v>216</v>
      </c>
      <c r="B218">
        <v>214</v>
      </c>
      <c r="C218">
        <v>497</v>
      </c>
      <c r="D218">
        <v>497</v>
      </c>
      <c r="E218">
        <v>1</v>
      </c>
      <c r="F218">
        <v>400</v>
      </c>
      <c r="G218" t="s">
        <v>38</v>
      </c>
      <c r="H218" t="s">
        <v>70</v>
      </c>
      <c r="I218" t="s">
        <v>38</v>
      </c>
      <c r="J218" t="s">
        <v>38</v>
      </c>
      <c r="K218" t="s">
        <v>591</v>
      </c>
      <c r="L218">
        <v>4</v>
      </c>
      <c r="M218" t="s">
        <v>38</v>
      </c>
      <c r="N218">
        <v>0</v>
      </c>
      <c r="O218">
        <v>0</v>
      </c>
      <c r="P218">
        <v>0</v>
      </c>
      <c r="Q218">
        <v>0</v>
      </c>
      <c r="R218">
        <v>2.6</v>
      </c>
      <c r="S218" t="s">
        <v>146</v>
      </c>
      <c r="T218" t="s">
        <v>45</v>
      </c>
      <c r="U218" s="2">
        <v>38343</v>
      </c>
      <c r="V218" t="s">
        <v>46</v>
      </c>
      <c r="W218" t="s">
        <v>90</v>
      </c>
      <c r="X218">
        <v>10370.083000000001</v>
      </c>
      <c r="Y218">
        <v>1356.684</v>
      </c>
      <c r="Z218" t="s">
        <v>38</v>
      </c>
      <c r="AA218" t="s">
        <v>46</v>
      </c>
      <c r="AB218" t="s">
        <v>46</v>
      </c>
      <c r="AC218">
        <v>2.5619999999999998</v>
      </c>
      <c r="AD218" t="s">
        <v>83</v>
      </c>
      <c r="AE218" t="s">
        <v>48</v>
      </c>
      <c r="AF218">
        <v>8</v>
      </c>
      <c r="AG218" t="s">
        <v>762</v>
      </c>
      <c r="AH218">
        <v>1908811.325390267</v>
      </c>
      <c r="AI218">
        <v>0.18488119542598719</v>
      </c>
      <c r="AJ218">
        <v>0</v>
      </c>
      <c r="AK218" t="s">
        <v>762</v>
      </c>
      <c r="AL218">
        <v>3955245.0716329939</v>
      </c>
      <c r="AM218">
        <v>984002.30533199117</v>
      </c>
      <c r="AN218" t="b">
        <f t="shared" si="12"/>
        <v>1</v>
      </c>
      <c r="AO218">
        <f t="shared" si="13"/>
        <v>10368.045072000001</v>
      </c>
      <c r="AP218">
        <f t="shared" si="14"/>
        <v>381.48417027184325</v>
      </c>
      <c r="AQ218">
        <f t="shared" si="15"/>
        <v>94.907217175337436</v>
      </c>
    </row>
    <row r="219" spans="1:43" hidden="1" x14ac:dyDescent="0.3">
      <c r="A219">
        <v>217</v>
      </c>
      <c r="B219">
        <v>209</v>
      </c>
      <c r="C219">
        <v>536</v>
      </c>
      <c r="D219">
        <v>536</v>
      </c>
      <c r="E219">
        <v>1</v>
      </c>
      <c r="F219">
        <v>936</v>
      </c>
      <c r="G219" t="s">
        <v>38</v>
      </c>
      <c r="H219" t="s">
        <v>544</v>
      </c>
      <c r="I219" t="s">
        <v>545</v>
      </c>
      <c r="J219" t="s">
        <v>763</v>
      </c>
      <c r="K219" t="s">
        <v>591</v>
      </c>
      <c r="L219">
        <v>4</v>
      </c>
      <c r="M219" t="s">
        <v>764</v>
      </c>
      <c r="N219">
        <v>16</v>
      </c>
      <c r="O219">
        <v>0</v>
      </c>
      <c r="P219">
        <v>0</v>
      </c>
      <c r="Q219">
        <v>0</v>
      </c>
      <c r="R219">
        <v>15.94</v>
      </c>
      <c r="S219" t="s">
        <v>44</v>
      </c>
      <c r="T219" t="s">
        <v>45</v>
      </c>
      <c r="U219" s="2">
        <v>41046</v>
      </c>
      <c r="V219" t="s">
        <v>765</v>
      </c>
      <c r="W219" t="s">
        <v>544</v>
      </c>
      <c r="X219">
        <v>65194.313000000002</v>
      </c>
      <c r="Y219">
        <v>2761.7440000000001</v>
      </c>
      <c r="Z219" t="s">
        <v>550</v>
      </c>
      <c r="AA219" t="s">
        <v>46</v>
      </c>
      <c r="AB219" t="s">
        <v>545</v>
      </c>
      <c r="AC219">
        <v>16.023</v>
      </c>
      <c r="AD219" t="s">
        <v>83</v>
      </c>
      <c r="AE219" t="s">
        <v>48</v>
      </c>
      <c r="AF219">
        <v>678</v>
      </c>
      <c r="AG219" t="s">
        <v>725</v>
      </c>
      <c r="AH219">
        <v>5750645.2230400452</v>
      </c>
      <c r="AI219">
        <v>0.1818681210279465</v>
      </c>
      <c r="AJ219">
        <v>0</v>
      </c>
      <c r="AK219" t="s">
        <v>725</v>
      </c>
      <c r="AL219">
        <v>20188091.783890869</v>
      </c>
      <c r="AM219">
        <v>233516.9391154481</v>
      </c>
      <c r="AN219" t="b">
        <f t="shared" si="12"/>
        <v>1</v>
      </c>
      <c r="AO219">
        <f t="shared" si="13"/>
        <v>64842.773688000001</v>
      </c>
      <c r="AP219">
        <f t="shared" si="14"/>
        <v>311.33911514995754</v>
      </c>
      <c r="AQ219">
        <f t="shared" si="15"/>
        <v>3.6012793073758265</v>
      </c>
    </row>
    <row r="220" spans="1:43" hidden="1" x14ac:dyDescent="0.3">
      <c r="A220">
        <v>218</v>
      </c>
      <c r="B220">
        <v>211</v>
      </c>
      <c r="C220">
        <v>529</v>
      </c>
      <c r="D220">
        <v>529</v>
      </c>
      <c r="E220">
        <v>1</v>
      </c>
      <c r="F220">
        <v>517</v>
      </c>
      <c r="G220" t="s">
        <v>38</v>
      </c>
      <c r="H220" t="s">
        <v>70</v>
      </c>
      <c r="I220" t="s">
        <v>38</v>
      </c>
      <c r="J220" t="s">
        <v>38</v>
      </c>
      <c r="K220" t="s">
        <v>591</v>
      </c>
      <c r="L220">
        <v>4</v>
      </c>
      <c r="M220" t="s">
        <v>38</v>
      </c>
      <c r="N220">
        <v>0</v>
      </c>
      <c r="O220">
        <v>0</v>
      </c>
      <c r="P220">
        <v>0</v>
      </c>
      <c r="Q220">
        <v>0</v>
      </c>
      <c r="R220">
        <v>0.6</v>
      </c>
      <c r="S220" t="s">
        <v>44</v>
      </c>
      <c r="T220" t="s">
        <v>45</v>
      </c>
      <c r="U220" s="2">
        <v>40596</v>
      </c>
      <c r="V220" t="s">
        <v>38</v>
      </c>
      <c r="W220" t="s">
        <v>90</v>
      </c>
      <c r="X220">
        <v>2336.585</v>
      </c>
      <c r="Y220">
        <v>192.87899999999999</v>
      </c>
      <c r="Z220" t="s">
        <v>38</v>
      </c>
      <c r="AA220" t="s">
        <v>46</v>
      </c>
      <c r="AB220" t="s">
        <v>46</v>
      </c>
      <c r="AC220">
        <v>0.57699999999999996</v>
      </c>
      <c r="AD220" t="s">
        <v>83</v>
      </c>
      <c r="AE220" t="s">
        <v>48</v>
      </c>
      <c r="AF220">
        <v>678</v>
      </c>
      <c r="AG220" t="s">
        <v>725</v>
      </c>
      <c r="AH220">
        <v>5750645.2230400452</v>
      </c>
      <c r="AI220">
        <v>0.1818681210279465</v>
      </c>
      <c r="AJ220">
        <v>0</v>
      </c>
      <c r="AK220" t="s">
        <v>725</v>
      </c>
      <c r="AL220">
        <v>75079.83821636939</v>
      </c>
      <c r="AM220">
        <v>50864.779501701538</v>
      </c>
      <c r="AN220" t="b">
        <f t="shared" si="12"/>
        <v>0</v>
      </c>
      <c r="AO220">
        <f t="shared" si="13"/>
        <v>2335.0359119999998</v>
      </c>
      <c r="AP220">
        <f t="shared" si="14"/>
        <v>32.153611784095503</v>
      </c>
      <c r="AQ220">
        <f t="shared" si="15"/>
        <v>21.783296453944022</v>
      </c>
    </row>
    <row r="221" spans="1:43" hidden="1" x14ac:dyDescent="0.3">
      <c r="A221">
        <v>219</v>
      </c>
      <c r="B221">
        <v>215</v>
      </c>
      <c r="C221">
        <v>482</v>
      </c>
      <c r="D221">
        <v>482</v>
      </c>
      <c r="E221">
        <v>1</v>
      </c>
      <c r="F221">
        <v>515</v>
      </c>
      <c r="G221" t="s">
        <v>38</v>
      </c>
      <c r="H221" t="s">
        <v>544</v>
      </c>
      <c r="I221" t="s">
        <v>545</v>
      </c>
      <c r="J221" t="s">
        <v>766</v>
      </c>
      <c r="K221" t="s">
        <v>591</v>
      </c>
      <c r="L221">
        <v>4</v>
      </c>
      <c r="M221" t="s">
        <v>767</v>
      </c>
      <c r="N221">
        <v>10</v>
      </c>
      <c r="O221">
        <v>0</v>
      </c>
      <c r="P221">
        <v>0</v>
      </c>
      <c r="Q221">
        <v>0</v>
      </c>
      <c r="R221">
        <v>8.68</v>
      </c>
      <c r="S221" t="s">
        <v>44</v>
      </c>
      <c r="T221" t="s">
        <v>45</v>
      </c>
      <c r="U221" s="2">
        <v>41046</v>
      </c>
      <c r="V221" t="s">
        <v>768</v>
      </c>
      <c r="W221" t="s">
        <v>544</v>
      </c>
      <c r="X221">
        <v>39731.843000000001</v>
      </c>
      <c r="Y221">
        <v>1611.692</v>
      </c>
      <c r="Z221" t="s">
        <v>550</v>
      </c>
      <c r="AA221" t="s">
        <v>46</v>
      </c>
      <c r="AB221" t="s">
        <v>545</v>
      </c>
      <c r="AC221">
        <v>9.8179999999999996</v>
      </c>
      <c r="AD221" t="s">
        <v>83</v>
      </c>
      <c r="AE221" t="s">
        <v>48</v>
      </c>
      <c r="AF221">
        <v>226</v>
      </c>
      <c r="AG221" t="s">
        <v>769</v>
      </c>
      <c r="AH221">
        <v>6608686.8355798051</v>
      </c>
      <c r="AI221">
        <v>0.19010414183139801</v>
      </c>
      <c r="AJ221">
        <v>0</v>
      </c>
      <c r="AK221" t="s">
        <v>769</v>
      </c>
      <c r="AL221">
        <v>4892085.4645854514</v>
      </c>
      <c r="AM221">
        <v>571569.00456862722</v>
      </c>
      <c r="AN221" t="b">
        <f t="shared" si="12"/>
        <v>0</v>
      </c>
      <c r="AO221">
        <f t="shared" si="13"/>
        <v>39732.032208000004</v>
      </c>
      <c r="AP221">
        <f t="shared" si="14"/>
        <v>123.12698829435749</v>
      </c>
      <c r="AQ221">
        <f t="shared" si="15"/>
        <v>14.385597031040923</v>
      </c>
    </row>
    <row r="222" spans="1:43" hidden="1" x14ac:dyDescent="0.3">
      <c r="A222">
        <v>220</v>
      </c>
      <c r="B222">
        <v>216</v>
      </c>
      <c r="C222">
        <v>480</v>
      </c>
      <c r="D222">
        <v>480</v>
      </c>
      <c r="E222">
        <v>1</v>
      </c>
      <c r="F222">
        <v>516</v>
      </c>
      <c r="G222" t="s">
        <v>38</v>
      </c>
      <c r="H222" t="s">
        <v>70</v>
      </c>
      <c r="I222" t="s">
        <v>38</v>
      </c>
      <c r="J222" t="s">
        <v>38</v>
      </c>
      <c r="K222" t="s">
        <v>591</v>
      </c>
      <c r="L222">
        <v>4</v>
      </c>
      <c r="M222" t="s">
        <v>38</v>
      </c>
      <c r="N222">
        <v>0</v>
      </c>
      <c r="O222">
        <v>0</v>
      </c>
      <c r="P222">
        <v>0</v>
      </c>
      <c r="Q222">
        <v>0</v>
      </c>
      <c r="R222">
        <v>0.6</v>
      </c>
      <c r="S222" t="s">
        <v>146</v>
      </c>
      <c r="T222" t="s">
        <v>45</v>
      </c>
      <c r="U222" s="2">
        <v>38343</v>
      </c>
      <c r="V222" t="s">
        <v>46</v>
      </c>
      <c r="W222" t="s">
        <v>90</v>
      </c>
      <c r="X222">
        <v>2285.17</v>
      </c>
      <c r="Y222">
        <v>181.90899999999999</v>
      </c>
      <c r="Z222" t="s">
        <v>38</v>
      </c>
      <c r="AA222" t="s">
        <v>46</v>
      </c>
      <c r="AB222" t="s">
        <v>46</v>
      </c>
      <c r="AC222">
        <v>0.56499999999999995</v>
      </c>
      <c r="AD222" t="s">
        <v>83</v>
      </c>
      <c r="AE222" t="s">
        <v>48</v>
      </c>
      <c r="AF222">
        <v>226</v>
      </c>
      <c r="AG222" t="s">
        <v>769</v>
      </c>
      <c r="AH222">
        <v>6608686.8355798051</v>
      </c>
      <c r="AI222">
        <v>0.19010414183139801</v>
      </c>
      <c r="AJ222">
        <v>0</v>
      </c>
      <c r="AK222" t="s">
        <v>769</v>
      </c>
      <c r="AL222">
        <v>4937328.3764513256</v>
      </c>
      <c r="AM222">
        <v>45242.911865874783</v>
      </c>
      <c r="AN222" t="b">
        <f t="shared" si="12"/>
        <v>0</v>
      </c>
      <c r="AO222">
        <f t="shared" si="13"/>
        <v>2286.4736399999997</v>
      </c>
      <c r="AP222">
        <f t="shared" si="14"/>
        <v>2159.3637862587939</v>
      </c>
      <c r="AQ222">
        <f t="shared" si="15"/>
        <v>19.787200287108838</v>
      </c>
    </row>
    <row r="223" spans="1:43" hidden="1" x14ac:dyDescent="0.3">
      <c r="A223">
        <v>221</v>
      </c>
      <c r="B223">
        <v>217</v>
      </c>
      <c r="C223">
        <v>316</v>
      </c>
      <c r="D223">
        <v>316</v>
      </c>
      <c r="E223">
        <v>1</v>
      </c>
      <c r="F223">
        <v>486</v>
      </c>
      <c r="G223" t="s">
        <v>38</v>
      </c>
      <c r="H223" t="s">
        <v>118</v>
      </c>
      <c r="I223" t="s">
        <v>770</v>
      </c>
      <c r="J223" t="s">
        <v>771</v>
      </c>
      <c r="K223" t="s">
        <v>591</v>
      </c>
      <c r="L223">
        <v>4</v>
      </c>
      <c r="M223" t="s">
        <v>38</v>
      </c>
      <c r="N223">
        <v>0</v>
      </c>
      <c r="O223">
        <v>0</v>
      </c>
      <c r="P223">
        <v>0</v>
      </c>
      <c r="Q223">
        <v>0</v>
      </c>
      <c r="R223">
        <v>8.8000000000000007</v>
      </c>
      <c r="S223" t="s">
        <v>44</v>
      </c>
      <c r="T223" t="s">
        <v>45</v>
      </c>
      <c r="U223" s="2">
        <v>38509</v>
      </c>
      <c r="V223" t="s">
        <v>46</v>
      </c>
      <c r="W223" t="s">
        <v>772</v>
      </c>
      <c r="X223">
        <v>35565.156000000003</v>
      </c>
      <c r="Y223">
        <v>1362.7260000000001</v>
      </c>
      <c r="Z223" t="s">
        <v>46</v>
      </c>
      <c r="AA223" t="s">
        <v>773</v>
      </c>
      <c r="AB223" t="s">
        <v>774</v>
      </c>
      <c r="AC223">
        <v>8.7880000000000003</v>
      </c>
      <c r="AD223" t="s">
        <v>775</v>
      </c>
      <c r="AE223" t="s">
        <v>118</v>
      </c>
      <c r="AF223">
        <v>157</v>
      </c>
      <c r="AG223" t="s">
        <v>776</v>
      </c>
      <c r="AH223">
        <v>1669551.9657716269</v>
      </c>
      <c r="AI223">
        <v>0.24731495976448059</v>
      </c>
      <c r="AJ223">
        <v>0</v>
      </c>
      <c r="AK223" t="s">
        <v>776</v>
      </c>
      <c r="AL223">
        <v>1193671.946774788</v>
      </c>
      <c r="AM223">
        <v>389741.65384805528</v>
      </c>
      <c r="AN223" t="b">
        <f t="shared" si="12"/>
        <v>0</v>
      </c>
      <c r="AO223">
        <f t="shared" si="13"/>
        <v>35563.770528000001</v>
      </c>
      <c r="AP223">
        <f t="shared" si="14"/>
        <v>33.564268609679289</v>
      </c>
      <c r="AQ223">
        <f t="shared" si="15"/>
        <v>10.958951991358864</v>
      </c>
    </row>
    <row r="224" spans="1:43" hidden="1" x14ac:dyDescent="0.3">
      <c r="A224">
        <v>222</v>
      </c>
      <c r="B224">
        <v>218</v>
      </c>
      <c r="C224">
        <v>312</v>
      </c>
      <c r="D224">
        <v>312</v>
      </c>
      <c r="E224">
        <v>1</v>
      </c>
      <c r="F224">
        <v>360</v>
      </c>
      <c r="G224" t="s">
        <v>38</v>
      </c>
      <c r="H224" t="s">
        <v>299</v>
      </c>
      <c r="I224" t="s">
        <v>777</v>
      </c>
      <c r="J224" t="s">
        <v>778</v>
      </c>
      <c r="K224" t="s">
        <v>591</v>
      </c>
      <c r="L224">
        <v>4</v>
      </c>
      <c r="M224" t="s">
        <v>46</v>
      </c>
      <c r="N224">
        <v>0</v>
      </c>
      <c r="O224">
        <v>8.7399997711181641</v>
      </c>
      <c r="P224">
        <v>0</v>
      </c>
      <c r="Q224">
        <v>0</v>
      </c>
      <c r="R224">
        <v>8.74</v>
      </c>
      <c r="S224" t="s">
        <v>146</v>
      </c>
      <c r="T224" t="s">
        <v>45</v>
      </c>
      <c r="U224" s="2">
        <v>38342</v>
      </c>
      <c r="V224" t="s">
        <v>779</v>
      </c>
      <c r="W224" t="s">
        <v>780</v>
      </c>
      <c r="X224">
        <v>36722.856</v>
      </c>
      <c r="Y224">
        <v>1527.327</v>
      </c>
      <c r="Z224" t="s">
        <v>46</v>
      </c>
      <c r="AA224" t="s">
        <v>46</v>
      </c>
      <c r="AB224" t="s">
        <v>777</v>
      </c>
      <c r="AC224">
        <v>9.0739999999999998</v>
      </c>
      <c r="AD224" t="s">
        <v>83</v>
      </c>
      <c r="AE224" t="s">
        <v>48</v>
      </c>
      <c r="AF224">
        <v>167</v>
      </c>
      <c r="AG224" t="s">
        <v>781</v>
      </c>
      <c r="AH224">
        <v>1676003.4870689369</v>
      </c>
      <c r="AI224">
        <v>0.26119586825370789</v>
      </c>
      <c r="AJ224">
        <v>0</v>
      </c>
      <c r="AK224" t="s">
        <v>781</v>
      </c>
      <c r="AL224">
        <v>343612.16559663502</v>
      </c>
      <c r="AM224">
        <v>246563.74365315001</v>
      </c>
      <c r="AN224" t="b">
        <f t="shared" si="12"/>
        <v>0</v>
      </c>
      <c r="AO224">
        <f t="shared" si="13"/>
        <v>36721.171344000002</v>
      </c>
      <c r="AP224">
        <f t="shared" si="14"/>
        <v>9.3573312892912117</v>
      </c>
      <c r="AQ224">
        <f t="shared" si="15"/>
        <v>6.7144847135557644</v>
      </c>
    </row>
    <row r="225" spans="1:43" hidden="1" x14ac:dyDescent="0.3">
      <c r="A225">
        <v>223</v>
      </c>
      <c r="B225">
        <v>221</v>
      </c>
      <c r="C225">
        <v>301</v>
      </c>
      <c r="D225">
        <v>301</v>
      </c>
      <c r="E225">
        <v>1</v>
      </c>
      <c r="F225">
        <v>361</v>
      </c>
      <c r="G225" t="s">
        <v>38</v>
      </c>
      <c r="H225" t="s">
        <v>118</v>
      </c>
      <c r="I225" t="s">
        <v>770</v>
      </c>
      <c r="J225" t="s">
        <v>782</v>
      </c>
      <c r="K225" t="s">
        <v>591</v>
      </c>
      <c r="L225">
        <v>4</v>
      </c>
      <c r="M225" t="s">
        <v>46</v>
      </c>
      <c r="N225">
        <v>0</v>
      </c>
      <c r="O225">
        <v>0</v>
      </c>
      <c r="P225">
        <v>0</v>
      </c>
      <c r="Q225">
        <v>0</v>
      </c>
      <c r="R225">
        <v>0</v>
      </c>
      <c r="S225" t="s">
        <v>44</v>
      </c>
      <c r="T225" t="s">
        <v>45</v>
      </c>
      <c r="U225" s="2">
        <v>38517</v>
      </c>
      <c r="V225" t="s">
        <v>783</v>
      </c>
      <c r="W225" t="s">
        <v>772</v>
      </c>
      <c r="X225">
        <v>23928.755000000001</v>
      </c>
      <c r="Y225">
        <v>1803.452</v>
      </c>
      <c r="Z225" t="s">
        <v>46</v>
      </c>
      <c r="AA225" t="s">
        <v>773</v>
      </c>
      <c r="AB225" t="s">
        <v>774</v>
      </c>
      <c r="AC225">
        <v>5.9130000000000003</v>
      </c>
      <c r="AD225" t="s">
        <v>775</v>
      </c>
      <c r="AE225" t="s">
        <v>118</v>
      </c>
      <c r="AF225">
        <v>157</v>
      </c>
      <c r="AG225" t="s">
        <v>776</v>
      </c>
      <c r="AH225">
        <v>1669551.9657716269</v>
      </c>
      <c r="AI225">
        <v>0.25531131029129028</v>
      </c>
      <c r="AJ225">
        <v>0</v>
      </c>
      <c r="AK225" t="s">
        <v>776</v>
      </c>
      <c r="AL225">
        <v>219584.1490952165</v>
      </c>
      <c r="AM225">
        <v>131351.44298789519</v>
      </c>
      <c r="AN225" t="b">
        <f t="shared" si="12"/>
        <v>0</v>
      </c>
      <c r="AO225">
        <f t="shared" si="13"/>
        <v>23929.059528000002</v>
      </c>
      <c r="AP225">
        <f t="shared" si="14"/>
        <v>9.1764638237568636</v>
      </c>
      <c r="AQ225">
        <f t="shared" si="15"/>
        <v>5.4892020655553777</v>
      </c>
    </row>
    <row r="226" spans="1:43" hidden="1" x14ac:dyDescent="0.3">
      <c r="A226">
        <v>224</v>
      </c>
      <c r="B226">
        <v>222</v>
      </c>
      <c r="C226">
        <v>298</v>
      </c>
      <c r="D226">
        <v>298</v>
      </c>
      <c r="E226">
        <v>1</v>
      </c>
      <c r="F226">
        <v>488</v>
      </c>
      <c r="G226" t="s">
        <v>38</v>
      </c>
      <c r="H226" t="s">
        <v>70</v>
      </c>
      <c r="I226" t="s">
        <v>770</v>
      </c>
      <c r="J226" t="s">
        <v>782</v>
      </c>
      <c r="K226" t="s">
        <v>591</v>
      </c>
      <c r="L226">
        <v>4</v>
      </c>
      <c r="M226" t="s">
        <v>46</v>
      </c>
      <c r="N226">
        <v>0</v>
      </c>
      <c r="O226">
        <v>0</v>
      </c>
      <c r="P226">
        <v>0</v>
      </c>
      <c r="Q226">
        <v>0</v>
      </c>
      <c r="R226">
        <v>0.99</v>
      </c>
      <c r="S226" t="s">
        <v>44</v>
      </c>
      <c r="T226" t="s">
        <v>45</v>
      </c>
      <c r="U226" s="2">
        <v>38342</v>
      </c>
      <c r="V226" t="s">
        <v>784</v>
      </c>
      <c r="W226" t="s">
        <v>772</v>
      </c>
      <c r="X226">
        <v>3954.375</v>
      </c>
      <c r="Y226">
        <v>238.941</v>
      </c>
      <c r="Z226" t="s">
        <v>46</v>
      </c>
      <c r="AA226" t="s">
        <v>773</v>
      </c>
      <c r="AB226" t="s">
        <v>774</v>
      </c>
      <c r="AC226">
        <v>0.97699999999999998</v>
      </c>
      <c r="AD226" t="s">
        <v>775</v>
      </c>
      <c r="AE226" t="s">
        <v>48</v>
      </c>
      <c r="AF226">
        <v>157</v>
      </c>
      <c r="AG226" t="s">
        <v>776</v>
      </c>
      <c r="AH226">
        <v>1669551.9657716269</v>
      </c>
      <c r="AI226">
        <v>0.26680219173431402</v>
      </c>
      <c r="AJ226">
        <v>0</v>
      </c>
      <c r="AK226" t="s">
        <v>776</v>
      </c>
      <c r="AL226">
        <v>19111.225401589509</v>
      </c>
      <c r="AM226">
        <v>19111.225401589509</v>
      </c>
      <c r="AN226" t="b">
        <f t="shared" si="12"/>
        <v>0</v>
      </c>
      <c r="AO226">
        <f t="shared" si="13"/>
        <v>3953.7783119999999</v>
      </c>
      <c r="AP226">
        <f t="shared" si="14"/>
        <v>4.8336613470678342</v>
      </c>
      <c r="AQ226">
        <f t="shared" si="15"/>
        <v>4.8336613470678342</v>
      </c>
    </row>
    <row r="227" spans="1:43" hidden="1" x14ac:dyDescent="0.3">
      <c r="A227">
        <v>225</v>
      </c>
      <c r="B227">
        <v>223</v>
      </c>
      <c r="C227">
        <v>296</v>
      </c>
      <c r="D227">
        <v>296</v>
      </c>
      <c r="E227">
        <v>1</v>
      </c>
      <c r="F227">
        <v>386</v>
      </c>
      <c r="G227" t="s">
        <v>38</v>
      </c>
      <c r="H227" t="s">
        <v>118</v>
      </c>
      <c r="I227" t="s">
        <v>770</v>
      </c>
      <c r="J227" t="s">
        <v>782</v>
      </c>
      <c r="K227" t="s">
        <v>591</v>
      </c>
      <c r="L227">
        <v>4</v>
      </c>
      <c r="M227" t="s">
        <v>46</v>
      </c>
      <c r="N227">
        <v>0</v>
      </c>
      <c r="O227">
        <v>0</v>
      </c>
      <c r="P227">
        <v>0</v>
      </c>
      <c r="Q227">
        <v>0</v>
      </c>
      <c r="R227">
        <v>0</v>
      </c>
      <c r="S227" t="s">
        <v>44</v>
      </c>
      <c r="T227" t="s">
        <v>45</v>
      </c>
      <c r="U227" s="2">
        <v>38517</v>
      </c>
      <c r="V227" t="s">
        <v>783</v>
      </c>
      <c r="W227" t="s">
        <v>772</v>
      </c>
      <c r="X227">
        <v>22747.398000000001</v>
      </c>
      <c r="Y227">
        <v>960.971</v>
      </c>
      <c r="Z227" t="s">
        <v>46</v>
      </c>
      <c r="AA227" t="s">
        <v>773</v>
      </c>
      <c r="AB227" t="s">
        <v>774</v>
      </c>
      <c r="AC227">
        <v>5.6210000000000004</v>
      </c>
      <c r="AD227" t="s">
        <v>775</v>
      </c>
      <c r="AE227" t="s">
        <v>118</v>
      </c>
      <c r="AF227">
        <v>157</v>
      </c>
      <c r="AG227" t="s">
        <v>776</v>
      </c>
      <c r="AH227">
        <v>1669551.9657716269</v>
      </c>
      <c r="AI227">
        <v>0.26680219173431402</v>
      </c>
      <c r="AJ227">
        <v>0</v>
      </c>
      <c r="AK227" t="s">
        <v>776</v>
      </c>
      <c r="AL227">
        <v>437218.19765871589</v>
      </c>
      <c r="AM227">
        <v>165583.3127797108</v>
      </c>
      <c r="AN227" t="b">
        <f t="shared" si="12"/>
        <v>0</v>
      </c>
      <c r="AO227">
        <f t="shared" si="13"/>
        <v>22747.377576000003</v>
      </c>
      <c r="AP227">
        <f t="shared" si="14"/>
        <v>19.220597899601852</v>
      </c>
      <c r="AQ227">
        <f t="shared" si="15"/>
        <v>7.2792264614454822</v>
      </c>
    </row>
    <row r="228" spans="1:43" hidden="1" x14ac:dyDescent="0.3">
      <c r="A228">
        <v>226</v>
      </c>
      <c r="B228">
        <v>219</v>
      </c>
      <c r="C228">
        <v>310</v>
      </c>
      <c r="D228">
        <v>310</v>
      </c>
      <c r="E228">
        <v>1</v>
      </c>
      <c r="F228">
        <v>487</v>
      </c>
      <c r="G228" t="s">
        <v>38</v>
      </c>
      <c r="H228" t="s">
        <v>70</v>
      </c>
      <c r="I228" t="s">
        <v>770</v>
      </c>
      <c r="J228" t="s">
        <v>771</v>
      </c>
      <c r="K228" t="s">
        <v>591</v>
      </c>
      <c r="L228">
        <v>4</v>
      </c>
      <c r="M228" t="s">
        <v>46</v>
      </c>
      <c r="N228">
        <v>0</v>
      </c>
      <c r="O228">
        <v>0</v>
      </c>
      <c r="P228">
        <v>0</v>
      </c>
      <c r="Q228">
        <v>0</v>
      </c>
      <c r="R228">
        <v>2.2999999999999998</v>
      </c>
      <c r="S228" t="s">
        <v>44</v>
      </c>
      <c r="T228" t="s">
        <v>45</v>
      </c>
      <c r="U228" s="2">
        <v>38509</v>
      </c>
      <c r="V228" t="s">
        <v>784</v>
      </c>
      <c r="W228" t="s">
        <v>772</v>
      </c>
      <c r="X228">
        <v>9409.0390000000007</v>
      </c>
      <c r="Y228">
        <v>550.84199999999998</v>
      </c>
      <c r="Z228" t="s">
        <v>38</v>
      </c>
      <c r="AA228" t="s">
        <v>773</v>
      </c>
      <c r="AB228" t="s">
        <v>774</v>
      </c>
      <c r="AC228">
        <v>2.3250000000000002</v>
      </c>
      <c r="AD228" t="s">
        <v>775</v>
      </c>
      <c r="AE228" t="s">
        <v>48</v>
      </c>
      <c r="AF228">
        <v>153</v>
      </c>
      <c r="AG228" t="s">
        <v>785</v>
      </c>
      <c r="AH228">
        <v>243581.69478442901</v>
      </c>
      <c r="AI228">
        <v>0.24564750492572779</v>
      </c>
      <c r="AJ228">
        <v>0</v>
      </c>
      <c r="AK228" t="s">
        <v>785</v>
      </c>
      <c r="AL228">
        <v>164395.60861169829</v>
      </c>
      <c r="AM228">
        <v>9333.919470267876</v>
      </c>
      <c r="AN228" t="b">
        <f t="shared" si="12"/>
        <v>0</v>
      </c>
      <c r="AO228">
        <f t="shared" si="13"/>
        <v>9408.9402000000009</v>
      </c>
      <c r="AP228">
        <f t="shared" si="14"/>
        <v>17.472276910814916</v>
      </c>
      <c r="AQ228">
        <f t="shared" si="15"/>
        <v>0.99202665463511763</v>
      </c>
    </row>
    <row r="229" spans="1:43" hidden="1" x14ac:dyDescent="0.3">
      <c r="A229">
        <v>227</v>
      </c>
      <c r="B229">
        <v>220</v>
      </c>
      <c r="C229">
        <v>303</v>
      </c>
      <c r="D229">
        <v>303</v>
      </c>
      <c r="E229">
        <v>1</v>
      </c>
      <c r="F229">
        <v>359</v>
      </c>
      <c r="G229" t="s">
        <v>38</v>
      </c>
      <c r="H229" t="s">
        <v>786</v>
      </c>
      <c r="I229" t="s">
        <v>787</v>
      </c>
      <c r="J229" t="s">
        <v>771</v>
      </c>
      <c r="K229" t="s">
        <v>591</v>
      </c>
      <c r="L229">
        <v>4</v>
      </c>
      <c r="M229" t="s">
        <v>46</v>
      </c>
      <c r="N229">
        <v>20</v>
      </c>
      <c r="O229">
        <v>0</v>
      </c>
      <c r="P229">
        <v>0</v>
      </c>
      <c r="Q229">
        <v>0</v>
      </c>
      <c r="R229">
        <v>20</v>
      </c>
      <c r="S229" t="s">
        <v>146</v>
      </c>
      <c r="T229" t="s">
        <v>45</v>
      </c>
      <c r="U229" s="2">
        <v>38336</v>
      </c>
      <c r="V229" t="s">
        <v>46</v>
      </c>
      <c r="W229" t="s">
        <v>786</v>
      </c>
      <c r="X229">
        <v>80341.929000000004</v>
      </c>
      <c r="Y229">
        <v>2962.308</v>
      </c>
      <c r="Z229" t="s">
        <v>46</v>
      </c>
      <c r="AA229" t="s">
        <v>46</v>
      </c>
      <c r="AB229" t="s">
        <v>787</v>
      </c>
      <c r="AC229">
        <v>19.853000000000002</v>
      </c>
      <c r="AD229" t="s">
        <v>775</v>
      </c>
      <c r="AE229" t="s">
        <v>48</v>
      </c>
      <c r="AF229">
        <v>143</v>
      </c>
      <c r="AG229" t="s">
        <v>788</v>
      </c>
      <c r="AH229">
        <v>6812823.250093515</v>
      </c>
      <c r="AI229">
        <v>0.24564750492572779</v>
      </c>
      <c r="AJ229">
        <v>0</v>
      </c>
      <c r="AK229" t="s">
        <v>788</v>
      </c>
      <c r="AL229">
        <v>303634.57404229807</v>
      </c>
      <c r="AM229">
        <v>101554.9101240439</v>
      </c>
      <c r="AN229" t="b">
        <f t="shared" si="12"/>
        <v>0</v>
      </c>
      <c r="AO229">
        <f t="shared" si="13"/>
        <v>80342.232168000017</v>
      </c>
      <c r="AP229">
        <f t="shared" si="14"/>
        <v>3.7792648504883646</v>
      </c>
      <c r="AQ229">
        <f t="shared" si="15"/>
        <v>1.264028984304133</v>
      </c>
    </row>
    <row r="230" spans="1:43" hidden="1" x14ac:dyDescent="0.3">
      <c r="A230">
        <v>228</v>
      </c>
      <c r="B230">
        <v>224</v>
      </c>
      <c r="C230">
        <v>297</v>
      </c>
      <c r="D230">
        <v>297</v>
      </c>
      <c r="E230">
        <v>1</v>
      </c>
      <c r="F230">
        <v>489</v>
      </c>
      <c r="G230" t="s">
        <v>38</v>
      </c>
      <c r="H230" t="s">
        <v>70</v>
      </c>
      <c r="I230" t="s">
        <v>787</v>
      </c>
      <c r="J230" t="s">
        <v>789</v>
      </c>
      <c r="K230" t="s">
        <v>591</v>
      </c>
      <c r="L230">
        <v>4</v>
      </c>
      <c r="M230" t="s">
        <v>46</v>
      </c>
      <c r="N230">
        <v>0</v>
      </c>
      <c r="O230">
        <v>0</v>
      </c>
      <c r="P230">
        <v>0</v>
      </c>
      <c r="Q230">
        <v>0</v>
      </c>
      <c r="R230">
        <v>1.1000000000000001</v>
      </c>
      <c r="S230" t="s">
        <v>44</v>
      </c>
      <c r="T230" t="s">
        <v>45</v>
      </c>
      <c r="U230" s="2">
        <v>38509</v>
      </c>
      <c r="V230" t="s">
        <v>790</v>
      </c>
      <c r="W230" t="s">
        <v>90</v>
      </c>
      <c r="X230">
        <v>5137.6610000000001</v>
      </c>
      <c r="Y230">
        <v>301.27699999999999</v>
      </c>
      <c r="Z230" t="s">
        <v>46</v>
      </c>
      <c r="AA230" t="s">
        <v>46</v>
      </c>
      <c r="AB230" t="s">
        <v>787</v>
      </c>
      <c r="AC230">
        <v>1.27</v>
      </c>
      <c r="AD230" t="s">
        <v>775</v>
      </c>
      <c r="AE230" t="s">
        <v>48</v>
      </c>
      <c r="AF230">
        <v>143</v>
      </c>
      <c r="AG230" t="s">
        <v>788</v>
      </c>
      <c r="AH230">
        <v>6812823.250093515</v>
      </c>
      <c r="AI230">
        <v>0.24691462516784671</v>
      </c>
      <c r="AJ230">
        <v>0</v>
      </c>
      <c r="AK230" t="s">
        <v>788</v>
      </c>
      <c r="AL230">
        <v>49923.236929516883</v>
      </c>
      <c r="AM230">
        <v>43346.95777246332</v>
      </c>
      <c r="AN230" t="b">
        <f t="shared" si="12"/>
        <v>0</v>
      </c>
      <c r="AO230">
        <f t="shared" si="13"/>
        <v>5139.5071200000002</v>
      </c>
      <c r="AP230">
        <f t="shared" si="14"/>
        <v>9.7136234591921102</v>
      </c>
      <c r="AQ230">
        <f t="shared" si="15"/>
        <v>8.4340690187551139</v>
      </c>
    </row>
    <row r="231" spans="1:43" hidden="1" x14ac:dyDescent="0.3">
      <c r="A231">
        <v>229</v>
      </c>
      <c r="B231">
        <v>229</v>
      </c>
      <c r="C231">
        <v>246</v>
      </c>
      <c r="D231">
        <v>246</v>
      </c>
      <c r="E231">
        <v>1</v>
      </c>
      <c r="F231">
        <v>36</v>
      </c>
      <c r="G231" t="s">
        <v>38</v>
      </c>
      <c r="H231" t="s">
        <v>791</v>
      </c>
      <c r="I231" t="s">
        <v>792</v>
      </c>
      <c r="J231" t="s">
        <v>793</v>
      </c>
      <c r="K231" t="s">
        <v>591</v>
      </c>
      <c r="L231">
        <v>4</v>
      </c>
      <c r="M231" t="s">
        <v>794</v>
      </c>
      <c r="N231">
        <v>11.37</v>
      </c>
      <c r="O231">
        <v>0</v>
      </c>
      <c r="P231">
        <v>6.440000057220459</v>
      </c>
      <c r="Q231">
        <v>0</v>
      </c>
      <c r="R231">
        <v>14.4</v>
      </c>
      <c r="S231" t="s">
        <v>44</v>
      </c>
      <c r="T231" t="s">
        <v>45</v>
      </c>
      <c r="U231" s="2">
        <v>39218</v>
      </c>
      <c r="V231" t="s">
        <v>46</v>
      </c>
      <c r="W231" t="s">
        <v>791</v>
      </c>
      <c r="X231">
        <v>59836.29</v>
      </c>
      <c r="Y231">
        <v>2156.3870000000002</v>
      </c>
      <c r="Z231" t="s">
        <v>46</v>
      </c>
      <c r="AA231" t="s">
        <v>46</v>
      </c>
      <c r="AB231" t="s">
        <v>792</v>
      </c>
      <c r="AC231">
        <v>14.786</v>
      </c>
      <c r="AD231" t="s">
        <v>775</v>
      </c>
      <c r="AE231" t="s">
        <v>48</v>
      </c>
      <c r="AF231">
        <v>154</v>
      </c>
      <c r="AG231" t="s">
        <v>795</v>
      </c>
      <c r="AH231">
        <v>1183173.6392106479</v>
      </c>
      <c r="AI231">
        <v>0.30058303475379938</v>
      </c>
      <c r="AJ231">
        <v>0</v>
      </c>
      <c r="AK231" t="s">
        <v>795</v>
      </c>
      <c r="AL231">
        <v>502157.37486096699</v>
      </c>
      <c r="AM231">
        <v>322557.59036496922</v>
      </c>
      <c r="AN231" t="b">
        <f t="shared" si="12"/>
        <v>0</v>
      </c>
      <c r="AO231">
        <f t="shared" si="13"/>
        <v>59836.812816000005</v>
      </c>
      <c r="AP231">
        <f t="shared" si="14"/>
        <v>8.3921143394638342</v>
      </c>
      <c r="AQ231">
        <f t="shared" si="15"/>
        <v>5.3906211775824939</v>
      </c>
    </row>
    <row r="232" spans="1:43" hidden="1" x14ac:dyDescent="0.3">
      <c r="A232">
        <v>230</v>
      </c>
      <c r="B232">
        <v>230</v>
      </c>
      <c r="C232">
        <v>245</v>
      </c>
      <c r="D232">
        <v>245</v>
      </c>
      <c r="E232">
        <v>1</v>
      </c>
      <c r="F232">
        <v>357</v>
      </c>
      <c r="G232" t="s">
        <v>38</v>
      </c>
      <c r="H232" t="s">
        <v>70</v>
      </c>
      <c r="I232" t="s">
        <v>38</v>
      </c>
      <c r="J232" t="s">
        <v>38</v>
      </c>
      <c r="K232" t="s">
        <v>591</v>
      </c>
      <c r="L232">
        <v>4</v>
      </c>
      <c r="M232" t="s">
        <v>38</v>
      </c>
      <c r="N232">
        <v>0</v>
      </c>
      <c r="O232">
        <v>0</v>
      </c>
      <c r="P232">
        <v>0</v>
      </c>
      <c r="Q232">
        <v>0</v>
      </c>
      <c r="R232">
        <v>2.9</v>
      </c>
      <c r="S232" t="s">
        <v>146</v>
      </c>
      <c r="T232" t="s">
        <v>45</v>
      </c>
      <c r="U232" s="2">
        <v>38342</v>
      </c>
      <c r="V232" t="s">
        <v>46</v>
      </c>
      <c r="W232" t="s">
        <v>90</v>
      </c>
      <c r="X232">
        <v>11898.906999999999</v>
      </c>
      <c r="Y232">
        <v>1012.271</v>
      </c>
      <c r="Z232" t="s">
        <v>38</v>
      </c>
      <c r="AA232" t="s">
        <v>46</v>
      </c>
      <c r="AB232" t="s">
        <v>46</v>
      </c>
      <c r="AC232">
        <v>2.94</v>
      </c>
      <c r="AD232" t="s">
        <v>775</v>
      </c>
      <c r="AE232" t="s">
        <v>48</v>
      </c>
      <c r="AF232">
        <v>151</v>
      </c>
      <c r="AG232" t="s">
        <v>796</v>
      </c>
      <c r="AH232">
        <v>682595.73640723154</v>
      </c>
      <c r="AI232">
        <v>0.28998556733131409</v>
      </c>
      <c r="AJ232">
        <v>0</v>
      </c>
      <c r="AK232" t="s">
        <v>796</v>
      </c>
      <c r="AL232">
        <v>51288.305905330009</v>
      </c>
      <c r="AM232">
        <v>51288.305905330009</v>
      </c>
      <c r="AN232" t="b">
        <f t="shared" si="12"/>
        <v>0</v>
      </c>
      <c r="AO232">
        <f t="shared" si="13"/>
        <v>11897.75664</v>
      </c>
      <c r="AP232">
        <f t="shared" si="14"/>
        <v>4.3107543259793903</v>
      </c>
      <c r="AQ232">
        <f t="shared" si="15"/>
        <v>4.3107543259793903</v>
      </c>
    </row>
    <row r="233" spans="1:43" x14ac:dyDescent="0.3">
      <c r="A233">
        <v>231</v>
      </c>
      <c r="B233">
        <v>232</v>
      </c>
      <c r="C233">
        <v>229</v>
      </c>
      <c r="D233">
        <v>229</v>
      </c>
      <c r="E233">
        <v>1</v>
      </c>
      <c r="F233">
        <v>793</v>
      </c>
      <c r="G233" t="s">
        <v>38</v>
      </c>
      <c r="H233" t="s">
        <v>70</v>
      </c>
      <c r="I233" t="s">
        <v>797</v>
      </c>
      <c r="J233" t="s">
        <v>38</v>
      </c>
      <c r="K233" t="s">
        <v>591</v>
      </c>
      <c r="L233">
        <v>4</v>
      </c>
      <c r="M233" t="s">
        <v>38</v>
      </c>
      <c r="N233">
        <v>0</v>
      </c>
      <c r="O233">
        <v>0</v>
      </c>
      <c r="P233">
        <v>0</v>
      </c>
      <c r="Q233">
        <v>0</v>
      </c>
      <c r="R233">
        <v>8</v>
      </c>
      <c r="S233" t="s">
        <v>44</v>
      </c>
      <c r="T233" t="s">
        <v>45</v>
      </c>
      <c r="U233" s="2">
        <v>40938</v>
      </c>
      <c r="V233" t="s">
        <v>46</v>
      </c>
      <c r="W233" t="s">
        <v>90</v>
      </c>
      <c r="X233">
        <v>33139.870999999999</v>
      </c>
      <c r="Y233">
        <v>1395.415</v>
      </c>
      <c r="Z233" t="s">
        <v>92</v>
      </c>
      <c r="AA233" t="s">
        <v>798</v>
      </c>
      <c r="AB233" t="s">
        <v>774</v>
      </c>
      <c r="AC233">
        <v>7.9539999999999997</v>
      </c>
      <c r="AD233" t="s">
        <v>775</v>
      </c>
      <c r="AE233" t="s">
        <v>48</v>
      </c>
      <c r="AF233">
        <v>151</v>
      </c>
      <c r="AG233" t="s">
        <v>796</v>
      </c>
      <c r="AH233">
        <v>682595.73640723154</v>
      </c>
      <c r="AI233">
        <v>0.29850086569786072</v>
      </c>
      <c r="AJ233">
        <v>1</v>
      </c>
      <c r="AK233" t="s">
        <v>796</v>
      </c>
      <c r="AL233">
        <v>152109.83421984481</v>
      </c>
      <c r="AM233">
        <v>64145.193803852017</v>
      </c>
      <c r="AN233" t="b">
        <f t="shared" si="12"/>
        <v>0</v>
      </c>
      <c r="AO233">
        <f t="shared" si="13"/>
        <v>32188.692623999999</v>
      </c>
      <c r="AP233">
        <f t="shared" si="14"/>
        <v>4.7255673287715698</v>
      </c>
      <c r="AQ233">
        <f t="shared" si="15"/>
        <v>1.9927865525058679</v>
      </c>
    </row>
    <row r="234" spans="1:43" hidden="1" x14ac:dyDescent="0.3">
      <c r="A234">
        <v>232</v>
      </c>
      <c r="B234">
        <v>234</v>
      </c>
      <c r="C234">
        <v>215</v>
      </c>
      <c r="D234">
        <v>215</v>
      </c>
      <c r="E234">
        <v>1</v>
      </c>
      <c r="F234">
        <v>941</v>
      </c>
      <c r="G234" t="s">
        <v>38</v>
      </c>
      <c r="H234" t="s">
        <v>799</v>
      </c>
      <c r="I234" t="s">
        <v>800</v>
      </c>
      <c r="J234" t="s">
        <v>801</v>
      </c>
      <c r="K234" t="s">
        <v>591</v>
      </c>
      <c r="L234">
        <v>4</v>
      </c>
      <c r="M234" t="s">
        <v>802</v>
      </c>
      <c r="N234">
        <v>6.5</v>
      </c>
      <c r="O234">
        <v>0</v>
      </c>
      <c r="P234">
        <v>0</v>
      </c>
      <c r="Q234">
        <v>0</v>
      </c>
      <c r="R234">
        <v>10.5</v>
      </c>
      <c r="S234" t="s">
        <v>44</v>
      </c>
      <c r="T234" t="s">
        <v>45</v>
      </c>
      <c r="U234" s="2">
        <v>41240</v>
      </c>
      <c r="V234" t="s">
        <v>46</v>
      </c>
      <c r="W234" t="s">
        <v>799</v>
      </c>
      <c r="X234">
        <v>25400.638999999999</v>
      </c>
      <c r="Y234">
        <v>1164.9259999999999</v>
      </c>
      <c r="Z234" t="s">
        <v>46</v>
      </c>
      <c r="AA234" t="s">
        <v>803</v>
      </c>
      <c r="AB234" t="s">
        <v>804</v>
      </c>
      <c r="AC234">
        <v>10.561999999999999</v>
      </c>
      <c r="AD234" t="s">
        <v>775</v>
      </c>
      <c r="AE234" t="s">
        <v>48</v>
      </c>
      <c r="AF234">
        <v>35</v>
      </c>
      <c r="AG234" t="s">
        <v>805</v>
      </c>
      <c r="AH234">
        <v>10638896.97140619</v>
      </c>
      <c r="AI234">
        <v>0.31439444422721857</v>
      </c>
      <c r="AJ234">
        <v>0</v>
      </c>
      <c r="AK234" t="s">
        <v>805</v>
      </c>
      <c r="AL234">
        <v>7808693.4711230556</v>
      </c>
      <c r="AM234">
        <v>223436.48696570299</v>
      </c>
      <c r="AN234" t="b">
        <f t="shared" si="12"/>
        <v>0</v>
      </c>
      <c r="AO234">
        <f t="shared" si="13"/>
        <v>42742.893071999999</v>
      </c>
      <c r="AP234">
        <f t="shared" si="14"/>
        <v>182.68986748204867</v>
      </c>
      <c r="AQ234">
        <f t="shared" si="15"/>
        <v>5.2274535228424135</v>
      </c>
    </row>
    <row r="235" spans="1:43" hidden="1" x14ac:dyDescent="0.3">
      <c r="A235">
        <v>233</v>
      </c>
      <c r="B235">
        <v>226</v>
      </c>
      <c r="C235">
        <v>272</v>
      </c>
      <c r="D235">
        <v>272</v>
      </c>
      <c r="E235">
        <v>1</v>
      </c>
      <c r="F235">
        <v>103</v>
      </c>
      <c r="G235" t="s">
        <v>38</v>
      </c>
      <c r="H235" t="s">
        <v>118</v>
      </c>
      <c r="I235" t="s">
        <v>806</v>
      </c>
      <c r="J235" t="s">
        <v>807</v>
      </c>
      <c r="K235" t="s">
        <v>591</v>
      </c>
      <c r="L235">
        <v>4</v>
      </c>
      <c r="M235" t="s">
        <v>46</v>
      </c>
      <c r="N235">
        <v>18.600000000000001</v>
      </c>
      <c r="O235">
        <v>0</v>
      </c>
      <c r="P235">
        <v>0</v>
      </c>
      <c r="Q235">
        <v>0</v>
      </c>
      <c r="R235">
        <v>18.600000000000001</v>
      </c>
      <c r="S235" t="s">
        <v>44</v>
      </c>
      <c r="T235" t="s">
        <v>45</v>
      </c>
      <c r="U235" s="2">
        <v>37652</v>
      </c>
      <c r="V235" t="s">
        <v>808</v>
      </c>
      <c r="W235" t="s">
        <v>809</v>
      </c>
      <c r="X235">
        <v>78010.077000000005</v>
      </c>
      <c r="Y235">
        <v>1923.7190000000001</v>
      </c>
      <c r="Z235" t="s">
        <v>46</v>
      </c>
      <c r="AA235" t="s">
        <v>46</v>
      </c>
      <c r="AB235" t="s">
        <v>806</v>
      </c>
      <c r="AC235">
        <v>19.277000000000001</v>
      </c>
      <c r="AD235" t="s">
        <v>775</v>
      </c>
      <c r="AE235" t="s">
        <v>118</v>
      </c>
      <c r="AF235">
        <v>143</v>
      </c>
      <c r="AG235" t="s">
        <v>788</v>
      </c>
      <c r="AH235">
        <v>6812823.250093515</v>
      </c>
      <c r="AI235">
        <v>0.26385200023651117</v>
      </c>
      <c r="AJ235">
        <v>0</v>
      </c>
      <c r="AK235" t="s">
        <v>788</v>
      </c>
      <c r="AL235">
        <v>473295.5169302586</v>
      </c>
      <c r="AM235">
        <v>473295.51693025872</v>
      </c>
      <c r="AN235" t="b">
        <f t="shared" si="12"/>
        <v>0</v>
      </c>
      <c r="AO235">
        <f t="shared" si="13"/>
        <v>78011.243112000011</v>
      </c>
      <c r="AP235">
        <f t="shared" si="14"/>
        <v>6.0670167279702572</v>
      </c>
      <c r="AQ235">
        <f t="shared" si="15"/>
        <v>6.0670167279702589</v>
      </c>
    </row>
    <row r="236" spans="1:43" hidden="1" x14ac:dyDescent="0.3">
      <c r="A236">
        <v>234</v>
      </c>
      <c r="B236">
        <v>227</v>
      </c>
      <c r="C236">
        <v>266</v>
      </c>
      <c r="D236">
        <v>266</v>
      </c>
      <c r="E236">
        <v>1</v>
      </c>
      <c r="F236">
        <v>490</v>
      </c>
      <c r="G236" t="s">
        <v>38</v>
      </c>
      <c r="H236" t="s">
        <v>70</v>
      </c>
      <c r="I236" t="s">
        <v>38</v>
      </c>
      <c r="J236" t="s">
        <v>38</v>
      </c>
      <c r="K236" t="s">
        <v>591</v>
      </c>
      <c r="L236">
        <v>4</v>
      </c>
      <c r="M236" t="s">
        <v>38</v>
      </c>
      <c r="N236">
        <v>0</v>
      </c>
      <c r="O236">
        <v>0</v>
      </c>
      <c r="P236">
        <v>0</v>
      </c>
      <c r="Q236">
        <v>0</v>
      </c>
      <c r="R236">
        <v>1.3</v>
      </c>
      <c r="S236" t="s">
        <v>146</v>
      </c>
      <c r="T236" t="s">
        <v>45</v>
      </c>
      <c r="U236" s="2">
        <v>38342</v>
      </c>
      <c r="V236" t="s">
        <v>46</v>
      </c>
      <c r="W236" t="s">
        <v>90</v>
      </c>
      <c r="X236">
        <v>5417.7489999999998</v>
      </c>
      <c r="Y236">
        <v>422.721</v>
      </c>
      <c r="Z236" t="s">
        <v>38</v>
      </c>
      <c r="AA236" t="s">
        <v>46</v>
      </c>
      <c r="AB236" t="s">
        <v>46</v>
      </c>
      <c r="AC236">
        <v>1.339</v>
      </c>
      <c r="AD236" t="s">
        <v>775</v>
      </c>
      <c r="AE236" t="s">
        <v>48</v>
      </c>
      <c r="AF236">
        <v>143</v>
      </c>
      <c r="AG236" t="s">
        <v>788</v>
      </c>
      <c r="AH236">
        <v>6812823.250093515</v>
      </c>
      <c r="AI236">
        <v>0.26099786162376398</v>
      </c>
      <c r="AJ236">
        <v>0</v>
      </c>
      <c r="AK236" t="s">
        <v>788</v>
      </c>
      <c r="AL236">
        <v>13650.88246867516</v>
      </c>
      <c r="AM236">
        <v>13650.88246867516</v>
      </c>
      <c r="AN236" t="b">
        <f t="shared" si="12"/>
        <v>0</v>
      </c>
      <c r="AO236">
        <f t="shared" si="13"/>
        <v>5418.7401840000002</v>
      </c>
      <c r="AP236">
        <f t="shared" si="14"/>
        <v>2.5191985600236633</v>
      </c>
      <c r="AQ236">
        <f t="shared" si="15"/>
        <v>2.5191985600236633</v>
      </c>
    </row>
    <row r="237" spans="1:43" x14ac:dyDescent="0.3">
      <c r="A237">
        <v>235</v>
      </c>
      <c r="B237">
        <v>228</v>
      </c>
      <c r="C237">
        <v>257</v>
      </c>
      <c r="D237">
        <v>257</v>
      </c>
      <c r="E237">
        <v>1</v>
      </c>
      <c r="F237">
        <v>491</v>
      </c>
      <c r="G237" t="s">
        <v>38</v>
      </c>
      <c r="H237" t="s">
        <v>118</v>
      </c>
      <c r="I237" t="s">
        <v>810</v>
      </c>
      <c r="J237" t="s">
        <v>807</v>
      </c>
      <c r="K237" t="s">
        <v>591</v>
      </c>
      <c r="L237">
        <v>4</v>
      </c>
      <c r="M237" t="s">
        <v>811</v>
      </c>
      <c r="N237">
        <v>15</v>
      </c>
      <c r="O237">
        <v>0</v>
      </c>
      <c r="P237">
        <v>0</v>
      </c>
      <c r="Q237">
        <v>0</v>
      </c>
      <c r="R237">
        <v>15</v>
      </c>
      <c r="S237" t="s">
        <v>44</v>
      </c>
      <c r="T237" t="s">
        <v>45</v>
      </c>
      <c r="U237" s="2">
        <v>39084</v>
      </c>
      <c r="V237" t="s">
        <v>812</v>
      </c>
      <c r="W237" t="s">
        <v>772</v>
      </c>
      <c r="X237">
        <v>63291.534</v>
      </c>
      <c r="Y237">
        <v>2466.8029999999999</v>
      </c>
      <c r="Z237" t="s">
        <v>46</v>
      </c>
      <c r="AA237" t="s">
        <v>813</v>
      </c>
      <c r="AB237" t="s">
        <v>774</v>
      </c>
      <c r="AC237">
        <v>15.64</v>
      </c>
      <c r="AD237" t="s">
        <v>775</v>
      </c>
      <c r="AE237" t="s">
        <v>118</v>
      </c>
      <c r="AF237">
        <v>143</v>
      </c>
      <c r="AG237" t="s">
        <v>788</v>
      </c>
      <c r="AH237">
        <v>6812823.250093515</v>
      </c>
      <c r="AI237">
        <v>0.26607927680015558</v>
      </c>
      <c r="AJ237">
        <v>1</v>
      </c>
      <c r="AK237" t="s">
        <v>788</v>
      </c>
      <c r="AL237">
        <v>2884430.994460545</v>
      </c>
      <c r="AM237">
        <v>1691502.2440712079</v>
      </c>
      <c r="AN237" t="b">
        <f t="shared" si="12"/>
        <v>0</v>
      </c>
      <c r="AO237">
        <f t="shared" si="13"/>
        <v>63292.827840000005</v>
      </c>
      <c r="AP237">
        <f t="shared" si="14"/>
        <v>45.572793836170376</v>
      </c>
      <c r="AQ237">
        <f t="shared" si="15"/>
        <v>26.725022436147288</v>
      </c>
    </row>
    <row r="238" spans="1:43" hidden="1" x14ac:dyDescent="0.3">
      <c r="A238">
        <v>236</v>
      </c>
      <c r="B238">
        <v>233</v>
      </c>
      <c r="C238">
        <v>224</v>
      </c>
      <c r="D238">
        <v>224</v>
      </c>
      <c r="E238">
        <v>1</v>
      </c>
      <c r="F238">
        <v>356</v>
      </c>
      <c r="G238" t="s">
        <v>38</v>
      </c>
      <c r="H238" t="s">
        <v>70</v>
      </c>
      <c r="I238" t="s">
        <v>38</v>
      </c>
      <c r="J238" t="s">
        <v>38</v>
      </c>
      <c r="K238" t="s">
        <v>591</v>
      </c>
      <c r="L238">
        <v>4</v>
      </c>
      <c r="M238" t="s">
        <v>38</v>
      </c>
      <c r="N238">
        <v>0</v>
      </c>
      <c r="O238">
        <v>0</v>
      </c>
      <c r="P238">
        <v>0</v>
      </c>
      <c r="Q238">
        <v>0</v>
      </c>
      <c r="R238">
        <v>3.6</v>
      </c>
      <c r="S238" t="s">
        <v>146</v>
      </c>
      <c r="T238" t="s">
        <v>45</v>
      </c>
      <c r="U238" s="2">
        <v>38342</v>
      </c>
      <c r="V238" t="s">
        <v>46</v>
      </c>
      <c r="W238" t="s">
        <v>90</v>
      </c>
      <c r="X238">
        <v>0</v>
      </c>
      <c r="Y238">
        <v>0</v>
      </c>
      <c r="Z238" t="s">
        <v>38</v>
      </c>
      <c r="AA238" t="s">
        <v>46</v>
      </c>
      <c r="AB238" t="s">
        <v>46</v>
      </c>
      <c r="AC238">
        <v>3.577</v>
      </c>
      <c r="AD238" t="s">
        <v>775</v>
      </c>
      <c r="AE238" t="s">
        <v>48</v>
      </c>
      <c r="AF238">
        <v>140</v>
      </c>
      <c r="AG238" t="s">
        <v>814</v>
      </c>
      <c r="AH238">
        <v>6254018.8138485216</v>
      </c>
      <c r="AI238">
        <v>0.27163943648338318</v>
      </c>
      <c r="AJ238">
        <v>0</v>
      </c>
      <c r="AK238" t="s">
        <v>814</v>
      </c>
      <c r="AL238">
        <v>121297.81710550369</v>
      </c>
      <c r="AM238">
        <v>109580.0895623526</v>
      </c>
      <c r="AN238" t="b">
        <f t="shared" si="12"/>
        <v>0</v>
      </c>
      <c r="AO238">
        <f t="shared" si="13"/>
        <v>14475.603912</v>
      </c>
      <c r="AP238">
        <f t="shared" si="14"/>
        <v>8.3794650532645552</v>
      </c>
      <c r="AQ238">
        <f t="shared" si="15"/>
        <v>7.5699839694779705</v>
      </c>
    </row>
    <row r="239" spans="1:43" hidden="1" x14ac:dyDescent="0.3">
      <c r="A239">
        <v>237</v>
      </c>
      <c r="B239">
        <v>225</v>
      </c>
      <c r="C239">
        <v>285</v>
      </c>
      <c r="D239">
        <v>285</v>
      </c>
      <c r="E239">
        <v>1</v>
      </c>
      <c r="F239">
        <v>358</v>
      </c>
      <c r="G239" t="s">
        <v>38</v>
      </c>
      <c r="H239" t="s">
        <v>70</v>
      </c>
      <c r="I239" t="s">
        <v>727</v>
      </c>
      <c r="J239" t="s">
        <v>38</v>
      </c>
      <c r="K239" t="s">
        <v>591</v>
      </c>
      <c r="L239">
        <v>4</v>
      </c>
      <c r="M239" t="s">
        <v>38</v>
      </c>
      <c r="N239">
        <v>0</v>
      </c>
      <c r="O239">
        <v>0</v>
      </c>
      <c r="P239">
        <v>0</v>
      </c>
      <c r="Q239">
        <v>0</v>
      </c>
      <c r="R239">
        <v>1.4</v>
      </c>
      <c r="S239" t="s">
        <v>44</v>
      </c>
      <c r="T239" t="s">
        <v>45</v>
      </c>
      <c r="U239" s="2">
        <v>38876</v>
      </c>
      <c r="V239" t="s">
        <v>815</v>
      </c>
      <c r="W239" t="s">
        <v>90</v>
      </c>
      <c r="X239">
        <v>0</v>
      </c>
      <c r="Y239">
        <v>0</v>
      </c>
      <c r="Z239" t="s">
        <v>38</v>
      </c>
      <c r="AA239" t="s">
        <v>46</v>
      </c>
      <c r="AB239" t="s">
        <v>46</v>
      </c>
      <c r="AC239">
        <v>1.5189999999999999</v>
      </c>
      <c r="AD239" t="s">
        <v>775</v>
      </c>
      <c r="AE239" t="s">
        <v>48</v>
      </c>
      <c r="AF239">
        <v>147</v>
      </c>
      <c r="AG239" t="s">
        <v>816</v>
      </c>
      <c r="AH239">
        <v>254058.03988660919</v>
      </c>
      <c r="AI239">
        <v>0.23693548142910001</v>
      </c>
      <c r="AJ239">
        <v>0</v>
      </c>
      <c r="AK239" t="s">
        <v>816</v>
      </c>
      <c r="AL239">
        <v>852594.96214165201</v>
      </c>
      <c r="AM239">
        <v>60449.830420538208</v>
      </c>
      <c r="AN239" t="b">
        <f t="shared" si="12"/>
        <v>1</v>
      </c>
      <c r="AO239">
        <f t="shared" si="13"/>
        <v>6147.1742640000002</v>
      </c>
      <c r="AP239">
        <f t="shared" si="14"/>
        <v>138.6970542115173</v>
      </c>
      <c r="AQ239">
        <f t="shared" si="15"/>
        <v>9.8337590288522527</v>
      </c>
    </row>
    <row r="240" spans="1:43" hidden="1" x14ac:dyDescent="0.3">
      <c r="A240">
        <v>238</v>
      </c>
      <c r="B240">
        <v>231</v>
      </c>
      <c r="C240">
        <v>244</v>
      </c>
      <c r="D240">
        <v>244</v>
      </c>
      <c r="E240">
        <v>1</v>
      </c>
      <c r="F240">
        <v>104</v>
      </c>
      <c r="G240" t="s">
        <v>38</v>
      </c>
      <c r="H240" t="s">
        <v>817</v>
      </c>
      <c r="I240" t="s">
        <v>818</v>
      </c>
      <c r="J240" t="s">
        <v>819</v>
      </c>
      <c r="K240" t="s">
        <v>591</v>
      </c>
      <c r="L240">
        <v>4</v>
      </c>
      <c r="M240" t="s">
        <v>46</v>
      </c>
      <c r="N240">
        <v>12</v>
      </c>
      <c r="O240">
        <v>0</v>
      </c>
      <c r="P240">
        <v>0</v>
      </c>
      <c r="Q240">
        <v>0</v>
      </c>
      <c r="R240">
        <v>12</v>
      </c>
      <c r="S240" t="s">
        <v>44</v>
      </c>
      <c r="T240" t="s">
        <v>45</v>
      </c>
      <c r="U240" s="2">
        <v>37652</v>
      </c>
      <c r="V240" t="s">
        <v>46</v>
      </c>
      <c r="W240" t="s">
        <v>817</v>
      </c>
      <c r="X240">
        <v>45130.572</v>
      </c>
      <c r="Y240">
        <v>1514.18</v>
      </c>
      <c r="Z240" t="s">
        <v>46</v>
      </c>
      <c r="AA240" t="s">
        <v>46</v>
      </c>
      <c r="AB240" t="s">
        <v>818</v>
      </c>
      <c r="AC240">
        <v>11.151999999999999</v>
      </c>
      <c r="AD240" t="s">
        <v>775</v>
      </c>
      <c r="AE240" t="s">
        <v>48</v>
      </c>
      <c r="AF240">
        <v>139</v>
      </c>
      <c r="AG240" t="s">
        <v>820</v>
      </c>
      <c r="AH240">
        <v>442166.35808024689</v>
      </c>
      <c r="AI240">
        <v>0.2481119632720947</v>
      </c>
      <c r="AJ240">
        <v>0</v>
      </c>
      <c r="AK240" t="s">
        <v>820</v>
      </c>
      <c r="AL240">
        <v>4605611.9483831823</v>
      </c>
      <c r="AM240">
        <v>20458.943499258839</v>
      </c>
      <c r="AN240" t="b">
        <f t="shared" si="12"/>
        <v>1</v>
      </c>
      <c r="AO240">
        <f t="shared" si="13"/>
        <v>45130.538112000002</v>
      </c>
      <c r="AP240">
        <f t="shared" si="14"/>
        <v>102.05089815134669</v>
      </c>
      <c r="AQ240">
        <f t="shared" si="15"/>
        <v>0.4533281532891561</v>
      </c>
    </row>
    <row r="241" spans="1:43" hidden="1" x14ac:dyDescent="0.3">
      <c r="A241">
        <v>239</v>
      </c>
      <c r="B241">
        <v>235</v>
      </c>
      <c r="C241">
        <v>211</v>
      </c>
      <c r="D241">
        <v>211</v>
      </c>
      <c r="E241">
        <v>1</v>
      </c>
      <c r="F241">
        <v>432</v>
      </c>
      <c r="G241" t="s">
        <v>38</v>
      </c>
      <c r="H241" t="s">
        <v>821</v>
      </c>
      <c r="I241" t="s">
        <v>634</v>
      </c>
      <c r="J241" t="s">
        <v>801</v>
      </c>
      <c r="K241" t="s">
        <v>591</v>
      </c>
      <c r="L241">
        <v>4</v>
      </c>
      <c r="M241" t="s">
        <v>822</v>
      </c>
      <c r="N241">
        <v>7</v>
      </c>
      <c r="O241">
        <v>0</v>
      </c>
      <c r="P241">
        <v>3.5</v>
      </c>
      <c r="Q241">
        <v>0</v>
      </c>
      <c r="R241">
        <v>7.1</v>
      </c>
      <c r="S241" t="s">
        <v>44</v>
      </c>
      <c r="T241" t="s">
        <v>45</v>
      </c>
      <c r="U241" s="2">
        <v>39651</v>
      </c>
      <c r="V241" t="s">
        <v>46</v>
      </c>
      <c r="W241" t="s">
        <v>823</v>
      </c>
      <c r="X241">
        <v>28944.632000000001</v>
      </c>
      <c r="Y241">
        <v>1513.8209999999999</v>
      </c>
      <c r="Z241" t="s">
        <v>46</v>
      </c>
      <c r="AA241" t="s">
        <v>46</v>
      </c>
      <c r="AB241" t="s">
        <v>634</v>
      </c>
      <c r="AC241">
        <v>7.0030000000000001</v>
      </c>
      <c r="AD241" t="s">
        <v>775</v>
      </c>
      <c r="AE241" t="s">
        <v>48</v>
      </c>
      <c r="AF241">
        <v>35</v>
      </c>
      <c r="AG241" t="s">
        <v>805</v>
      </c>
      <c r="AH241">
        <v>10638896.97140619</v>
      </c>
      <c r="AI241">
        <v>0.31439444422721857</v>
      </c>
      <c r="AJ241">
        <v>0</v>
      </c>
      <c r="AK241" t="s">
        <v>805</v>
      </c>
      <c r="AL241">
        <v>8041148.4415273657</v>
      </c>
      <c r="AM241">
        <v>232454.9704043091</v>
      </c>
      <c r="AN241" t="b">
        <f t="shared" si="12"/>
        <v>0</v>
      </c>
      <c r="AO241">
        <f t="shared" si="13"/>
        <v>28340.132568000001</v>
      </c>
      <c r="AP241">
        <f t="shared" si="14"/>
        <v>283.73714986100504</v>
      </c>
      <c r="AQ241">
        <f t="shared" si="15"/>
        <v>8.2023247367157168</v>
      </c>
    </row>
    <row r="242" spans="1:43" hidden="1" x14ac:dyDescent="0.3">
      <c r="A242">
        <v>240</v>
      </c>
      <c r="B242">
        <v>236</v>
      </c>
      <c r="C242">
        <v>208</v>
      </c>
      <c r="D242">
        <v>208</v>
      </c>
      <c r="E242">
        <v>1</v>
      </c>
      <c r="F242">
        <v>481</v>
      </c>
      <c r="G242" t="s">
        <v>38</v>
      </c>
      <c r="H242" t="s">
        <v>791</v>
      </c>
      <c r="I242" t="s">
        <v>792</v>
      </c>
      <c r="J242" t="s">
        <v>801</v>
      </c>
      <c r="K242" t="s">
        <v>591</v>
      </c>
      <c r="L242">
        <v>4</v>
      </c>
      <c r="M242" t="s">
        <v>822</v>
      </c>
      <c r="N242">
        <v>19.309999999999999</v>
      </c>
      <c r="O242">
        <v>6.1999998092651367</v>
      </c>
      <c r="P242">
        <v>4.0199999809265137</v>
      </c>
      <c r="Q242">
        <v>0</v>
      </c>
      <c r="R242">
        <v>29.5</v>
      </c>
      <c r="S242" t="s">
        <v>44</v>
      </c>
      <c r="T242" t="s">
        <v>45</v>
      </c>
      <c r="U242" s="2">
        <v>39218</v>
      </c>
      <c r="V242" t="s">
        <v>46</v>
      </c>
      <c r="W242" t="s">
        <v>791</v>
      </c>
      <c r="X242">
        <v>122029.035</v>
      </c>
      <c r="Y242">
        <v>4625.92</v>
      </c>
      <c r="Z242" t="s">
        <v>46</v>
      </c>
      <c r="AA242" t="s">
        <v>46</v>
      </c>
      <c r="AB242" t="s">
        <v>792</v>
      </c>
      <c r="AC242">
        <v>30.154</v>
      </c>
      <c r="AD242" t="s">
        <v>775</v>
      </c>
      <c r="AE242" t="s">
        <v>48</v>
      </c>
      <c r="AF242">
        <v>327</v>
      </c>
      <c r="AG242" t="s">
        <v>824</v>
      </c>
      <c r="AH242">
        <v>477018.69211829809</v>
      </c>
      <c r="AI242">
        <v>0.31138300895690918</v>
      </c>
      <c r="AJ242">
        <v>0</v>
      </c>
      <c r="AK242" t="s">
        <v>824</v>
      </c>
      <c r="AL242">
        <v>2050362.2387320041</v>
      </c>
      <c r="AM242">
        <v>6791.0346012660229</v>
      </c>
      <c r="AN242" t="b">
        <f t="shared" si="12"/>
        <v>1</v>
      </c>
      <c r="AO242">
        <f t="shared" si="13"/>
        <v>122028.89582400001</v>
      </c>
      <c r="AP242">
        <f t="shared" si="14"/>
        <v>16.802268224152442</v>
      </c>
      <c r="AQ242">
        <f t="shared" si="15"/>
        <v>5.5651037038478207E-2</v>
      </c>
    </row>
    <row r="243" spans="1:43" hidden="1" x14ac:dyDescent="0.3">
      <c r="A243">
        <v>241</v>
      </c>
      <c r="B243">
        <v>237</v>
      </c>
      <c r="C243">
        <v>193</v>
      </c>
      <c r="D243">
        <v>193</v>
      </c>
      <c r="E243">
        <v>1</v>
      </c>
      <c r="F243">
        <v>110</v>
      </c>
      <c r="G243" t="s">
        <v>38</v>
      </c>
      <c r="H243" t="s">
        <v>825</v>
      </c>
      <c r="I243" t="s">
        <v>826</v>
      </c>
      <c r="J243" t="s">
        <v>827</v>
      </c>
      <c r="K243" t="s">
        <v>591</v>
      </c>
      <c r="L243">
        <v>4</v>
      </c>
      <c r="M243" t="s">
        <v>828</v>
      </c>
      <c r="N243">
        <v>4</v>
      </c>
      <c r="O243">
        <v>0</v>
      </c>
      <c r="P243">
        <v>0</v>
      </c>
      <c r="Q243">
        <v>0</v>
      </c>
      <c r="R243">
        <v>4</v>
      </c>
      <c r="S243" t="s">
        <v>44</v>
      </c>
      <c r="T243" t="s">
        <v>45</v>
      </c>
      <c r="U243" s="2">
        <v>39206</v>
      </c>
      <c r="V243" t="s">
        <v>829</v>
      </c>
      <c r="W243" t="s">
        <v>825</v>
      </c>
      <c r="X243">
        <v>16497.129000000001</v>
      </c>
      <c r="Y243">
        <v>975.41099999999994</v>
      </c>
      <c r="Z243" t="s">
        <v>46</v>
      </c>
      <c r="AA243" t="s">
        <v>46</v>
      </c>
      <c r="AB243" t="s">
        <v>826</v>
      </c>
      <c r="AC243">
        <v>4.077</v>
      </c>
      <c r="AD243" t="s">
        <v>775</v>
      </c>
      <c r="AE243" t="s">
        <v>48</v>
      </c>
      <c r="AF243">
        <v>35</v>
      </c>
      <c r="AG243" t="s">
        <v>805</v>
      </c>
      <c r="AH243">
        <v>10638896.97140619</v>
      </c>
      <c r="AI243">
        <v>0.33333617448806763</v>
      </c>
      <c r="AJ243">
        <v>0</v>
      </c>
      <c r="AK243" t="s">
        <v>805</v>
      </c>
      <c r="AL243">
        <v>70789.584928455224</v>
      </c>
      <c r="AM243">
        <v>70177.814198691078</v>
      </c>
      <c r="AN243" t="b">
        <f t="shared" si="12"/>
        <v>0</v>
      </c>
      <c r="AO243">
        <f t="shared" si="13"/>
        <v>16499.031912000002</v>
      </c>
      <c r="AP243">
        <f t="shared" si="14"/>
        <v>4.2905296084050155</v>
      </c>
      <c r="AQ243">
        <f t="shared" si="15"/>
        <v>4.2534504189697131</v>
      </c>
    </row>
    <row r="244" spans="1:43" hidden="1" x14ac:dyDescent="0.3">
      <c r="A244">
        <v>242</v>
      </c>
      <c r="B244">
        <v>238</v>
      </c>
      <c r="C244">
        <v>191</v>
      </c>
      <c r="D244">
        <v>191</v>
      </c>
      <c r="E244">
        <v>1</v>
      </c>
      <c r="F244">
        <v>14</v>
      </c>
      <c r="G244" t="s">
        <v>38</v>
      </c>
      <c r="H244" t="s">
        <v>830</v>
      </c>
      <c r="I244" t="s">
        <v>831</v>
      </c>
      <c r="J244" t="s">
        <v>827</v>
      </c>
      <c r="K244" t="s">
        <v>591</v>
      </c>
      <c r="L244">
        <v>4</v>
      </c>
      <c r="M244" t="s">
        <v>46</v>
      </c>
      <c r="N244">
        <v>3.4</v>
      </c>
      <c r="O244">
        <v>0</v>
      </c>
      <c r="P244">
        <v>0</v>
      </c>
      <c r="Q244">
        <v>0</v>
      </c>
      <c r="R244">
        <v>3.4</v>
      </c>
      <c r="S244" t="s">
        <v>44</v>
      </c>
      <c r="T244" t="s">
        <v>45</v>
      </c>
      <c r="U244" s="2">
        <v>37553</v>
      </c>
      <c r="V244" t="s">
        <v>46</v>
      </c>
      <c r="W244" t="s">
        <v>830</v>
      </c>
      <c r="X244">
        <v>13170.324000000001</v>
      </c>
      <c r="Y244">
        <v>474.91699999999997</v>
      </c>
      <c r="Z244" t="s">
        <v>46</v>
      </c>
      <c r="AA244" t="s">
        <v>832</v>
      </c>
      <c r="AB244" t="s">
        <v>833</v>
      </c>
      <c r="AC244">
        <v>3.254</v>
      </c>
      <c r="AD244" t="s">
        <v>775</v>
      </c>
      <c r="AE244" t="s">
        <v>48</v>
      </c>
      <c r="AF244">
        <v>35</v>
      </c>
      <c r="AG244" t="s">
        <v>805</v>
      </c>
      <c r="AH244">
        <v>10638896.97140619</v>
      </c>
      <c r="AI244">
        <v>0.33198311924934393</v>
      </c>
      <c r="AJ244">
        <v>0</v>
      </c>
      <c r="AK244" t="s">
        <v>805</v>
      </c>
      <c r="AL244">
        <v>32567.092231245351</v>
      </c>
      <c r="AM244">
        <v>32567.092231245351</v>
      </c>
      <c r="AN244" t="b">
        <f t="shared" si="12"/>
        <v>0</v>
      </c>
      <c r="AO244">
        <f t="shared" si="13"/>
        <v>13168.469424000001</v>
      </c>
      <c r="AP244">
        <f t="shared" si="14"/>
        <v>2.4731114287200815</v>
      </c>
      <c r="AQ244">
        <f t="shared" si="15"/>
        <v>2.4731114287200815</v>
      </c>
    </row>
    <row r="245" spans="1:43" hidden="1" x14ac:dyDescent="0.3">
      <c r="A245">
        <v>243</v>
      </c>
      <c r="B245">
        <v>239</v>
      </c>
      <c r="C245">
        <v>190</v>
      </c>
      <c r="D245">
        <v>190</v>
      </c>
      <c r="E245">
        <v>1</v>
      </c>
      <c r="F245">
        <v>532</v>
      </c>
      <c r="G245" t="s">
        <v>38</v>
      </c>
      <c r="H245" t="s">
        <v>821</v>
      </c>
      <c r="I245" t="s">
        <v>634</v>
      </c>
      <c r="J245" t="s">
        <v>827</v>
      </c>
      <c r="K245" t="s">
        <v>591</v>
      </c>
      <c r="L245">
        <v>4</v>
      </c>
      <c r="M245" t="s">
        <v>834</v>
      </c>
      <c r="N245">
        <v>30.85</v>
      </c>
      <c r="O245">
        <v>0</v>
      </c>
      <c r="P245">
        <v>15.30000019073486</v>
      </c>
      <c r="Q245">
        <v>0</v>
      </c>
      <c r="R245">
        <v>44.9</v>
      </c>
      <c r="S245" t="s">
        <v>44</v>
      </c>
      <c r="T245" t="s">
        <v>45</v>
      </c>
      <c r="U245" s="2">
        <v>41240</v>
      </c>
      <c r="V245" t="s">
        <v>46</v>
      </c>
      <c r="W245" t="s">
        <v>821</v>
      </c>
      <c r="X245">
        <v>165575.38500000001</v>
      </c>
      <c r="Y245">
        <v>5176.2520000000004</v>
      </c>
      <c r="Z245" t="s">
        <v>46</v>
      </c>
      <c r="AA245" t="s">
        <v>46</v>
      </c>
      <c r="AB245" t="s">
        <v>634</v>
      </c>
      <c r="AC245">
        <v>44.828000000000003</v>
      </c>
      <c r="AD245" t="s">
        <v>775</v>
      </c>
      <c r="AE245" t="s">
        <v>48</v>
      </c>
      <c r="AF245">
        <v>35</v>
      </c>
      <c r="AG245" t="s">
        <v>805</v>
      </c>
      <c r="AH245">
        <v>10638896.97140619</v>
      </c>
      <c r="AI245">
        <v>0.33007058501243591</v>
      </c>
      <c r="AJ245">
        <v>0</v>
      </c>
      <c r="AK245" t="s">
        <v>805</v>
      </c>
      <c r="AL245">
        <v>879311.70110875368</v>
      </c>
      <c r="AM245">
        <v>468821.96042747359</v>
      </c>
      <c r="AN245" t="b">
        <f t="shared" si="12"/>
        <v>0</v>
      </c>
      <c r="AO245">
        <f t="shared" si="13"/>
        <v>181412.46076800002</v>
      </c>
      <c r="AP245">
        <f t="shared" si="14"/>
        <v>4.847030338413548</v>
      </c>
      <c r="AQ245">
        <f t="shared" si="15"/>
        <v>2.584287531533064</v>
      </c>
    </row>
    <row r="246" spans="1:43" hidden="1" x14ac:dyDescent="0.3">
      <c r="A246">
        <v>244</v>
      </c>
      <c r="B246">
        <v>240</v>
      </c>
      <c r="C246">
        <v>188</v>
      </c>
      <c r="D246">
        <v>188</v>
      </c>
      <c r="E246">
        <v>1</v>
      </c>
      <c r="F246">
        <v>96</v>
      </c>
      <c r="G246" t="s">
        <v>38</v>
      </c>
      <c r="H246" t="s">
        <v>835</v>
      </c>
      <c r="I246" t="s">
        <v>836</v>
      </c>
      <c r="J246" t="s">
        <v>827</v>
      </c>
      <c r="K246" t="s">
        <v>591</v>
      </c>
      <c r="L246">
        <v>4</v>
      </c>
      <c r="M246" t="s">
        <v>834</v>
      </c>
      <c r="N246">
        <v>5.46</v>
      </c>
      <c r="O246">
        <v>0</v>
      </c>
      <c r="P246">
        <v>0</v>
      </c>
      <c r="Q246">
        <v>0</v>
      </c>
      <c r="R246">
        <v>5.46</v>
      </c>
      <c r="S246" t="s">
        <v>44</v>
      </c>
      <c r="T246" t="s">
        <v>45</v>
      </c>
      <c r="U246" s="2">
        <v>39469</v>
      </c>
      <c r="V246" t="s">
        <v>46</v>
      </c>
      <c r="W246" t="s">
        <v>835</v>
      </c>
      <c r="X246">
        <v>20723.185000000001</v>
      </c>
      <c r="Y246">
        <v>861.298</v>
      </c>
      <c r="Z246" t="s">
        <v>46</v>
      </c>
      <c r="AA246" t="s">
        <v>46</v>
      </c>
      <c r="AB246" t="s">
        <v>836</v>
      </c>
      <c r="AC246">
        <v>5.1210000000000004</v>
      </c>
      <c r="AD246" t="s">
        <v>775</v>
      </c>
      <c r="AE246" t="s">
        <v>48</v>
      </c>
      <c r="AF246">
        <v>35</v>
      </c>
      <c r="AG246" t="s">
        <v>805</v>
      </c>
      <c r="AH246">
        <v>10638896.97140619</v>
      </c>
      <c r="AI246">
        <v>0.33471912145614618</v>
      </c>
      <c r="AJ246">
        <v>0</v>
      </c>
      <c r="AK246" t="s">
        <v>805</v>
      </c>
      <c r="AL246">
        <v>125198.0684418037</v>
      </c>
      <c r="AM246">
        <v>125198.0684418037</v>
      </c>
      <c r="AN246" t="b">
        <f t="shared" si="12"/>
        <v>0</v>
      </c>
      <c r="AO246">
        <f t="shared" si="13"/>
        <v>20723.949576000003</v>
      </c>
      <c r="AP246">
        <f t="shared" si="14"/>
        <v>6.041226262526382</v>
      </c>
      <c r="AQ246">
        <f t="shared" si="15"/>
        <v>6.041226262526382</v>
      </c>
    </row>
    <row r="247" spans="1:43" hidden="1" x14ac:dyDescent="0.3">
      <c r="A247">
        <v>245</v>
      </c>
      <c r="B247">
        <v>241</v>
      </c>
      <c r="C247">
        <v>185</v>
      </c>
      <c r="D247">
        <v>185</v>
      </c>
      <c r="E247">
        <v>1</v>
      </c>
      <c r="F247">
        <v>531</v>
      </c>
      <c r="G247" t="s">
        <v>38</v>
      </c>
      <c r="H247" t="s">
        <v>70</v>
      </c>
      <c r="I247" t="s">
        <v>38</v>
      </c>
      <c r="J247" t="s">
        <v>38</v>
      </c>
      <c r="K247" t="s">
        <v>591</v>
      </c>
      <c r="L247">
        <v>4</v>
      </c>
      <c r="M247" t="s">
        <v>38</v>
      </c>
      <c r="N247">
        <v>0</v>
      </c>
      <c r="O247">
        <v>0</v>
      </c>
      <c r="P247">
        <v>0</v>
      </c>
      <c r="Q247">
        <v>0</v>
      </c>
      <c r="R247">
        <v>2.8</v>
      </c>
      <c r="S247" t="s">
        <v>146</v>
      </c>
      <c r="T247" t="s">
        <v>45</v>
      </c>
      <c r="U247" s="2">
        <v>38342</v>
      </c>
      <c r="V247" t="s">
        <v>46</v>
      </c>
      <c r="W247" t="s">
        <v>90</v>
      </c>
      <c r="X247">
        <v>11216.415000000001</v>
      </c>
      <c r="Y247">
        <v>415.85399999999998</v>
      </c>
      <c r="Z247" t="s">
        <v>38</v>
      </c>
      <c r="AA247" t="s">
        <v>46</v>
      </c>
      <c r="AB247" t="s">
        <v>46</v>
      </c>
      <c r="AC247">
        <v>2.7719999999999998</v>
      </c>
      <c r="AD247" t="s">
        <v>775</v>
      </c>
      <c r="AE247" t="s">
        <v>48</v>
      </c>
      <c r="AF247">
        <v>327</v>
      </c>
      <c r="AG247" t="s">
        <v>824</v>
      </c>
      <c r="AH247">
        <v>477018.69211829809</v>
      </c>
      <c r="AI247">
        <v>0.33336043357849121</v>
      </c>
      <c r="AJ247">
        <v>0</v>
      </c>
      <c r="AK247" t="s">
        <v>824</v>
      </c>
      <c r="AL247">
        <v>9945.6314105136953</v>
      </c>
      <c r="AM247">
        <v>9945.6314105136953</v>
      </c>
      <c r="AN247" t="b">
        <f t="shared" si="12"/>
        <v>0</v>
      </c>
      <c r="AO247">
        <f t="shared" si="13"/>
        <v>11217.884832</v>
      </c>
      <c r="AP247">
        <f t="shared" si="14"/>
        <v>0.88658704911490172</v>
      </c>
      <c r="AQ247">
        <f t="shared" si="15"/>
        <v>0.88658704911490172</v>
      </c>
    </row>
    <row r="248" spans="1:43" hidden="1" x14ac:dyDescent="0.3">
      <c r="A248">
        <v>246</v>
      </c>
      <c r="B248">
        <v>242</v>
      </c>
      <c r="C248">
        <v>169</v>
      </c>
      <c r="D248">
        <v>169</v>
      </c>
      <c r="E248">
        <v>1</v>
      </c>
      <c r="F248">
        <v>932</v>
      </c>
      <c r="G248" t="s">
        <v>38</v>
      </c>
      <c r="H248" t="s">
        <v>837</v>
      </c>
      <c r="I248" t="s">
        <v>838</v>
      </c>
      <c r="J248" t="s">
        <v>839</v>
      </c>
      <c r="K248" t="s">
        <v>591</v>
      </c>
      <c r="L248">
        <v>4</v>
      </c>
      <c r="M248" t="s">
        <v>840</v>
      </c>
      <c r="N248">
        <v>16</v>
      </c>
      <c r="O248">
        <v>0</v>
      </c>
      <c r="P248">
        <v>0</v>
      </c>
      <c r="Q248">
        <v>0</v>
      </c>
      <c r="R248">
        <v>16</v>
      </c>
      <c r="S248" t="s">
        <v>44</v>
      </c>
      <c r="T248" t="s">
        <v>45</v>
      </c>
      <c r="U248" s="2">
        <v>41008</v>
      </c>
      <c r="V248" t="s">
        <v>46</v>
      </c>
      <c r="W248" t="s">
        <v>837</v>
      </c>
      <c r="X248">
        <v>58555.957999999999</v>
      </c>
      <c r="Y248">
        <v>2323.21</v>
      </c>
      <c r="Z248" t="s">
        <v>46</v>
      </c>
      <c r="AA248" t="s">
        <v>46</v>
      </c>
      <c r="AB248" t="s">
        <v>838</v>
      </c>
      <c r="AC248">
        <v>14.042</v>
      </c>
      <c r="AD248" t="s">
        <v>775</v>
      </c>
      <c r="AE248" t="s">
        <v>48</v>
      </c>
      <c r="AF248">
        <v>585</v>
      </c>
      <c r="AG248" t="s">
        <v>841</v>
      </c>
      <c r="AH248">
        <v>5663678.3412079038</v>
      </c>
      <c r="AI248">
        <v>0.362099289894104</v>
      </c>
      <c r="AJ248">
        <v>0</v>
      </c>
      <c r="AK248" t="s">
        <v>841</v>
      </c>
      <c r="AL248">
        <v>202618.0691900847</v>
      </c>
      <c r="AM248">
        <v>202618.0691900847</v>
      </c>
      <c r="AN248" t="b">
        <f t="shared" si="12"/>
        <v>0</v>
      </c>
      <c r="AO248">
        <f t="shared" si="13"/>
        <v>56825.951952000003</v>
      </c>
      <c r="AP248">
        <f t="shared" si="14"/>
        <v>3.5655904077283744</v>
      </c>
      <c r="AQ248">
        <f t="shared" si="15"/>
        <v>3.5655904077283744</v>
      </c>
    </row>
    <row r="249" spans="1:43" hidden="1" x14ac:dyDescent="0.3">
      <c r="A249">
        <v>247</v>
      </c>
      <c r="B249">
        <v>243</v>
      </c>
      <c r="C249">
        <v>157</v>
      </c>
      <c r="D249">
        <v>157</v>
      </c>
      <c r="E249">
        <v>1</v>
      </c>
      <c r="F249">
        <v>792</v>
      </c>
      <c r="G249" t="s">
        <v>38</v>
      </c>
      <c r="H249" t="s">
        <v>842</v>
      </c>
      <c r="I249" t="s">
        <v>843</v>
      </c>
      <c r="J249" t="s">
        <v>844</v>
      </c>
      <c r="K249" t="s">
        <v>845</v>
      </c>
      <c r="L249">
        <v>4</v>
      </c>
      <c r="M249" t="s">
        <v>46</v>
      </c>
      <c r="N249">
        <v>5</v>
      </c>
      <c r="O249">
        <v>0</v>
      </c>
      <c r="P249">
        <v>0</v>
      </c>
      <c r="Q249">
        <v>0</v>
      </c>
      <c r="R249">
        <v>5</v>
      </c>
      <c r="S249" t="s">
        <v>44</v>
      </c>
      <c r="T249" t="s">
        <v>45</v>
      </c>
      <c r="U249" s="2">
        <v>40938</v>
      </c>
      <c r="V249" t="s">
        <v>46</v>
      </c>
      <c r="W249" t="s">
        <v>846</v>
      </c>
      <c r="X249">
        <v>21307.429</v>
      </c>
      <c r="Y249">
        <v>1416.9690000000001</v>
      </c>
      <c r="Z249" t="s">
        <v>46</v>
      </c>
      <c r="AA249" t="s">
        <v>46</v>
      </c>
      <c r="AB249" t="s">
        <v>843</v>
      </c>
      <c r="AC249">
        <v>5.0490000000000004</v>
      </c>
      <c r="AD249" t="s">
        <v>847</v>
      </c>
      <c r="AE249" t="s">
        <v>48</v>
      </c>
      <c r="AF249">
        <v>32</v>
      </c>
      <c r="AG249" t="s">
        <v>848</v>
      </c>
      <c r="AH249">
        <v>1589318.4939326809</v>
      </c>
      <c r="AI249">
        <v>0.34508293867111212</v>
      </c>
      <c r="AJ249">
        <v>0</v>
      </c>
      <c r="AK249" t="s">
        <v>848</v>
      </c>
      <c r="AL249">
        <v>195.0128460870659</v>
      </c>
      <c r="AM249">
        <v>195.0128460870659</v>
      </c>
      <c r="AN249" t="b">
        <f t="shared" si="12"/>
        <v>0</v>
      </c>
      <c r="AO249">
        <f t="shared" si="13"/>
        <v>20432.575944000004</v>
      </c>
      <c r="AP249">
        <f t="shared" si="14"/>
        <v>9.5442124684397001E-3</v>
      </c>
      <c r="AQ249">
        <f t="shared" si="15"/>
        <v>9.5442124684397001E-3</v>
      </c>
    </row>
    <row r="250" spans="1:43" hidden="1" x14ac:dyDescent="0.3">
      <c r="A250">
        <v>248</v>
      </c>
      <c r="B250">
        <v>244</v>
      </c>
      <c r="C250">
        <v>149</v>
      </c>
      <c r="D250">
        <v>149</v>
      </c>
      <c r="E250">
        <v>1</v>
      </c>
      <c r="F250">
        <v>650</v>
      </c>
      <c r="G250" t="s">
        <v>46</v>
      </c>
      <c r="H250" t="s">
        <v>299</v>
      </c>
      <c r="I250" t="s">
        <v>849</v>
      </c>
      <c r="J250" t="s">
        <v>850</v>
      </c>
      <c r="K250" t="s">
        <v>845</v>
      </c>
      <c r="L250">
        <v>4</v>
      </c>
      <c r="M250" t="s">
        <v>46</v>
      </c>
      <c r="N250">
        <v>0</v>
      </c>
      <c r="O250">
        <v>8.8999996185302734</v>
      </c>
      <c r="P250">
        <v>0</v>
      </c>
      <c r="Q250">
        <v>0</v>
      </c>
      <c r="R250">
        <v>8.9</v>
      </c>
      <c r="S250" t="s">
        <v>44</v>
      </c>
      <c r="T250" t="s">
        <v>45</v>
      </c>
      <c r="U250" s="2">
        <v>40032</v>
      </c>
      <c r="V250" t="s">
        <v>851</v>
      </c>
      <c r="W250" t="s">
        <v>90</v>
      </c>
      <c r="X250">
        <v>0</v>
      </c>
      <c r="Y250">
        <v>0</v>
      </c>
      <c r="Z250" t="s">
        <v>46</v>
      </c>
      <c r="AA250" t="s">
        <v>46</v>
      </c>
      <c r="AB250" t="s">
        <v>849</v>
      </c>
      <c r="AC250">
        <v>8.2750000000000004</v>
      </c>
      <c r="AD250" t="s">
        <v>775</v>
      </c>
      <c r="AE250" t="s">
        <v>48</v>
      </c>
      <c r="AF250">
        <v>281</v>
      </c>
      <c r="AG250" t="s">
        <v>852</v>
      </c>
      <c r="AH250">
        <v>31685653.232158709</v>
      </c>
      <c r="AI250">
        <v>0.35922172665596008</v>
      </c>
      <c r="AJ250">
        <v>0</v>
      </c>
      <c r="AK250" t="s">
        <v>852</v>
      </c>
      <c r="AL250">
        <v>67864.386651197681</v>
      </c>
      <c r="AM250">
        <v>67864.386651197681</v>
      </c>
      <c r="AN250" t="b">
        <f t="shared" si="12"/>
        <v>0</v>
      </c>
      <c r="AO250">
        <f t="shared" si="13"/>
        <v>33487.733400000005</v>
      </c>
      <c r="AP250">
        <f t="shared" si="14"/>
        <v>2.0265446407070855</v>
      </c>
      <c r="AQ250">
        <f t="shared" si="15"/>
        <v>2.0265446407070855</v>
      </c>
    </row>
    <row r="251" spans="1:43" hidden="1" x14ac:dyDescent="0.3">
      <c r="A251">
        <v>249</v>
      </c>
      <c r="B251">
        <v>246</v>
      </c>
      <c r="C251">
        <v>146</v>
      </c>
      <c r="D251">
        <v>146</v>
      </c>
      <c r="E251">
        <v>1</v>
      </c>
      <c r="F251">
        <v>345</v>
      </c>
      <c r="G251" t="s">
        <v>38</v>
      </c>
      <c r="H251" t="s">
        <v>853</v>
      </c>
      <c r="I251" t="s">
        <v>854</v>
      </c>
      <c r="J251" t="s">
        <v>855</v>
      </c>
      <c r="K251" t="s">
        <v>845</v>
      </c>
      <c r="L251">
        <v>4</v>
      </c>
      <c r="M251" t="s">
        <v>856</v>
      </c>
      <c r="N251">
        <v>0</v>
      </c>
      <c r="O251">
        <v>0</v>
      </c>
      <c r="P251">
        <v>0</v>
      </c>
      <c r="Q251">
        <v>0</v>
      </c>
      <c r="R251">
        <v>3.1</v>
      </c>
      <c r="S251" t="s">
        <v>44</v>
      </c>
      <c r="T251" t="s">
        <v>45</v>
      </c>
      <c r="U251" s="2">
        <v>39336</v>
      </c>
      <c r="V251" t="s">
        <v>857</v>
      </c>
      <c r="W251" t="s">
        <v>90</v>
      </c>
      <c r="X251">
        <v>12847.127</v>
      </c>
      <c r="Y251">
        <v>477.00799999999998</v>
      </c>
      <c r="Z251" t="s">
        <v>46</v>
      </c>
      <c r="AA251" t="s">
        <v>46</v>
      </c>
      <c r="AB251" t="s">
        <v>854</v>
      </c>
      <c r="AC251">
        <v>3.1749999999999998</v>
      </c>
      <c r="AD251" t="s">
        <v>775</v>
      </c>
      <c r="AE251" t="s">
        <v>48</v>
      </c>
      <c r="AF251">
        <v>281</v>
      </c>
      <c r="AG251" t="s">
        <v>852</v>
      </c>
      <c r="AH251">
        <v>31685653.232158709</v>
      </c>
      <c r="AI251">
        <v>0.35355982184410101</v>
      </c>
      <c r="AJ251">
        <v>0</v>
      </c>
      <c r="AK251" t="s">
        <v>852</v>
      </c>
      <c r="AL251">
        <v>31397.031912220449</v>
      </c>
      <c r="AM251">
        <v>31397.031912220449</v>
      </c>
      <c r="AN251" t="b">
        <f t="shared" si="12"/>
        <v>0</v>
      </c>
      <c r="AO251">
        <f t="shared" si="13"/>
        <v>12848.7678</v>
      </c>
      <c r="AP251">
        <f t="shared" si="14"/>
        <v>2.4435831046943233</v>
      </c>
      <c r="AQ251">
        <f t="shared" si="15"/>
        <v>2.4435831046943233</v>
      </c>
    </row>
    <row r="252" spans="1:43" hidden="1" x14ac:dyDescent="0.3">
      <c r="A252">
        <v>250</v>
      </c>
      <c r="B252">
        <v>247</v>
      </c>
      <c r="C252">
        <v>145</v>
      </c>
      <c r="D252">
        <v>145</v>
      </c>
      <c r="E252">
        <v>1</v>
      </c>
      <c r="F252">
        <v>626</v>
      </c>
      <c r="G252" t="s">
        <v>46</v>
      </c>
      <c r="H252" t="s">
        <v>70</v>
      </c>
      <c r="I252" t="s">
        <v>858</v>
      </c>
      <c r="J252" t="s">
        <v>859</v>
      </c>
      <c r="K252" t="s">
        <v>845</v>
      </c>
      <c r="L252">
        <v>4</v>
      </c>
      <c r="M252" t="s">
        <v>46</v>
      </c>
      <c r="N252">
        <v>0</v>
      </c>
      <c r="O252">
        <v>0</v>
      </c>
      <c r="P252">
        <v>0</v>
      </c>
      <c r="Q252">
        <v>0</v>
      </c>
      <c r="R252">
        <v>3.5</v>
      </c>
      <c r="S252" t="s">
        <v>44</v>
      </c>
      <c r="T252" t="s">
        <v>45</v>
      </c>
      <c r="U252" s="2">
        <v>39336</v>
      </c>
      <c r="V252" t="s">
        <v>860</v>
      </c>
      <c r="W252" t="s">
        <v>90</v>
      </c>
      <c r="X252">
        <v>14024.135</v>
      </c>
      <c r="Y252">
        <v>0</v>
      </c>
      <c r="Z252" t="s">
        <v>46</v>
      </c>
      <c r="AA252" t="s">
        <v>803</v>
      </c>
      <c r="AB252" t="s">
        <v>861</v>
      </c>
      <c r="AC252">
        <v>3.4649999999999999</v>
      </c>
      <c r="AD252" t="s">
        <v>775</v>
      </c>
      <c r="AE252" t="s">
        <v>224</v>
      </c>
      <c r="AF252">
        <v>281</v>
      </c>
      <c r="AG252" t="s">
        <v>852</v>
      </c>
      <c r="AH252">
        <v>31685653.232158709</v>
      </c>
      <c r="AI252">
        <v>0.35567930340766912</v>
      </c>
      <c r="AJ252">
        <v>0</v>
      </c>
      <c r="AK252" t="s">
        <v>852</v>
      </c>
      <c r="AL252">
        <v>39392.54324085133</v>
      </c>
      <c r="AM252">
        <v>39392.54324085133</v>
      </c>
      <c r="AN252" t="b">
        <f t="shared" si="12"/>
        <v>0</v>
      </c>
      <c r="AO252">
        <f t="shared" si="13"/>
        <v>14022.356040000001</v>
      </c>
      <c r="AP252">
        <f t="shared" si="14"/>
        <v>2.809267082399038</v>
      </c>
      <c r="AQ252">
        <f t="shared" si="15"/>
        <v>2.809267082399038</v>
      </c>
    </row>
    <row r="253" spans="1:43" hidden="1" x14ac:dyDescent="0.3">
      <c r="A253">
        <v>251</v>
      </c>
      <c r="B253">
        <v>248</v>
      </c>
      <c r="C253">
        <v>144</v>
      </c>
      <c r="D253">
        <v>144</v>
      </c>
      <c r="E253">
        <v>1</v>
      </c>
      <c r="F253">
        <v>344</v>
      </c>
      <c r="G253" t="s">
        <v>38</v>
      </c>
      <c r="H253" t="s">
        <v>853</v>
      </c>
      <c r="I253" t="s">
        <v>854</v>
      </c>
      <c r="J253" t="s">
        <v>855</v>
      </c>
      <c r="K253" t="s">
        <v>845</v>
      </c>
      <c r="L253">
        <v>4</v>
      </c>
      <c r="M253" t="s">
        <v>862</v>
      </c>
      <c r="N253">
        <v>55.9</v>
      </c>
      <c r="O253">
        <v>0</v>
      </c>
      <c r="P253">
        <v>24.70000076293945</v>
      </c>
      <c r="Q253">
        <v>0</v>
      </c>
      <c r="R253">
        <v>70</v>
      </c>
      <c r="S253" t="s">
        <v>44</v>
      </c>
      <c r="T253" t="s">
        <v>45</v>
      </c>
      <c r="U253" s="2">
        <v>39343</v>
      </c>
      <c r="V253" t="s">
        <v>863</v>
      </c>
      <c r="W253" t="s">
        <v>864</v>
      </c>
      <c r="X253">
        <v>284526.06800000003</v>
      </c>
      <c r="Y253">
        <v>278343.26500000001</v>
      </c>
      <c r="Z253" t="s">
        <v>46</v>
      </c>
      <c r="AA253" t="s">
        <v>46</v>
      </c>
      <c r="AB253" t="s">
        <v>854</v>
      </c>
      <c r="AC253">
        <v>68.78</v>
      </c>
      <c r="AD253" t="s">
        <v>775</v>
      </c>
      <c r="AE253" t="s">
        <v>48</v>
      </c>
      <c r="AF253">
        <v>281</v>
      </c>
      <c r="AG253" t="s">
        <v>852</v>
      </c>
      <c r="AH253">
        <v>31685653.232158709</v>
      </c>
      <c r="AI253">
        <v>0.35355982184410101</v>
      </c>
      <c r="AJ253">
        <v>0</v>
      </c>
      <c r="AK253" t="s">
        <v>852</v>
      </c>
      <c r="AL253">
        <v>1064378.663027395</v>
      </c>
      <c r="AM253">
        <v>654904.06531608407</v>
      </c>
      <c r="AN253" t="b">
        <f t="shared" si="12"/>
        <v>0</v>
      </c>
      <c r="AO253">
        <f t="shared" si="13"/>
        <v>278342.75568</v>
      </c>
      <c r="AP253">
        <f t="shared" si="14"/>
        <v>3.8239855045879851</v>
      </c>
      <c r="AQ253">
        <f t="shared" si="15"/>
        <v>2.3528690865912179</v>
      </c>
    </row>
    <row r="254" spans="1:43" hidden="1" x14ac:dyDescent="0.3">
      <c r="A254">
        <v>252</v>
      </c>
      <c r="B254">
        <v>249</v>
      </c>
      <c r="C254">
        <v>140</v>
      </c>
      <c r="D254">
        <v>140</v>
      </c>
      <c r="E254">
        <v>1</v>
      </c>
      <c r="F254">
        <v>346</v>
      </c>
      <c r="G254" t="s">
        <v>38</v>
      </c>
      <c r="H254" t="s">
        <v>70</v>
      </c>
      <c r="I254" t="s">
        <v>865</v>
      </c>
      <c r="J254" t="s">
        <v>38</v>
      </c>
      <c r="K254" t="s">
        <v>845</v>
      </c>
      <c r="L254">
        <v>4</v>
      </c>
      <c r="M254" t="s">
        <v>866</v>
      </c>
      <c r="N254">
        <v>0</v>
      </c>
      <c r="O254">
        <v>0</v>
      </c>
      <c r="P254">
        <v>0</v>
      </c>
      <c r="Q254">
        <v>0</v>
      </c>
      <c r="R254">
        <v>2.8</v>
      </c>
      <c r="S254" t="s">
        <v>44</v>
      </c>
      <c r="T254" t="s">
        <v>45</v>
      </c>
      <c r="U254" s="2">
        <v>40672</v>
      </c>
      <c r="V254" t="s">
        <v>867</v>
      </c>
      <c r="W254" t="s">
        <v>90</v>
      </c>
      <c r="X254">
        <v>11183.644</v>
      </c>
      <c r="Y254">
        <v>455.899</v>
      </c>
      <c r="Z254" t="s">
        <v>46</v>
      </c>
      <c r="AA254" t="s">
        <v>46</v>
      </c>
      <c r="AB254" t="s">
        <v>865</v>
      </c>
      <c r="AC254">
        <v>2.7639999999999998</v>
      </c>
      <c r="AD254" t="s">
        <v>775</v>
      </c>
      <c r="AE254" t="s">
        <v>48</v>
      </c>
      <c r="AF254">
        <v>281</v>
      </c>
      <c r="AG254" t="s">
        <v>852</v>
      </c>
      <c r="AH254">
        <v>31685653.232158709</v>
      </c>
      <c r="AI254">
        <v>0.36135467886924738</v>
      </c>
      <c r="AJ254">
        <v>0</v>
      </c>
      <c r="AK254" t="s">
        <v>852</v>
      </c>
      <c r="AL254">
        <v>688199.38285598496</v>
      </c>
      <c r="AM254">
        <v>688199.38285598496</v>
      </c>
      <c r="AN254" t="b">
        <f t="shared" si="12"/>
        <v>0</v>
      </c>
      <c r="AO254">
        <f t="shared" si="13"/>
        <v>11185.509984</v>
      </c>
      <c r="AP254">
        <f t="shared" si="14"/>
        <v>61.525972784468522</v>
      </c>
      <c r="AQ254">
        <f t="shared" si="15"/>
        <v>61.525972784468522</v>
      </c>
    </row>
    <row r="255" spans="1:43" hidden="1" x14ac:dyDescent="0.3">
      <c r="A255">
        <v>253</v>
      </c>
      <c r="B255">
        <v>252</v>
      </c>
      <c r="C255">
        <v>135</v>
      </c>
      <c r="D255">
        <v>135</v>
      </c>
      <c r="E255">
        <v>1</v>
      </c>
      <c r="F255">
        <v>649</v>
      </c>
      <c r="G255" t="s">
        <v>46</v>
      </c>
      <c r="H255" t="s">
        <v>299</v>
      </c>
      <c r="I255" t="s">
        <v>868</v>
      </c>
      <c r="J255" t="s">
        <v>869</v>
      </c>
      <c r="K255" t="s">
        <v>845</v>
      </c>
      <c r="L255">
        <v>4</v>
      </c>
      <c r="M255" t="s">
        <v>870</v>
      </c>
      <c r="N255">
        <v>0</v>
      </c>
      <c r="O255">
        <v>7.9000000953674316</v>
      </c>
      <c r="P255">
        <v>0</v>
      </c>
      <c r="Q255">
        <v>0</v>
      </c>
      <c r="R255">
        <v>7.9</v>
      </c>
      <c r="S255" t="s">
        <v>44</v>
      </c>
      <c r="T255" t="s">
        <v>45</v>
      </c>
      <c r="U255" s="2">
        <v>40672</v>
      </c>
      <c r="V255" t="s">
        <v>871</v>
      </c>
      <c r="W255" t="s">
        <v>90</v>
      </c>
      <c r="X255">
        <v>0</v>
      </c>
      <c r="Y255">
        <v>0</v>
      </c>
      <c r="Z255" t="s">
        <v>46</v>
      </c>
      <c r="AA255" t="s">
        <v>46</v>
      </c>
      <c r="AB255" t="s">
        <v>868</v>
      </c>
      <c r="AC255">
        <v>7.851</v>
      </c>
      <c r="AD255" t="s">
        <v>775</v>
      </c>
      <c r="AE255" t="s">
        <v>48</v>
      </c>
      <c r="AF255">
        <v>281</v>
      </c>
      <c r="AG255" t="s">
        <v>852</v>
      </c>
      <c r="AH255">
        <v>31685653.232158709</v>
      </c>
      <c r="AI255">
        <v>0.35931596159934998</v>
      </c>
      <c r="AJ255">
        <v>0</v>
      </c>
      <c r="AK255" t="s">
        <v>852</v>
      </c>
      <c r="AL255">
        <v>37832.44326512907</v>
      </c>
      <c r="AM255">
        <v>20560.86763740984</v>
      </c>
      <c r="AN255" t="b">
        <f t="shared" si="12"/>
        <v>0</v>
      </c>
      <c r="AO255">
        <f t="shared" si="13"/>
        <v>31771.866456000003</v>
      </c>
      <c r="AP255">
        <f t="shared" si="14"/>
        <v>1.1907529360140738</v>
      </c>
      <c r="AQ255">
        <f t="shared" si="15"/>
        <v>0.64714069177786671</v>
      </c>
    </row>
    <row r="256" spans="1:43" hidden="1" x14ac:dyDescent="0.3">
      <c r="A256">
        <v>254</v>
      </c>
      <c r="B256">
        <v>255</v>
      </c>
      <c r="C256">
        <v>130</v>
      </c>
      <c r="D256">
        <v>130</v>
      </c>
      <c r="E256">
        <v>1</v>
      </c>
      <c r="F256">
        <v>732</v>
      </c>
      <c r="G256" t="s">
        <v>38</v>
      </c>
      <c r="H256" t="s">
        <v>872</v>
      </c>
      <c r="I256" t="s">
        <v>873</v>
      </c>
      <c r="J256" t="s">
        <v>874</v>
      </c>
      <c r="K256" t="s">
        <v>845</v>
      </c>
      <c r="L256">
        <v>4</v>
      </c>
      <c r="M256" t="s">
        <v>875</v>
      </c>
      <c r="N256">
        <v>6</v>
      </c>
      <c r="O256">
        <v>0</v>
      </c>
      <c r="P256">
        <v>3</v>
      </c>
      <c r="Q256">
        <v>0</v>
      </c>
      <c r="R256">
        <v>6</v>
      </c>
      <c r="S256" t="s">
        <v>44</v>
      </c>
      <c r="T256" t="s">
        <v>45</v>
      </c>
      <c r="U256" s="2">
        <v>40605</v>
      </c>
      <c r="V256" t="s">
        <v>46</v>
      </c>
      <c r="W256" t="s">
        <v>876</v>
      </c>
      <c r="X256">
        <v>20485.236000000001</v>
      </c>
      <c r="Y256">
        <v>609.96100000000001</v>
      </c>
      <c r="Z256" t="s">
        <v>46</v>
      </c>
      <c r="AA256" t="s">
        <v>877</v>
      </c>
      <c r="AB256" t="s">
        <v>878</v>
      </c>
      <c r="AC256">
        <v>4.6890000000000001</v>
      </c>
      <c r="AD256" t="s">
        <v>775</v>
      </c>
      <c r="AE256" t="s">
        <v>48</v>
      </c>
      <c r="AF256">
        <v>106</v>
      </c>
      <c r="AG256" t="s">
        <v>879</v>
      </c>
      <c r="AH256">
        <v>336421.33558420988</v>
      </c>
      <c r="AI256">
        <v>0.35708072781562811</v>
      </c>
      <c r="AJ256">
        <v>0</v>
      </c>
      <c r="AK256" t="s">
        <v>879</v>
      </c>
      <c r="AL256">
        <v>51873.351425929352</v>
      </c>
      <c r="AM256">
        <v>49426.462392179077</v>
      </c>
      <c r="AN256" t="b">
        <f t="shared" si="12"/>
        <v>0</v>
      </c>
      <c r="AO256">
        <f t="shared" si="13"/>
        <v>18975.707784000002</v>
      </c>
      <c r="AP256">
        <f t="shared" si="14"/>
        <v>2.7336714928582579</v>
      </c>
      <c r="AQ256">
        <f t="shared" si="15"/>
        <v>2.6047229939878522</v>
      </c>
    </row>
    <row r="257" spans="1:43" hidden="1" x14ac:dyDescent="0.3">
      <c r="A257">
        <v>255</v>
      </c>
      <c r="B257">
        <v>256</v>
      </c>
      <c r="C257">
        <v>129</v>
      </c>
      <c r="D257">
        <v>129</v>
      </c>
      <c r="E257">
        <v>1</v>
      </c>
      <c r="F257">
        <v>930</v>
      </c>
      <c r="G257" t="s">
        <v>38</v>
      </c>
      <c r="H257" t="s">
        <v>880</v>
      </c>
      <c r="I257" t="s">
        <v>881</v>
      </c>
      <c r="J257" t="s">
        <v>882</v>
      </c>
      <c r="K257" t="s">
        <v>883</v>
      </c>
      <c r="L257">
        <v>4</v>
      </c>
      <c r="M257" t="s">
        <v>46</v>
      </c>
      <c r="N257">
        <v>21.67</v>
      </c>
      <c r="O257">
        <v>0</v>
      </c>
      <c r="P257">
        <v>0</v>
      </c>
      <c r="Q257">
        <v>0</v>
      </c>
      <c r="R257">
        <v>22</v>
      </c>
      <c r="S257" t="s">
        <v>44</v>
      </c>
      <c r="T257" t="s">
        <v>45</v>
      </c>
      <c r="U257" s="2">
        <v>41276</v>
      </c>
      <c r="V257" t="s">
        <v>884</v>
      </c>
      <c r="W257" t="s">
        <v>885</v>
      </c>
      <c r="X257">
        <v>92750.808000000005</v>
      </c>
      <c r="Y257">
        <v>5461.1009999999997</v>
      </c>
      <c r="Z257" t="s">
        <v>46</v>
      </c>
      <c r="AA257" t="s">
        <v>46</v>
      </c>
      <c r="AB257" t="s">
        <v>881</v>
      </c>
      <c r="AC257">
        <v>21.908999999999999</v>
      </c>
      <c r="AD257" t="s">
        <v>775</v>
      </c>
      <c r="AE257" t="s">
        <v>48</v>
      </c>
      <c r="AF257">
        <v>281</v>
      </c>
      <c r="AG257" t="s">
        <v>852</v>
      </c>
      <c r="AH257">
        <v>31685653.232158709</v>
      </c>
      <c r="AI257">
        <v>0.36961644887924189</v>
      </c>
      <c r="AJ257">
        <v>0</v>
      </c>
      <c r="AK257" t="s">
        <v>852</v>
      </c>
      <c r="AL257">
        <v>296614.12694441469</v>
      </c>
      <c r="AM257">
        <v>296614.12694441469</v>
      </c>
      <c r="AN257" t="b">
        <f t="shared" si="12"/>
        <v>0</v>
      </c>
      <c r="AO257">
        <f t="shared" si="13"/>
        <v>88662.568104000005</v>
      </c>
      <c r="AP257">
        <f t="shared" si="14"/>
        <v>3.3454267487096732</v>
      </c>
      <c r="AQ257">
        <f t="shared" si="15"/>
        <v>3.3454267487096732</v>
      </c>
    </row>
    <row r="258" spans="1:43" hidden="1" x14ac:dyDescent="0.3">
      <c r="A258">
        <v>256</v>
      </c>
      <c r="B258">
        <v>257</v>
      </c>
      <c r="C258">
        <v>128</v>
      </c>
      <c r="D258">
        <v>128</v>
      </c>
      <c r="E258">
        <v>1</v>
      </c>
      <c r="F258">
        <v>961</v>
      </c>
      <c r="G258" t="s">
        <v>38</v>
      </c>
      <c r="H258" t="s">
        <v>886</v>
      </c>
      <c r="I258" t="s">
        <v>887</v>
      </c>
      <c r="J258" t="s">
        <v>874</v>
      </c>
      <c r="K258" t="s">
        <v>883</v>
      </c>
      <c r="L258">
        <v>4</v>
      </c>
      <c r="M258" t="s">
        <v>888</v>
      </c>
      <c r="N258">
        <v>16.23</v>
      </c>
      <c r="O258">
        <v>0</v>
      </c>
      <c r="P258">
        <v>0</v>
      </c>
      <c r="Q258">
        <v>0</v>
      </c>
      <c r="R258">
        <v>17.600000000000001</v>
      </c>
      <c r="S258" t="s">
        <v>44</v>
      </c>
      <c r="T258" t="s">
        <v>45</v>
      </c>
      <c r="U258" s="2">
        <v>41256</v>
      </c>
      <c r="V258" t="s">
        <v>46</v>
      </c>
      <c r="W258" t="s">
        <v>889</v>
      </c>
      <c r="X258">
        <v>70341.713000000003</v>
      </c>
      <c r="Y258">
        <v>2165.7429999999999</v>
      </c>
      <c r="Z258" t="s">
        <v>46</v>
      </c>
      <c r="AA258" t="s">
        <v>890</v>
      </c>
      <c r="AB258" t="s">
        <v>891</v>
      </c>
      <c r="AC258">
        <v>17.602</v>
      </c>
      <c r="AD258" t="s">
        <v>775</v>
      </c>
      <c r="AE258" t="s">
        <v>48</v>
      </c>
      <c r="AF258">
        <v>281</v>
      </c>
      <c r="AG258" t="s">
        <v>852</v>
      </c>
      <c r="AH258">
        <v>31685653.232158709</v>
      </c>
      <c r="AI258">
        <v>0.36408627033233643</v>
      </c>
      <c r="AJ258">
        <v>0</v>
      </c>
      <c r="AK258" t="s">
        <v>852</v>
      </c>
      <c r="AL258">
        <v>1650781.435183997</v>
      </c>
      <c r="AM258">
        <v>372864.04503051488</v>
      </c>
      <c r="AN258" t="b">
        <f t="shared" si="12"/>
        <v>0</v>
      </c>
      <c r="AO258">
        <f t="shared" si="13"/>
        <v>71232.759312000009</v>
      </c>
      <c r="AP258">
        <f t="shared" si="14"/>
        <v>23.174469880544176</v>
      </c>
      <c r="AQ258">
        <f t="shared" si="15"/>
        <v>5.2344461822315154</v>
      </c>
    </row>
    <row r="259" spans="1:43" hidden="1" x14ac:dyDescent="0.3">
      <c r="A259">
        <v>257</v>
      </c>
      <c r="B259">
        <v>245</v>
      </c>
      <c r="C259">
        <v>147</v>
      </c>
      <c r="D259">
        <v>147</v>
      </c>
      <c r="E259">
        <v>1</v>
      </c>
      <c r="F259">
        <v>721</v>
      </c>
      <c r="G259" t="s">
        <v>38</v>
      </c>
      <c r="H259" t="s">
        <v>892</v>
      </c>
      <c r="I259" t="s">
        <v>893</v>
      </c>
      <c r="J259" t="s">
        <v>894</v>
      </c>
      <c r="K259" t="s">
        <v>883</v>
      </c>
      <c r="L259">
        <v>4</v>
      </c>
      <c r="M259" t="s">
        <v>894</v>
      </c>
      <c r="N259">
        <v>13.63</v>
      </c>
      <c r="O259">
        <v>0</v>
      </c>
      <c r="P259">
        <v>0</v>
      </c>
      <c r="Q259">
        <v>0</v>
      </c>
      <c r="R259">
        <v>13.63</v>
      </c>
      <c r="S259" t="s">
        <v>44</v>
      </c>
      <c r="T259" t="s">
        <v>45</v>
      </c>
      <c r="U259" s="2">
        <v>40568</v>
      </c>
      <c r="V259" t="s">
        <v>46</v>
      </c>
      <c r="W259" t="s">
        <v>892</v>
      </c>
      <c r="X259">
        <v>55230.235999999997</v>
      </c>
      <c r="Y259">
        <v>2626.6880000000001</v>
      </c>
      <c r="Z259" t="s">
        <v>46</v>
      </c>
      <c r="AA259" t="s">
        <v>46</v>
      </c>
      <c r="AB259" t="s">
        <v>893</v>
      </c>
      <c r="AC259">
        <v>13.04</v>
      </c>
      <c r="AD259" t="s">
        <v>775</v>
      </c>
      <c r="AE259" t="s">
        <v>48</v>
      </c>
      <c r="AF259">
        <v>281</v>
      </c>
      <c r="AG259" t="s">
        <v>852</v>
      </c>
      <c r="AH259">
        <v>31685653.232158709</v>
      </c>
      <c r="AI259">
        <v>0.37269327044487</v>
      </c>
      <c r="AJ259">
        <v>0</v>
      </c>
      <c r="AK259" t="s">
        <v>852</v>
      </c>
      <c r="AL259">
        <v>501182.30783782463</v>
      </c>
      <c r="AM259">
        <v>252407.6230853466</v>
      </c>
      <c r="AN259" t="b">
        <f t="shared" si="12"/>
        <v>0</v>
      </c>
      <c r="AO259">
        <f t="shared" si="13"/>
        <v>52771.002240000002</v>
      </c>
      <c r="AP259">
        <f t="shared" si="14"/>
        <v>9.4973050835470474</v>
      </c>
      <c r="AQ259">
        <f t="shared" si="15"/>
        <v>4.7830742713092462</v>
      </c>
    </row>
    <row r="260" spans="1:43" hidden="1" x14ac:dyDescent="0.3">
      <c r="A260">
        <v>258</v>
      </c>
      <c r="B260">
        <v>251</v>
      </c>
      <c r="C260">
        <v>137</v>
      </c>
      <c r="D260">
        <v>137</v>
      </c>
      <c r="E260">
        <v>1</v>
      </c>
      <c r="F260">
        <v>21</v>
      </c>
      <c r="G260" t="s">
        <v>38</v>
      </c>
      <c r="H260" t="s">
        <v>892</v>
      </c>
      <c r="I260" t="s">
        <v>893</v>
      </c>
      <c r="J260" t="s">
        <v>895</v>
      </c>
      <c r="K260" t="s">
        <v>883</v>
      </c>
      <c r="L260">
        <v>4</v>
      </c>
      <c r="M260" t="s">
        <v>896</v>
      </c>
      <c r="N260">
        <v>5.5</v>
      </c>
      <c r="O260">
        <v>0</v>
      </c>
      <c r="P260">
        <v>0</v>
      </c>
      <c r="Q260">
        <v>0</v>
      </c>
      <c r="R260">
        <v>5.77</v>
      </c>
      <c r="S260" t="s">
        <v>44</v>
      </c>
      <c r="T260" t="s">
        <v>45</v>
      </c>
      <c r="U260" s="2">
        <v>39863</v>
      </c>
      <c r="V260" t="s">
        <v>46</v>
      </c>
      <c r="W260" t="s">
        <v>892</v>
      </c>
      <c r="X260">
        <v>24727.998</v>
      </c>
      <c r="Y260">
        <v>1145.241</v>
      </c>
      <c r="Z260" t="s">
        <v>46</v>
      </c>
      <c r="AA260" t="s">
        <v>46</v>
      </c>
      <c r="AB260" t="s">
        <v>893</v>
      </c>
      <c r="AC260">
        <v>6.11</v>
      </c>
      <c r="AD260" t="s">
        <v>775</v>
      </c>
      <c r="AE260" t="s">
        <v>48</v>
      </c>
      <c r="AF260">
        <v>281</v>
      </c>
      <c r="AG260" t="s">
        <v>852</v>
      </c>
      <c r="AH260">
        <v>31685653.232158709</v>
      </c>
      <c r="AI260">
        <v>0.37678584456443792</v>
      </c>
      <c r="AJ260">
        <v>0</v>
      </c>
      <c r="AK260" t="s">
        <v>852</v>
      </c>
      <c r="AL260">
        <v>2201106.9187919642</v>
      </c>
      <c r="AM260">
        <v>1206327.9619026049</v>
      </c>
      <c r="AN260" t="b">
        <f t="shared" ref="AN260:AN315" si="16">AL260&gt;AH260</f>
        <v>0</v>
      </c>
      <c r="AO260">
        <f t="shared" ref="AO260:AO315" si="17">AC260*4046.856</f>
        <v>24726.290160000004</v>
      </c>
      <c r="AP260">
        <f t="shared" ref="AP260:AP315" si="18">AL260/AO260</f>
        <v>89.018890603844781</v>
      </c>
      <c r="AQ260">
        <f t="shared" ref="AQ260:AQ315" si="19">AM260/AO260</f>
        <v>48.78726060790531</v>
      </c>
    </row>
    <row r="261" spans="1:43" hidden="1" x14ac:dyDescent="0.3">
      <c r="A261">
        <v>259</v>
      </c>
      <c r="B261">
        <v>253</v>
      </c>
      <c r="C261">
        <v>134</v>
      </c>
      <c r="D261">
        <v>134</v>
      </c>
      <c r="E261">
        <v>1</v>
      </c>
      <c r="F261">
        <v>22</v>
      </c>
      <c r="G261" t="s">
        <v>38</v>
      </c>
      <c r="H261" t="s">
        <v>892</v>
      </c>
      <c r="I261" t="s">
        <v>893</v>
      </c>
      <c r="J261" t="s">
        <v>895</v>
      </c>
      <c r="K261" t="s">
        <v>883</v>
      </c>
      <c r="L261">
        <v>4</v>
      </c>
      <c r="M261" t="s">
        <v>897</v>
      </c>
      <c r="N261">
        <v>4.26</v>
      </c>
      <c r="O261">
        <v>0</v>
      </c>
      <c r="P261">
        <v>0</v>
      </c>
      <c r="Q261">
        <v>0</v>
      </c>
      <c r="R261">
        <v>4.9400000000000004</v>
      </c>
      <c r="S261" t="s">
        <v>44</v>
      </c>
      <c r="T261" t="s">
        <v>45</v>
      </c>
      <c r="U261" s="2">
        <v>39863</v>
      </c>
      <c r="V261" t="s">
        <v>46</v>
      </c>
      <c r="W261" t="s">
        <v>892</v>
      </c>
      <c r="X261">
        <v>21402.934000000001</v>
      </c>
      <c r="Y261">
        <v>825.06399999999996</v>
      </c>
      <c r="Z261" t="s">
        <v>46</v>
      </c>
      <c r="AA261" t="s">
        <v>46</v>
      </c>
      <c r="AB261" t="s">
        <v>893</v>
      </c>
      <c r="AC261">
        <v>5.2889999999999997</v>
      </c>
      <c r="AD261" t="s">
        <v>775</v>
      </c>
      <c r="AE261" t="s">
        <v>48</v>
      </c>
      <c r="AF261">
        <v>281</v>
      </c>
      <c r="AG261" t="s">
        <v>852</v>
      </c>
      <c r="AH261">
        <v>31685653.232158709</v>
      </c>
      <c r="AI261">
        <v>0.37874865531921392</v>
      </c>
      <c r="AJ261">
        <v>0</v>
      </c>
      <c r="AK261" t="s">
        <v>852</v>
      </c>
      <c r="AL261">
        <v>181946.72705507139</v>
      </c>
      <c r="AM261">
        <v>181946.72705507139</v>
      </c>
      <c r="AN261" t="b">
        <f t="shared" si="16"/>
        <v>0</v>
      </c>
      <c r="AO261">
        <f t="shared" si="17"/>
        <v>21403.821383999999</v>
      </c>
      <c r="AP261">
        <f t="shared" si="18"/>
        <v>8.5006655489604324</v>
      </c>
      <c r="AQ261">
        <f t="shared" si="19"/>
        <v>8.5006655489604324</v>
      </c>
    </row>
    <row r="262" spans="1:43" x14ac:dyDescent="0.3">
      <c r="A262">
        <v>260</v>
      </c>
      <c r="B262">
        <v>250</v>
      </c>
      <c r="C262">
        <v>139</v>
      </c>
      <c r="D262">
        <v>139</v>
      </c>
      <c r="E262">
        <v>1</v>
      </c>
      <c r="F262">
        <v>355</v>
      </c>
      <c r="G262" t="s">
        <v>38</v>
      </c>
      <c r="H262" t="s">
        <v>898</v>
      </c>
      <c r="I262" t="s">
        <v>899</v>
      </c>
      <c r="J262" t="s">
        <v>900</v>
      </c>
      <c r="K262" t="s">
        <v>883</v>
      </c>
      <c r="L262">
        <v>4</v>
      </c>
      <c r="M262" t="s">
        <v>901</v>
      </c>
      <c r="N262">
        <v>7.65</v>
      </c>
      <c r="O262">
        <v>0</v>
      </c>
      <c r="P262">
        <v>0</v>
      </c>
      <c r="Q262">
        <v>0</v>
      </c>
      <c r="R262">
        <v>7.65</v>
      </c>
      <c r="S262" t="s">
        <v>44</v>
      </c>
      <c r="T262" t="s">
        <v>45</v>
      </c>
      <c r="U262" s="2">
        <v>40374</v>
      </c>
      <c r="V262" t="s">
        <v>46</v>
      </c>
      <c r="W262" t="s">
        <v>902</v>
      </c>
      <c r="X262">
        <v>31912.136999999999</v>
      </c>
      <c r="Y262">
        <v>1464.0550000000001</v>
      </c>
      <c r="Z262" t="s">
        <v>46</v>
      </c>
      <c r="AA262" t="s">
        <v>903</v>
      </c>
      <c r="AB262" t="s">
        <v>904</v>
      </c>
      <c r="AC262">
        <v>7.8860000000000001</v>
      </c>
      <c r="AD262" t="s">
        <v>775</v>
      </c>
      <c r="AE262" t="s">
        <v>48</v>
      </c>
      <c r="AF262">
        <v>548</v>
      </c>
      <c r="AG262" t="s">
        <v>905</v>
      </c>
      <c r="AH262">
        <v>1707754.971369155</v>
      </c>
      <c r="AI262">
        <v>0.39664816856384277</v>
      </c>
      <c r="AJ262">
        <v>1</v>
      </c>
      <c r="AK262" t="s">
        <v>905</v>
      </c>
      <c r="AL262">
        <v>199302.84801348121</v>
      </c>
      <c r="AM262">
        <v>47596.116720564241</v>
      </c>
      <c r="AN262" t="b">
        <f t="shared" si="16"/>
        <v>0</v>
      </c>
      <c r="AO262">
        <f t="shared" si="17"/>
        <v>31913.506416000004</v>
      </c>
      <c r="AP262">
        <f t="shared" si="18"/>
        <v>6.245094018047471</v>
      </c>
      <c r="AQ262">
        <f t="shared" si="19"/>
        <v>1.4914098156478874</v>
      </c>
    </row>
    <row r="263" spans="1:43" hidden="1" x14ac:dyDescent="0.3">
      <c r="A263">
        <v>261</v>
      </c>
      <c r="B263">
        <v>254</v>
      </c>
      <c r="C263">
        <v>132</v>
      </c>
      <c r="D263">
        <v>132</v>
      </c>
      <c r="E263">
        <v>1</v>
      </c>
      <c r="F263">
        <v>109</v>
      </c>
      <c r="G263" t="s">
        <v>38</v>
      </c>
      <c r="H263" t="s">
        <v>906</v>
      </c>
      <c r="I263" t="s">
        <v>907</v>
      </c>
      <c r="J263" t="s">
        <v>908</v>
      </c>
      <c r="K263" t="s">
        <v>883</v>
      </c>
      <c r="L263">
        <v>4</v>
      </c>
      <c r="M263" t="s">
        <v>46</v>
      </c>
      <c r="N263">
        <v>7.25</v>
      </c>
      <c r="O263">
        <v>0</v>
      </c>
      <c r="P263">
        <v>0</v>
      </c>
      <c r="Q263">
        <v>0</v>
      </c>
      <c r="R263">
        <v>7.25</v>
      </c>
      <c r="S263" t="s">
        <v>44</v>
      </c>
      <c r="T263" t="s">
        <v>45</v>
      </c>
      <c r="U263" s="2">
        <v>39479</v>
      </c>
      <c r="V263" t="s">
        <v>46</v>
      </c>
      <c r="W263" t="s">
        <v>821</v>
      </c>
      <c r="X263">
        <v>31520.419000000002</v>
      </c>
      <c r="Y263">
        <v>800.67</v>
      </c>
      <c r="Z263" t="s">
        <v>46</v>
      </c>
      <c r="AA263" t="s">
        <v>46</v>
      </c>
      <c r="AB263" t="s">
        <v>907</v>
      </c>
      <c r="AC263">
        <v>7.7889999999999997</v>
      </c>
      <c r="AD263" t="s">
        <v>775</v>
      </c>
      <c r="AE263" t="s">
        <v>48</v>
      </c>
      <c r="AF263">
        <v>193</v>
      </c>
      <c r="AG263" t="s">
        <v>909</v>
      </c>
      <c r="AH263">
        <v>3765175.079295103</v>
      </c>
      <c r="AI263">
        <v>0.40517541766166693</v>
      </c>
      <c r="AJ263">
        <v>0</v>
      </c>
      <c r="AK263" t="s">
        <v>909</v>
      </c>
      <c r="AL263">
        <v>291348.78289304831</v>
      </c>
      <c r="AM263">
        <v>48147.511521117704</v>
      </c>
      <c r="AN263" t="b">
        <f t="shared" si="16"/>
        <v>0</v>
      </c>
      <c r="AO263">
        <f t="shared" si="17"/>
        <v>31520.961384000002</v>
      </c>
      <c r="AP263">
        <f t="shared" si="18"/>
        <v>9.2430170305952846</v>
      </c>
      <c r="AQ263">
        <f t="shared" si="19"/>
        <v>1.5274759844589423</v>
      </c>
    </row>
    <row r="264" spans="1:43" hidden="1" x14ac:dyDescent="0.3">
      <c r="A264">
        <v>262</v>
      </c>
      <c r="B264">
        <v>259</v>
      </c>
      <c r="C264">
        <v>126</v>
      </c>
      <c r="D264">
        <v>126</v>
      </c>
      <c r="E264">
        <v>1</v>
      </c>
      <c r="F264">
        <v>931</v>
      </c>
      <c r="G264" t="s">
        <v>38</v>
      </c>
      <c r="H264" t="s">
        <v>910</v>
      </c>
      <c r="I264" t="s">
        <v>881</v>
      </c>
      <c r="J264" t="s">
        <v>882</v>
      </c>
      <c r="K264" t="s">
        <v>883</v>
      </c>
      <c r="L264">
        <v>4</v>
      </c>
      <c r="M264" t="s">
        <v>46</v>
      </c>
      <c r="N264">
        <v>0</v>
      </c>
      <c r="O264">
        <v>0</v>
      </c>
      <c r="P264">
        <v>0</v>
      </c>
      <c r="Q264">
        <v>33.6</v>
      </c>
      <c r="R264">
        <v>33.6</v>
      </c>
      <c r="S264" t="s">
        <v>44</v>
      </c>
      <c r="T264" t="s">
        <v>45</v>
      </c>
      <c r="U264" s="2">
        <v>41276</v>
      </c>
      <c r="V264" t="s">
        <v>46</v>
      </c>
      <c r="W264" t="s">
        <v>911</v>
      </c>
      <c r="X264">
        <v>135722.34700000001</v>
      </c>
      <c r="Y264">
        <v>5839.1360000000004</v>
      </c>
      <c r="Z264" t="s">
        <v>46</v>
      </c>
      <c r="AA264" t="s">
        <v>46</v>
      </c>
      <c r="AB264" t="s">
        <v>881</v>
      </c>
      <c r="AC264">
        <v>32.320999999999998</v>
      </c>
      <c r="AD264" t="s">
        <v>775</v>
      </c>
      <c r="AE264" t="s">
        <v>48</v>
      </c>
      <c r="AF264">
        <v>281</v>
      </c>
      <c r="AG264" t="s">
        <v>852</v>
      </c>
      <c r="AH264">
        <v>31685653.232158709</v>
      </c>
      <c r="AI264">
        <v>0.36653405427932739</v>
      </c>
      <c r="AJ264">
        <v>0</v>
      </c>
      <c r="AK264" t="s">
        <v>852</v>
      </c>
      <c r="AL264">
        <v>1277917.3901534821</v>
      </c>
      <c r="AM264">
        <v>981303.26320906729</v>
      </c>
      <c r="AN264" t="b">
        <f t="shared" si="16"/>
        <v>0</v>
      </c>
      <c r="AO264">
        <f t="shared" si="17"/>
        <v>130798.432776</v>
      </c>
      <c r="AP264">
        <f t="shared" si="18"/>
        <v>9.7701276921413172</v>
      </c>
      <c r="AQ264">
        <f t="shared" si="19"/>
        <v>7.5024084186819486</v>
      </c>
    </row>
    <row r="265" spans="1:43" hidden="1" x14ac:dyDescent="0.3">
      <c r="A265">
        <v>263</v>
      </c>
      <c r="B265">
        <v>261</v>
      </c>
      <c r="C265">
        <v>124</v>
      </c>
      <c r="D265">
        <v>124</v>
      </c>
      <c r="E265">
        <v>1</v>
      </c>
      <c r="F265">
        <v>186</v>
      </c>
      <c r="G265" t="s">
        <v>38</v>
      </c>
      <c r="H265" t="s">
        <v>912</v>
      </c>
      <c r="I265" t="s">
        <v>913</v>
      </c>
      <c r="J265" t="s">
        <v>869</v>
      </c>
      <c r="K265" t="s">
        <v>845</v>
      </c>
      <c r="L265">
        <v>4</v>
      </c>
      <c r="M265" t="s">
        <v>914</v>
      </c>
      <c r="N265">
        <v>0</v>
      </c>
      <c r="O265">
        <v>0</v>
      </c>
      <c r="P265">
        <v>0</v>
      </c>
      <c r="Q265">
        <v>12.7</v>
      </c>
      <c r="R265">
        <v>12.7</v>
      </c>
      <c r="S265" t="s">
        <v>44</v>
      </c>
      <c r="T265" t="s">
        <v>45</v>
      </c>
      <c r="U265" s="2">
        <v>39815</v>
      </c>
      <c r="V265" t="s">
        <v>46</v>
      </c>
      <c r="W265" t="s">
        <v>82</v>
      </c>
      <c r="X265">
        <v>50358.887999999999</v>
      </c>
      <c r="Y265">
        <v>2929.4760000000001</v>
      </c>
      <c r="Z265" t="s">
        <v>912</v>
      </c>
      <c r="AA265" t="s">
        <v>46</v>
      </c>
      <c r="AB265" t="s">
        <v>913</v>
      </c>
      <c r="AC265">
        <v>12.444000000000001</v>
      </c>
      <c r="AD265" t="s">
        <v>775</v>
      </c>
      <c r="AE265" t="s">
        <v>48</v>
      </c>
      <c r="AF265">
        <v>281</v>
      </c>
      <c r="AG265" t="s">
        <v>852</v>
      </c>
      <c r="AH265">
        <v>31685653.232158709</v>
      </c>
      <c r="AI265">
        <v>0.35931792855262762</v>
      </c>
      <c r="AJ265">
        <v>0</v>
      </c>
      <c r="AK265" t="s">
        <v>852</v>
      </c>
      <c r="AL265">
        <v>189552.22107026479</v>
      </c>
      <c r="AM265">
        <v>131618.5778465278</v>
      </c>
      <c r="AN265" t="b">
        <f t="shared" si="16"/>
        <v>0</v>
      </c>
      <c r="AO265">
        <f t="shared" si="17"/>
        <v>50359.076064000008</v>
      </c>
      <c r="AP265">
        <f t="shared" si="18"/>
        <v>3.7640130813632862</v>
      </c>
      <c r="AQ265">
        <f t="shared" si="19"/>
        <v>2.6136019191308684</v>
      </c>
    </row>
    <row r="266" spans="1:43" hidden="1" x14ac:dyDescent="0.3">
      <c r="A266">
        <v>264</v>
      </c>
      <c r="B266">
        <v>262</v>
      </c>
      <c r="C266">
        <v>122</v>
      </c>
      <c r="D266">
        <v>122</v>
      </c>
      <c r="E266">
        <v>1</v>
      </c>
      <c r="F266">
        <v>265</v>
      </c>
      <c r="G266" t="s">
        <v>38</v>
      </c>
      <c r="H266" t="s">
        <v>912</v>
      </c>
      <c r="I266" t="s">
        <v>913</v>
      </c>
      <c r="J266" t="s">
        <v>869</v>
      </c>
      <c r="K266" t="s">
        <v>845</v>
      </c>
      <c r="L266">
        <v>4</v>
      </c>
      <c r="M266" t="s">
        <v>915</v>
      </c>
      <c r="N266">
        <v>0</v>
      </c>
      <c r="O266">
        <v>0</v>
      </c>
      <c r="P266">
        <v>0</v>
      </c>
      <c r="Q266">
        <v>5.3</v>
      </c>
      <c r="R266">
        <v>5.3</v>
      </c>
      <c r="S266" t="s">
        <v>44</v>
      </c>
      <c r="T266" t="s">
        <v>45</v>
      </c>
      <c r="U266" s="2">
        <v>39815</v>
      </c>
      <c r="V266" t="s">
        <v>46</v>
      </c>
      <c r="W266" t="s">
        <v>82</v>
      </c>
      <c r="X266">
        <v>20463.127</v>
      </c>
      <c r="Y266">
        <v>1209.6590000000001</v>
      </c>
      <c r="Z266" t="s">
        <v>912</v>
      </c>
      <c r="AA266" t="s">
        <v>46</v>
      </c>
      <c r="AB266" t="s">
        <v>913</v>
      </c>
      <c r="AC266">
        <v>5.0570000000000004</v>
      </c>
      <c r="AD266" t="s">
        <v>775</v>
      </c>
      <c r="AE266" t="s">
        <v>48</v>
      </c>
      <c r="AF266">
        <v>281</v>
      </c>
      <c r="AG266" t="s">
        <v>852</v>
      </c>
      <c r="AH266">
        <v>31685653.232158709</v>
      </c>
      <c r="AI266">
        <v>0.36125630140304571</v>
      </c>
      <c r="AJ266">
        <v>0</v>
      </c>
      <c r="AK266" t="s">
        <v>852</v>
      </c>
      <c r="AL266">
        <v>18916.215348427701</v>
      </c>
      <c r="AM266">
        <v>18916.215348427701</v>
      </c>
      <c r="AN266" t="b">
        <f t="shared" si="16"/>
        <v>0</v>
      </c>
      <c r="AO266">
        <f t="shared" si="17"/>
        <v>20464.950792000003</v>
      </c>
      <c r="AP266">
        <f t="shared" si="18"/>
        <v>0.92432254251118351</v>
      </c>
      <c r="AQ266">
        <f t="shared" si="19"/>
        <v>0.92432254251118351</v>
      </c>
    </row>
    <row r="267" spans="1:43" hidden="1" x14ac:dyDescent="0.3">
      <c r="A267">
        <v>265</v>
      </c>
      <c r="B267">
        <v>265</v>
      </c>
      <c r="C267">
        <v>114</v>
      </c>
      <c r="D267">
        <v>114</v>
      </c>
      <c r="E267">
        <v>1</v>
      </c>
      <c r="F267">
        <v>423</v>
      </c>
      <c r="G267" t="s">
        <v>38</v>
      </c>
      <c r="H267" t="s">
        <v>889</v>
      </c>
      <c r="I267" t="s">
        <v>916</v>
      </c>
      <c r="J267" t="s">
        <v>917</v>
      </c>
      <c r="K267" t="s">
        <v>883</v>
      </c>
      <c r="L267">
        <v>4</v>
      </c>
      <c r="M267" t="s">
        <v>918</v>
      </c>
      <c r="N267">
        <v>7</v>
      </c>
      <c r="O267">
        <v>0</v>
      </c>
      <c r="P267">
        <v>0</v>
      </c>
      <c r="Q267">
        <v>0</v>
      </c>
      <c r="R267">
        <v>7</v>
      </c>
      <c r="S267" t="s">
        <v>44</v>
      </c>
      <c r="T267" t="s">
        <v>45</v>
      </c>
      <c r="U267" s="2">
        <v>39450</v>
      </c>
      <c r="V267" t="s">
        <v>46</v>
      </c>
      <c r="W267" t="s">
        <v>889</v>
      </c>
      <c r="X267">
        <v>25605.724999999999</v>
      </c>
      <c r="Y267">
        <v>1297.8399999999999</v>
      </c>
      <c r="Z267" t="s">
        <v>46</v>
      </c>
      <c r="AA267" t="s">
        <v>919</v>
      </c>
      <c r="AB267" t="s">
        <v>920</v>
      </c>
      <c r="AC267">
        <v>6.327</v>
      </c>
      <c r="AD267" t="s">
        <v>775</v>
      </c>
      <c r="AE267" t="s">
        <v>48</v>
      </c>
      <c r="AF267">
        <v>281</v>
      </c>
      <c r="AG267" t="s">
        <v>852</v>
      </c>
      <c r="AH267">
        <v>31685653.232158709</v>
      </c>
      <c r="AI267">
        <v>0.37446719408035278</v>
      </c>
      <c r="AJ267">
        <v>0</v>
      </c>
      <c r="AK267" t="s">
        <v>852</v>
      </c>
      <c r="AL267">
        <v>336006.66320300888</v>
      </c>
      <c r="AM267">
        <v>336006.66320300888</v>
      </c>
      <c r="AN267" t="b">
        <f t="shared" si="16"/>
        <v>0</v>
      </c>
      <c r="AO267">
        <f t="shared" si="17"/>
        <v>25604.457912000002</v>
      </c>
      <c r="AP267">
        <f t="shared" si="18"/>
        <v>13.122975083394879</v>
      </c>
      <c r="AQ267">
        <f t="shared" si="19"/>
        <v>13.122975083394879</v>
      </c>
    </row>
    <row r="268" spans="1:43" hidden="1" x14ac:dyDescent="0.3">
      <c r="A268">
        <v>266</v>
      </c>
      <c r="B268">
        <v>266</v>
      </c>
      <c r="C268">
        <v>113</v>
      </c>
      <c r="D268">
        <v>113</v>
      </c>
      <c r="E268">
        <v>1</v>
      </c>
      <c r="F268">
        <v>421</v>
      </c>
      <c r="G268" t="s">
        <v>38</v>
      </c>
      <c r="H268" t="s">
        <v>118</v>
      </c>
      <c r="I268" t="s">
        <v>921</v>
      </c>
      <c r="J268" t="s">
        <v>922</v>
      </c>
      <c r="K268" t="s">
        <v>883</v>
      </c>
      <c r="L268">
        <v>4</v>
      </c>
      <c r="M268" t="s">
        <v>923</v>
      </c>
      <c r="N268">
        <v>5.61</v>
      </c>
      <c r="O268">
        <v>0</v>
      </c>
      <c r="P268">
        <v>0</v>
      </c>
      <c r="Q268">
        <v>0</v>
      </c>
      <c r="R268">
        <v>5.61</v>
      </c>
      <c r="S268" t="s">
        <v>44</v>
      </c>
      <c r="T268" t="s">
        <v>45</v>
      </c>
      <c r="U268" s="2">
        <v>39295</v>
      </c>
      <c r="V268" t="s">
        <v>924</v>
      </c>
      <c r="W268" t="s">
        <v>892</v>
      </c>
      <c r="X268">
        <v>22954.419000000002</v>
      </c>
      <c r="Y268">
        <v>814.37599999999998</v>
      </c>
      <c r="Z268" t="s">
        <v>46</v>
      </c>
      <c r="AA268" t="s">
        <v>46</v>
      </c>
      <c r="AB268" t="s">
        <v>921</v>
      </c>
      <c r="AC268">
        <v>5.69</v>
      </c>
      <c r="AD268" t="s">
        <v>775</v>
      </c>
      <c r="AE268" t="s">
        <v>118</v>
      </c>
      <c r="AF268">
        <v>281</v>
      </c>
      <c r="AG268" t="s">
        <v>852</v>
      </c>
      <c r="AH268">
        <v>31685653.232158709</v>
      </c>
      <c r="AI268">
        <v>0.3687138557434082</v>
      </c>
      <c r="AJ268">
        <v>0</v>
      </c>
      <c r="AK268" t="s">
        <v>852</v>
      </c>
      <c r="AL268">
        <v>664992.89327251865</v>
      </c>
      <c r="AM268">
        <v>664992.89327251865</v>
      </c>
      <c r="AN268" t="b">
        <f t="shared" si="16"/>
        <v>0</v>
      </c>
      <c r="AO268">
        <f t="shared" si="17"/>
        <v>23026.610640000003</v>
      </c>
      <c r="AP268">
        <f t="shared" si="18"/>
        <v>28.879321567080556</v>
      </c>
      <c r="AQ268">
        <f t="shared" si="19"/>
        <v>28.879321567080556</v>
      </c>
    </row>
    <row r="269" spans="1:43" x14ac:dyDescent="0.3">
      <c r="A269">
        <v>267</v>
      </c>
      <c r="B269">
        <v>269</v>
      </c>
      <c r="C269">
        <v>105</v>
      </c>
      <c r="D269">
        <v>105</v>
      </c>
      <c r="E269">
        <v>1</v>
      </c>
      <c r="F269">
        <v>422</v>
      </c>
      <c r="G269" t="s">
        <v>38</v>
      </c>
      <c r="H269" t="s">
        <v>925</v>
      </c>
      <c r="I269" t="s">
        <v>926</v>
      </c>
      <c r="J269" t="s">
        <v>927</v>
      </c>
      <c r="K269" t="s">
        <v>845</v>
      </c>
      <c r="L269">
        <v>4</v>
      </c>
      <c r="M269" t="s">
        <v>928</v>
      </c>
      <c r="N269">
        <v>13</v>
      </c>
      <c r="O269">
        <v>0</v>
      </c>
      <c r="P269">
        <v>0</v>
      </c>
      <c r="Q269">
        <v>0</v>
      </c>
      <c r="R269">
        <v>13.06</v>
      </c>
      <c r="S269" t="s">
        <v>44</v>
      </c>
      <c r="T269" t="s">
        <v>45</v>
      </c>
      <c r="U269" s="2">
        <v>37552</v>
      </c>
      <c r="V269" t="s">
        <v>929</v>
      </c>
      <c r="W269" t="s">
        <v>925</v>
      </c>
      <c r="X269">
        <v>55207.300999999999</v>
      </c>
      <c r="Y269">
        <v>1655.2249999999999</v>
      </c>
      <c r="Z269" t="s">
        <v>46</v>
      </c>
      <c r="AA269" t="s">
        <v>46</v>
      </c>
      <c r="AB269" t="s">
        <v>926</v>
      </c>
      <c r="AC269">
        <v>13.641999999999999</v>
      </c>
      <c r="AD269" t="s">
        <v>775</v>
      </c>
      <c r="AE269" t="s">
        <v>48</v>
      </c>
      <c r="AF269">
        <v>235</v>
      </c>
      <c r="AG269" t="s">
        <v>930</v>
      </c>
      <c r="AH269">
        <v>1202908.512310761</v>
      </c>
      <c r="AI269">
        <v>0.3607877790927887</v>
      </c>
      <c r="AJ269">
        <v>1</v>
      </c>
      <c r="AK269" t="s">
        <v>930</v>
      </c>
      <c r="AL269">
        <v>240450.49709398279</v>
      </c>
      <c r="AM269">
        <v>184697.08687363361</v>
      </c>
      <c r="AN269" t="b">
        <f t="shared" si="16"/>
        <v>0</v>
      </c>
      <c r="AO269">
        <f t="shared" si="17"/>
        <v>55207.209552</v>
      </c>
      <c r="AP269">
        <f t="shared" si="18"/>
        <v>4.3554184144645278</v>
      </c>
      <c r="AQ269">
        <f t="shared" si="19"/>
        <v>3.3455247670083077</v>
      </c>
    </row>
    <row r="270" spans="1:43" x14ac:dyDescent="0.3">
      <c r="A270">
        <v>268</v>
      </c>
      <c r="B270">
        <v>270</v>
      </c>
      <c r="C270">
        <v>104</v>
      </c>
      <c r="D270">
        <v>104</v>
      </c>
      <c r="E270">
        <v>1</v>
      </c>
      <c r="F270">
        <v>42</v>
      </c>
      <c r="G270" t="s">
        <v>38</v>
      </c>
      <c r="H270" t="s">
        <v>118</v>
      </c>
      <c r="I270" t="s">
        <v>931</v>
      </c>
      <c r="J270" t="s">
        <v>932</v>
      </c>
      <c r="K270" t="s">
        <v>883</v>
      </c>
      <c r="L270">
        <v>4</v>
      </c>
      <c r="M270" t="s">
        <v>932</v>
      </c>
      <c r="N270">
        <v>0</v>
      </c>
      <c r="O270">
        <v>0</v>
      </c>
      <c r="P270">
        <v>0</v>
      </c>
      <c r="Q270">
        <v>0</v>
      </c>
      <c r="R270">
        <v>4.8</v>
      </c>
      <c r="S270" t="s">
        <v>44</v>
      </c>
      <c r="T270" t="s">
        <v>45</v>
      </c>
      <c r="U270" s="2">
        <v>37601</v>
      </c>
      <c r="V270" t="s">
        <v>118</v>
      </c>
      <c r="W270" t="s">
        <v>90</v>
      </c>
      <c r="X270">
        <v>18562.689999999999</v>
      </c>
      <c r="Y270">
        <v>1145.1610000000001</v>
      </c>
      <c r="Z270" t="s">
        <v>46</v>
      </c>
      <c r="AA270" t="s">
        <v>46</v>
      </c>
      <c r="AB270" t="s">
        <v>931</v>
      </c>
      <c r="AC270">
        <v>4.5869999999999997</v>
      </c>
      <c r="AD270" t="s">
        <v>775</v>
      </c>
      <c r="AE270" t="s">
        <v>118</v>
      </c>
      <c r="AF270">
        <v>281</v>
      </c>
      <c r="AG270" t="s">
        <v>852</v>
      </c>
      <c r="AH270">
        <v>31685653.232158709</v>
      </c>
      <c r="AI270">
        <v>0.3726743757724762</v>
      </c>
      <c r="AJ270">
        <v>1</v>
      </c>
      <c r="AK270" t="s">
        <v>852</v>
      </c>
      <c r="AL270">
        <v>41527537.678079091</v>
      </c>
      <c r="AM270">
        <v>9378943.1276531126</v>
      </c>
      <c r="AN270" t="b">
        <f t="shared" si="16"/>
        <v>1</v>
      </c>
      <c r="AO270">
        <f t="shared" si="17"/>
        <v>18562.928472</v>
      </c>
      <c r="AP270">
        <f t="shared" si="18"/>
        <v>2237.1221082233069</v>
      </c>
      <c r="AQ270">
        <f t="shared" si="19"/>
        <v>505.2512668892814</v>
      </c>
    </row>
    <row r="271" spans="1:43" x14ac:dyDescent="0.3">
      <c r="A271">
        <v>269</v>
      </c>
      <c r="B271">
        <v>271</v>
      </c>
      <c r="C271">
        <v>103</v>
      </c>
      <c r="D271">
        <v>103</v>
      </c>
      <c r="E271">
        <v>1</v>
      </c>
      <c r="F271">
        <v>23</v>
      </c>
      <c r="G271" t="s">
        <v>38</v>
      </c>
      <c r="H271" t="s">
        <v>118</v>
      </c>
      <c r="I271" t="s">
        <v>931</v>
      </c>
      <c r="J271" t="s">
        <v>932</v>
      </c>
      <c r="K271" t="s">
        <v>883</v>
      </c>
      <c r="L271">
        <v>4</v>
      </c>
      <c r="M271" t="s">
        <v>932</v>
      </c>
      <c r="N271">
        <v>11</v>
      </c>
      <c r="O271">
        <v>0</v>
      </c>
      <c r="P271">
        <v>0</v>
      </c>
      <c r="Q271">
        <v>0</v>
      </c>
      <c r="R271">
        <v>11.05</v>
      </c>
      <c r="S271" t="s">
        <v>44</v>
      </c>
      <c r="T271" t="s">
        <v>45</v>
      </c>
      <c r="U271" s="2">
        <v>37554</v>
      </c>
      <c r="V271" t="s">
        <v>118</v>
      </c>
      <c r="W271" t="s">
        <v>892</v>
      </c>
      <c r="X271">
        <v>46790.415999999997</v>
      </c>
      <c r="Y271">
        <v>1458.0329999999999</v>
      </c>
      <c r="Z271" t="s">
        <v>46</v>
      </c>
      <c r="AA271" t="s">
        <v>46</v>
      </c>
      <c r="AB271" t="s">
        <v>931</v>
      </c>
      <c r="AC271">
        <v>11.561999999999999</v>
      </c>
      <c r="AD271" t="s">
        <v>775</v>
      </c>
      <c r="AE271" t="s">
        <v>118</v>
      </c>
      <c r="AF271">
        <v>281</v>
      </c>
      <c r="AG271" t="s">
        <v>852</v>
      </c>
      <c r="AH271">
        <v>31685653.232158709</v>
      </c>
      <c r="AI271">
        <v>0.36998248100280762</v>
      </c>
      <c r="AJ271">
        <v>1</v>
      </c>
      <c r="AK271" t="s">
        <v>852</v>
      </c>
      <c r="AL271">
        <v>11989763.06522188</v>
      </c>
      <c r="AM271">
        <v>212368.70171952271</v>
      </c>
      <c r="AN271" t="b">
        <f t="shared" si="16"/>
        <v>0</v>
      </c>
      <c r="AO271">
        <f t="shared" si="17"/>
        <v>46789.749071999999</v>
      </c>
      <c r="AP271">
        <f t="shared" si="18"/>
        <v>256.24764618361274</v>
      </c>
      <c r="AQ271">
        <f t="shared" si="19"/>
        <v>4.5387869337091349</v>
      </c>
    </row>
    <row r="272" spans="1:43" hidden="1" x14ac:dyDescent="0.3">
      <c r="A272">
        <v>270</v>
      </c>
      <c r="B272">
        <v>258</v>
      </c>
      <c r="C272">
        <v>127</v>
      </c>
      <c r="D272">
        <v>127</v>
      </c>
      <c r="E272">
        <v>1</v>
      </c>
      <c r="F272">
        <v>960</v>
      </c>
      <c r="G272" t="s">
        <v>38</v>
      </c>
      <c r="H272" t="s">
        <v>933</v>
      </c>
      <c r="I272" t="s">
        <v>934</v>
      </c>
      <c r="J272" t="s">
        <v>895</v>
      </c>
      <c r="K272" t="s">
        <v>883</v>
      </c>
      <c r="L272">
        <v>4</v>
      </c>
      <c r="M272" t="s">
        <v>935</v>
      </c>
      <c r="N272">
        <v>3.11</v>
      </c>
      <c r="O272">
        <v>0</v>
      </c>
      <c r="P272">
        <v>0</v>
      </c>
      <c r="Q272">
        <v>0</v>
      </c>
      <c r="R272">
        <v>4.2</v>
      </c>
      <c r="S272" t="s">
        <v>44</v>
      </c>
      <c r="T272" t="s">
        <v>45</v>
      </c>
      <c r="U272" s="2">
        <v>41255</v>
      </c>
      <c r="V272" t="s">
        <v>46</v>
      </c>
      <c r="W272" t="s">
        <v>936</v>
      </c>
      <c r="X272">
        <v>13451.912</v>
      </c>
      <c r="Y272">
        <v>837.96900000000005</v>
      </c>
      <c r="Z272" t="s">
        <v>46</v>
      </c>
      <c r="AA272" t="s">
        <v>46</v>
      </c>
      <c r="AB272" t="s">
        <v>934</v>
      </c>
      <c r="AC272">
        <v>4.2409999999999997</v>
      </c>
      <c r="AD272" t="s">
        <v>775</v>
      </c>
      <c r="AE272" t="s">
        <v>48</v>
      </c>
      <c r="AF272">
        <v>281</v>
      </c>
      <c r="AG272" t="s">
        <v>852</v>
      </c>
      <c r="AH272">
        <v>31685653.232158709</v>
      </c>
      <c r="AI272">
        <v>0.38518920540809631</v>
      </c>
      <c r="AJ272">
        <v>0</v>
      </c>
      <c r="AK272" t="s">
        <v>852</v>
      </c>
      <c r="AL272">
        <v>42707.763020695027</v>
      </c>
      <c r="AM272">
        <v>42707.763020695027</v>
      </c>
      <c r="AN272" t="b">
        <f t="shared" si="16"/>
        <v>0</v>
      </c>
      <c r="AO272">
        <f t="shared" si="17"/>
        <v>17162.716295999999</v>
      </c>
      <c r="AP272">
        <f t="shared" si="18"/>
        <v>2.4884034836984776</v>
      </c>
      <c r="AQ272">
        <f t="shared" si="19"/>
        <v>2.4884034836984776</v>
      </c>
    </row>
    <row r="273" spans="1:43" hidden="1" x14ac:dyDescent="0.3">
      <c r="A273">
        <v>271</v>
      </c>
      <c r="B273">
        <v>260</v>
      </c>
      <c r="C273">
        <v>125</v>
      </c>
      <c r="D273">
        <v>125</v>
      </c>
      <c r="E273">
        <v>1</v>
      </c>
      <c r="F273">
        <v>731</v>
      </c>
      <c r="G273" t="s">
        <v>46</v>
      </c>
      <c r="H273" t="s">
        <v>70</v>
      </c>
      <c r="I273" t="s">
        <v>46</v>
      </c>
      <c r="J273" t="s">
        <v>46</v>
      </c>
      <c r="K273" t="s">
        <v>883</v>
      </c>
      <c r="L273">
        <v>4</v>
      </c>
      <c r="M273" t="s">
        <v>46</v>
      </c>
      <c r="N273">
        <v>0</v>
      </c>
      <c r="O273">
        <v>0</v>
      </c>
      <c r="P273">
        <v>0</v>
      </c>
      <c r="Q273">
        <v>0</v>
      </c>
      <c r="R273">
        <v>4.9000000000000004</v>
      </c>
      <c r="S273" t="s">
        <v>44</v>
      </c>
      <c r="T273" t="s">
        <v>45</v>
      </c>
      <c r="U273" s="2">
        <v>40596</v>
      </c>
      <c r="V273" t="s">
        <v>46</v>
      </c>
      <c r="W273" t="s">
        <v>90</v>
      </c>
      <c r="X273">
        <v>0</v>
      </c>
      <c r="Y273">
        <v>0</v>
      </c>
      <c r="Z273" t="s">
        <v>92</v>
      </c>
      <c r="AA273" t="s">
        <v>46</v>
      </c>
      <c r="AB273" t="s">
        <v>46</v>
      </c>
      <c r="AC273">
        <v>4.9429999999999996</v>
      </c>
      <c r="AD273" t="s">
        <v>775</v>
      </c>
      <c r="AE273" t="s">
        <v>48</v>
      </c>
      <c r="AF273">
        <v>281</v>
      </c>
      <c r="AG273" t="s">
        <v>852</v>
      </c>
      <c r="AH273">
        <v>31685653.232158709</v>
      </c>
      <c r="AI273">
        <v>0.38183903694152832</v>
      </c>
      <c r="AJ273">
        <v>0</v>
      </c>
      <c r="AK273" t="s">
        <v>852</v>
      </c>
      <c r="AL273">
        <v>79175.109380941532</v>
      </c>
      <c r="AM273">
        <v>79175.109380941532</v>
      </c>
      <c r="AN273" t="b">
        <f t="shared" si="16"/>
        <v>0</v>
      </c>
      <c r="AO273">
        <f t="shared" si="17"/>
        <v>20003.609207999998</v>
      </c>
      <c r="AP273">
        <f t="shared" si="18"/>
        <v>3.9580411993490259</v>
      </c>
      <c r="AQ273">
        <f t="shared" si="19"/>
        <v>3.9580411993490259</v>
      </c>
    </row>
    <row r="274" spans="1:43" hidden="1" x14ac:dyDescent="0.3">
      <c r="A274">
        <v>272</v>
      </c>
      <c r="B274">
        <v>264</v>
      </c>
      <c r="C274">
        <v>120</v>
      </c>
      <c r="D274">
        <v>120</v>
      </c>
      <c r="E274">
        <v>1</v>
      </c>
      <c r="F274">
        <v>889</v>
      </c>
      <c r="G274" t="s">
        <v>38</v>
      </c>
      <c r="H274" t="s">
        <v>937</v>
      </c>
      <c r="I274" t="s">
        <v>938</v>
      </c>
      <c r="J274" t="s">
        <v>869</v>
      </c>
      <c r="K274" t="s">
        <v>883</v>
      </c>
      <c r="L274">
        <v>4</v>
      </c>
      <c r="M274" t="s">
        <v>38</v>
      </c>
      <c r="N274">
        <v>11.01</v>
      </c>
      <c r="O274">
        <v>0</v>
      </c>
      <c r="P274">
        <v>5.5</v>
      </c>
      <c r="Q274">
        <v>0</v>
      </c>
      <c r="R274">
        <v>15.8</v>
      </c>
      <c r="S274" t="s">
        <v>44</v>
      </c>
      <c r="T274" t="s">
        <v>45</v>
      </c>
      <c r="U274" s="2">
        <v>41246</v>
      </c>
      <c r="V274" t="s">
        <v>939</v>
      </c>
      <c r="W274" t="s">
        <v>937</v>
      </c>
      <c r="X274">
        <v>63162.741000000002</v>
      </c>
      <c r="Y274">
        <v>3751.8620000000001</v>
      </c>
      <c r="Z274" t="s">
        <v>38</v>
      </c>
      <c r="AA274" t="s">
        <v>940</v>
      </c>
      <c r="AB274" t="s">
        <v>941</v>
      </c>
      <c r="AC274">
        <v>15.781000000000001</v>
      </c>
      <c r="AD274" t="s">
        <v>775</v>
      </c>
      <c r="AE274" t="s">
        <v>48</v>
      </c>
      <c r="AF274">
        <v>281</v>
      </c>
      <c r="AG274" t="s">
        <v>852</v>
      </c>
      <c r="AH274">
        <v>31685653.232158709</v>
      </c>
      <c r="AI274">
        <v>0.37631446123123169</v>
      </c>
      <c r="AJ274">
        <v>0</v>
      </c>
      <c r="AK274" t="s">
        <v>852</v>
      </c>
      <c r="AL274">
        <v>195.01284610007161</v>
      </c>
      <c r="AM274">
        <v>195.01284610007161</v>
      </c>
      <c r="AN274" t="b">
        <f t="shared" si="16"/>
        <v>0</v>
      </c>
      <c r="AO274">
        <f t="shared" si="17"/>
        <v>63863.434536000008</v>
      </c>
      <c r="AP274">
        <f t="shared" si="18"/>
        <v>3.0535915820522038E-3</v>
      </c>
      <c r="AQ274">
        <f t="shared" si="19"/>
        <v>3.0535915820522038E-3</v>
      </c>
    </row>
    <row r="275" spans="1:43" x14ac:dyDescent="0.3">
      <c r="A275">
        <v>273</v>
      </c>
      <c r="B275">
        <v>267</v>
      </c>
      <c r="C275">
        <v>110</v>
      </c>
      <c r="D275">
        <v>110</v>
      </c>
      <c r="E275">
        <v>1</v>
      </c>
      <c r="F275">
        <v>683</v>
      </c>
      <c r="G275" t="s">
        <v>38</v>
      </c>
      <c r="H275" t="s">
        <v>902</v>
      </c>
      <c r="I275" t="s">
        <v>942</v>
      </c>
      <c r="J275" t="s">
        <v>917</v>
      </c>
      <c r="K275" t="s">
        <v>883</v>
      </c>
      <c r="L275">
        <v>4</v>
      </c>
      <c r="M275" t="s">
        <v>923</v>
      </c>
      <c r="N275">
        <v>16.350000000000001</v>
      </c>
      <c r="O275">
        <v>0</v>
      </c>
      <c r="P275">
        <v>5</v>
      </c>
      <c r="Q275">
        <v>0</v>
      </c>
      <c r="R275">
        <v>16.3</v>
      </c>
      <c r="S275" t="s">
        <v>44</v>
      </c>
      <c r="T275" t="s">
        <v>45</v>
      </c>
      <c r="U275" s="2">
        <v>41246</v>
      </c>
      <c r="V275" t="s">
        <v>46</v>
      </c>
      <c r="W275" t="s">
        <v>902</v>
      </c>
      <c r="X275">
        <v>66589.563999999998</v>
      </c>
      <c r="Y275">
        <v>2137.4259999999999</v>
      </c>
      <c r="Z275" t="s">
        <v>46</v>
      </c>
      <c r="AA275" t="s">
        <v>943</v>
      </c>
      <c r="AB275" t="s">
        <v>904</v>
      </c>
      <c r="AC275">
        <v>16.286999999999999</v>
      </c>
      <c r="AD275" t="s">
        <v>775</v>
      </c>
      <c r="AE275" t="s">
        <v>48</v>
      </c>
      <c r="AF275">
        <v>281</v>
      </c>
      <c r="AG275" t="s">
        <v>852</v>
      </c>
      <c r="AH275">
        <v>31685653.232158709</v>
      </c>
      <c r="AI275">
        <v>0.38126632571220398</v>
      </c>
      <c r="AJ275">
        <v>1</v>
      </c>
      <c r="AK275" t="s">
        <v>852</v>
      </c>
      <c r="AL275">
        <v>1439582.8510390189</v>
      </c>
      <c r="AM275">
        <v>1089486.8816218311</v>
      </c>
      <c r="AN275" t="b">
        <f t="shared" si="16"/>
        <v>0</v>
      </c>
      <c r="AO275">
        <f t="shared" si="17"/>
        <v>65911.143672000006</v>
      </c>
      <c r="AP275">
        <f t="shared" si="18"/>
        <v>21.841266451132363</v>
      </c>
      <c r="AQ275">
        <f t="shared" si="19"/>
        <v>16.529630968680348</v>
      </c>
    </row>
    <row r="276" spans="1:43" x14ac:dyDescent="0.3">
      <c r="A276">
        <v>274</v>
      </c>
      <c r="B276">
        <v>268</v>
      </c>
      <c r="C276">
        <v>107</v>
      </c>
      <c r="D276">
        <v>107</v>
      </c>
      <c r="E276">
        <v>1</v>
      </c>
      <c r="F276">
        <v>890</v>
      </c>
      <c r="G276" t="s">
        <v>38</v>
      </c>
      <c r="H276" t="s">
        <v>872</v>
      </c>
      <c r="I276" t="s">
        <v>873</v>
      </c>
      <c r="J276" t="s">
        <v>917</v>
      </c>
      <c r="K276" t="s">
        <v>883</v>
      </c>
      <c r="L276">
        <v>4</v>
      </c>
      <c r="M276" t="s">
        <v>38</v>
      </c>
      <c r="N276">
        <v>15.95</v>
      </c>
      <c r="O276">
        <v>0</v>
      </c>
      <c r="P276">
        <v>7.9800000190734863</v>
      </c>
      <c r="Q276">
        <v>0</v>
      </c>
      <c r="R276">
        <v>22.9</v>
      </c>
      <c r="S276" t="s">
        <v>44</v>
      </c>
      <c r="T276" t="s">
        <v>45</v>
      </c>
      <c r="U276" s="2">
        <v>41246</v>
      </c>
      <c r="V276" t="s">
        <v>46</v>
      </c>
      <c r="W276" t="s">
        <v>872</v>
      </c>
      <c r="X276">
        <v>92042.407999999996</v>
      </c>
      <c r="Y276">
        <v>4593.6270000000004</v>
      </c>
      <c r="Z276" t="s">
        <v>46</v>
      </c>
      <c r="AA276" t="s">
        <v>877</v>
      </c>
      <c r="AB276" t="s">
        <v>878</v>
      </c>
      <c r="AC276">
        <v>21.800999999999998</v>
      </c>
      <c r="AD276" t="s">
        <v>775</v>
      </c>
      <c r="AE276" t="s">
        <v>48</v>
      </c>
      <c r="AF276">
        <v>281</v>
      </c>
      <c r="AG276" t="s">
        <v>852</v>
      </c>
      <c r="AH276">
        <v>31685653.232158709</v>
      </c>
      <c r="AI276">
        <v>0.38431361317634583</v>
      </c>
      <c r="AJ276">
        <v>1</v>
      </c>
      <c r="AK276" t="s">
        <v>852</v>
      </c>
      <c r="AL276">
        <v>2016625.0889754631</v>
      </c>
      <c r="AM276">
        <v>344621.77123534132</v>
      </c>
      <c r="AN276" t="b">
        <f t="shared" si="16"/>
        <v>0</v>
      </c>
      <c r="AO276">
        <f t="shared" si="17"/>
        <v>88225.507656000002</v>
      </c>
      <c r="AP276">
        <f t="shared" si="18"/>
        <v>22.857619554182495</v>
      </c>
      <c r="AQ276">
        <f t="shared" si="19"/>
        <v>3.9061466506835614</v>
      </c>
    </row>
    <row r="277" spans="1:43" hidden="1" x14ac:dyDescent="0.3">
      <c r="A277">
        <v>275</v>
      </c>
      <c r="B277">
        <v>263</v>
      </c>
      <c r="C277">
        <v>121</v>
      </c>
      <c r="D277">
        <v>121</v>
      </c>
      <c r="E277">
        <v>1</v>
      </c>
      <c r="F277">
        <v>747</v>
      </c>
      <c r="G277" t="s">
        <v>38</v>
      </c>
      <c r="H277" t="s">
        <v>944</v>
      </c>
      <c r="I277" t="s">
        <v>945</v>
      </c>
      <c r="J277" t="s">
        <v>946</v>
      </c>
      <c r="K277" t="s">
        <v>883</v>
      </c>
      <c r="L277">
        <v>4</v>
      </c>
      <c r="M277" t="s">
        <v>46</v>
      </c>
      <c r="N277">
        <v>4.5999999999999996</v>
      </c>
      <c r="O277">
        <v>0</v>
      </c>
      <c r="P277">
        <v>0</v>
      </c>
      <c r="Q277">
        <v>0</v>
      </c>
      <c r="R277">
        <v>4.5999999999999996</v>
      </c>
      <c r="S277" t="s">
        <v>44</v>
      </c>
      <c r="T277" t="s">
        <v>45</v>
      </c>
      <c r="U277" s="2">
        <v>40662</v>
      </c>
      <c r="V277" t="s">
        <v>46</v>
      </c>
      <c r="W277" t="s">
        <v>902</v>
      </c>
      <c r="X277">
        <v>18545.756000000001</v>
      </c>
      <c r="Y277">
        <v>560.32399999999996</v>
      </c>
      <c r="Z277" t="s">
        <v>46</v>
      </c>
      <c r="AA277" t="s">
        <v>947</v>
      </c>
      <c r="AB277" t="s">
        <v>948</v>
      </c>
      <c r="AC277">
        <v>4.4139999999999997</v>
      </c>
      <c r="AD277" t="s">
        <v>775</v>
      </c>
      <c r="AE277" t="s">
        <v>48</v>
      </c>
      <c r="AF277">
        <v>193</v>
      </c>
      <c r="AG277" t="s">
        <v>909</v>
      </c>
      <c r="AH277">
        <v>3765175.079295103</v>
      </c>
      <c r="AI277">
        <v>0.40895035862922668</v>
      </c>
      <c r="AJ277">
        <v>0</v>
      </c>
      <c r="AK277" t="s">
        <v>909</v>
      </c>
      <c r="AL277">
        <v>98481.356007065726</v>
      </c>
      <c r="AM277">
        <v>98481.356007065726</v>
      </c>
      <c r="AN277" t="b">
        <f t="shared" si="16"/>
        <v>0</v>
      </c>
      <c r="AO277">
        <f t="shared" si="17"/>
        <v>17862.822383999999</v>
      </c>
      <c r="AP277">
        <f t="shared" si="18"/>
        <v>5.5132024430404103</v>
      </c>
      <c r="AQ277">
        <f t="shared" si="19"/>
        <v>5.5132024430404103</v>
      </c>
    </row>
    <row r="278" spans="1:43" x14ac:dyDescent="0.3">
      <c r="A278">
        <v>276</v>
      </c>
      <c r="B278">
        <v>272</v>
      </c>
      <c r="C278">
        <v>99</v>
      </c>
      <c r="D278">
        <v>99</v>
      </c>
      <c r="E278">
        <v>1</v>
      </c>
      <c r="F278">
        <v>748</v>
      </c>
      <c r="G278" t="s">
        <v>38</v>
      </c>
      <c r="H278" t="s">
        <v>949</v>
      </c>
      <c r="I278" t="s">
        <v>931</v>
      </c>
      <c r="J278" t="s">
        <v>950</v>
      </c>
      <c r="K278" t="s">
        <v>883</v>
      </c>
      <c r="L278">
        <v>4</v>
      </c>
      <c r="M278" t="s">
        <v>46</v>
      </c>
      <c r="N278">
        <v>22</v>
      </c>
      <c r="O278">
        <v>0</v>
      </c>
      <c r="P278">
        <v>0</v>
      </c>
      <c r="Q278">
        <v>0</v>
      </c>
      <c r="R278">
        <v>22</v>
      </c>
      <c r="S278" t="s">
        <v>44</v>
      </c>
      <c r="T278" t="s">
        <v>45</v>
      </c>
      <c r="U278" s="2">
        <v>40931</v>
      </c>
      <c r="V278" t="s">
        <v>46</v>
      </c>
      <c r="W278" t="s">
        <v>949</v>
      </c>
      <c r="X278">
        <v>102815.18399999999</v>
      </c>
      <c r="Y278">
        <v>6287.6959999999999</v>
      </c>
      <c r="Z278" t="s">
        <v>46</v>
      </c>
      <c r="AA278" t="s">
        <v>46</v>
      </c>
      <c r="AB278" t="s">
        <v>931</v>
      </c>
      <c r="AC278">
        <v>21.552</v>
      </c>
      <c r="AD278" t="s">
        <v>775</v>
      </c>
      <c r="AE278" t="s">
        <v>224</v>
      </c>
      <c r="AF278">
        <v>281</v>
      </c>
      <c r="AG278" t="s">
        <v>852</v>
      </c>
      <c r="AH278">
        <v>31685653.232158709</v>
      </c>
      <c r="AI278">
        <v>0.3726365864276886</v>
      </c>
      <c r="AJ278">
        <v>1</v>
      </c>
      <c r="AK278" t="s">
        <v>852</v>
      </c>
      <c r="AL278">
        <v>11777394.363502361</v>
      </c>
      <c r="AM278">
        <v>2032362.0894438149</v>
      </c>
      <c r="AN278" t="b">
        <f t="shared" si="16"/>
        <v>0</v>
      </c>
      <c r="AO278">
        <f t="shared" si="17"/>
        <v>87217.84051200001</v>
      </c>
      <c r="AP278">
        <f t="shared" si="18"/>
        <v>135.03423490383196</v>
      </c>
      <c r="AQ278">
        <f t="shared" si="19"/>
        <v>23.302137240650772</v>
      </c>
    </row>
    <row r="279" spans="1:43" x14ac:dyDescent="0.3">
      <c r="A279">
        <v>277</v>
      </c>
      <c r="B279">
        <v>276</v>
      </c>
      <c r="C279">
        <v>95</v>
      </c>
      <c r="D279">
        <v>95</v>
      </c>
      <c r="E279">
        <v>1</v>
      </c>
      <c r="F279">
        <v>741</v>
      </c>
      <c r="G279" t="s">
        <v>38</v>
      </c>
      <c r="H279" t="s">
        <v>951</v>
      </c>
      <c r="I279" t="s">
        <v>952</v>
      </c>
      <c r="J279" t="s">
        <v>932</v>
      </c>
      <c r="K279" t="s">
        <v>883</v>
      </c>
      <c r="L279">
        <v>4</v>
      </c>
      <c r="M279" t="s">
        <v>46</v>
      </c>
      <c r="N279">
        <v>6</v>
      </c>
      <c r="O279">
        <v>0</v>
      </c>
      <c r="P279">
        <v>0</v>
      </c>
      <c r="Q279">
        <v>0</v>
      </c>
      <c r="R279">
        <v>6.5</v>
      </c>
      <c r="S279" t="s">
        <v>44</v>
      </c>
      <c r="T279" t="s">
        <v>45</v>
      </c>
      <c r="U279" s="2">
        <v>40604</v>
      </c>
      <c r="V279" t="s">
        <v>953</v>
      </c>
      <c r="W279" t="s">
        <v>951</v>
      </c>
      <c r="X279">
        <v>25932.398000000001</v>
      </c>
      <c r="Y279">
        <v>1500.809</v>
      </c>
      <c r="Z279" t="s">
        <v>46</v>
      </c>
      <c r="AA279" t="s">
        <v>954</v>
      </c>
      <c r="AB279" t="s">
        <v>955</v>
      </c>
      <c r="AC279">
        <v>6.0789999999999997</v>
      </c>
      <c r="AD279" t="s">
        <v>775</v>
      </c>
      <c r="AE279" t="s">
        <v>48</v>
      </c>
      <c r="AF279">
        <v>281</v>
      </c>
      <c r="AG279" t="s">
        <v>852</v>
      </c>
      <c r="AH279">
        <v>31685653.232158709</v>
      </c>
      <c r="AI279">
        <v>0.36740300059318542</v>
      </c>
      <c r="AJ279">
        <v>1</v>
      </c>
      <c r="AK279" t="s">
        <v>852</v>
      </c>
      <c r="AL279">
        <v>14985936.32692777</v>
      </c>
      <c r="AM279">
        <v>1024083.53864763</v>
      </c>
      <c r="AN279" t="b">
        <f t="shared" si="16"/>
        <v>0</v>
      </c>
      <c r="AO279">
        <f t="shared" si="17"/>
        <v>24600.837624</v>
      </c>
      <c r="AP279">
        <f t="shared" si="18"/>
        <v>609.16366165954616</v>
      </c>
      <c r="AQ279">
        <f t="shared" si="19"/>
        <v>41.627994717080618</v>
      </c>
    </row>
    <row r="280" spans="1:43" hidden="1" x14ac:dyDescent="0.3">
      <c r="A280">
        <v>278</v>
      </c>
      <c r="B280">
        <v>287</v>
      </c>
      <c r="C280">
        <v>80</v>
      </c>
      <c r="D280">
        <v>80</v>
      </c>
      <c r="E280">
        <v>1</v>
      </c>
      <c r="F280">
        <v>105</v>
      </c>
      <c r="G280" t="s">
        <v>38</v>
      </c>
      <c r="H280" t="s">
        <v>118</v>
      </c>
      <c r="I280" t="s">
        <v>956</v>
      </c>
      <c r="J280" t="s">
        <v>957</v>
      </c>
      <c r="K280" t="s">
        <v>958</v>
      </c>
      <c r="L280">
        <v>4</v>
      </c>
      <c r="M280" t="s">
        <v>46</v>
      </c>
      <c r="N280">
        <v>6</v>
      </c>
      <c r="O280">
        <v>0</v>
      </c>
      <c r="P280">
        <v>0</v>
      </c>
      <c r="Q280">
        <v>0</v>
      </c>
      <c r="R280">
        <v>6</v>
      </c>
      <c r="S280" t="s">
        <v>44</v>
      </c>
      <c r="T280" t="s">
        <v>45</v>
      </c>
      <c r="U280" s="2">
        <v>37652</v>
      </c>
      <c r="V280" t="s">
        <v>959</v>
      </c>
      <c r="W280" t="s">
        <v>960</v>
      </c>
      <c r="X280">
        <v>23577.191999999999</v>
      </c>
      <c r="Y280">
        <v>1708.8589999999999</v>
      </c>
      <c r="Z280" t="s">
        <v>46</v>
      </c>
      <c r="AA280" t="s">
        <v>46</v>
      </c>
      <c r="AB280" t="s">
        <v>818</v>
      </c>
      <c r="AC280">
        <v>5.8259999999999996</v>
      </c>
      <c r="AD280" t="s">
        <v>775</v>
      </c>
      <c r="AE280" t="s">
        <v>118</v>
      </c>
      <c r="AF280">
        <v>281</v>
      </c>
      <c r="AG280" t="s">
        <v>852</v>
      </c>
      <c r="AH280">
        <v>31685653.232158709</v>
      </c>
      <c r="AI280">
        <v>0.36547088623046881</v>
      </c>
      <c r="AJ280">
        <v>0</v>
      </c>
      <c r="AK280" t="s">
        <v>852</v>
      </c>
      <c r="AL280">
        <v>1149404.125672054</v>
      </c>
      <c r="AM280">
        <v>1105312.308177416</v>
      </c>
      <c r="AN280" t="b">
        <f t="shared" si="16"/>
        <v>0</v>
      </c>
      <c r="AO280">
        <f t="shared" si="17"/>
        <v>23576.983056000001</v>
      </c>
      <c r="AP280">
        <f t="shared" si="18"/>
        <v>48.75111132505765</v>
      </c>
      <c r="AQ280">
        <f t="shared" si="19"/>
        <v>46.880990055092312</v>
      </c>
    </row>
    <row r="281" spans="1:43" hidden="1" x14ac:dyDescent="0.3">
      <c r="A281">
        <v>279</v>
      </c>
      <c r="B281">
        <v>289</v>
      </c>
      <c r="C281">
        <v>77</v>
      </c>
      <c r="D281">
        <v>77</v>
      </c>
      <c r="E281">
        <v>1</v>
      </c>
      <c r="F281">
        <v>483</v>
      </c>
      <c r="G281" t="s">
        <v>38</v>
      </c>
      <c r="H281" t="s">
        <v>925</v>
      </c>
      <c r="I281" t="s">
        <v>926</v>
      </c>
      <c r="J281" t="s">
        <v>961</v>
      </c>
      <c r="K281" t="s">
        <v>958</v>
      </c>
      <c r="L281">
        <v>4</v>
      </c>
      <c r="M281" t="s">
        <v>962</v>
      </c>
      <c r="N281">
        <v>17</v>
      </c>
      <c r="O281">
        <v>0</v>
      </c>
      <c r="P281">
        <v>0</v>
      </c>
      <c r="Q281">
        <v>0</v>
      </c>
      <c r="R281">
        <v>17.28</v>
      </c>
      <c r="S281" t="s">
        <v>44</v>
      </c>
      <c r="T281" t="s">
        <v>45</v>
      </c>
      <c r="U281" s="2">
        <v>37552</v>
      </c>
      <c r="V281" t="s">
        <v>46</v>
      </c>
      <c r="W281" t="s">
        <v>925</v>
      </c>
      <c r="X281">
        <v>73979.785000000003</v>
      </c>
      <c r="Y281">
        <v>1518.4390000000001</v>
      </c>
      <c r="Z281" t="s">
        <v>46</v>
      </c>
      <c r="AA281" t="s">
        <v>46</v>
      </c>
      <c r="AB281" t="s">
        <v>926</v>
      </c>
      <c r="AC281">
        <v>18.149000000000001</v>
      </c>
      <c r="AD281" t="s">
        <v>775</v>
      </c>
      <c r="AE281" t="s">
        <v>48</v>
      </c>
      <c r="AF281">
        <v>281</v>
      </c>
      <c r="AG281" t="s">
        <v>852</v>
      </c>
      <c r="AH281">
        <v>31685653.232158709</v>
      </c>
      <c r="AI281">
        <v>0.36816167831420898</v>
      </c>
      <c r="AJ281">
        <v>0</v>
      </c>
      <c r="AK281" t="s">
        <v>852</v>
      </c>
      <c r="AL281">
        <v>713745.99726644182</v>
      </c>
      <c r="AM281">
        <v>690309.50326691603</v>
      </c>
      <c r="AN281" t="b">
        <f t="shared" si="16"/>
        <v>0</v>
      </c>
      <c r="AO281">
        <f t="shared" si="17"/>
        <v>73446.389544000005</v>
      </c>
      <c r="AP281">
        <f t="shared" si="18"/>
        <v>9.7179180855289466</v>
      </c>
      <c r="AQ281">
        <f t="shared" si="19"/>
        <v>9.3988214744493028</v>
      </c>
    </row>
    <row r="282" spans="1:43" hidden="1" x14ac:dyDescent="0.3">
      <c r="A282">
        <v>280</v>
      </c>
      <c r="B282">
        <v>273</v>
      </c>
      <c r="C282">
        <v>97</v>
      </c>
      <c r="D282">
        <v>97</v>
      </c>
      <c r="E282">
        <v>1</v>
      </c>
      <c r="F282">
        <v>498</v>
      </c>
      <c r="G282" t="s">
        <v>38</v>
      </c>
      <c r="H282" t="s">
        <v>963</v>
      </c>
      <c r="I282" t="s">
        <v>149</v>
      </c>
      <c r="J282" t="s">
        <v>964</v>
      </c>
      <c r="K282" t="s">
        <v>883</v>
      </c>
      <c r="L282">
        <v>4</v>
      </c>
      <c r="M282" t="s">
        <v>965</v>
      </c>
      <c r="N282">
        <v>11</v>
      </c>
      <c r="O282">
        <v>0</v>
      </c>
      <c r="P282">
        <v>0</v>
      </c>
      <c r="Q282">
        <v>0</v>
      </c>
      <c r="R282">
        <v>11.12</v>
      </c>
      <c r="S282" t="s">
        <v>44</v>
      </c>
      <c r="T282" t="s">
        <v>45</v>
      </c>
      <c r="U282" s="2">
        <v>37552</v>
      </c>
      <c r="V282" t="s">
        <v>46</v>
      </c>
      <c r="W282" t="s">
        <v>889</v>
      </c>
      <c r="X282">
        <v>44352.974999999999</v>
      </c>
      <c r="Y282">
        <v>2123.5740000000001</v>
      </c>
      <c r="Z282" t="s">
        <v>46</v>
      </c>
      <c r="AA282" t="s">
        <v>46</v>
      </c>
      <c r="AB282" t="s">
        <v>149</v>
      </c>
      <c r="AC282">
        <v>10.974</v>
      </c>
      <c r="AD282" t="s">
        <v>775</v>
      </c>
      <c r="AE282" t="s">
        <v>48</v>
      </c>
      <c r="AF282">
        <v>462</v>
      </c>
      <c r="AG282" t="s">
        <v>966</v>
      </c>
      <c r="AH282">
        <v>32676704.419127461</v>
      </c>
      <c r="AI282">
        <v>0.38768625259399409</v>
      </c>
      <c r="AJ282">
        <v>0</v>
      </c>
      <c r="AK282" t="s">
        <v>966</v>
      </c>
      <c r="AL282">
        <v>3763352.6992026069</v>
      </c>
      <c r="AM282">
        <v>698052.22492478031</v>
      </c>
      <c r="AN282" t="b">
        <f t="shared" si="16"/>
        <v>0</v>
      </c>
      <c r="AO282">
        <f t="shared" si="17"/>
        <v>44410.197744000005</v>
      </c>
      <c r="AP282">
        <f t="shared" si="18"/>
        <v>84.740732768096066</v>
      </c>
      <c r="AQ282">
        <f t="shared" si="19"/>
        <v>15.718286798646151</v>
      </c>
    </row>
    <row r="283" spans="1:43" hidden="1" x14ac:dyDescent="0.3">
      <c r="A283">
        <v>281</v>
      </c>
      <c r="B283">
        <v>274</v>
      </c>
      <c r="C283">
        <v>98</v>
      </c>
      <c r="D283">
        <v>98</v>
      </c>
      <c r="E283">
        <v>1</v>
      </c>
      <c r="F283">
        <v>9</v>
      </c>
      <c r="G283" t="s">
        <v>38</v>
      </c>
      <c r="H283" t="s">
        <v>967</v>
      </c>
      <c r="I283" t="s">
        <v>968</v>
      </c>
      <c r="J283" t="s">
        <v>969</v>
      </c>
      <c r="K283" t="s">
        <v>883</v>
      </c>
      <c r="L283">
        <v>4</v>
      </c>
      <c r="M283" t="s">
        <v>970</v>
      </c>
      <c r="N283">
        <v>4.9000000000000004</v>
      </c>
      <c r="O283">
        <v>0</v>
      </c>
      <c r="P283">
        <v>0</v>
      </c>
      <c r="Q283">
        <v>0</v>
      </c>
      <c r="R283">
        <v>4.9000000000000004</v>
      </c>
      <c r="S283" t="s">
        <v>44</v>
      </c>
      <c r="T283" t="s">
        <v>45</v>
      </c>
      <c r="U283" s="2">
        <v>39192</v>
      </c>
      <c r="V283" t="s">
        <v>46</v>
      </c>
      <c r="W283" t="s">
        <v>967</v>
      </c>
      <c r="X283">
        <v>16866.37</v>
      </c>
      <c r="Y283">
        <v>527.99199999999996</v>
      </c>
      <c r="Z283" t="s">
        <v>46</v>
      </c>
      <c r="AA283" t="s">
        <v>971</v>
      </c>
      <c r="AB283" t="s">
        <v>972</v>
      </c>
      <c r="AC283">
        <v>4.1680000000000001</v>
      </c>
      <c r="AD283" t="s">
        <v>775</v>
      </c>
      <c r="AE283" t="s">
        <v>48</v>
      </c>
      <c r="AF283">
        <v>462</v>
      </c>
      <c r="AG283" t="s">
        <v>966</v>
      </c>
      <c r="AH283">
        <v>32676704.419127461</v>
      </c>
      <c r="AI283">
        <v>0.3901735246181488</v>
      </c>
      <c r="AJ283">
        <v>0</v>
      </c>
      <c r="AK283" t="s">
        <v>966</v>
      </c>
      <c r="AL283">
        <v>2308558.8168432079</v>
      </c>
      <c r="AM283">
        <v>188783.9656552347</v>
      </c>
      <c r="AN283" t="b">
        <f t="shared" si="16"/>
        <v>0</v>
      </c>
      <c r="AO283">
        <f t="shared" si="17"/>
        <v>16867.295808000003</v>
      </c>
      <c r="AP283">
        <f t="shared" si="18"/>
        <v>136.86597087769576</v>
      </c>
      <c r="AQ283">
        <f t="shared" si="19"/>
        <v>11.192307753664711</v>
      </c>
    </row>
    <row r="284" spans="1:43" hidden="1" x14ac:dyDescent="0.3">
      <c r="A284">
        <v>282</v>
      </c>
      <c r="B284">
        <v>275</v>
      </c>
      <c r="C284">
        <v>96</v>
      </c>
      <c r="D284">
        <v>96</v>
      </c>
      <c r="E284">
        <v>1</v>
      </c>
      <c r="F284">
        <v>986</v>
      </c>
      <c r="G284" t="s">
        <v>38</v>
      </c>
      <c r="H284" t="s">
        <v>973</v>
      </c>
      <c r="I284" t="s">
        <v>974</v>
      </c>
      <c r="J284" t="s">
        <v>950</v>
      </c>
      <c r="K284" t="s">
        <v>883</v>
      </c>
      <c r="L284">
        <v>4</v>
      </c>
      <c r="M284" t="s">
        <v>46</v>
      </c>
      <c r="N284">
        <v>6.5</v>
      </c>
      <c r="O284">
        <v>9.3000001907348633</v>
      </c>
      <c r="P284">
        <v>3.25</v>
      </c>
      <c r="Q284">
        <v>0</v>
      </c>
      <c r="R284">
        <v>19</v>
      </c>
      <c r="S284" t="s">
        <v>44</v>
      </c>
      <c r="T284" t="s">
        <v>45</v>
      </c>
      <c r="U284" s="2">
        <v>41387</v>
      </c>
      <c r="V284" t="s">
        <v>46</v>
      </c>
      <c r="W284" t="s">
        <v>973</v>
      </c>
      <c r="X284">
        <v>80189.421000000002</v>
      </c>
      <c r="Y284">
        <v>3804.3040000000001</v>
      </c>
      <c r="Z284" t="s">
        <v>46</v>
      </c>
      <c r="AA284" t="s">
        <v>46</v>
      </c>
      <c r="AB284" t="s">
        <v>974</v>
      </c>
      <c r="AC284">
        <v>19.260000000000002</v>
      </c>
      <c r="AD284" t="s">
        <v>775</v>
      </c>
      <c r="AE284" t="s">
        <v>48</v>
      </c>
      <c r="AF284">
        <v>281</v>
      </c>
      <c r="AG284" t="s">
        <v>852</v>
      </c>
      <c r="AH284">
        <v>31685653.232158709</v>
      </c>
      <c r="AI284">
        <v>0.37990918755531311</v>
      </c>
      <c r="AJ284">
        <v>0</v>
      </c>
      <c r="AK284" t="s">
        <v>852</v>
      </c>
      <c r="AL284">
        <v>77420.002144966711</v>
      </c>
      <c r="AM284">
        <v>52881.80068008988</v>
      </c>
      <c r="AN284" t="b">
        <f t="shared" si="16"/>
        <v>0</v>
      </c>
      <c r="AO284">
        <f t="shared" si="17"/>
        <v>77942.446560000011</v>
      </c>
      <c r="AP284">
        <f t="shared" si="18"/>
        <v>0.9932970488085574</v>
      </c>
      <c r="AQ284">
        <f t="shared" si="19"/>
        <v>0.67847242438536393</v>
      </c>
    </row>
    <row r="285" spans="1:43" hidden="1" x14ac:dyDescent="0.3">
      <c r="A285">
        <v>283</v>
      </c>
      <c r="B285">
        <v>277</v>
      </c>
      <c r="C285">
        <v>92</v>
      </c>
      <c r="D285">
        <v>92</v>
      </c>
      <c r="E285">
        <v>1</v>
      </c>
      <c r="F285">
        <v>572</v>
      </c>
      <c r="G285" t="s">
        <v>38</v>
      </c>
      <c r="H285" t="s">
        <v>70</v>
      </c>
      <c r="I285" t="s">
        <v>38</v>
      </c>
      <c r="J285" t="s">
        <v>38</v>
      </c>
      <c r="K285" t="s">
        <v>883</v>
      </c>
      <c r="L285">
        <v>4</v>
      </c>
      <c r="M285" t="s">
        <v>38</v>
      </c>
      <c r="N285">
        <v>0</v>
      </c>
      <c r="O285">
        <v>0</v>
      </c>
      <c r="P285">
        <v>0</v>
      </c>
      <c r="Q285">
        <v>0</v>
      </c>
      <c r="R285">
        <v>5.3</v>
      </c>
      <c r="S285" t="s">
        <v>146</v>
      </c>
      <c r="T285" t="s">
        <v>45</v>
      </c>
      <c r="U285" s="2">
        <v>38496</v>
      </c>
      <c r="V285" t="s">
        <v>46</v>
      </c>
      <c r="W285" t="s">
        <v>90</v>
      </c>
      <c r="X285">
        <v>21412.35</v>
      </c>
      <c r="Y285">
        <v>1028.2829999999999</v>
      </c>
      <c r="Z285" t="s">
        <v>92</v>
      </c>
      <c r="AA285" t="s">
        <v>46</v>
      </c>
      <c r="AB285" t="s">
        <v>46</v>
      </c>
      <c r="AC285">
        <v>5.2910000000000004</v>
      </c>
      <c r="AD285" t="s">
        <v>775</v>
      </c>
      <c r="AE285" t="s">
        <v>224</v>
      </c>
      <c r="AF285">
        <v>40</v>
      </c>
      <c r="AG285" t="s">
        <v>975</v>
      </c>
      <c r="AH285">
        <v>929853.93910879525</v>
      </c>
      <c r="AI285">
        <v>0.39468622207641602</v>
      </c>
      <c r="AJ285">
        <v>0</v>
      </c>
      <c r="AK285" t="s">
        <v>975</v>
      </c>
      <c r="AL285">
        <v>56358.64269671106</v>
      </c>
      <c r="AM285">
        <v>34712.237727788037</v>
      </c>
      <c r="AN285" t="b">
        <f t="shared" si="16"/>
        <v>0</v>
      </c>
      <c r="AO285">
        <f t="shared" si="17"/>
        <v>21411.915096000004</v>
      </c>
      <c r="AP285">
        <f t="shared" si="18"/>
        <v>2.6321159244293617</v>
      </c>
      <c r="AQ285">
        <f t="shared" si="19"/>
        <v>1.6211645512396362</v>
      </c>
    </row>
    <row r="286" spans="1:43" hidden="1" x14ac:dyDescent="0.3">
      <c r="A286">
        <v>284</v>
      </c>
      <c r="B286">
        <v>278</v>
      </c>
      <c r="C286">
        <v>91</v>
      </c>
      <c r="D286">
        <v>91</v>
      </c>
      <c r="E286">
        <v>1</v>
      </c>
      <c r="F286">
        <v>574</v>
      </c>
      <c r="G286" t="s">
        <v>38</v>
      </c>
      <c r="H286" t="s">
        <v>70</v>
      </c>
      <c r="I286" t="s">
        <v>38</v>
      </c>
      <c r="J286" t="s">
        <v>38</v>
      </c>
      <c r="K286" t="s">
        <v>883</v>
      </c>
      <c r="L286">
        <v>4</v>
      </c>
      <c r="M286" t="s">
        <v>38</v>
      </c>
      <c r="N286">
        <v>0</v>
      </c>
      <c r="O286">
        <v>0</v>
      </c>
      <c r="P286">
        <v>0</v>
      </c>
      <c r="Q286">
        <v>0</v>
      </c>
      <c r="R286">
        <v>4</v>
      </c>
      <c r="S286" t="s">
        <v>146</v>
      </c>
      <c r="T286" t="s">
        <v>45</v>
      </c>
      <c r="U286" s="2">
        <v>38496</v>
      </c>
      <c r="V286" t="s">
        <v>46</v>
      </c>
      <c r="W286" t="s">
        <v>90</v>
      </c>
      <c r="X286">
        <v>16180.677</v>
      </c>
      <c r="Y286">
        <v>488.09500000000003</v>
      </c>
      <c r="Z286" t="s">
        <v>38</v>
      </c>
      <c r="AA286" t="s">
        <v>46</v>
      </c>
      <c r="AB286" t="s">
        <v>46</v>
      </c>
      <c r="AC286">
        <v>3.9980000000000002</v>
      </c>
      <c r="AD286" t="s">
        <v>775</v>
      </c>
      <c r="AE286" t="s">
        <v>224</v>
      </c>
      <c r="AF286">
        <v>40</v>
      </c>
      <c r="AG286" t="s">
        <v>975</v>
      </c>
      <c r="AH286">
        <v>929853.93910879525</v>
      </c>
      <c r="AI286">
        <v>0.38993492722511292</v>
      </c>
      <c r="AJ286">
        <v>0</v>
      </c>
      <c r="AK286" t="s">
        <v>975</v>
      </c>
      <c r="AL286">
        <v>243960.7394951249</v>
      </c>
      <c r="AM286">
        <v>221540.24086312141</v>
      </c>
      <c r="AN286" t="b">
        <f t="shared" si="16"/>
        <v>0</v>
      </c>
      <c r="AO286">
        <f t="shared" si="17"/>
        <v>16179.330288000001</v>
      </c>
      <c r="AP286">
        <f t="shared" si="18"/>
        <v>15.078543743931565</v>
      </c>
      <c r="AQ286">
        <f t="shared" si="19"/>
        <v>13.692794257833707</v>
      </c>
    </row>
    <row r="287" spans="1:43" hidden="1" x14ac:dyDescent="0.3">
      <c r="A287">
        <v>285</v>
      </c>
      <c r="B287">
        <v>279</v>
      </c>
      <c r="C287">
        <v>90</v>
      </c>
      <c r="D287">
        <v>90</v>
      </c>
      <c r="E287">
        <v>1</v>
      </c>
      <c r="F287">
        <v>573</v>
      </c>
      <c r="G287" t="s">
        <v>38</v>
      </c>
      <c r="H287" t="s">
        <v>70</v>
      </c>
      <c r="I287" t="s">
        <v>38</v>
      </c>
      <c r="J287" t="s">
        <v>38</v>
      </c>
      <c r="K287" t="s">
        <v>883</v>
      </c>
      <c r="L287">
        <v>4</v>
      </c>
      <c r="M287" t="s">
        <v>38</v>
      </c>
      <c r="N287">
        <v>0</v>
      </c>
      <c r="O287">
        <v>0</v>
      </c>
      <c r="P287">
        <v>0</v>
      </c>
      <c r="Q287">
        <v>0</v>
      </c>
      <c r="R287">
        <v>1</v>
      </c>
      <c r="S287" t="s">
        <v>146</v>
      </c>
      <c r="T287" t="s">
        <v>45</v>
      </c>
      <c r="U287" s="2">
        <v>38496</v>
      </c>
      <c r="V287" t="s">
        <v>46</v>
      </c>
      <c r="W287" t="s">
        <v>90</v>
      </c>
      <c r="X287">
        <v>4136.75</v>
      </c>
      <c r="Y287">
        <v>278.13600000000002</v>
      </c>
      <c r="Z287" t="s">
        <v>38</v>
      </c>
      <c r="AA287" t="s">
        <v>46</v>
      </c>
      <c r="AB287" t="s">
        <v>46</v>
      </c>
      <c r="AC287">
        <v>1.022</v>
      </c>
      <c r="AD287" t="s">
        <v>775</v>
      </c>
      <c r="AE287" t="s">
        <v>224</v>
      </c>
      <c r="AF287">
        <v>40</v>
      </c>
      <c r="AG287" t="s">
        <v>975</v>
      </c>
      <c r="AH287">
        <v>929853.93910879525</v>
      </c>
      <c r="AI287">
        <v>0.3917815089225769</v>
      </c>
      <c r="AJ287">
        <v>0</v>
      </c>
      <c r="AK287" t="s">
        <v>975</v>
      </c>
      <c r="AL287">
        <v>21646.40496892302</v>
      </c>
      <c r="AM287">
        <v>21646.40496892302</v>
      </c>
      <c r="AN287" t="b">
        <f t="shared" si="16"/>
        <v>0</v>
      </c>
      <c r="AO287">
        <f t="shared" si="17"/>
        <v>4135.8868320000001</v>
      </c>
      <c r="AP287">
        <f t="shared" si="18"/>
        <v>5.2338001130595293</v>
      </c>
      <c r="AQ287">
        <f t="shared" si="19"/>
        <v>5.2338001130595293</v>
      </c>
    </row>
    <row r="288" spans="1:43" hidden="1" x14ac:dyDescent="0.3">
      <c r="A288">
        <v>286</v>
      </c>
      <c r="B288">
        <v>280</v>
      </c>
      <c r="C288">
        <v>89</v>
      </c>
      <c r="D288">
        <v>89</v>
      </c>
      <c r="E288">
        <v>1</v>
      </c>
      <c r="F288">
        <v>643</v>
      </c>
      <c r="G288" t="s">
        <v>46</v>
      </c>
      <c r="H288" t="s">
        <v>976</v>
      </c>
      <c r="I288" t="s">
        <v>977</v>
      </c>
      <c r="J288" t="s">
        <v>978</v>
      </c>
      <c r="K288" t="s">
        <v>883</v>
      </c>
      <c r="L288">
        <v>4</v>
      </c>
      <c r="M288" t="s">
        <v>979</v>
      </c>
      <c r="N288">
        <v>6</v>
      </c>
      <c r="O288">
        <v>0</v>
      </c>
      <c r="P288">
        <v>0</v>
      </c>
      <c r="Q288">
        <v>0</v>
      </c>
      <c r="R288">
        <v>6</v>
      </c>
      <c r="S288" t="s">
        <v>44</v>
      </c>
      <c r="T288" t="s">
        <v>45</v>
      </c>
      <c r="U288" s="2">
        <v>39475</v>
      </c>
      <c r="V288" t="s">
        <v>46</v>
      </c>
      <c r="W288" t="s">
        <v>976</v>
      </c>
      <c r="X288">
        <v>0</v>
      </c>
      <c r="Y288">
        <v>0</v>
      </c>
      <c r="Z288" t="s">
        <v>46</v>
      </c>
      <c r="AA288" t="s">
        <v>980</v>
      </c>
      <c r="AB288" t="s">
        <v>981</v>
      </c>
      <c r="AC288">
        <v>5.5229999999999997</v>
      </c>
      <c r="AD288" t="s">
        <v>775</v>
      </c>
      <c r="AE288" t="s">
        <v>224</v>
      </c>
      <c r="AF288">
        <v>462</v>
      </c>
      <c r="AG288" t="s">
        <v>966</v>
      </c>
      <c r="AH288">
        <v>32676704.419127461</v>
      </c>
      <c r="AI288">
        <v>0.38789013028144842</v>
      </c>
      <c r="AJ288">
        <v>0</v>
      </c>
      <c r="AK288" t="s">
        <v>966</v>
      </c>
      <c r="AL288">
        <v>2104380.6658312292</v>
      </c>
      <c r="AM288">
        <v>1288652.9520005039</v>
      </c>
      <c r="AN288" t="b">
        <f t="shared" si="16"/>
        <v>0</v>
      </c>
      <c r="AO288">
        <f t="shared" si="17"/>
        <v>22350.785688</v>
      </c>
      <c r="AP288">
        <f t="shared" si="18"/>
        <v>94.152424671185415</v>
      </c>
      <c r="AQ288">
        <f t="shared" si="19"/>
        <v>57.655823378610521</v>
      </c>
    </row>
    <row r="289" spans="1:43" hidden="1" x14ac:dyDescent="0.3">
      <c r="A289">
        <v>287</v>
      </c>
      <c r="B289">
        <v>284</v>
      </c>
      <c r="C289">
        <v>84</v>
      </c>
      <c r="D289">
        <v>84</v>
      </c>
      <c r="E289">
        <v>1</v>
      </c>
      <c r="F289">
        <v>542</v>
      </c>
      <c r="G289" t="s">
        <v>38</v>
      </c>
      <c r="H289" t="s">
        <v>976</v>
      </c>
      <c r="I289" t="s">
        <v>977</v>
      </c>
      <c r="J289" t="s">
        <v>982</v>
      </c>
      <c r="K289" t="s">
        <v>983</v>
      </c>
      <c r="L289">
        <v>4</v>
      </c>
      <c r="M289" t="s">
        <v>979</v>
      </c>
      <c r="N289">
        <v>12</v>
      </c>
      <c r="O289">
        <v>0</v>
      </c>
      <c r="P289">
        <v>0</v>
      </c>
      <c r="Q289">
        <v>0</v>
      </c>
      <c r="R289">
        <v>12</v>
      </c>
      <c r="S289" t="s">
        <v>44</v>
      </c>
      <c r="T289" t="s">
        <v>45</v>
      </c>
      <c r="U289" s="2">
        <v>37552</v>
      </c>
      <c r="V289" t="s">
        <v>46</v>
      </c>
      <c r="W289" t="s">
        <v>976</v>
      </c>
      <c r="X289">
        <v>45214.248</v>
      </c>
      <c r="Y289">
        <v>1178.0920000000001</v>
      </c>
      <c r="Z289" t="s">
        <v>46</v>
      </c>
      <c r="AA289" t="s">
        <v>980</v>
      </c>
      <c r="AB289" t="s">
        <v>981</v>
      </c>
      <c r="AC289">
        <v>11.173</v>
      </c>
      <c r="AD289" t="s">
        <v>775</v>
      </c>
      <c r="AE289" t="s">
        <v>48</v>
      </c>
      <c r="AF289">
        <v>462</v>
      </c>
      <c r="AG289" t="s">
        <v>966</v>
      </c>
      <c r="AH289">
        <v>32676704.419127461</v>
      </c>
      <c r="AI289">
        <v>0.38440129160881042</v>
      </c>
      <c r="AJ289">
        <v>0</v>
      </c>
      <c r="AK289" t="s">
        <v>966</v>
      </c>
      <c r="AL289">
        <v>633595.86973866483</v>
      </c>
      <c r="AM289">
        <v>633558.18870856112</v>
      </c>
      <c r="AN289" t="b">
        <f t="shared" si="16"/>
        <v>0</v>
      </c>
      <c r="AO289">
        <f t="shared" si="17"/>
        <v>45215.522088000005</v>
      </c>
      <c r="AP289">
        <f t="shared" si="18"/>
        <v>14.012795617078993</v>
      </c>
      <c r="AQ289">
        <f t="shared" si="19"/>
        <v>14.01196225215554</v>
      </c>
    </row>
    <row r="290" spans="1:43" hidden="1" x14ac:dyDescent="0.3">
      <c r="A290">
        <v>288</v>
      </c>
      <c r="B290">
        <v>285</v>
      </c>
      <c r="C290">
        <v>83</v>
      </c>
      <c r="D290">
        <v>83</v>
      </c>
      <c r="E290">
        <v>1</v>
      </c>
      <c r="F290">
        <v>8</v>
      </c>
      <c r="G290" t="s">
        <v>38</v>
      </c>
      <c r="H290" t="s">
        <v>876</v>
      </c>
      <c r="I290" t="s">
        <v>984</v>
      </c>
      <c r="J290" t="s">
        <v>985</v>
      </c>
      <c r="K290" t="s">
        <v>883</v>
      </c>
      <c r="L290">
        <v>4</v>
      </c>
      <c r="M290" t="s">
        <v>986</v>
      </c>
      <c r="N290">
        <v>5.08</v>
      </c>
      <c r="O290">
        <v>0</v>
      </c>
      <c r="P290">
        <v>0</v>
      </c>
      <c r="Q290">
        <v>0</v>
      </c>
      <c r="R290">
        <v>5.08</v>
      </c>
      <c r="S290" t="s">
        <v>44</v>
      </c>
      <c r="T290" t="s">
        <v>45</v>
      </c>
      <c r="U290" s="2">
        <v>37552</v>
      </c>
      <c r="V290" t="s">
        <v>46</v>
      </c>
      <c r="W290" t="s">
        <v>876</v>
      </c>
      <c r="X290">
        <v>21368.690999999999</v>
      </c>
      <c r="Y290">
        <v>876.52</v>
      </c>
      <c r="Z290" t="s">
        <v>46</v>
      </c>
      <c r="AA290" t="s">
        <v>46</v>
      </c>
      <c r="AB290" t="s">
        <v>984</v>
      </c>
      <c r="AC290">
        <v>5.28</v>
      </c>
      <c r="AD290" t="s">
        <v>775</v>
      </c>
      <c r="AE290" t="s">
        <v>48</v>
      </c>
      <c r="AF290">
        <v>55</v>
      </c>
      <c r="AG290" t="s">
        <v>987</v>
      </c>
      <c r="AH290">
        <v>1833270.499468982</v>
      </c>
      <c r="AI290">
        <v>0.37934431433677668</v>
      </c>
      <c r="AJ290">
        <v>0</v>
      </c>
      <c r="AK290" t="s">
        <v>987</v>
      </c>
      <c r="AL290">
        <v>2251225.1727567371</v>
      </c>
      <c r="AM290">
        <v>987025.16751493746</v>
      </c>
      <c r="AN290" t="b">
        <f t="shared" si="16"/>
        <v>1</v>
      </c>
      <c r="AO290">
        <f t="shared" si="17"/>
        <v>21367.399680000002</v>
      </c>
      <c r="AP290">
        <f t="shared" si="18"/>
        <v>105.35793809594415</v>
      </c>
      <c r="AQ290">
        <f t="shared" si="19"/>
        <v>46.193040907958405</v>
      </c>
    </row>
    <row r="291" spans="1:43" hidden="1" x14ac:dyDescent="0.3">
      <c r="A291">
        <v>289</v>
      </c>
      <c r="B291">
        <v>286</v>
      </c>
      <c r="C291">
        <v>81</v>
      </c>
      <c r="D291">
        <v>81</v>
      </c>
      <c r="E291">
        <v>1</v>
      </c>
      <c r="F291">
        <v>499</v>
      </c>
      <c r="G291" t="s">
        <v>38</v>
      </c>
      <c r="H291" t="s">
        <v>988</v>
      </c>
      <c r="I291" t="s">
        <v>989</v>
      </c>
      <c r="J291" t="s">
        <v>990</v>
      </c>
      <c r="K291" t="s">
        <v>983</v>
      </c>
      <c r="L291">
        <v>4</v>
      </c>
      <c r="M291" t="s">
        <v>991</v>
      </c>
      <c r="N291">
        <v>15</v>
      </c>
      <c r="O291">
        <v>6.5</v>
      </c>
      <c r="P291">
        <v>0</v>
      </c>
      <c r="Q291">
        <v>0</v>
      </c>
      <c r="R291">
        <v>22.5</v>
      </c>
      <c r="S291" t="s">
        <v>44</v>
      </c>
      <c r="T291" t="s">
        <v>45</v>
      </c>
      <c r="U291" s="2">
        <v>37545</v>
      </c>
      <c r="V291" t="s">
        <v>46</v>
      </c>
      <c r="W291" t="s">
        <v>988</v>
      </c>
      <c r="X291">
        <v>93231.589000000007</v>
      </c>
      <c r="Y291">
        <v>3524.1060000000002</v>
      </c>
      <c r="Z291" t="s">
        <v>46</v>
      </c>
      <c r="AA291" t="s">
        <v>567</v>
      </c>
      <c r="AB291" t="s">
        <v>992</v>
      </c>
      <c r="AC291">
        <v>22.65</v>
      </c>
      <c r="AD291" t="s">
        <v>775</v>
      </c>
      <c r="AE291" t="s">
        <v>48</v>
      </c>
      <c r="AF291">
        <v>444</v>
      </c>
      <c r="AG291" t="s">
        <v>993</v>
      </c>
      <c r="AH291">
        <v>2376225.0714286291</v>
      </c>
      <c r="AI291">
        <v>0.37549450993537897</v>
      </c>
      <c r="AJ291">
        <v>0</v>
      </c>
      <c r="AK291" t="s">
        <v>993</v>
      </c>
      <c r="AL291">
        <v>276917.84764332313</v>
      </c>
      <c r="AM291">
        <v>257775.73522228829</v>
      </c>
      <c r="AN291" t="b">
        <f t="shared" si="16"/>
        <v>0</v>
      </c>
      <c r="AO291">
        <f t="shared" si="17"/>
        <v>91661.288400000005</v>
      </c>
      <c r="AP291">
        <f t="shared" si="18"/>
        <v>3.021099228224716</v>
      </c>
      <c r="AQ291">
        <f t="shared" si="19"/>
        <v>2.812263930847041</v>
      </c>
    </row>
    <row r="292" spans="1:43" hidden="1" x14ac:dyDescent="0.3">
      <c r="A292">
        <v>290</v>
      </c>
      <c r="B292">
        <v>281</v>
      </c>
      <c r="C292">
        <v>87</v>
      </c>
      <c r="D292">
        <v>87</v>
      </c>
      <c r="E292">
        <v>1</v>
      </c>
      <c r="F292">
        <v>921</v>
      </c>
      <c r="G292" t="s">
        <v>38</v>
      </c>
      <c r="H292" t="s">
        <v>936</v>
      </c>
      <c r="I292" t="s">
        <v>994</v>
      </c>
      <c r="J292" t="s">
        <v>995</v>
      </c>
      <c r="K292" t="s">
        <v>883</v>
      </c>
      <c r="L292">
        <v>4</v>
      </c>
      <c r="M292" t="s">
        <v>996</v>
      </c>
      <c r="N292">
        <v>2.5</v>
      </c>
      <c r="O292">
        <v>0</v>
      </c>
      <c r="P292">
        <v>0</v>
      </c>
      <c r="Q292">
        <v>0</v>
      </c>
      <c r="R292">
        <v>2.5</v>
      </c>
      <c r="S292" t="s">
        <v>44</v>
      </c>
      <c r="T292" t="s">
        <v>45</v>
      </c>
      <c r="U292" s="2">
        <v>40994</v>
      </c>
      <c r="V292" t="s">
        <v>46</v>
      </c>
      <c r="W292" t="s">
        <v>936</v>
      </c>
      <c r="X292">
        <v>9962.9210000000003</v>
      </c>
      <c r="Y292">
        <v>671.61699999999996</v>
      </c>
      <c r="Z292" t="s">
        <v>46</v>
      </c>
      <c r="AA292" t="s">
        <v>46</v>
      </c>
      <c r="AB292" t="s">
        <v>994</v>
      </c>
      <c r="AC292">
        <v>2.3940000000000001</v>
      </c>
      <c r="AD292" t="s">
        <v>775</v>
      </c>
      <c r="AE292" t="s">
        <v>48</v>
      </c>
      <c r="AF292">
        <v>462</v>
      </c>
      <c r="AG292" t="s">
        <v>966</v>
      </c>
      <c r="AH292">
        <v>32676704.419127461</v>
      </c>
      <c r="AI292">
        <v>0.39015015959739691</v>
      </c>
      <c r="AJ292">
        <v>0</v>
      </c>
      <c r="AK292" t="s">
        <v>966</v>
      </c>
      <c r="AL292">
        <v>20476.31532422798</v>
      </c>
      <c r="AM292">
        <v>20476.31532422798</v>
      </c>
      <c r="AN292" t="b">
        <f t="shared" si="16"/>
        <v>0</v>
      </c>
      <c r="AO292">
        <f t="shared" si="17"/>
        <v>9688.1732640000009</v>
      </c>
      <c r="AP292">
        <f t="shared" si="18"/>
        <v>2.1135372754237705</v>
      </c>
      <c r="AQ292">
        <f t="shared" si="19"/>
        <v>2.1135372754237705</v>
      </c>
    </row>
    <row r="293" spans="1:43" hidden="1" x14ac:dyDescent="0.3">
      <c r="A293">
        <v>291</v>
      </c>
      <c r="B293">
        <v>282</v>
      </c>
      <c r="C293">
        <v>86</v>
      </c>
      <c r="D293">
        <v>86</v>
      </c>
      <c r="E293">
        <v>1</v>
      </c>
      <c r="F293">
        <v>241</v>
      </c>
      <c r="G293" t="s">
        <v>38</v>
      </c>
      <c r="H293" t="s">
        <v>70</v>
      </c>
      <c r="I293" t="s">
        <v>38</v>
      </c>
      <c r="J293" t="s">
        <v>997</v>
      </c>
      <c r="K293" t="s">
        <v>983</v>
      </c>
      <c r="L293">
        <v>4</v>
      </c>
      <c r="M293" t="s">
        <v>38</v>
      </c>
      <c r="N293">
        <v>0</v>
      </c>
      <c r="O293">
        <v>0</v>
      </c>
      <c r="P293">
        <v>0</v>
      </c>
      <c r="Q293">
        <v>0</v>
      </c>
      <c r="R293">
        <v>6.7</v>
      </c>
      <c r="S293" t="s">
        <v>44</v>
      </c>
      <c r="T293" t="s">
        <v>45</v>
      </c>
      <c r="U293" s="2">
        <v>37967</v>
      </c>
      <c r="V293" t="s">
        <v>998</v>
      </c>
      <c r="W293" t="s">
        <v>90</v>
      </c>
      <c r="X293">
        <v>27039.471000000001</v>
      </c>
      <c r="Y293">
        <v>971.99099999999999</v>
      </c>
      <c r="Z293" t="s">
        <v>92</v>
      </c>
      <c r="AA293" t="s">
        <v>46</v>
      </c>
      <c r="AB293" t="s">
        <v>46</v>
      </c>
      <c r="AC293">
        <v>6.6820000000000004</v>
      </c>
      <c r="AD293" t="s">
        <v>775</v>
      </c>
      <c r="AE293" t="s">
        <v>48</v>
      </c>
      <c r="AF293">
        <v>462</v>
      </c>
      <c r="AG293" t="s">
        <v>966</v>
      </c>
      <c r="AH293">
        <v>32676704.419127461</v>
      </c>
      <c r="AI293">
        <v>0.39015015959739691</v>
      </c>
      <c r="AJ293">
        <v>0</v>
      </c>
      <c r="AK293" t="s">
        <v>966</v>
      </c>
      <c r="AL293">
        <v>1126587.625472767</v>
      </c>
      <c r="AM293">
        <v>875996.48691484949</v>
      </c>
      <c r="AN293" t="b">
        <f t="shared" si="16"/>
        <v>0</v>
      </c>
      <c r="AO293">
        <f t="shared" si="17"/>
        <v>27041.091792000003</v>
      </c>
      <c r="AP293">
        <f t="shared" si="18"/>
        <v>41.662061359743745</v>
      </c>
      <c r="AQ293">
        <f t="shared" si="19"/>
        <v>32.395011771455529</v>
      </c>
    </row>
    <row r="294" spans="1:43" hidden="1" x14ac:dyDescent="0.3">
      <c r="A294">
        <v>292</v>
      </c>
      <c r="B294">
        <v>283</v>
      </c>
      <c r="C294">
        <v>85</v>
      </c>
      <c r="D294">
        <v>85</v>
      </c>
      <c r="E294">
        <v>1</v>
      </c>
      <c r="F294">
        <v>755</v>
      </c>
      <c r="G294" t="s">
        <v>38</v>
      </c>
      <c r="H294" t="s">
        <v>999</v>
      </c>
      <c r="I294" t="s">
        <v>1000</v>
      </c>
      <c r="J294" t="s">
        <v>1001</v>
      </c>
      <c r="K294" t="s">
        <v>983</v>
      </c>
      <c r="L294">
        <v>4</v>
      </c>
      <c r="M294" t="s">
        <v>1002</v>
      </c>
      <c r="N294">
        <v>17.940000000000001</v>
      </c>
      <c r="O294">
        <v>0</v>
      </c>
      <c r="P294">
        <v>0</v>
      </c>
      <c r="Q294">
        <v>0</v>
      </c>
      <c r="R294">
        <v>17.940000000000001</v>
      </c>
      <c r="S294" t="s">
        <v>44</v>
      </c>
      <c r="T294" t="s">
        <v>45</v>
      </c>
      <c r="U294" s="2">
        <v>40819</v>
      </c>
      <c r="V294" t="s">
        <v>1003</v>
      </c>
      <c r="W294" t="s">
        <v>999</v>
      </c>
      <c r="X294">
        <v>76169.955000000002</v>
      </c>
      <c r="Y294">
        <v>2305.8719999999998</v>
      </c>
      <c r="Z294" t="s">
        <v>46</v>
      </c>
      <c r="AA294" t="s">
        <v>1004</v>
      </c>
      <c r="AB294" t="s">
        <v>904</v>
      </c>
      <c r="AC294">
        <v>17.635000000000002</v>
      </c>
      <c r="AD294" t="s">
        <v>775</v>
      </c>
      <c r="AE294" t="s">
        <v>48</v>
      </c>
      <c r="AF294">
        <v>462</v>
      </c>
      <c r="AG294" t="s">
        <v>966</v>
      </c>
      <c r="AH294">
        <v>32676704.419127461</v>
      </c>
      <c r="AI294">
        <v>0.38855254650115972</v>
      </c>
      <c r="AJ294">
        <v>0</v>
      </c>
      <c r="AK294" t="s">
        <v>966</v>
      </c>
      <c r="AL294">
        <v>250591.13855791741</v>
      </c>
      <c r="AM294">
        <v>250591.13855791741</v>
      </c>
      <c r="AN294" t="b">
        <f t="shared" si="16"/>
        <v>0</v>
      </c>
      <c r="AO294">
        <f t="shared" si="17"/>
        <v>71366.305560000008</v>
      </c>
      <c r="AP294">
        <f t="shared" si="18"/>
        <v>3.5113368499541728</v>
      </c>
      <c r="AQ294">
        <f t="shared" si="19"/>
        <v>3.5113368499541728</v>
      </c>
    </row>
    <row r="295" spans="1:43" hidden="1" x14ac:dyDescent="0.3">
      <c r="A295">
        <v>293</v>
      </c>
      <c r="B295">
        <v>288</v>
      </c>
      <c r="C295">
        <v>79</v>
      </c>
      <c r="D295">
        <v>79</v>
      </c>
      <c r="E295">
        <v>1</v>
      </c>
      <c r="F295">
        <v>6</v>
      </c>
      <c r="G295" t="s">
        <v>38</v>
      </c>
      <c r="H295" t="s">
        <v>936</v>
      </c>
      <c r="I295" t="s">
        <v>994</v>
      </c>
      <c r="J295" t="s">
        <v>882</v>
      </c>
      <c r="K295" t="s">
        <v>983</v>
      </c>
      <c r="L295">
        <v>4</v>
      </c>
      <c r="M295" t="s">
        <v>1005</v>
      </c>
      <c r="N295">
        <v>1.99</v>
      </c>
      <c r="O295">
        <v>0</v>
      </c>
      <c r="P295">
        <v>0</v>
      </c>
      <c r="Q295">
        <v>0</v>
      </c>
      <c r="R295">
        <v>2</v>
      </c>
      <c r="S295" t="s">
        <v>44</v>
      </c>
      <c r="T295" t="s">
        <v>45</v>
      </c>
      <c r="U295" s="2">
        <v>37550</v>
      </c>
      <c r="V295" t="s">
        <v>46</v>
      </c>
      <c r="W295" t="s">
        <v>936</v>
      </c>
      <c r="X295">
        <v>8247.2649999999994</v>
      </c>
      <c r="Y295">
        <v>352.99599999999998</v>
      </c>
      <c r="Z295" t="s">
        <v>46</v>
      </c>
      <c r="AA295" t="s">
        <v>46</v>
      </c>
      <c r="AB295" t="s">
        <v>994</v>
      </c>
      <c r="AC295">
        <v>2.0379999999999998</v>
      </c>
      <c r="AD295" t="s">
        <v>775</v>
      </c>
      <c r="AE295" t="s">
        <v>48</v>
      </c>
      <c r="AF295">
        <v>462</v>
      </c>
      <c r="AG295" t="s">
        <v>966</v>
      </c>
      <c r="AH295">
        <v>32676704.419127461</v>
      </c>
      <c r="AI295">
        <v>0.38720455765724182</v>
      </c>
      <c r="AJ295">
        <v>0</v>
      </c>
      <c r="AK295" t="s">
        <v>966</v>
      </c>
      <c r="AL295">
        <v>92435.956382042117</v>
      </c>
      <c r="AM295">
        <v>92435.956382042103</v>
      </c>
      <c r="AN295" t="b">
        <f t="shared" si="16"/>
        <v>0</v>
      </c>
      <c r="AO295">
        <f t="shared" si="17"/>
        <v>8247.4925279999989</v>
      </c>
      <c r="AP295">
        <f t="shared" si="18"/>
        <v>11.207764792538425</v>
      </c>
      <c r="AQ295">
        <f t="shared" si="19"/>
        <v>11.207764792538423</v>
      </c>
    </row>
    <row r="296" spans="1:43" hidden="1" x14ac:dyDescent="0.3">
      <c r="A296">
        <v>294</v>
      </c>
      <c r="B296">
        <v>290</v>
      </c>
      <c r="C296">
        <v>75</v>
      </c>
      <c r="D296">
        <v>75</v>
      </c>
      <c r="E296">
        <v>1</v>
      </c>
      <c r="F296">
        <v>742</v>
      </c>
      <c r="G296" t="s">
        <v>38</v>
      </c>
      <c r="H296" t="s">
        <v>1006</v>
      </c>
      <c r="I296" t="s">
        <v>1007</v>
      </c>
      <c r="J296" t="s">
        <v>1008</v>
      </c>
      <c r="K296" t="s">
        <v>983</v>
      </c>
      <c r="L296">
        <v>4</v>
      </c>
      <c r="M296" t="s">
        <v>1008</v>
      </c>
      <c r="N296">
        <v>9.5</v>
      </c>
      <c r="O296">
        <v>0</v>
      </c>
      <c r="P296">
        <v>0</v>
      </c>
      <c r="Q296">
        <v>0</v>
      </c>
      <c r="R296">
        <v>9.5</v>
      </c>
      <c r="S296" t="s">
        <v>44</v>
      </c>
      <c r="T296" t="s">
        <v>45</v>
      </c>
      <c r="U296" s="2">
        <v>40605</v>
      </c>
      <c r="V296" t="s">
        <v>46</v>
      </c>
      <c r="W296" t="s">
        <v>1009</v>
      </c>
      <c r="X296">
        <v>37715.928999999996</v>
      </c>
      <c r="Y296">
        <v>1414.124</v>
      </c>
      <c r="Z296" t="s">
        <v>46</v>
      </c>
      <c r="AA296" t="s">
        <v>46</v>
      </c>
      <c r="AB296" t="s">
        <v>1007</v>
      </c>
      <c r="AC296">
        <v>8.6850000000000005</v>
      </c>
      <c r="AD296" t="s">
        <v>775</v>
      </c>
      <c r="AE296" t="s">
        <v>48</v>
      </c>
      <c r="AF296">
        <v>462</v>
      </c>
      <c r="AG296" t="s">
        <v>966</v>
      </c>
      <c r="AH296">
        <v>32676704.419127461</v>
      </c>
      <c r="AI296">
        <v>0.38350614905357361</v>
      </c>
      <c r="AJ296">
        <v>0</v>
      </c>
      <c r="AK296" t="s">
        <v>966</v>
      </c>
      <c r="AL296">
        <v>218999.1091603247</v>
      </c>
      <c r="AM296">
        <v>203198.8140187067</v>
      </c>
      <c r="AN296" t="b">
        <f t="shared" si="16"/>
        <v>0</v>
      </c>
      <c r="AO296">
        <f t="shared" si="17"/>
        <v>35146.944360000001</v>
      </c>
      <c r="AP296">
        <f t="shared" si="18"/>
        <v>6.2309572894070131</v>
      </c>
      <c r="AQ296">
        <f t="shared" si="19"/>
        <v>5.7814076790687672</v>
      </c>
    </row>
    <row r="297" spans="1:43" hidden="1" x14ac:dyDescent="0.3">
      <c r="A297">
        <v>295</v>
      </c>
      <c r="B297">
        <v>291</v>
      </c>
      <c r="C297">
        <v>71</v>
      </c>
      <c r="D297">
        <v>71</v>
      </c>
      <c r="E297">
        <v>1</v>
      </c>
      <c r="F297">
        <v>312</v>
      </c>
      <c r="G297" t="s">
        <v>38</v>
      </c>
      <c r="H297" t="s">
        <v>70</v>
      </c>
      <c r="I297" t="s">
        <v>1010</v>
      </c>
      <c r="J297" t="s">
        <v>1011</v>
      </c>
      <c r="K297" t="s">
        <v>983</v>
      </c>
      <c r="L297">
        <v>4</v>
      </c>
      <c r="M297" t="s">
        <v>46</v>
      </c>
      <c r="N297">
        <v>0</v>
      </c>
      <c r="O297">
        <v>0</v>
      </c>
      <c r="P297">
        <v>0</v>
      </c>
      <c r="Q297">
        <v>0</v>
      </c>
      <c r="R297">
        <v>2.4</v>
      </c>
      <c r="S297" t="s">
        <v>44</v>
      </c>
      <c r="T297" t="s">
        <v>45</v>
      </c>
      <c r="U297" s="2">
        <v>38169</v>
      </c>
      <c r="V297" t="s">
        <v>46</v>
      </c>
      <c r="W297" t="s">
        <v>90</v>
      </c>
      <c r="X297">
        <v>9701.0580000000009</v>
      </c>
      <c r="Y297">
        <v>589.82600000000002</v>
      </c>
      <c r="Z297" t="s">
        <v>46</v>
      </c>
      <c r="AA297" t="s">
        <v>46</v>
      </c>
      <c r="AB297" t="s">
        <v>1010</v>
      </c>
      <c r="AC297">
        <v>2.3969999999999998</v>
      </c>
      <c r="AD297" t="s">
        <v>775</v>
      </c>
      <c r="AE297" t="s">
        <v>48</v>
      </c>
      <c r="AF297">
        <v>267</v>
      </c>
      <c r="AG297" t="s">
        <v>1012</v>
      </c>
      <c r="AH297">
        <v>1636258.504960465</v>
      </c>
      <c r="AI297">
        <v>0.38361036777496338</v>
      </c>
      <c r="AJ297">
        <v>0</v>
      </c>
      <c r="AK297" t="s">
        <v>1012</v>
      </c>
      <c r="AL297">
        <v>814177.51245721825</v>
      </c>
      <c r="AM297">
        <v>43969.177148440132</v>
      </c>
      <c r="AN297" t="b">
        <f t="shared" si="16"/>
        <v>0</v>
      </c>
      <c r="AO297">
        <f t="shared" si="17"/>
        <v>9700.3138319999998</v>
      </c>
      <c r="AP297">
        <f t="shared" si="18"/>
        <v>83.933110470236414</v>
      </c>
      <c r="AQ297">
        <f t="shared" si="19"/>
        <v>4.532758208645979</v>
      </c>
    </row>
    <row r="298" spans="1:43" x14ac:dyDescent="0.3">
      <c r="A298">
        <v>296</v>
      </c>
      <c r="B298">
        <v>292</v>
      </c>
      <c r="C298">
        <v>70</v>
      </c>
      <c r="D298">
        <v>70</v>
      </c>
      <c r="E298">
        <v>1</v>
      </c>
      <c r="F298">
        <v>313</v>
      </c>
      <c r="G298" t="s">
        <v>38</v>
      </c>
      <c r="H298" t="s">
        <v>1006</v>
      </c>
      <c r="I298" t="s">
        <v>1007</v>
      </c>
      <c r="J298" t="s">
        <v>1008</v>
      </c>
      <c r="K298" t="s">
        <v>983</v>
      </c>
      <c r="L298">
        <v>4</v>
      </c>
      <c r="M298" t="s">
        <v>1013</v>
      </c>
      <c r="N298">
        <v>7</v>
      </c>
      <c r="O298">
        <v>0</v>
      </c>
      <c r="P298">
        <v>0</v>
      </c>
      <c r="Q298">
        <v>0</v>
      </c>
      <c r="R298">
        <v>7</v>
      </c>
      <c r="S298" t="s">
        <v>44</v>
      </c>
      <c r="T298" t="s">
        <v>45</v>
      </c>
      <c r="U298" s="2">
        <v>38169</v>
      </c>
      <c r="V298" t="s">
        <v>46</v>
      </c>
      <c r="W298" t="s">
        <v>1014</v>
      </c>
      <c r="X298">
        <v>28230.921999999999</v>
      </c>
      <c r="Y298">
        <v>1434.761</v>
      </c>
      <c r="Z298" t="s">
        <v>46</v>
      </c>
      <c r="AA298" t="s">
        <v>46</v>
      </c>
      <c r="AB298" t="s">
        <v>1007</v>
      </c>
      <c r="AC298">
        <v>6.976</v>
      </c>
      <c r="AD298" t="s">
        <v>775</v>
      </c>
      <c r="AE298" t="s">
        <v>48</v>
      </c>
      <c r="AF298">
        <v>267</v>
      </c>
      <c r="AG298" t="s">
        <v>1012</v>
      </c>
      <c r="AH298">
        <v>1636258.504960465</v>
      </c>
      <c r="AI298">
        <v>0.38380467891693121</v>
      </c>
      <c r="AJ298">
        <v>1</v>
      </c>
      <c r="AK298" t="s">
        <v>1012</v>
      </c>
      <c r="AL298">
        <v>1138483.4230485591</v>
      </c>
      <c r="AM298">
        <v>292104.84932660451</v>
      </c>
      <c r="AN298" t="b">
        <f t="shared" si="16"/>
        <v>0</v>
      </c>
      <c r="AO298">
        <f t="shared" si="17"/>
        <v>28230.867456</v>
      </c>
      <c r="AP298">
        <f t="shared" si="18"/>
        <v>40.32761036560332</v>
      </c>
      <c r="AQ298">
        <f t="shared" si="19"/>
        <v>10.347002258498526</v>
      </c>
    </row>
    <row r="299" spans="1:43" hidden="1" x14ac:dyDescent="0.3">
      <c r="A299">
        <v>297</v>
      </c>
      <c r="B299">
        <v>295</v>
      </c>
      <c r="C299">
        <v>58</v>
      </c>
      <c r="D299">
        <v>58</v>
      </c>
      <c r="E299">
        <v>1</v>
      </c>
      <c r="F299">
        <v>543</v>
      </c>
      <c r="G299" t="s">
        <v>38</v>
      </c>
      <c r="H299" t="s">
        <v>118</v>
      </c>
      <c r="I299" t="s">
        <v>1015</v>
      </c>
      <c r="J299" t="s">
        <v>1016</v>
      </c>
      <c r="K299" t="s">
        <v>958</v>
      </c>
      <c r="L299">
        <v>4</v>
      </c>
      <c r="M299" t="s">
        <v>1017</v>
      </c>
      <c r="N299">
        <v>27</v>
      </c>
      <c r="O299">
        <v>0</v>
      </c>
      <c r="P299">
        <v>0</v>
      </c>
      <c r="Q299">
        <v>0</v>
      </c>
      <c r="R299">
        <v>21</v>
      </c>
      <c r="S299" t="s">
        <v>44</v>
      </c>
      <c r="T299" t="s">
        <v>45</v>
      </c>
      <c r="U299" s="2">
        <v>39840</v>
      </c>
      <c r="V299" t="s">
        <v>1018</v>
      </c>
      <c r="W299" t="s">
        <v>1019</v>
      </c>
      <c r="X299">
        <v>87475.434999999998</v>
      </c>
      <c r="Y299">
        <v>2163.703</v>
      </c>
      <c r="Z299" t="s">
        <v>46</v>
      </c>
      <c r="AA299" t="s">
        <v>46</v>
      </c>
      <c r="AB299" t="s">
        <v>1015</v>
      </c>
      <c r="AC299">
        <v>21.616</v>
      </c>
      <c r="AD299" t="s">
        <v>775</v>
      </c>
      <c r="AE299" t="s">
        <v>118</v>
      </c>
      <c r="AF299">
        <v>537</v>
      </c>
      <c r="AG299" t="s">
        <v>1020</v>
      </c>
      <c r="AH299">
        <v>12399536.024704419</v>
      </c>
      <c r="AI299">
        <v>0.35117840766906738</v>
      </c>
      <c r="AJ299">
        <v>0</v>
      </c>
      <c r="AK299" t="s">
        <v>1020</v>
      </c>
      <c r="AL299">
        <v>2148453.5271532028</v>
      </c>
      <c r="AM299">
        <v>1491361.113178405</v>
      </c>
      <c r="AN299" t="b">
        <f t="shared" si="16"/>
        <v>0</v>
      </c>
      <c r="AO299">
        <f t="shared" si="17"/>
        <v>87476.839296000006</v>
      </c>
      <c r="AP299">
        <f t="shared" si="18"/>
        <v>24.560255542422688</v>
      </c>
      <c r="AQ299">
        <f t="shared" si="19"/>
        <v>17.048639676292002</v>
      </c>
    </row>
    <row r="300" spans="1:43" hidden="1" x14ac:dyDescent="0.3">
      <c r="A300">
        <v>298</v>
      </c>
      <c r="B300">
        <v>301</v>
      </c>
      <c r="C300">
        <v>52</v>
      </c>
      <c r="D300">
        <v>52</v>
      </c>
      <c r="E300">
        <v>1</v>
      </c>
      <c r="F300">
        <v>502</v>
      </c>
      <c r="G300" t="s">
        <v>38</v>
      </c>
      <c r="H300" t="s">
        <v>1019</v>
      </c>
      <c r="I300" t="s">
        <v>1021</v>
      </c>
      <c r="J300" t="s">
        <v>1016</v>
      </c>
      <c r="K300" t="s">
        <v>958</v>
      </c>
      <c r="L300">
        <v>4</v>
      </c>
      <c r="M300" t="s">
        <v>1022</v>
      </c>
      <c r="N300">
        <v>25</v>
      </c>
      <c r="O300">
        <v>0</v>
      </c>
      <c r="P300">
        <v>0</v>
      </c>
      <c r="Q300">
        <v>0</v>
      </c>
      <c r="R300">
        <v>25</v>
      </c>
      <c r="S300" t="s">
        <v>44</v>
      </c>
      <c r="T300" t="s">
        <v>45</v>
      </c>
      <c r="U300" s="2">
        <v>37550</v>
      </c>
      <c r="V300" t="s">
        <v>1023</v>
      </c>
      <c r="W300" t="s">
        <v>1019</v>
      </c>
      <c r="X300">
        <v>149000.22200000001</v>
      </c>
      <c r="Y300">
        <v>4957.8549999999996</v>
      </c>
      <c r="Z300" t="s">
        <v>46</v>
      </c>
      <c r="AA300" t="s">
        <v>46</v>
      </c>
      <c r="AB300" t="s">
        <v>1021</v>
      </c>
      <c r="AC300">
        <v>36.837000000000003</v>
      </c>
      <c r="AD300" t="s">
        <v>775</v>
      </c>
      <c r="AE300" t="s">
        <v>224</v>
      </c>
      <c r="AF300">
        <v>537</v>
      </c>
      <c r="AG300" t="s">
        <v>1020</v>
      </c>
      <c r="AH300">
        <v>12399536.024704419</v>
      </c>
      <c r="AI300">
        <v>0.3503277599811554</v>
      </c>
      <c r="AJ300">
        <v>0</v>
      </c>
      <c r="AK300" t="s">
        <v>1020</v>
      </c>
      <c r="AL300">
        <v>728761.99619097461</v>
      </c>
      <c r="AM300">
        <v>328328.67945105903</v>
      </c>
      <c r="AN300" t="b">
        <f t="shared" si="16"/>
        <v>0</v>
      </c>
      <c r="AO300">
        <f t="shared" si="17"/>
        <v>149074.03447200003</v>
      </c>
      <c r="AP300">
        <f t="shared" si="18"/>
        <v>4.8885910867855058</v>
      </c>
      <c r="AQ300">
        <f t="shared" si="19"/>
        <v>2.2024538385504533</v>
      </c>
    </row>
    <row r="301" spans="1:43" hidden="1" x14ac:dyDescent="0.3">
      <c r="A301">
        <v>299</v>
      </c>
      <c r="B301">
        <v>296</v>
      </c>
      <c r="C301">
        <v>57</v>
      </c>
      <c r="D301">
        <v>57</v>
      </c>
      <c r="E301">
        <v>1</v>
      </c>
      <c r="F301">
        <v>5</v>
      </c>
      <c r="G301" t="s">
        <v>38</v>
      </c>
      <c r="H301" t="s">
        <v>118</v>
      </c>
      <c r="I301" t="s">
        <v>1024</v>
      </c>
      <c r="J301" t="s">
        <v>1025</v>
      </c>
      <c r="K301" t="s">
        <v>958</v>
      </c>
      <c r="L301">
        <v>4</v>
      </c>
      <c r="M301" t="s">
        <v>118</v>
      </c>
      <c r="N301">
        <v>11.6</v>
      </c>
      <c r="O301">
        <v>0</v>
      </c>
      <c r="P301">
        <v>0</v>
      </c>
      <c r="Q301">
        <v>0</v>
      </c>
      <c r="R301">
        <v>11.6</v>
      </c>
      <c r="S301" t="s">
        <v>44</v>
      </c>
      <c r="T301" t="s">
        <v>45</v>
      </c>
      <c r="U301" s="2">
        <v>39156</v>
      </c>
      <c r="V301" t="s">
        <v>1026</v>
      </c>
      <c r="W301" t="s">
        <v>1027</v>
      </c>
      <c r="X301">
        <v>48346.978000000003</v>
      </c>
      <c r="Y301">
        <v>2365.011</v>
      </c>
      <c r="Z301" t="s">
        <v>46</v>
      </c>
      <c r="AA301" t="s">
        <v>46</v>
      </c>
      <c r="AB301" t="s">
        <v>1024</v>
      </c>
      <c r="AC301">
        <v>11.962</v>
      </c>
      <c r="AD301" t="s">
        <v>775</v>
      </c>
      <c r="AE301" t="s">
        <v>118</v>
      </c>
      <c r="AF301">
        <v>331</v>
      </c>
      <c r="AG301" t="s">
        <v>1028</v>
      </c>
      <c r="AH301">
        <v>2860565.150213392</v>
      </c>
      <c r="AI301">
        <v>0.36329114437103271</v>
      </c>
      <c r="AJ301">
        <v>0</v>
      </c>
      <c r="AK301" t="s">
        <v>1028</v>
      </c>
      <c r="AL301">
        <v>1520123.027998568</v>
      </c>
      <c r="AM301">
        <v>589867.31170291489</v>
      </c>
      <c r="AN301" t="b">
        <f t="shared" si="16"/>
        <v>0</v>
      </c>
      <c r="AO301">
        <f t="shared" si="17"/>
        <v>48408.491472000002</v>
      </c>
      <c r="AP301">
        <f t="shared" si="18"/>
        <v>31.401991298940263</v>
      </c>
      <c r="AQ301">
        <f t="shared" si="19"/>
        <v>12.185203334503836</v>
      </c>
    </row>
    <row r="302" spans="1:43" hidden="1" x14ac:dyDescent="0.3">
      <c r="A302">
        <v>300</v>
      </c>
      <c r="B302">
        <v>300</v>
      </c>
      <c r="C302">
        <v>53</v>
      </c>
      <c r="D302">
        <v>53</v>
      </c>
      <c r="E302">
        <v>1</v>
      </c>
      <c r="F302">
        <v>770</v>
      </c>
      <c r="G302" t="s">
        <v>38</v>
      </c>
      <c r="H302" t="s">
        <v>1029</v>
      </c>
      <c r="I302" t="s">
        <v>1030</v>
      </c>
      <c r="J302" t="s">
        <v>1031</v>
      </c>
      <c r="K302" t="s">
        <v>958</v>
      </c>
      <c r="L302">
        <v>4</v>
      </c>
      <c r="M302" t="s">
        <v>840</v>
      </c>
      <c r="N302">
        <v>13.5</v>
      </c>
      <c r="O302">
        <v>0</v>
      </c>
      <c r="P302">
        <v>6.75</v>
      </c>
      <c r="Q302">
        <v>0</v>
      </c>
      <c r="R302">
        <v>18.3</v>
      </c>
      <c r="S302" t="s">
        <v>44</v>
      </c>
      <c r="T302" t="s">
        <v>45</v>
      </c>
      <c r="U302" s="2">
        <v>40925</v>
      </c>
      <c r="V302" t="s">
        <v>46</v>
      </c>
      <c r="W302" t="s">
        <v>1032</v>
      </c>
      <c r="X302">
        <v>74474.941999999995</v>
      </c>
      <c r="Y302">
        <v>3721.0940000000001</v>
      </c>
      <c r="Z302" t="s">
        <v>46</v>
      </c>
      <c r="AA302" t="s">
        <v>46</v>
      </c>
      <c r="AB302" t="s">
        <v>1030</v>
      </c>
      <c r="AC302">
        <v>17.475999999999999</v>
      </c>
      <c r="AD302" t="s">
        <v>775</v>
      </c>
      <c r="AE302" t="s">
        <v>48</v>
      </c>
      <c r="AF302">
        <v>537</v>
      </c>
      <c r="AG302" t="s">
        <v>1020</v>
      </c>
      <c r="AH302">
        <v>12399536.024704419</v>
      </c>
      <c r="AI302">
        <v>0.3552168607711792</v>
      </c>
      <c r="AJ302">
        <v>0</v>
      </c>
      <c r="AK302" t="s">
        <v>1020</v>
      </c>
      <c r="AL302">
        <v>544865.11972784309</v>
      </c>
      <c r="AM302">
        <v>115174.78703268641</v>
      </c>
      <c r="AN302" t="b">
        <f t="shared" si="16"/>
        <v>0</v>
      </c>
      <c r="AO302">
        <f t="shared" si="17"/>
        <v>70722.855456000005</v>
      </c>
      <c r="AP302">
        <f t="shared" si="18"/>
        <v>7.7042296470457012</v>
      </c>
      <c r="AQ302">
        <f t="shared" si="19"/>
        <v>1.6285370025018577</v>
      </c>
    </row>
    <row r="303" spans="1:43" x14ac:dyDescent="0.3">
      <c r="A303">
        <v>301</v>
      </c>
      <c r="B303">
        <v>304</v>
      </c>
      <c r="C303">
        <v>45</v>
      </c>
      <c r="D303">
        <v>45</v>
      </c>
      <c r="E303">
        <v>1</v>
      </c>
      <c r="F303">
        <v>500</v>
      </c>
      <c r="G303" t="s">
        <v>38</v>
      </c>
      <c r="H303" t="s">
        <v>1033</v>
      </c>
      <c r="I303" t="s">
        <v>1034</v>
      </c>
      <c r="J303" t="s">
        <v>1035</v>
      </c>
      <c r="K303" t="s">
        <v>983</v>
      </c>
      <c r="L303">
        <v>4</v>
      </c>
      <c r="M303" t="s">
        <v>46</v>
      </c>
      <c r="N303">
        <v>40</v>
      </c>
      <c r="O303">
        <v>0</v>
      </c>
      <c r="P303">
        <v>20</v>
      </c>
      <c r="Q303">
        <v>0</v>
      </c>
      <c r="R303">
        <v>49</v>
      </c>
      <c r="S303" t="s">
        <v>44</v>
      </c>
      <c r="T303" t="s">
        <v>45</v>
      </c>
      <c r="U303" s="2">
        <v>40301</v>
      </c>
      <c r="V303" t="s">
        <v>1036</v>
      </c>
      <c r="W303" t="s">
        <v>1033</v>
      </c>
      <c r="X303">
        <v>191762.12899999999</v>
      </c>
      <c r="Y303">
        <v>6028.2039999999997</v>
      </c>
      <c r="Z303" t="s">
        <v>46</v>
      </c>
      <c r="AA303" t="s">
        <v>46</v>
      </c>
      <c r="AB303" t="s">
        <v>1034</v>
      </c>
      <c r="AC303">
        <v>47.353999999999999</v>
      </c>
      <c r="AD303" t="s">
        <v>775</v>
      </c>
      <c r="AE303" t="s">
        <v>48</v>
      </c>
      <c r="AF303">
        <v>48</v>
      </c>
      <c r="AG303" t="s">
        <v>1037</v>
      </c>
      <c r="AH303">
        <v>1568740.27491244</v>
      </c>
      <c r="AI303">
        <v>0.35976433753967291</v>
      </c>
      <c r="AJ303">
        <v>1</v>
      </c>
      <c r="AK303" t="s">
        <v>1037</v>
      </c>
      <c r="AL303">
        <v>1358652.612079012</v>
      </c>
      <c r="AM303">
        <v>914073.8675493669</v>
      </c>
      <c r="AN303" t="b">
        <f t="shared" si="16"/>
        <v>0</v>
      </c>
      <c r="AO303">
        <f t="shared" si="17"/>
        <v>191634.819024</v>
      </c>
      <c r="AP303">
        <f t="shared" si="18"/>
        <v>7.0898003765633888</v>
      </c>
      <c r="AQ303">
        <f t="shared" si="19"/>
        <v>4.7698736179821788</v>
      </c>
    </row>
    <row r="304" spans="1:43" hidden="1" x14ac:dyDescent="0.3">
      <c r="A304">
        <v>302</v>
      </c>
      <c r="B304">
        <v>297</v>
      </c>
      <c r="C304">
        <v>55</v>
      </c>
      <c r="D304">
        <v>55</v>
      </c>
      <c r="E304">
        <v>1</v>
      </c>
      <c r="F304">
        <v>399</v>
      </c>
      <c r="G304" t="s">
        <v>38</v>
      </c>
      <c r="H304" t="s">
        <v>118</v>
      </c>
      <c r="I304" t="s">
        <v>38</v>
      </c>
      <c r="J304" t="s">
        <v>38</v>
      </c>
      <c r="K304" t="s">
        <v>983</v>
      </c>
      <c r="L304">
        <v>4</v>
      </c>
      <c r="M304" t="s">
        <v>38</v>
      </c>
      <c r="N304">
        <v>0</v>
      </c>
      <c r="O304">
        <v>0</v>
      </c>
      <c r="P304">
        <v>0</v>
      </c>
      <c r="Q304">
        <v>0</v>
      </c>
      <c r="R304">
        <v>12.3</v>
      </c>
      <c r="S304" t="s">
        <v>44</v>
      </c>
      <c r="T304" t="s">
        <v>45</v>
      </c>
      <c r="U304" s="2">
        <v>40840</v>
      </c>
      <c r="V304" t="s">
        <v>46</v>
      </c>
      <c r="W304" t="s">
        <v>90</v>
      </c>
      <c r="X304">
        <v>49621.822999999997</v>
      </c>
      <c r="Y304">
        <v>1858.769</v>
      </c>
      <c r="Z304" t="s">
        <v>38</v>
      </c>
      <c r="AA304" t="s">
        <v>46</v>
      </c>
      <c r="AB304" t="s">
        <v>46</v>
      </c>
      <c r="AC304">
        <v>12.262</v>
      </c>
      <c r="AD304" t="s">
        <v>775</v>
      </c>
      <c r="AE304" t="s">
        <v>118</v>
      </c>
      <c r="AF304">
        <v>331</v>
      </c>
      <c r="AG304" t="s">
        <v>1028</v>
      </c>
      <c r="AH304">
        <v>2860565.150213392</v>
      </c>
      <c r="AI304">
        <v>0.36693316698074341</v>
      </c>
      <c r="AJ304">
        <v>0</v>
      </c>
      <c r="AK304" t="s">
        <v>1028</v>
      </c>
      <c r="AL304">
        <v>607269.14529195311</v>
      </c>
      <c r="AM304">
        <v>299286.97262350231</v>
      </c>
      <c r="AN304" t="b">
        <f t="shared" si="16"/>
        <v>0</v>
      </c>
      <c r="AO304">
        <f t="shared" si="17"/>
        <v>49622.548272000007</v>
      </c>
      <c r="AP304">
        <f t="shared" si="18"/>
        <v>12.237766226016459</v>
      </c>
      <c r="AQ304">
        <f t="shared" si="19"/>
        <v>6.0312697159967863</v>
      </c>
    </row>
    <row r="305" spans="1:43" hidden="1" x14ac:dyDescent="0.3">
      <c r="A305">
        <v>303</v>
      </c>
      <c r="B305">
        <v>293</v>
      </c>
      <c r="C305">
        <v>67</v>
      </c>
      <c r="D305">
        <v>67</v>
      </c>
      <c r="E305">
        <v>1</v>
      </c>
      <c r="F305">
        <v>115</v>
      </c>
      <c r="G305" t="s">
        <v>38</v>
      </c>
      <c r="H305" t="s">
        <v>1038</v>
      </c>
      <c r="I305" t="s">
        <v>1039</v>
      </c>
      <c r="J305" t="s">
        <v>1040</v>
      </c>
      <c r="K305" t="s">
        <v>983</v>
      </c>
      <c r="L305">
        <v>4</v>
      </c>
      <c r="M305" t="s">
        <v>46</v>
      </c>
      <c r="N305">
        <v>13.77</v>
      </c>
      <c r="O305">
        <v>0</v>
      </c>
      <c r="P305">
        <v>0</v>
      </c>
      <c r="Q305">
        <v>0</v>
      </c>
      <c r="R305">
        <v>14.53</v>
      </c>
      <c r="S305" t="s">
        <v>44</v>
      </c>
      <c r="T305" t="s">
        <v>45</v>
      </c>
      <c r="U305" s="2">
        <v>37652</v>
      </c>
      <c r="V305" t="s">
        <v>46</v>
      </c>
      <c r="W305" t="s">
        <v>1038</v>
      </c>
      <c r="X305">
        <v>60306.678999999996</v>
      </c>
      <c r="Y305">
        <v>2219.8870000000002</v>
      </c>
      <c r="Z305" t="s">
        <v>46</v>
      </c>
      <c r="AA305" t="s">
        <v>1041</v>
      </c>
      <c r="AB305" t="s">
        <v>1042</v>
      </c>
      <c r="AC305">
        <v>14.901999999999999</v>
      </c>
      <c r="AD305" t="s">
        <v>775</v>
      </c>
      <c r="AE305" t="s">
        <v>48</v>
      </c>
      <c r="AF305">
        <v>267</v>
      </c>
      <c r="AG305" t="s">
        <v>1012</v>
      </c>
      <c r="AH305">
        <v>1636258.504960465</v>
      </c>
      <c r="AI305">
        <v>0.37655133008956909</v>
      </c>
      <c r="AJ305">
        <v>0</v>
      </c>
      <c r="AK305" t="s">
        <v>1012</v>
      </c>
      <c r="AL305">
        <v>380469.52927017887</v>
      </c>
      <c r="AM305">
        <v>66186.39578538551</v>
      </c>
      <c r="AN305" t="b">
        <f t="shared" si="16"/>
        <v>0</v>
      </c>
      <c r="AO305">
        <f t="shared" si="17"/>
        <v>60306.248112000001</v>
      </c>
      <c r="AP305">
        <f t="shared" si="18"/>
        <v>6.3089570514082665</v>
      </c>
      <c r="AQ305">
        <f t="shared" si="19"/>
        <v>1.097504783624824</v>
      </c>
    </row>
    <row r="306" spans="1:43" hidden="1" x14ac:dyDescent="0.3">
      <c r="A306">
        <v>304</v>
      </c>
      <c r="B306">
        <v>294</v>
      </c>
      <c r="C306">
        <v>62</v>
      </c>
      <c r="D306">
        <v>62</v>
      </c>
      <c r="E306">
        <v>1</v>
      </c>
      <c r="F306">
        <v>7</v>
      </c>
      <c r="G306" t="s">
        <v>38</v>
      </c>
      <c r="H306" t="s">
        <v>1006</v>
      </c>
      <c r="I306" t="s">
        <v>1007</v>
      </c>
      <c r="J306" t="s">
        <v>1040</v>
      </c>
      <c r="K306" t="s">
        <v>983</v>
      </c>
      <c r="L306">
        <v>4</v>
      </c>
      <c r="M306" t="s">
        <v>1043</v>
      </c>
      <c r="N306">
        <v>2.9</v>
      </c>
      <c r="O306">
        <v>0</v>
      </c>
      <c r="P306">
        <v>0</v>
      </c>
      <c r="Q306">
        <v>0</v>
      </c>
      <c r="R306">
        <v>2.9</v>
      </c>
      <c r="S306" t="s">
        <v>44</v>
      </c>
      <c r="T306" t="s">
        <v>45</v>
      </c>
      <c r="U306" s="2">
        <v>39107</v>
      </c>
      <c r="V306" t="s">
        <v>46</v>
      </c>
      <c r="W306" t="s">
        <v>936</v>
      </c>
      <c r="X306">
        <v>11913.575999999999</v>
      </c>
      <c r="Y306">
        <v>457.47</v>
      </c>
      <c r="Z306" t="s">
        <v>46</v>
      </c>
      <c r="AA306" t="s">
        <v>46</v>
      </c>
      <c r="AB306" t="s">
        <v>1007</v>
      </c>
      <c r="AC306">
        <v>2.944</v>
      </c>
      <c r="AD306" t="s">
        <v>775</v>
      </c>
      <c r="AE306" t="s">
        <v>48</v>
      </c>
      <c r="AF306">
        <v>41</v>
      </c>
      <c r="AG306" t="s">
        <v>1044</v>
      </c>
      <c r="AH306">
        <v>1571261.2878508931</v>
      </c>
      <c r="AI306">
        <v>0.37352126836776728</v>
      </c>
      <c r="AJ306">
        <v>0</v>
      </c>
      <c r="AK306" t="s">
        <v>1044</v>
      </c>
      <c r="AL306">
        <v>130268.4094224836</v>
      </c>
      <c r="AM306">
        <v>122875.68767153729</v>
      </c>
      <c r="AN306" t="b">
        <f t="shared" si="16"/>
        <v>0</v>
      </c>
      <c r="AO306">
        <f t="shared" si="17"/>
        <v>11913.944064000001</v>
      </c>
      <c r="AP306">
        <f t="shared" si="18"/>
        <v>10.934112895167239</v>
      </c>
      <c r="AQ306">
        <f t="shared" si="19"/>
        <v>10.313602868325274</v>
      </c>
    </row>
    <row r="307" spans="1:43" hidden="1" x14ac:dyDescent="0.3">
      <c r="A307">
        <v>305</v>
      </c>
      <c r="B307">
        <v>298</v>
      </c>
      <c r="C307">
        <v>56</v>
      </c>
      <c r="D307">
        <v>56</v>
      </c>
      <c r="E307">
        <v>1</v>
      </c>
      <c r="F307">
        <v>314</v>
      </c>
      <c r="G307" t="s">
        <v>38</v>
      </c>
      <c r="H307" t="s">
        <v>1045</v>
      </c>
      <c r="I307" t="s">
        <v>1046</v>
      </c>
      <c r="J307" t="s">
        <v>1047</v>
      </c>
      <c r="K307" t="s">
        <v>983</v>
      </c>
      <c r="L307">
        <v>4</v>
      </c>
      <c r="M307" t="s">
        <v>1048</v>
      </c>
      <c r="N307">
        <v>4.0999999999999996</v>
      </c>
      <c r="O307">
        <v>0</v>
      </c>
      <c r="P307">
        <v>0</v>
      </c>
      <c r="Q307">
        <v>0</v>
      </c>
      <c r="R307">
        <v>4.0999999999999996</v>
      </c>
      <c r="S307" t="s">
        <v>44</v>
      </c>
      <c r="T307" t="s">
        <v>45</v>
      </c>
      <c r="U307" s="2">
        <v>39337</v>
      </c>
      <c r="V307" t="s">
        <v>46</v>
      </c>
      <c r="W307" t="s">
        <v>1045</v>
      </c>
      <c r="X307">
        <v>16048.54</v>
      </c>
      <c r="Y307">
        <v>375.70100000000002</v>
      </c>
      <c r="Z307" t="s">
        <v>46</v>
      </c>
      <c r="AA307" t="s">
        <v>46</v>
      </c>
      <c r="AB307" t="s">
        <v>1046</v>
      </c>
      <c r="AC307">
        <v>3.9660000000000002</v>
      </c>
      <c r="AD307" t="s">
        <v>775</v>
      </c>
      <c r="AE307" t="s">
        <v>48</v>
      </c>
      <c r="AF307">
        <v>411</v>
      </c>
      <c r="AG307" t="s">
        <v>1049</v>
      </c>
      <c r="AH307">
        <v>1538835.6489084959</v>
      </c>
      <c r="AI307">
        <v>0.37129402160644531</v>
      </c>
      <c r="AJ307">
        <v>0</v>
      </c>
      <c r="AK307" t="s">
        <v>1049</v>
      </c>
      <c r="AL307">
        <v>351022.62721543282</v>
      </c>
      <c r="AM307">
        <v>271662.20420521038</v>
      </c>
      <c r="AN307" t="b">
        <f t="shared" si="16"/>
        <v>0</v>
      </c>
      <c r="AO307">
        <f t="shared" si="17"/>
        <v>16049.830896000001</v>
      </c>
      <c r="AP307">
        <f t="shared" si="18"/>
        <v>21.870799106233324</v>
      </c>
      <c r="AQ307">
        <f t="shared" si="19"/>
        <v>16.926172366894846</v>
      </c>
    </row>
    <row r="308" spans="1:43" x14ac:dyDescent="0.3">
      <c r="A308">
        <v>306</v>
      </c>
      <c r="B308">
        <v>302</v>
      </c>
      <c r="C308">
        <v>50</v>
      </c>
      <c r="D308">
        <v>50</v>
      </c>
      <c r="E308">
        <v>1</v>
      </c>
      <c r="F308">
        <v>297</v>
      </c>
      <c r="G308" t="s">
        <v>38</v>
      </c>
      <c r="H308" t="s">
        <v>1045</v>
      </c>
      <c r="I308" t="s">
        <v>1046</v>
      </c>
      <c r="J308" t="s">
        <v>1050</v>
      </c>
      <c r="K308" t="s">
        <v>983</v>
      </c>
      <c r="L308">
        <v>4</v>
      </c>
      <c r="M308" t="s">
        <v>1051</v>
      </c>
      <c r="N308">
        <v>2.5</v>
      </c>
      <c r="O308">
        <v>0</v>
      </c>
      <c r="P308">
        <v>0</v>
      </c>
      <c r="Q308">
        <v>0</v>
      </c>
      <c r="R308">
        <v>2.5</v>
      </c>
      <c r="S308" t="s">
        <v>44</v>
      </c>
      <c r="T308" t="s">
        <v>45</v>
      </c>
      <c r="U308" s="2">
        <v>39335</v>
      </c>
      <c r="V308" t="s">
        <v>1052</v>
      </c>
      <c r="W308" t="s">
        <v>1045</v>
      </c>
      <c r="X308">
        <v>10011.751</v>
      </c>
      <c r="Y308">
        <v>486.721</v>
      </c>
      <c r="Z308" t="s">
        <v>46</v>
      </c>
      <c r="AA308" t="s">
        <v>46</v>
      </c>
      <c r="AB308" t="s">
        <v>1046</v>
      </c>
      <c r="AC308">
        <v>2.4740000000000002</v>
      </c>
      <c r="AD308" t="s">
        <v>775</v>
      </c>
      <c r="AE308" t="s">
        <v>48</v>
      </c>
      <c r="AF308">
        <v>411</v>
      </c>
      <c r="AG308" t="s">
        <v>1049</v>
      </c>
      <c r="AH308">
        <v>1538835.6489084959</v>
      </c>
      <c r="AI308">
        <v>0.36841189861297607</v>
      </c>
      <c r="AJ308">
        <v>1</v>
      </c>
      <c r="AK308" t="s">
        <v>1049</v>
      </c>
      <c r="AL308">
        <v>195.01284610007161</v>
      </c>
      <c r="AM308">
        <v>195.01284610007161</v>
      </c>
      <c r="AN308" t="b">
        <f t="shared" si="16"/>
        <v>0</v>
      </c>
      <c r="AO308">
        <f t="shared" si="17"/>
        <v>10011.921744000001</v>
      </c>
      <c r="AP308">
        <f t="shared" si="18"/>
        <v>1.9478063361505992E-2</v>
      </c>
      <c r="AQ308">
        <f t="shared" si="19"/>
        <v>1.9478063361505992E-2</v>
      </c>
    </row>
    <row r="309" spans="1:43" hidden="1" x14ac:dyDescent="0.3">
      <c r="A309">
        <v>307</v>
      </c>
      <c r="B309">
        <v>303</v>
      </c>
      <c r="C309">
        <v>48</v>
      </c>
      <c r="D309">
        <v>48</v>
      </c>
      <c r="E309">
        <v>1</v>
      </c>
      <c r="F309">
        <v>318</v>
      </c>
      <c r="G309" t="s">
        <v>38</v>
      </c>
      <c r="H309" t="s">
        <v>70</v>
      </c>
      <c r="I309" t="s">
        <v>383</v>
      </c>
      <c r="J309" t="s">
        <v>1053</v>
      </c>
      <c r="K309" t="s">
        <v>983</v>
      </c>
      <c r="L309">
        <v>4</v>
      </c>
      <c r="M309" t="s">
        <v>46</v>
      </c>
      <c r="N309">
        <v>0</v>
      </c>
      <c r="O309">
        <v>0</v>
      </c>
      <c r="P309">
        <v>0</v>
      </c>
      <c r="Q309">
        <v>0</v>
      </c>
      <c r="R309">
        <v>1.9</v>
      </c>
      <c r="S309" t="s">
        <v>44</v>
      </c>
      <c r="T309" t="s">
        <v>45</v>
      </c>
      <c r="U309" s="2">
        <v>38169</v>
      </c>
      <c r="V309" t="s">
        <v>46</v>
      </c>
      <c r="W309" t="s">
        <v>90</v>
      </c>
      <c r="X309">
        <v>7604.0870000000004</v>
      </c>
      <c r="Y309">
        <v>344.35700000000003</v>
      </c>
      <c r="Z309" t="s">
        <v>46</v>
      </c>
      <c r="AA309" t="s">
        <v>46</v>
      </c>
      <c r="AB309" t="s">
        <v>46</v>
      </c>
      <c r="AC309">
        <v>1.879</v>
      </c>
      <c r="AD309" t="s">
        <v>775</v>
      </c>
      <c r="AE309" t="s">
        <v>48</v>
      </c>
      <c r="AF309">
        <v>117</v>
      </c>
      <c r="AG309" t="s">
        <v>1054</v>
      </c>
      <c r="AH309">
        <v>14292842.75993022</v>
      </c>
      <c r="AI309">
        <v>0.36574810743331909</v>
      </c>
      <c r="AJ309">
        <v>0</v>
      </c>
      <c r="AK309" t="s">
        <v>1054</v>
      </c>
      <c r="AL309">
        <v>20086.29521805442</v>
      </c>
      <c r="AM309">
        <v>20086.29521805442</v>
      </c>
      <c r="AN309" t="b">
        <f t="shared" si="16"/>
        <v>0</v>
      </c>
      <c r="AO309">
        <f t="shared" si="17"/>
        <v>7604.0424240000002</v>
      </c>
      <c r="AP309">
        <f t="shared" si="18"/>
        <v>2.6415285578441452</v>
      </c>
      <c r="AQ309">
        <f t="shared" si="19"/>
        <v>2.6415285578441452</v>
      </c>
    </row>
    <row r="310" spans="1:43" hidden="1" x14ac:dyDescent="0.3">
      <c r="A310">
        <v>308</v>
      </c>
      <c r="B310">
        <v>299</v>
      </c>
      <c r="C310">
        <v>54</v>
      </c>
      <c r="D310">
        <v>54</v>
      </c>
      <c r="E310">
        <v>1</v>
      </c>
      <c r="F310">
        <v>298</v>
      </c>
      <c r="G310" t="s">
        <v>38</v>
      </c>
      <c r="H310" t="s">
        <v>70</v>
      </c>
      <c r="I310" t="s">
        <v>1055</v>
      </c>
      <c r="J310" t="s">
        <v>1050</v>
      </c>
      <c r="K310" t="s">
        <v>983</v>
      </c>
      <c r="L310">
        <v>4</v>
      </c>
      <c r="M310" t="s">
        <v>46</v>
      </c>
      <c r="N310">
        <v>0</v>
      </c>
      <c r="O310">
        <v>0</v>
      </c>
      <c r="P310">
        <v>0</v>
      </c>
      <c r="Q310">
        <v>0</v>
      </c>
      <c r="R310">
        <v>6.7</v>
      </c>
      <c r="S310" t="s">
        <v>44</v>
      </c>
      <c r="T310" t="s">
        <v>45</v>
      </c>
      <c r="U310" s="2">
        <v>39335</v>
      </c>
      <c r="V310" t="s">
        <v>1056</v>
      </c>
      <c r="W310" t="s">
        <v>90</v>
      </c>
      <c r="X310">
        <v>27181.845000000001</v>
      </c>
      <c r="Y310">
        <v>887.40099999999995</v>
      </c>
      <c r="Z310" t="s">
        <v>92</v>
      </c>
      <c r="AA310" t="s">
        <v>46</v>
      </c>
      <c r="AB310" t="s">
        <v>46</v>
      </c>
      <c r="AC310">
        <v>6.7169999999999996</v>
      </c>
      <c r="AD310" t="s">
        <v>775</v>
      </c>
      <c r="AE310" t="s">
        <v>48</v>
      </c>
      <c r="AF310">
        <v>120</v>
      </c>
      <c r="AG310" t="s">
        <v>1057</v>
      </c>
      <c r="AH310">
        <v>706875.1072740322</v>
      </c>
      <c r="AI310">
        <v>0.36671486496925348</v>
      </c>
      <c r="AJ310">
        <v>0</v>
      </c>
      <c r="AK310" t="s">
        <v>1057</v>
      </c>
      <c r="AL310">
        <v>440533.42721439822</v>
      </c>
      <c r="AM310">
        <v>262770.62854973128</v>
      </c>
      <c r="AN310" t="b">
        <f t="shared" si="16"/>
        <v>0</v>
      </c>
      <c r="AO310">
        <f t="shared" si="17"/>
        <v>27182.731752</v>
      </c>
      <c r="AP310">
        <f t="shared" si="18"/>
        <v>16.206370692746344</v>
      </c>
      <c r="AQ310">
        <f t="shared" si="19"/>
        <v>9.666821971651089</v>
      </c>
    </row>
    <row r="311" spans="1:43" hidden="1" x14ac:dyDescent="0.3">
      <c r="A311">
        <v>309</v>
      </c>
      <c r="B311">
        <v>305</v>
      </c>
      <c r="C311">
        <v>39</v>
      </c>
      <c r="D311">
        <v>39</v>
      </c>
      <c r="E311">
        <v>1</v>
      </c>
      <c r="F311">
        <v>465</v>
      </c>
      <c r="G311" t="s">
        <v>38</v>
      </c>
      <c r="H311" t="s">
        <v>118</v>
      </c>
      <c r="I311" t="s">
        <v>1058</v>
      </c>
      <c r="J311" t="s">
        <v>1053</v>
      </c>
      <c r="K311" t="s">
        <v>983</v>
      </c>
      <c r="L311">
        <v>4</v>
      </c>
      <c r="M311" t="s">
        <v>1053</v>
      </c>
      <c r="N311">
        <v>18</v>
      </c>
      <c r="O311">
        <v>0</v>
      </c>
      <c r="P311">
        <v>0</v>
      </c>
      <c r="Q311">
        <v>0</v>
      </c>
      <c r="R311">
        <v>18</v>
      </c>
      <c r="S311" t="s">
        <v>44</v>
      </c>
      <c r="T311" t="s">
        <v>45</v>
      </c>
      <c r="U311" s="2">
        <v>40605</v>
      </c>
      <c r="V311" t="s">
        <v>1059</v>
      </c>
      <c r="W311" t="s">
        <v>1009</v>
      </c>
      <c r="X311">
        <v>72361.337</v>
      </c>
      <c r="Y311">
        <v>2261.9110000000001</v>
      </c>
      <c r="Z311" t="s">
        <v>46</v>
      </c>
      <c r="AA311" t="s">
        <v>46</v>
      </c>
      <c r="AB311" t="s">
        <v>1058</v>
      </c>
      <c r="AC311">
        <v>17.837</v>
      </c>
      <c r="AD311" t="s">
        <v>775</v>
      </c>
      <c r="AE311" t="s">
        <v>118</v>
      </c>
      <c r="AF311">
        <v>117</v>
      </c>
      <c r="AG311" t="s">
        <v>1054</v>
      </c>
      <c r="AH311">
        <v>14292842.75993022</v>
      </c>
      <c r="AI311">
        <v>0.36320537328720093</v>
      </c>
      <c r="AJ311">
        <v>0</v>
      </c>
      <c r="AK311" t="s">
        <v>1054</v>
      </c>
      <c r="AL311">
        <v>1039807.062574537</v>
      </c>
      <c r="AM311">
        <v>965443.00317402103</v>
      </c>
      <c r="AN311" t="b">
        <f t="shared" si="16"/>
        <v>0</v>
      </c>
      <c r="AO311">
        <f t="shared" si="17"/>
        <v>72183.770472000004</v>
      </c>
      <c r="AP311">
        <f t="shared" si="18"/>
        <v>14.40499790708324</v>
      </c>
      <c r="AQ311">
        <f t="shared" si="19"/>
        <v>13.374793209901874</v>
      </c>
    </row>
    <row r="312" spans="1:43" hidden="1" x14ac:dyDescent="0.3">
      <c r="A312">
        <v>310</v>
      </c>
      <c r="B312">
        <v>306</v>
      </c>
      <c r="C312">
        <v>30</v>
      </c>
      <c r="D312">
        <v>30</v>
      </c>
      <c r="E312">
        <v>1</v>
      </c>
      <c r="F312">
        <v>296</v>
      </c>
      <c r="G312" t="s">
        <v>38</v>
      </c>
      <c r="H312" t="s">
        <v>1045</v>
      </c>
      <c r="I312" t="s">
        <v>1046</v>
      </c>
      <c r="J312" t="s">
        <v>1060</v>
      </c>
      <c r="K312" t="s">
        <v>983</v>
      </c>
      <c r="L312">
        <v>4</v>
      </c>
      <c r="M312" t="s">
        <v>1061</v>
      </c>
      <c r="N312">
        <v>16.100000000000001</v>
      </c>
      <c r="O312">
        <v>0</v>
      </c>
      <c r="P312">
        <v>0</v>
      </c>
      <c r="Q312">
        <v>0</v>
      </c>
      <c r="R312">
        <v>16.14</v>
      </c>
      <c r="S312" t="s">
        <v>44</v>
      </c>
      <c r="T312" t="s">
        <v>45</v>
      </c>
      <c r="U312" s="2">
        <v>39335</v>
      </c>
      <c r="V312" t="s">
        <v>46</v>
      </c>
      <c r="W312" t="s">
        <v>1045</v>
      </c>
      <c r="X312">
        <v>67735.385999999999</v>
      </c>
      <c r="Y312">
        <v>1464.806</v>
      </c>
      <c r="Z312" t="s">
        <v>46</v>
      </c>
      <c r="AA312" t="s">
        <v>46</v>
      </c>
      <c r="AB312" t="s">
        <v>1046</v>
      </c>
      <c r="AC312">
        <v>16.738</v>
      </c>
      <c r="AD312" t="s">
        <v>775</v>
      </c>
      <c r="AE312" t="s">
        <v>48</v>
      </c>
      <c r="AF312">
        <v>117</v>
      </c>
      <c r="AG312" t="s">
        <v>1054</v>
      </c>
      <c r="AH312">
        <v>14292842.75993022</v>
      </c>
      <c r="AI312">
        <v>0.35840389132499689</v>
      </c>
      <c r="AJ312">
        <v>0</v>
      </c>
      <c r="AK312" t="s">
        <v>1054</v>
      </c>
      <c r="AL312">
        <v>1639860.7563014401</v>
      </c>
      <c r="AM312">
        <v>600053.69372690248</v>
      </c>
      <c r="AN312" t="b">
        <f t="shared" si="16"/>
        <v>0</v>
      </c>
      <c r="AO312">
        <f t="shared" si="17"/>
        <v>67736.275728000008</v>
      </c>
      <c r="AP312">
        <f t="shared" si="18"/>
        <v>24.209490980673657</v>
      </c>
      <c r="AQ312">
        <f t="shared" si="19"/>
        <v>8.8586756103400521</v>
      </c>
    </row>
    <row r="313" spans="1:43" hidden="1" x14ac:dyDescent="0.3">
      <c r="A313">
        <v>311</v>
      </c>
      <c r="B313">
        <v>307</v>
      </c>
      <c r="C313">
        <v>25</v>
      </c>
      <c r="D313">
        <v>25</v>
      </c>
      <c r="E313">
        <v>1</v>
      </c>
      <c r="F313">
        <v>700</v>
      </c>
      <c r="G313" t="s">
        <v>46</v>
      </c>
      <c r="H313" t="s">
        <v>70</v>
      </c>
      <c r="I313" t="s">
        <v>46</v>
      </c>
      <c r="J313" t="s">
        <v>46</v>
      </c>
      <c r="K313" t="s">
        <v>983</v>
      </c>
      <c r="L313">
        <v>4</v>
      </c>
      <c r="M313" t="s">
        <v>46</v>
      </c>
      <c r="N313">
        <v>0</v>
      </c>
      <c r="O313">
        <v>0</v>
      </c>
      <c r="P313">
        <v>0</v>
      </c>
      <c r="Q313">
        <v>0</v>
      </c>
      <c r="R313">
        <v>1.9</v>
      </c>
      <c r="S313" t="s">
        <v>44</v>
      </c>
      <c r="T313" t="s">
        <v>45</v>
      </c>
      <c r="U313" s="2">
        <v>40533</v>
      </c>
      <c r="V313" t="s">
        <v>46</v>
      </c>
      <c r="W313" t="s">
        <v>90</v>
      </c>
      <c r="X313">
        <v>0</v>
      </c>
      <c r="Y313">
        <v>0</v>
      </c>
      <c r="Z313" t="s">
        <v>46</v>
      </c>
      <c r="AA313" t="s">
        <v>46</v>
      </c>
      <c r="AB313" t="s">
        <v>46</v>
      </c>
      <c r="AC313">
        <v>1.889</v>
      </c>
      <c r="AD313" t="s">
        <v>775</v>
      </c>
      <c r="AE313" t="s">
        <v>48</v>
      </c>
      <c r="AF313">
        <v>117</v>
      </c>
      <c r="AG313" t="s">
        <v>1054</v>
      </c>
      <c r="AH313">
        <v>14292842.75993022</v>
      </c>
      <c r="AI313">
        <v>0.35626664757728582</v>
      </c>
      <c r="AJ313">
        <v>0</v>
      </c>
      <c r="AK313" t="s">
        <v>1054</v>
      </c>
      <c r="AL313">
        <v>553445.68216273573</v>
      </c>
      <c r="AM313">
        <v>274650.8514229373</v>
      </c>
      <c r="AN313" t="b">
        <f t="shared" si="16"/>
        <v>0</v>
      </c>
      <c r="AO313">
        <f t="shared" si="17"/>
        <v>7644.5109840000005</v>
      </c>
      <c r="AP313">
        <f t="shared" si="18"/>
        <v>72.397787552545907</v>
      </c>
      <c r="AQ313">
        <f t="shared" si="19"/>
        <v>35.927850976705102</v>
      </c>
    </row>
    <row r="314" spans="1:43" hidden="1" x14ac:dyDescent="0.3">
      <c r="A314">
        <v>312</v>
      </c>
      <c r="B314">
        <v>308</v>
      </c>
      <c r="C314">
        <v>23</v>
      </c>
      <c r="D314">
        <v>23</v>
      </c>
      <c r="E314">
        <v>1</v>
      </c>
      <c r="F314">
        <v>702</v>
      </c>
      <c r="G314" t="s">
        <v>46</v>
      </c>
      <c r="H314" t="s">
        <v>70</v>
      </c>
      <c r="I314" t="s">
        <v>46</v>
      </c>
      <c r="J314" t="s">
        <v>46</v>
      </c>
      <c r="K314" t="s">
        <v>983</v>
      </c>
      <c r="L314">
        <v>4</v>
      </c>
      <c r="M314" t="s">
        <v>46</v>
      </c>
      <c r="N314">
        <v>0</v>
      </c>
      <c r="O314">
        <v>0</v>
      </c>
      <c r="P314">
        <v>0</v>
      </c>
      <c r="Q314">
        <v>0</v>
      </c>
      <c r="R314">
        <v>3</v>
      </c>
      <c r="S314" t="s">
        <v>44</v>
      </c>
      <c r="T314" t="s">
        <v>45</v>
      </c>
      <c r="U314" s="2">
        <v>40533</v>
      </c>
      <c r="V314" t="s">
        <v>46</v>
      </c>
      <c r="W314" t="s">
        <v>90</v>
      </c>
      <c r="X314">
        <v>0</v>
      </c>
      <c r="Y314">
        <v>0</v>
      </c>
      <c r="Z314" t="s">
        <v>46</v>
      </c>
      <c r="AA314" t="s">
        <v>46</v>
      </c>
      <c r="AB314" t="s">
        <v>46</v>
      </c>
      <c r="AC314">
        <v>3.0009999999999999</v>
      </c>
      <c r="AD314" t="s">
        <v>775</v>
      </c>
      <c r="AE314" t="s">
        <v>48</v>
      </c>
      <c r="AF314">
        <v>117</v>
      </c>
      <c r="AG314" t="s">
        <v>1054</v>
      </c>
      <c r="AH314">
        <v>14292842.75993022</v>
      </c>
      <c r="AI314">
        <v>0.3539271354675293</v>
      </c>
      <c r="AJ314">
        <v>0</v>
      </c>
      <c r="AK314" t="s">
        <v>1054</v>
      </c>
      <c r="AL314">
        <v>11310.724126253501</v>
      </c>
      <c r="AM314">
        <v>11310.724126253501</v>
      </c>
      <c r="AN314" t="b">
        <f t="shared" si="16"/>
        <v>0</v>
      </c>
      <c r="AO314">
        <f t="shared" si="17"/>
        <v>12144.614856</v>
      </c>
      <c r="AP314">
        <f t="shared" si="18"/>
        <v>0.93133658501039096</v>
      </c>
      <c r="AQ314">
        <f t="shared" si="19"/>
        <v>0.93133658501039096</v>
      </c>
    </row>
    <row r="315" spans="1:43" hidden="1" x14ac:dyDescent="0.3">
      <c r="A315">
        <v>313</v>
      </c>
      <c r="B315">
        <v>309</v>
      </c>
      <c r="C315">
        <v>21</v>
      </c>
      <c r="D315">
        <v>21</v>
      </c>
      <c r="E315">
        <v>1</v>
      </c>
      <c r="F315">
        <v>980</v>
      </c>
      <c r="G315" t="s">
        <v>38</v>
      </c>
      <c r="H315" t="s">
        <v>1014</v>
      </c>
      <c r="I315" t="s">
        <v>1062</v>
      </c>
      <c r="J315" t="s">
        <v>1001</v>
      </c>
      <c r="K315" t="s">
        <v>983</v>
      </c>
      <c r="L315">
        <v>4</v>
      </c>
      <c r="M315" t="s">
        <v>1063</v>
      </c>
      <c r="N315">
        <v>33</v>
      </c>
      <c r="O315">
        <v>0</v>
      </c>
      <c r="P315">
        <v>0</v>
      </c>
      <c r="Q315">
        <v>0</v>
      </c>
      <c r="R315">
        <v>33</v>
      </c>
      <c r="S315" t="s">
        <v>44</v>
      </c>
      <c r="T315" t="s">
        <v>45</v>
      </c>
      <c r="U315" s="2">
        <v>41381</v>
      </c>
      <c r="V315" t="s">
        <v>46</v>
      </c>
      <c r="W315" t="s">
        <v>1014</v>
      </c>
      <c r="X315">
        <v>135225.215</v>
      </c>
      <c r="Y315">
        <v>5767.86</v>
      </c>
      <c r="Z315" t="s">
        <v>46</v>
      </c>
      <c r="AA315" t="s">
        <v>46</v>
      </c>
      <c r="AB315" t="s">
        <v>1062</v>
      </c>
      <c r="AC315">
        <v>31.882000000000001</v>
      </c>
      <c r="AD315" t="s">
        <v>775</v>
      </c>
      <c r="AE315" t="s">
        <v>48</v>
      </c>
      <c r="AF315">
        <v>117</v>
      </c>
      <c r="AG315" t="s">
        <v>1054</v>
      </c>
      <c r="AH315">
        <v>14292842.75993022</v>
      </c>
      <c r="AI315">
        <v>0.35368943214416498</v>
      </c>
      <c r="AJ315">
        <v>0</v>
      </c>
      <c r="AK315" t="s">
        <v>1054</v>
      </c>
      <c r="AL315">
        <v>3951929.836492714</v>
      </c>
      <c r="AM315">
        <v>1738887.9882767161</v>
      </c>
      <c r="AN315" t="b">
        <f t="shared" si="16"/>
        <v>0</v>
      </c>
      <c r="AO315">
        <f t="shared" si="17"/>
        <v>129021.86299200001</v>
      </c>
      <c r="AP315">
        <f t="shared" si="18"/>
        <v>30.629923834984101</v>
      </c>
      <c r="AQ315">
        <f t="shared" si="19"/>
        <v>13.477467678361888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BogPourPoints_Ident_MEP_SUB_Ext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Adrian.Wiegman</cp:lastModifiedBy>
  <dcterms:created xsi:type="dcterms:W3CDTF">2023-07-13T20:08:17Z</dcterms:created>
  <dcterms:modified xsi:type="dcterms:W3CDTF">2023-07-17T15:28:15Z</dcterms:modified>
</cp:coreProperties>
</file>